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ud.wijtvliet\Ruud\Python\dev\lichtblyck\scripts\2022\2022_06_03_heatmap_temprisk_without_planprices\"/>
    </mc:Choice>
  </mc:AlternateContent>
  <xr:revisionPtr revIDLastSave="0" documentId="13_ncr:1_{08203618-F8A1-42A9-A513-6207669DA98E}" xr6:coauthVersionLast="47" xr6:coauthVersionMax="47" xr10:uidLastSave="{00000000-0000-0000-0000-000000000000}"/>
  <bookViews>
    <workbookView xWindow="1900" yWindow="-110" windowWidth="36610" windowHeight="21820" xr2:uid="{00000000-000D-0000-FFFF-FFFF00000000}"/>
  </bookViews>
  <sheets>
    <sheet name="Sheet1" sheetId="7" r:id="rId1"/>
    <sheet name="r_procurement" sheetId="1" r:id="rId2"/>
    <sheet name="r_temprisk" sheetId="2" r:id="rId3"/>
    <sheet name="p_procurement" sheetId="3" r:id="rId4"/>
    <sheet name="p_temprisk" sheetId="4" r:id="rId5"/>
    <sheet name="q" sheetId="5" r:id="rId6"/>
    <sheet name="pbase" sheetId="6" r:id="rId7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5" i="7" l="1"/>
  <c r="AC35" i="7"/>
  <c r="AB35" i="7"/>
  <c r="AA35" i="7"/>
  <c r="Z35" i="7"/>
  <c r="X35" i="7"/>
  <c r="S35" i="7"/>
  <c r="R35" i="7"/>
  <c r="Q35" i="7"/>
  <c r="P35" i="7"/>
  <c r="O35" i="7"/>
  <c r="M35" i="7"/>
  <c r="C35" i="7"/>
  <c r="AD34" i="7"/>
  <c r="AC34" i="7"/>
  <c r="AB34" i="7"/>
  <c r="AA34" i="7"/>
  <c r="Z34" i="7"/>
  <c r="X34" i="7"/>
  <c r="S34" i="7"/>
  <c r="R34" i="7"/>
  <c r="Q34" i="7"/>
  <c r="P34" i="7"/>
  <c r="O34" i="7"/>
  <c r="M34" i="7"/>
  <c r="C34" i="7"/>
  <c r="AD33" i="7"/>
  <c r="AC33" i="7"/>
  <c r="AB33" i="7"/>
  <c r="AA33" i="7"/>
  <c r="Z33" i="7"/>
  <c r="X33" i="7"/>
  <c r="W33" i="7"/>
  <c r="S33" i="7"/>
  <c r="R33" i="7"/>
  <c r="Q33" i="7"/>
  <c r="P33" i="7"/>
  <c r="O33" i="7"/>
  <c r="M33" i="7"/>
  <c r="L33" i="7"/>
  <c r="C33" i="7"/>
  <c r="B33" i="7"/>
  <c r="L34" i="7" s="1"/>
  <c r="AD32" i="7"/>
  <c r="AC32" i="7"/>
  <c r="AB32" i="7"/>
  <c r="AA32" i="7"/>
  <c r="Z32" i="7"/>
  <c r="X32" i="7"/>
  <c r="S32" i="7"/>
  <c r="R32" i="7"/>
  <c r="Q32" i="7"/>
  <c r="P32" i="7"/>
  <c r="O32" i="7"/>
  <c r="M32" i="7"/>
  <c r="C32" i="7"/>
  <c r="AD31" i="7"/>
  <c r="AC31" i="7"/>
  <c r="AB31" i="7"/>
  <c r="AA31" i="7"/>
  <c r="Z31" i="7"/>
  <c r="X31" i="7"/>
  <c r="S31" i="7"/>
  <c r="R31" i="7"/>
  <c r="Q31" i="7"/>
  <c r="P31" i="7"/>
  <c r="O31" i="7"/>
  <c r="M31" i="7"/>
  <c r="C31" i="7"/>
  <c r="AD30" i="7"/>
  <c r="AC30" i="7"/>
  <c r="AB30" i="7"/>
  <c r="AA30" i="7"/>
  <c r="Z30" i="7"/>
  <c r="X30" i="7"/>
  <c r="W30" i="7"/>
  <c r="S30" i="7"/>
  <c r="R30" i="7"/>
  <c r="Q30" i="7"/>
  <c r="P30" i="7"/>
  <c r="O30" i="7"/>
  <c r="M30" i="7"/>
  <c r="L30" i="7"/>
  <c r="C30" i="7"/>
  <c r="B30" i="7"/>
  <c r="L31" i="7" s="1"/>
  <c r="AD29" i="7"/>
  <c r="AC29" i="7"/>
  <c r="AB29" i="7"/>
  <c r="AA29" i="7"/>
  <c r="Z29" i="7"/>
  <c r="X29" i="7"/>
  <c r="S29" i="7"/>
  <c r="R29" i="7"/>
  <c r="Q29" i="7"/>
  <c r="P29" i="7"/>
  <c r="O29" i="7"/>
  <c r="M29" i="7"/>
  <c r="C29" i="7"/>
  <c r="AD28" i="7"/>
  <c r="AC28" i="7"/>
  <c r="AB28" i="7"/>
  <c r="AA28" i="7"/>
  <c r="Z28" i="7"/>
  <c r="X28" i="7"/>
  <c r="S28" i="7"/>
  <c r="R28" i="7"/>
  <c r="Q28" i="7"/>
  <c r="P28" i="7"/>
  <c r="O28" i="7"/>
  <c r="M28" i="7"/>
  <c r="C28" i="7"/>
  <c r="AD27" i="7"/>
  <c r="AC27" i="7"/>
  <c r="AB27" i="7"/>
  <c r="AA27" i="7"/>
  <c r="Z27" i="7"/>
  <c r="X27" i="7"/>
  <c r="W27" i="7"/>
  <c r="S27" i="7"/>
  <c r="R27" i="7"/>
  <c r="Q27" i="7"/>
  <c r="P27" i="7"/>
  <c r="O27" i="7"/>
  <c r="M27" i="7"/>
  <c r="L27" i="7"/>
  <c r="C27" i="7"/>
  <c r="B27" i="7"/>
  <c r="L28" i="7" s="1"/>
  <c r="AD26" i="7"/>
  <c r="AC26" i="7"/>
  <c r="AB26" i="7"/>
  <c r="AA26" i="7"/>
  <c r="Z26" i="7"/>
  <c r="X26" i="7"/>
  <c r="S26" i="7"/>
  <c r="R26" i="7"/>
  <c r="Q26" i="7"/>
  <c r="P26" i="7"/>
  <c r="O26" i="7"/>
  <c r="M26" i="7"/>
  <c r="C26" i="7"/>
  <c r="AD25" i="7"/>
  <c r="AC25" i="7"/>
  <c r="AB25" i="7"/>
  <c r="AA25" i="7"/>
  <c r="Z25" i="7"/>
  <c r="X25" i="7"/>
  <c r="S25" i="7"/>
  <c r="R25" i="7"/>
  <c r="Q25" i="7"/>
  <c r="P25" i="7"/>
  <c r="O25" i="7"/>
  <c r="M25" i="7"/>
  <c r="C25" i="7"/>
  <c r="AD24" i="7"/>
  <c r="AC24" i="7"/>
  <c r="AB24" i="7"/>
  <c r="AA24" i="7"/>
  <c r="Z24" i="7"/>
  <c r="X24" i="7"/>
  <c r="W24" i="7"/>
  <c r="S24" i="7"/>
  <c r="R24" i="7"/>
  <c r="Q24" i="7"/>
  <c r="P24" i="7"/>
  <c r="O24" i="7"/>
  <c r="M24" i="7"/>
  <c r="L24" i="7"/>
  <c r="C24" i="7"/>
  <c r="B24" i="7"/>
  <c r="L25" i="7" s="1"/>
  <c r="AD23" i="7"/>
  <c r="AC23" i="7"/>
  <c r="AB23" i="7"/>
  <c r="AA23" i="7"/>
  <c r="Z23" i="7"/>
  <c r="X23" i="7"/>
  <c r="S23" i="7"/>
  <c r="R23" i="7"/>
  <c r="Q23" i="7"/>
  <c r="P23" i="7"/>
  <c r="O23" i="7"/>
  <c r="M23" i="7"/>
  <c r="C23" i="7"/>
  <c r="AD22" i="7"/>
  <c r="AC22" i="7"/>
  <c r="AB22" i="7"/>
  <c r="AA22" i="7"/>
  <c r="Z22" i="7"/>
  <c r="X22" i="7"/>
  <c r="S22" i="7"/>
  <c r="R22" i="7"/>
  <c r="Q22" i="7"/>
  <c r="P22" i="7"/>
  <c r="O22" i="7"/>
  <c r="M22" i="7"/>
  <c r="C22" i="7"/>
  <c r="AD21" i="7"/>
  <c r="AC21" i="7"/>
  <c r="AB21" i="7"/>
  <c r="AA21" i="7"/>
  <c r="Z21" i="7"/>
  <c r="X21" i="7"/>
  <c r="W21" i="7"/>
  <c r="S21" i="7"/>
  <c r="R21" i="7"/>
  <c r="Q21" i="7"/>
  <c r="P21" i="7"/>
  <c r="O21" i="7"/>
  <c r="M21" i="7"/>
  <c r="L21" i="7"/>
  <c r="C21" i="7"/>
  <c r="B21" i="7"/>
  <c r="L22" i="7" s="1"/>
  <c r="AD20" i="7"/>
  <c r="AC20" i="7"/>
  <c r="AB20" i="7"/>
  <c r="AA20" i="7"/>
  <c r="Z20" i="7"/>
  <c r="X20" i="7"/>
  <c r="S20" i="7"/>
  <c r="R20" i="7"/>
  <c r="Q20" i="7"/>
  <c r="P20" i="7"/>
  <c r="O20" i="7"/>
  <c r="M20" i="7"/>
  <c r="C20" i="7"/>
  <c r="AD19" i="7"/>
  <c r="AC19" i="7"/>
  <c r="AB19" i="7"/>
  <c r="AA19" i="7"/>
  <c r="Z19" i="7"/>
  <c r="X19" i="7"/>
  <c r="S19" i="7"/>
  <c r="R19" i="7"/>
  <c r="Q19" i="7"/>
  <c r="P19" i="7"/>
  <c r="O19" i="7"/>
  <c r="M19" i="7"/>
  <c r="C19" i="7"/>
  <c r="AD18" i="7"/>
  <c r="AC18" i="7"/>
  <c r="AB18" i="7"/>
  <c r="AA18" i="7"/>
  <c r="Z18" i="7"/>
  <c r="X18" i="7"/>
  <c r="W18" i="7"/>
  <c r="S18" i="7"/>
  <c r="R18" i="7"/>
  <c r="Q18" i="7"/>
  <c r="P18" i="7"/>
  <c r="O18" i="7"/>
  <c r="M18" i="7"/>
  <c r="L18" i="7"/>
  <c r="C18" i="7"/>
  <c r="B18" i="7"/>
  <c r="L19" i="7" s="1"/>
  <c r="AD17" i="7"/>
  <c r="AC17" i="7"/>
  <c r="AB17" i="7"/>
  <c r="AA17" i="7"/>
  <c r="Z17" i="7"/>
  <c r="X17" i="7"/>
  <c r="S17" i="7"/>
  <c r="R17" i="7"/>
  <c r="Q17" i="7"/>
  <c r="P17" i="7"/>
  <c r="O17" i="7"/>
  <c r="M17" i="7"/>
  <c r="C17" i="7"/>
  <c r="AD16" i="7"/>
  <c r="AC16" i="7"/>
  <c r="AB16" i="7"/>
  <c r="AA16" i="7"/>
  <c r="Z16" i="7"/>
  <c r="X16" i="7"/>
  <c r="S16" i="7"/>
  <c r="R16" i="7"/>
  <c r="Q16" i="7"/>
  <c r="P16" i="7"/>
  <c r="O16" i="7"/>
  <c r="M16" i="7"/>
  <c r="C16" i="7"/>
  <c r="AD15" i="7"/>
  <c r="AC15" i="7"/>
  <c r="AB15" i="7"/>
  <c r="AA15" i="7"/>
  <c r="Z15" i="7"/>
  <c r="X15" i="7"/>
  <c r="W15" i="7"/>
  <c r="S15" i="7"/>
  <c r="R15" i="7"/>
  <c r="Q15" i="7"/>
  <c r="P15" i="7"/>
  <c r="O15" i="7"/>
  <c r="M15" i="7"/>
  <c r="L15" i="7"/>
  <c r="C15" i="7"/>
  <c r="B15" i="7"/>
  <c r="L16" i="7" s="1"/>
  <c r="AD13" i="7"/>
  <c r="AC13" i="7"/>
  <c r="AB13" i="7"/>
  <c r="AA13" i="7"/>
  <c r="Z13" i="7"/>
  <c r="S13" i="7"/>
  <c r="R13" i="7"/>
  <c r="Q13" i="7"/>
  <c r="P13" i="7"/>
  <c r="O13" i="7"/>
  <c r="AD12" i="7"/>
  <c r="AC12" i="7"/>
  <c r="AB12" i="7"/>
  <c r="AA12" i="7"/>
  <c r="Z12" i="7"/>
  <c r="S12" i="7"/>
  <c r="R12" i="7"/>
  <c r="Q12" i="7"/>
  <c r="P12" i="7"/>
  <c r="O12" i="7"/>
  <c r="AD11" i="7"/>
  <c r="AC11" i="7"/>
  <c r="AB11" i="7"/>
  <c r="AA11" i="7"/>
  <c r="Z11" i="7"/>
  <c r="S11" i="7"/>
  <c r="R11" i="7"/>
  <c r="Q11" i="7"/>
  <c r="P11" i="7"/>
  <c r="O11" i="7"/>
  <c r="I11" i="7"/>
  <c r="H11" i="7"/>
  <c r="G11" i="7"/>
  <c r="F11" i="7"/>
  <c r="E11" i="7"/>
  <c r="I10" i="7"/>
  <c r="H10" i="7"/>
  <c r="G10" i="7"/>
  <c r="F10" i="7"/>
  <c r="E10" i="7"/>
  <c r="AD9" i="7"/>
  <c r="AC9" i="7"/>
  <c r="AB9" i="7"/>
  <c r="AA9" i="7"/>
  <c r="Z9" i="7"/>
  <c r="S9" i="7"/>
  <c r="R9" i="7"/>
  <c r="Q9" i="7"/>
  <c r="P9" i="7"/>
  <c r="O9" i="7"/>
  <c r="I9" i="7"/>
  <c r="H9" i="7"/>
  <c r="G9" i="7"/>
  <c r="F9" i="7"/>
  <c r="E9" i="7"/>
  <c r="AD8" i="7"/>
  <c r="AC8" i="7"/>
  <c r="AB8" i="7"/>
  <c r="AA8" i="7"/>
  <c r="Z8" i="7"/>
  <c r="S8" i="7"/>
  <c r="R8" i="7"/>
  <c r="Q8" i="7"/>
  <c r="P8" i="7"/>
  <c r="O8" i="7"/>
  <c r="AD7" i="7"/>
  <c r="AC7" i="7"/>
  <c r="AB7" i="7"/>
  <c r="AA7" i="7"/>
  <c r="Z7" i="7"/>
  <c r="S7" i="7"/>
  <c r="R7" i="7"/>
  <c r="Q7" i="7"/>
  <c r="P7" i="7"/>
  <c r="O7" i="7"/>
  <c r="I7" i="7"/>
  <c r="H7" i="7"/>
  <c r="G7" i="7"/>
  <c r="F7" i="7"/>
  <c r="E7" i="7"/>
  <c r="I6" i="7"/>
  <c r="H6" i="7"/>
  <c r="G6" i="7"/>
  <c r="F6" i="7"/>
  <c r="E6" i="7"/>
  <c r="AD5" i="7"/>
  <c r="AC5" i="7"/>
  <c r="AB5" i="7"/>
  <c r="AA5" i="7"/>
  <c r="Z5" i="7"/>
  <c r="S5" i="7"/>
  <c r="R5" i="7"/>
  <c r="Q5" i="7"/>
  <c r="P5" i="7"/>
  <c r="O5" i="7"/>
  <c r="I5" i="7"/>
  <c r="H5" i="7"/>
  <c r="G5" i="7"/>
  <c r="F5" i="7"/>
  <c r="E5" i="7"/>
  <c r="I3" i="7"/>
  <c r="H3" i="7"/>
  <c r="G3" i="7"/>
  <c r="F3" i="7"/>
  <c r="E3" i="7"/>
  <c r="W16" i="7" l="1"/>
  <c r="W19" i="7"/>
  <c r="W22" i="7"/>
  <c r="W25" i="7"/>
  <c r="W28" i="7"/>
  <c r="W31" i="7"/>
  <c r="W34" i="7"/>
  <c r="B16" i="7"/>
  <c r="B19" i="7"/>
  <c r="B22" i="7"/>
  <c r="B25" i="7"/>
  <c r="B28" i="7"/>
  <c r="B31" i="7"/>
  <c r="B34" i="7"/>
  <c r="B29" i="7" l="1"/>
  <c r="W29" i="7"/>
  <c r="L29" i="7"/>
  <c r="B32" i="7"/>
  <c r="W32" i="7"/>
  <c r="L32" i="7"/>
  <c r="B26" i="7"/>
  <c r="W26" i="7"/>
  <c r="L26" i="7"/>
  <c r="B23" i="7"/>
  <c r="W23" i="7"/>
  <c r="L23" i="7"/>
  <c r="B20" i="7"/>
  <c r="W20" i="7"/>
  <c r="L20" i="7"/>
  <c r="B17" i="7"/>
  <c r="W17" i="7"/>
  <c r="L17" i="7"/>
  <c r="B35" i="7"/>
  <c r="W35" i="7"/>
  <c r="L35" i="7"/>
</calcChain>
</file>

<file path=xl/sharedStrings.xml><?xml version="1.0" encoding="utf-8"?>
<sst xmlns="http://schemas.openxmlformats.org/spreadsheetml/2006/main" count="121" uniqueCount="18">
  <si>
    <t>ts_left</t>
  </si>
  <si>
    <t>2022Q3</t>
  </si>
  <si>
    <t>2022Q4</t>
  </si>
  <si>
    <t>2023Q1</t>
  </si>
  <si>
    <t>Temperature scenarios</t>
  </si>
  <si>
    <t>Temperatur vs Norm [deg]</t>
  </si>
  <si>
    <t>Volume vs Norm [%]</t>
  </si>
  <si>
    <t>Table values:</t>
  </si>
  <si>
    <t>Portfolio price</t>
  </si>
  <si>
    <t>Cost increase</t>
  </si>
  <si>
    <t>increase</t>
  </si>
  <si>
    <t>Eur</t>
  </si>
  <si>
    <t>Eur/MWh</t>
  </si>
  <si>
    <t>Volume [MWh]</t>
  </si>
  <si>
    <t>Price scenarios</t>
  </si>
  <si>
    <t>Price vs</t>
  </si>
  <si>
    <t>Base price</t>
  </si>
  <si>
    <t>PFC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</si>
</sst>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#,##0%;\-#,##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 applyFont="0" applyFill="0" applyBorder="0" applyProtection="0">
      <alignment vertical="top"/>
    </xf>
    <xf numFmtId="165" fontId="2" fillId="0" borderId="0" applyFont="0" applyFill="0" applyBorder="0" applyProtection="0">
      <alignment vertical="top"/>
    </xf>
    <xf numFmtId="37" fontId="2" fillId="0" borderId="0" applyFont="0" applyFill="0" applyBorder="0" applyProtection="0">
      <alignment vertical="top"/>
    </xf>
    <xf numFmtId="39" fontId="2" fillId="0" borderId="0" applyFont="0" applyFill="0" applyBorder="0" applyProtection="0">
      <alignment vertical="top"/>
    </xf>
  </cellStyleXfs>
  <cellXfs count="10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1">
      <alignment vertical="top"/>
    </xf>
    <xf numFmtId="0" fontId="2" fillId="2" borderId="2" xfId="1" applyFill="1" applyBorder="1">
      <alignment vertical="top"/>
    </xf>
    <xf numFmtId="0" fontId="2" fillId="2" borderId="3" xfId="1" applyFill="1" applyBorder="1">
      <alignment vertical="top"/>
    </xf>
    <xf numFmtId="0" fontId="2" fillId="2" borderId="4" xfId="1" applyFill="1" applyBorder="1">
      <alignment vertical="top"/>
    </xf>
    <xf numFmtId="0" fontId="2" fillId="0" borderId="2" xfId="1" applyBorder="1">
      <alignment vertical="top"/>
    </xf>
    <xf numFmtId="0" fontId="2" fillId="0" borderId="3" xfId="1" applyBorder="1">
      <alignment vertical="top"/>
    </xf>
    <xf numFmtId="0" fontId="2" fillId="3" borderId="3" xfId="1" applyFill="1" applyBorder="1">
      <alignment vertical="top"/>
    </xf>
    <xf numFmtId="0" fontId="2" fillId="0" borderId="4" xfId="1" applyBorder="1">
      <alignment vertical="top"/>
    </xf>
    <xf numFmtId="0" fontId="2" fillId="2" borderId="5" xfId="1" applyFill="1" applyBorder="1">
      <alignment vertical="top"/>
    </xf>
    <xf numFmtId="0" fontId="2" fillId="2" borderId="6" xfId="1" applyFill="1" applyBorder="1">
      <alignment vertical="top"/>
    </xf>
    <xf numFmtId="0" fontId="2" fillId="2" borderId="7" xfId="1" applyFill="1" applyBorder="1">
      <alignment vertical="top"/>
    </xf>
    <xf numFmtId="0" fontId="2" fillId="0" borderId="5" xfId="1" applyBorder="1">
      <alignment vertical="top"/>
    </xf>
    <xf numFmtId="165" fontId="0" fillId="0" borderId="6" xfId="2" applyFont="1" applyBorder="1" applyAlignment="1">
      <alignment horizontal="right" vertical="top"/>
    </xf>
    <xf numFmtId="165" fontId="0" fillId="3" borderId="6" xfId="2" applyFont="1" applyFill="1" applyBorder="1" applyAlignment="1">
      <alignment horizontal="right" vertical="top"/>
    </xf>
    <xf numFmtId="165" fontId="0" fillId="0" borderId="7" xfId="2" applyFont="1" applyBorder="1" applyAlignment="1">
      <alignment horizontal="right" vertical="top"/>
    </xf>
    <xf numFmtId="0" fontId="2" fillId="0" borderId="8" xfId="1" applyBorder="1">
      <alignment vertical="top"/>
    </xf>
    <xf numFmtId="165" fontId="0" fillId="0" borderId="0" xfId="2" applyFont="1" applyBorder="1" applyAlignment="1">
      <alignment horizontal="right" vertical="top"/>
    </xf>
    <xf numFmtId="165" fontId="0" fillId="3" borderId="0" xfId="2" applyFont="1" applyFill="1" applyBorder="1" applyAlignment="1">
      <alignment horizontal="right" vertical="top"/>
    </xf>
    <xf numFmtId="165" fontId="0" fillId="0" borderId="9" xfId="2" applyFont="1" applyBorder="1" applyAlignment="1">
      <alignment horizontal="right" vertical="top"/>
    </xf>
    <xf numFmtId="0" fontId="2" fillId="0" borderId="10" xfId="1" applyBorder="1">
      <alignment vertical="top"/>
    </xf>
    <xf numFmtId="165" fontId="0" fillId="0" borderId="11" xfId="2" applyFont="1" applyBorder="1" applyAlignment="1">
      <alignment horizontal="right" vertical="top"/>
    </xf>
    <xf numFmtId="165" fontId="0" fillId="3" borderId="11" xfId="2" applyFont="1" applyFill="1" applyBorder="1" applyAlignment="1">
      <alignment horizontal="right" vertical="top"/>
    </xf>
    <xf numFmtId="165" fontId="0" fillId="0" borderId="12" xfId="2" applyFont="1" applyBorder="1" applyAlignment="1">
      <alignment horizontal="right" vertical="top"/>
    </xf>
    <xf numFmtId="165" fontId="0" fillId="0" borderId="5" xfId="2" applyFont="1" applyBorder="1" applyAlignment="1">
      <alignment horizontal="right" vertical="top"/>
    </xf>
    <xf numFmtId="0" fontId="2" fillId="0" borderId="13" xfId="1" applyBorder="1">
      <alignment vertical="top"/>
    </xf>
    <xf numFmtId="0" fontId="2" fillId="2" borderId="8" xfId="1" applyFill="1" applyBorder="1">
      <alignment vertical="top"/>
    </xf>
    <xf numFmtId="0" fontId="2" fillId="2" borderId="0" xfId="1" applyFill="1" applyBorder="1">
      <alignment vertical="top"/>
    </xf>
    <xf numFmtId="0" fontId="2" fillId="2" borderId="9" xfId="1" applyFill="1" applyBorder="1">
      <alignment vertical="top"/>
    </xf>
    <xf numFmtId="165" fontId="0" fillId="0" borderId="8" xfId="2" applyFont="1" applyBorder="1" applyAlignment="1">
      <alignment horizontal="right" vertical="top"/>
    </xf>
    <xf numFmtId="0" fontId="2" fillId="0" borderId="14" xfId="1" applyBorder="1">
      <alignment vertical="top"/>
    </xf>
    <xf numFmtId="37" fontId="0" fillId="0" borderId="6" xfId="3" applyFont="1" applyBorder="1">
      <alignment vertical="top"/>
    </xf>
    <xf numFmtId="37" fontId="0" fillId="3" borderId="6" xfId="3" applyFont="1" applyFill="1" applyBorder="1">
      <alignment vertical="top"/>
    </xf>
    <xf numFmtId="37" fontId="0" fillId="0" borderId="7" xfId="3" applyFont="1" applyBorder="1">
      <alignment vertical="top"/>
    </xf>
    <xf numFmtId="165" fontId="0" fillId="0" borderId="10" xfId="2" applyFont="1" applyBorder="1" applyAlignment="1">
      <alignment horizontal="right" vertical="top"/>
    </xf>
    <xf numFmtId="0" fontId="2" fillId="0" borderId="15" xfId="1" applyBorder="1">
      <alignment vertical="top"/>
    </xf>
    <xf numFmtId="37" fontId="0" fillId="0" borderId="0" xfId="3" applyFont="1" applyBorder="1">
      <alignment vertical="top"/>
    </xf>
    <xf numFmtId="37" fontId="0" fillId="3" borderId="0" xfId="3" applyFont="1" applyFill="1" applyBorder="1">
      <alignment vertical="top"/>
    </xf>
    <xf numFmtId="37" fontId="0" fillId="0" borderId="9" xfId="3" applyFont="1" applyBorder="1">
      <alignment vertical="top"/>
    </xf>
    <xf numFmtId="37" fontId="0" fillId="0" borderId="11" xfId="3" applyFont="1" applyBorder="1">
      <alignment vertical="top"/>
    </xf>
    <xf numFmtId="37" fontId="0" fillId="3" borderId="11" xfId="3" applyFont="1" applyFill="1" applyBorder="1">
      <alignment vertical="top"/>
    </xf>
    <xf numFmtId="37" fontId="0" fillId="0" borderId="12" xfId="3" applyFont="1" applyBorder="1">
      <alignment vertical="top"/>
    </xf>
    <xf numFmtId="37" fontId="0" fillId="0" borderId="5" xfId="3" applyFont="1" applyBorder="1">
      <alignment vertical="top"/>
    </xf>
    <xf numFmtId="0" fontId="2" fillId="3" borderId="0" xfId="1" applyFill="1">
      <alignment vertical="top"/>
    </xf>
    <xf numFmtId="37" fontId="0" fillId="0" borderId="8" xfId="3" applyFont="1" applyBorder="1">
      <alignment vertical="top"/>
    </xf>
    <xf numFmtId="0" fontId="2" fillId="2" borderId="13" xfId="1" applyFill="1" applyBorder="1">
      <alignment vertical="top"/>
    </xf>
    <xf numFmtId="37" fontId="0" fillId="0" borderId="10" xfId="3" applyFont="1" applyBorder="1">
      <alignment vertical="top"/>
    </xf>
    <xf numFmtId="0" fontId="2" fillId="2" borderId="15" xfId="1" applyFill="1" applyBorder="1">
      <alignment vertical="top"/>
    </xf>
    <xf numFmtId="0" fontId="2" fillId="2" borderId="12" xfId="1" applyFill="1" applyBorder="1">
      <alignment vertical="top"/>
    </xf>
    <xf numFmtId="0" fontId="2" fillId="0" borderId="5" xfId="1" applyBorder="1" applyAlignment="1">
      <alignment horizontal="right" vertical="top"/>
    </xf>
    <xf numFmtId="165" fontId="0" fillId="0" borderId="13" xfId="2" applyFont="1" applyBorder="1" applyAlignment="1">
      <alignment horizontal="right" vertical="top"/>
    </xf>
    <xf numFmtId="39" fontId="0" fillId="0" borderId="7" xfId="4" applyFont="1" applyBorder="1">
      <alignment vertical="top"/>
    </xf>
    <xf numFmtId="0" fontId="2" fillId="3" borderId="13" xfId="1" applyFill="1" applyBorder="1">
      <alignment vertical="top"/>
    </xf>
    <xf numFmtId="39" fontId="0" fillId="0" borderId="13" xfId="4" applyFont="1" applyBorder="1">
      <alignment vertical="top"/>
    </xf>
    <xf numFmtId="39" fontId="0" fillId="3" borderId="13" xfId="4" applyFont="1" applyFill="1" applyBorder="1">
      <alignment vertical="top"/>
    </xf>
    <xf numFmtId="39" fontId="0" fillId="0" borderId="5" xfId="4" applyFont="1" applyBorder="1">
      <alignment vertical="top"/>
    </xf>
    <xf numFmtId="0" fontId="2" fillId="0" borderId="8" xfId="1" applyBorder="1" applyAlignment="1">
      <alignment horizontal="right" vertical="top"/>
    </xf>
    <xf numFmtId="165" fontId="0" fillId="0" borderId="14" xfId="2" applyFont="1" applyBorder="1" applyAlignment="1">
      <alignment horizontal="right" vertical="top"/>
    </xf>
    <xf numFmtId="39" fontId="0" fillId="0" borderId="9" xfId="4" applyFont="1" applyBorder="1">
      <alignment vertical="top"/>
    </xf>
    <xf numFmtId="0" fontId="2" fillId="3" borderId="14" xfId="1" applyFill="1" applyBorder="1">
      <alignment vertical="top"/>
    </xf>
    <xf numFmtId="39" fontId="0" fillId="0" borderId="14" xfId="4" applyFont="1" applyBorder="1">
      <alignment vertical="top"/>
    </xf>
    <xf numFmtId="39" fontId="0" fillId="3" borderId="14" xfId="4" applyFont="1" applyFill="1" applyBorder="1">
      <alignment vertical="top"/>
    </xf>
    <xf numFmtId="39" fontId="0" fillId="0" borderId="8" xfId="4" applyFont="1" applyBorder="1">
      <alignment vertical="top"/>
    </xf>
    <xf numFmtId="0" fontId="2" fillId="0" borderId="10" xfId="1" applyBorder="1" applyAlignment="1">
      <alignment horizontal="right" vertical="top"/>
    </xf>
    <xf numFmtId="165" fontId="0" fillId="0" borderId="15" xfId="2" applyFont="1" applyBorder="1" applyAlignment="1">
      <alignment horizontal="right" vertical="top"/>
    </xf>
    <xf numFmtId="39" fontId="0" fillId="0" borderId="12" xfId="4" applyFont="1" applyBorder="1">
      <alignment vertical="top"/>
    </xf>
    <xf numFmtId="0" fontId="2" fillId="3" borderId="15" xfId="1" applyFill="1" applyBorder="1">
      <alignment vertical="top"/>
    </xf>
    <xf numFmtId="39" fontId="0" fillId="0" borderId="15" xfId="4" applyFont="1" applyBorder="1">
      <alignment vertical="top"/>
    </xf>
    <xf numFmtId="39" fontId="0" fillId="3" borderId="15" xfId="4" applyFont="1" applyFill="1" applyBorder="1">
      <alignment vertical="top"/>
    </xf>
    <xf numFmtId="39" fontId="0" fillId="0" borderId="10" xfId="4" applyFont="1" applyBorder="1">
      <alignment vertical="top"/>
    </xf>
    <xf numFmtId="0" fontId="2" fillId="3" borderId="5" xfId="1" applyFill="1" applyBorder="1" applyAlignment="1">
      <alignment horizontal="right" vertical="top"/>
    </xf>
    <xf numFmtId="165" fontId="0" fillId="3" borderId="13" xfId="2" applyFont="1" applyFill="1" applyBorder="1" applyAlignment="1">
      <alignment horizontal="right" vertical="top"/>
    </xf>
    <xf numFmtId="39" fontId="0" fillId="3" borderId="7" xfId="4" applyFont="1" applyFill="1" applyBorder="1">
      <alignment vertical="top"/>
    </xf>
    <xf numFmtId="0" fontId="2" fillId="3" borderId="5" xfId="1" applyFill="1" applyBorder="1">
      <alignment vertical="top"/>
    </xf>
    <xf numFmtId="0" fontId="2" fillId="4" borderId="16" xfId="1" applyFill="1" applyBorder="1">
      <alignment vertical="top"/>
    </xf>
    <xf numFmtId="0" fontId="2" fillId="3" borderId="6" xfId="1" applyFill="1" applyBorder="1">
      <alignment vertical="top"/>
    </xf>
    <xf numFmtId="39" fontId="0" fillId="3" borderId="5" xfId="4" applyFont="1" applyFill="1" applyBorder="1">
      <alignment vertical="top"/>
    </xf>
    <xf numFmtId="39" fontId="0" fillId="4" borderId="16" xfId="4" applyFont="1" applyFill="1" applyBorder="1">
      <alignment vertical="top"/>
    </xf>
    <xf numFmtId="39" fontId="0" fillId="3" borderId="6" xfId="4" applyFont="1" applyFill="1" applyBorder="1">
      <alignment vertical="top"/>
    </xf>
    <xf numFmtId="0" fontId="2" fillId="3" borderId="8" xfId="1" applyFill="1" applyBorder="1" applyAlignment="1">
      <alignment horizontal="right" vertical="top"/>
    </xf>
    <xf numFmtId="165" fontId="0" fillId="3" borderId="14" xfId="2" applyFont="1" applyFill="1" applyBorder="1" applyAlignment="1">
      <alignment horizontal="right" vertical="top"/>
    </xf>
    <xf numFmtId="39" fontId="0" fillId="3" borderId="9" xfId="4" applyFont="1" applyFill="1" applyBorder="1">
      <alignment vertical="top"/>
    </xf>
    <xf numFmtId="0" fontId="2" fillId="3" borderId="8" xfId="1" applyFill="1" applyBorder="1">
      <alignment vertical="top"/>
    </xf>
    <xf numFmtId="0" fontId="2" fillId="4" borderId="17" xfId="1" applyFill="1" applyBorder="1">
      <alignment vertical="top"/>
    </xf>
    <xf numFmtId="0" fontId="2" fillId="3" borderId="0" xfId="1" applyFill="1" applyBorder="1">
      <alignment vertical="top"/>
    </xf>
    <xf numFmtId="39" fontId="0" fillId="3" borderId="8" xfId="4" applyFont="1" applyFill="1" applyBorder="1">
      <alignment vertical="top"/>
    </xf>
    <xf numFmtId="39" fontId="0" fillId="4" borderId="17" xfId="4" applyFont="1" applyFill="1" applyBorder="1">
      <alignment vertical="top"/>
    </xf>
    <xf numFmtId="39" fontId="0" fillId="3" borderId="0" xfId="4" applyFont="1" applyFill="1" applyBorder="1">
      <alignment vertical="top"/>
    </xf>
    <xf numFmtId="0" fontId="2" fillId="3" borderId="10" xfId="1" applyFill="1" applyBorder="1" applyAlignment="1">
      <alignment horizontal="right" vertical="top"/>
    </xf>
    <xf numFmtId="165" fontId="0" fillId="3" borderId="15" xfId="2" applyFont="1" applyFill="1" applyBorder="1" applyAlignment="1">
      <alignment horizontal="right" vertical="top"/>
    </xf>
    <xf numFmtId="39" fontId="0" fillId="3" borderId="12" xfId="4" applyFont="1" applyFill="1" applyBorder="1">
      <alignment vertical="top"/>
    </xf>
    <xf numFmtId="0" fontId="2" fillId="3" borderId="10" xfId="1" applyFill="1" applyBorder="1">
      <alignment vertical="top"/>
    </xf>
    <xf numFmtId="0" fontId="2" fillId="4" borderId="18" xfId="1" applyFill="1" applyBorder="1">
      <alignment vertical="top"/>
    </xf>
    <xf numFmtId="0" fontId="2" fillId="3" borderId="11" xfId="1" applyFill="1" applyBorder="1">
      <alignment vertical="top"/>
    </xf>
    <xf numFmtId="39" fontId="0" fillId="3" borderId="10" xfId="4" applyFont="1" applyFill="1" applyBorder="1">
      <alignment vertical="top"/>
    </xf>
    <xf numFmtId="39" fontId="0" fillId="4" borderId="18" xfId="4" applyFont="1" applyFill="1" applyBorder="1">
      <alignment vertical="top"/>
    </xf>
    <xf numFmtId="39" fontId="0" fillId="3" borderId="11" xfId="4" applyFont="1" applyFill="1" applyBorder="1">
      <alignment vertical="top"/>
    </xf>
    <xf numFmtId="39" fontId="0" fillId="0" borderId="0" xfId="4" applyFont="1" applyBorder="1">
      <alignment vertical="top"/>
    </xf>
    <xf numFmtId="0" fontId="2" fillId="0" borderId="0" xfId="1" applyFill="1">
      <alignment vertical="top"/>
    </xf>
  </cellXfs>
  <cellStyles count="5">
    <cellStyle name="​Percentage [0]" xfId="2" xr:uid="{415C9301-1E96-4CF7-B273-B0D005FDCBD8}"/>
    <cellStyle name="Normal" xfId="0" builtinId="0"/>
    <cellStyle name="Normal 2" xfId="1" xr:uid="{6BF71E26-F2CA-440E-B008-F51DFA411E30}"/>
    <cellStyle name="Number [0]" xfId="3" xr:uid="{DAF1873A-C989-4163-A692-AEAB8062C209}"/>
    <cellStyle name="Number [2]" xfId="4" xr:uid="{59BFC2DD-1411-4331-AA40-B316327D128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FF28-B452-469B-AEB2-BC56376E0124}">
  <dimension ref="A1:AG38"/>
  <sheetViews>
    <sheetView showGridLines="0" tabSelected="1" workbookViewId="0">
      <selection activeCell="AE3" sqref="K3:AE35"/>
    </sheetView>
  </sheetViews>
  <sheetFormatPr defaultRowHeight="14.5" x14ac:dyDescent="0.35"/>
  <cols>
    <col min="1" max="1" width="16" style="4" customWidth="1"/>
    <col min="2" max="2" width="16.26953125" style="4" customWidth="1"/>
    <col min="3" max="3" width="11.1796875" style="4" customWidth="1"/>
    <col min="4" max="10" width="8.7265625" style="4"/>
    <col min="11" max="13" width="9" style="4" customWidth="1"/>
    <col min="14" max="14" width="2.26953125" style="4" customWidth="1"/>
    <col min="15" max="20" width="9" style="4" customWidth="1"/>
    <col min="21" max="21" width="2.90625" style="4" customWidth="1"/>
    <col min="22" max="24" width="9" style="4" customWidth="1"/>
    <col min="25" max="25" width="2.26953125" style="4" customWidth="1"/>
    <col min="26" max="30" width="9" style="4" customWidth="1"/>
    <col min="31" max="16384" width="8.7265625" style="4"/>
  </cols>
  <sheetData>
    <row r="1" spans="1:31" x14ac:dyDescent="0.35">
      <c r="E1" s="4" t="s">
        <v>4</v>
      </c>
    </row>
    <row r="2" spans="1:31" x14ac:dyDescent="0.35">
      <c r="E2" s="5" t="s">
        <v>5</v>
      </c>
      <c r="F2" s="6"/>
      <c r="G2" s="6"/>
      <c r="H2" s="6"/>
      <c r="I2" s="7"/>
    </row>
    <row r="3" spans="1:31" x14ac:dyDescent="0.35">
      <c r="E3" s="8">
        <f>q!C1</f>
        <v>-2</v>
      </c>
      <c r="F3" s="9">
        <f>q!D1</f>
        <v>-1</v>
      </c>
      <c r="G3" s="10">
        <f>q!E1</f>
        <v>0</v>
      </c>
      <c r="H3" s="9">
        <f>q!F1</f>
        <v>1</v>
      </c>
      <c r="I3" s="11">
        <f>q!G1</f>
        <v>2</v>
      </c>
      <c r="O3" s="4" t="s">
        <v>4</v>
      </c>
      <c r="Z3" s="4" t="s">
        <v>4</v>
      </c>
    </row>
    <row r="4" spans="1:31" x14ac:dyDescent="0.35">
      <c r="E4" s="12" t="s">
        <v>6</v>
      </c>
      <c r="F4" s="13"/>
      <c r="G4" s="13"/>
      <c r="H4" s="13"/>
      <c r="I4" s="14"/>
      <c r="L4" s="4" t="s">
        <v>7</v>
      </c>
      <c r="O4" s="5" t="s">
        <v>5</v>
      </c>
      <c r="P4" s="6"/>
      <c r="Q4" s="6"/>
      <c r="R4" s="6"/>
      <c r="S4" s="7"/>
      <c r="W4" s="4" t="s">
        <v>7</v>
      </c>
      <c r="Z4" s="5" t="s">
        <v>5</v>
      </c>
      <c r="AA4" s="6"/>
      <c r="AB4" s="6"/>
      <c r="AC4" s="6"/>
      <c r="AD4" s="7"/>
    </row>
    <row r="5" spans="1:31" x14ac:dyDescent="0.35">
      <c r="D5" s="15" t="s">
        <v>1</v>
      </c>
      <c r="E5" s="16" t="str">
        <f>TEXT(q!C2/q!$E2-1,"+0%;-0%")</f>
        <v>+51%</v>
      </c>
      <c r="F5" s="16" t="str">
        <f>TEXT(q!D2/q!$E2-1,"+0%;-0%")</f>
        <v>+22%</v>
      </c>
      <c r="G5" s="17" t="str">
        <f>TEXT(q!E2/q!$E2-1,"+0%;-0%")</f>
        <v>+0%</v>
      </c>
      <c r="H5" s="16" t="str">
        <f>TEXT(q!F2/q!$E2-1,"+0%;-0%")</f>
        <v>-17%</v>
      </c>
      <c r="I5" s="18" t="str">
        <f>TEXT(q!G2/q!$E2-1,"0%;-0%")</f>
        <v>-28%</v>
      </c>
      <c r="L5" s="4" t="s">
        <v>8</v>
      </c>
      <c r="O5" s="8">
        <f>q!C1</f>
        <v>-2</v>
      </c>
      <c r="P5" s="9">
        <f>q!D1</f>
        <v>-1</v>
      </c>
      <c r="Q5" s="10">
        <f>q!E1</f>
        <v>0</v>
      </c>
      <c r="R5" s="9">
        <f>q!F1</f>
        <v>1</v>
      </c>
      <c r="S5" s="11">
        <f>q!G1</f>
        <v>2</v>
      </c>
      <c r="W5" s="4" t="s">
        <v>9</v>
      </c>
      <c r="Z5" s="8">
        <f>q!C1</f>
        <v>-2</v>
      </c>
      <c r="AA5" s="9">
        <f>q!D1</f>
        <v>-1</v>
      </c>
      <c r="AB5" s="10">
        <f>q!E1</f>
        <v>0</v>
      </c>
      <c r="AC5" s="9">
        <f>q!F1</f>
        <v>1</v>
      </c>
      <c r="AD5" s="11">
        <f>q!G1</f>
        <v>2</v>
      </c>
    </row>
    <row r="6" spans="1:31" x14ac:dyDescent="0.35">
      <c r="D6" s="19" t="s">
        <v>2</v>
      </c>
      <c r="E6" s="20" t="str">
        <f>TEXT(q!C3/q!$E3-1,"+0%;-0%")</f>
        <v>+18%</v>
      </c>
      <c r="F6" s="20" t="str">
        <f>TEXT(q!D3/q!$E3-1,"+0%;-0%")</f>
        <v>+9%</v>
      </c>
      <c r="G6" s="21" t="str">
        <f>TEXT(q!E3/q!$E3-1,"+0%;-0%")</f>
        <v>+0%</v>
      </c>
      <c r="H6" s="20" t="str">
        <f>TEXT(q!F3/q!$E3-1,"+0%;-0%")</f>
        <v>-9%</v>
      </c>
      <c r="I6" s="22" t="str">
        <f>TEXT(q!G3/q!$E3-1,"0%;-0%")</f>
        <v>-18%</v>
      </c>
      <c r="L6" s="4" t="s">
        <v>10</v>
      </c>
      <c r="O6" s="12" t="s">
        <v>6</v>
      </c>
      <c r="P6" s="13"/>
      <c r="Q6" s="13"/>
      <c r="R6" s="13"/>
      <c r="S6" s="14"/>
      <c r="W6" s="4" t="s">
        <v>11</v>
      </c>
      <c r="Z6" s="12" t="s">
        <v>6</v>
      </c>
      <c r="AA6" s="13"/>
      <c r="AB6" s="13"/>
      <c r="AC6" s="13"/>
      <c r="AD6" s="14"/>
    </row>
    <row r="7" spans="1:31" x14ac:dyDescent="0.35">
      <c r="D7" s="23" t="s">
        <v>3</v>
      </c>
      <c r="E7" s="24" t="str">
        <f>TEXT(q!C4/q!$E4-1,"+0%;-0%")</f>
        <v>+14%</v>
      </c>
      <c r="F7" s="24" t="str">
        <f>TEXT(q!D4/q!$E4-1,"+0%;-0%")</f>
        <v>+7%</v>
      </c>
      <c r="G7" s="25" t="str">
        <f>TEXT(q!E4/q!$E4-1,"+0%;-0%")</f>
        <v>+0%</v>
      </c>
      <c r="H7" s="24" t="str">
        <f>TEXT(q!F4/q!$E4-1,"+0%;-0%")</f>
        <v>-7%</v>
      </c>
      <c r="I7" s="26" t="str">
        <f>TEXT(q!G4/q!$E4-1,"0%;-0%")</f>
        <v>-14%</v>
      </c>
      <c r="L7" s="4" t="s">
        <v>12</v>
      </c>
      <c r="O7" s="27" t="str">
        <f>TEXT(q!C2/q!$E2-1,"+0%;-0%")</f>
        <v>+51%</v>
      </c>
      <c r="P7" s="16" t="str">
        <f>TEXT(q!D2/q!$E2-1,"+0%;-0%")</f>
        <v>+22%</v>
      </c>
      <c r="Q7" s="17" t="str">
        <f>TEXT(q!E2/q!$E2-1,"+0%;-0%")</f>
        <v>+0%</v>
      </c>
      <c r="R7" s="16" t="str">
        <f>TEXT(q!F2/q!$E2-1,"+0%;-0%")</f>
        <v>-17%</v>
      </c>
      <c r="S7" s="18" t="str">
        <f>TEXT(q!G2/q!$E2-1,"0%;-0%")</f>
        <v>-28%</v>
      </c>
      <c r="T7" s="28" t="s">
        <v>1</v>
      </c>
      <c r="Z7" s="27" t="str">
        <f>TEXT(q!C2/q!$E2-1,"+0%;-0%")</f>
        <v>+51%</v>
      </c>
      <c r="AA7" s="16" t="str">
        <f>TEXT(q!D2/q!$E2-1,"+0%;-0%")</f>
        <v>+22%</v>
      </c>
      <c r="AB7" s="17" t="str">
        <f>TEXT(q!E2/q!$E2-1,"+0%;-0%")</f>
        <v>+0%</v>
      </c>
      <c r="AC7" s="16" t="str">
        <f>TEXT(q!F2/q!$E2-1,"+0%;-0%")</f>
        <v>-17%</v>
      </c>
      <c r="AD7" s="18" t="str">
        <f>TEXT(q!G2/q!$E2-1,"0%;-0%")</f>
        <v>-28%</v>
      </c>
      <c r="AE7" s="28" t="s">
        <v>1</v>
      </c>
    </row>
    <row r="8" spans="1:31" x14ac:dyDescent="0.35">
      <c r="E8" s="29" t="s">
        <v>13</v>
      </c>
      <c r="F8" s="30"/>
      <c r="G8" s="30"/>
      <c r="H8" s="30"/>
      <c r="I8" s="31"/>
      <c r="O8" s="32" t="str">
        <f>TEXT(q!C3/q!$E3-1,"+0%;-0%")</f>
        <v>+18%</v>
      </c>
      <c r="P8" s="20" t="str">
        <f>TEXT(q!D3/q!$E3-1,"+0%;-0%")</f>
        <v>+9%</v>
      </c>
      <c r="Q8" s="21" t="str">
        <f>TEXT(q!E3/q!$E3-1,"+0%;-0%")</f>
        <v>+0%</v>
      </c>
      <c r="R8" s="20" t="str">
        <f>TEXT(q!F3/q!$E3-1,"+0%;-0%")</f>
        <v>-9%</v>
      </c>
      <c r="S8" s="22" t="str">
        <f>TEXT(q!G3/q!$E3-1,"0%;-0%")</f>
        <v>-18%</v>
      </c>
      <c r="T8" s="33" t="s">
        <v>2</v>
      </c>
      <c r="Z8" s="32" t="str">
        <f>TEXT(q!C3/q!$E3-1,"+0%;-0%")</f>
        <v>+18%</v>
      </c>
      <c r="AA8" s="20" t="str">
        <f>TEXT(q!D3/q!$E3-1,"+0%;-0%")</f>
        <v>+9%</v>
      </c>
      <c r="AB8" s="21" t="str">
        <f>TEXT(q!E3/q!$E3-1,"+0%;-0%")</f>
        <v>+0%</v>
      </c>
      <c r="AC8" s="20" t="str">
        <f>TEXT(q!F3/q!$E3-1,"+0%;-0%")</f>
        <v>-9%</v>
      </c>
      <c r="AD8" s="22" t="str">
        <f>TEXT(q!G3/q!$E3-1,"0%;-0%")</f>
        <v>-18%</v>
      </c>
      <c r="AE8" s="33" t="s">
        <v>2</v>
      </c>
    </row>
    <row r="9" spans="1:31" x14ac:dyDescent="0.35">
      <c r="D9" s="15" t="s">
        <v>1</v>
      </c>
      <c r="E9" s="34">
        <f>q!C2</f>
        <v>138491.18776096491</v>
      </c>
      <c r="F9" s="34">
        <f>q!D2</f>
        <v>112073.9283006155</v>
      </c>
      <c r="G9" s="35">
        <f>q!E2</f>
        <v>91523.498000000007</v>
      </c>
      <c r="H9" s="34">
        <f>q!F2</f>
        <v>76152.118236504612</v>
      </c>
      <c r="I9" s="36">
        <f>q!G2</f>
        <v>65564.820238493077</v>
      </c>
      <c r="O9" s="37" t="str">
        <f>TEXT(q!C4/q!$E4-1,"+0%;-0%")</f>
        <v>+14%</v>
      </c>
      <c r="P9" s="24" t="str">
        <f>TEXT(q!D4/q!$E4-1,"+0%;-0%")</f>
        <v>+7%</v>
      </c>
      <c r="Q9" s="25" t="str">
        <f>TEXT(q!E4/q!$E4-1,"+0%;-0%")</f>
        <v>+0%</v>
      </c>
      <c r="R9" s="24" t="str">
        <f>TEXT(q!F4/q!$E4-1,"+0%;-0%")</f>
        <v>-7%</v>
      </c>
      <c r="S9" s="26" t="str">
        <f>TEXT(q!G4/q!$E4-1,"0%;-0%")</f>
        <v>-14%</v>
      </c>
      <c r="T9" s="38" t="s">
        <v>3</v>
      </c>
      <c r="Z9" s="37" t="str">
        <f>TEXT(q!C4/q!$E4-1,"+0%;-0%")</f>
        <v>+14%</v>
      </c>
      <c r="AA9" s="24" t="str">
        <f>TEXT(q!D4/q!$E4-1,"+0%;-0%")</f>
        <v>+7%</v>
      </c>
      <c r="AB9" s="25" t="str">
        <f>TEXT(q!E4/q!$E4-1,"+0%;-0%")</f>
        <v>+0%</v>
      </c>
      <c r="AC9" s="24" t="str">
        <f>TEXT(q!F4/q!$E4-1,"+0%;-0%")</f>
        <v>-7%</v>
      </c>
      <c r="AD9" s="26" t="str">
        <f>TEXT(q!G4/q!$E4-1,"0%;-0%")</f>
        <v>-14%</v>
      </c>
      <c r="AE9" s="38" t="s">
        <v>3</v>
      </c>
    </row>
    <row r="10" spans="1:31" x14ac:dyDescent="0.35">
      <c r="D10" s="19" t="s">
        <v>2</v>
      </c>
      <c r="E10" s="39">
        <f>q!C3</f>
        <v>625950.53603802819</v>
      </c>
      <c r="F10" s="39">
        <f>q!D3</f>
        <v>577046.61926162674</v>
      </c>
      <c r="G10" s="40">
        <f>q!E3</f>
        <v>528361.0167500003</v>
      </c>
      <c r="H10" s="39">
        <f>q!F3</f>
        <v>480007.04150898068</v>
      </c>
      <c r="I10" s="41">
        <f>q!G3</f>
        <v>432316.57722824608</v>
      </c>
      <c r="O10" s="29" t="s">
        <v>13</v>
      </c>
      <c r="P10" s="30"/>
      <c r="Q10" s="30"/>
      <c r="R10" s="30"/>
      <c r="S10" s="31"/>
      <c r="Z10" s="29" t="s">
        <v>13</v>
      </c>
      <c r="AA10" s="30"/>
      <c r="AB10" s="30"/>
      <c r="AC10" s="30"/>
      <c r="AD10" s="31"/>
    </row>
    <row r="11" spans="1:31" x14ac:dyDescent="0.35">
      <c r="D11" s="23" t="s">
        <v>3</v>
      </c>
      <c r="E11" s="42">
        <f>q!C4</f>
        <v>727067.79700936773</v>
      </c>
      <c r="F11" s="42">
        <f>q!D4</f>
        <v>681972.43893377879</v>
      </c>
      <c r="G11" s="43">
        <f>q!E4</f>
        <v>636887.51249999902</v>
      </c>
      <c r="H11" s="42">
        <f>q!F4</f>
        <v>591810.00185615243</v>
      </c>
      <c r="I11" s="44">
        <f>q!G4</f>
        <v>546754.00989223679</v>
      </c>
      <c r="O11" s="45">
        <f>q!C2</f>
        <v>138491.18776096491</v>
      </c>
      <c r="P11" s="34">
        <f>q!D2</f>
        <v>112073.9283006155</v>
      </c>
      <c r="Q11" s="35">
        <f>q!E2</f>
        <v>91523.498000000007</v>
      </c>
      <c r="R11" s="34">
        <f>q!F2</f>
        <v>76152.118236504612</v>
      </c>
      <c r="S11" s="36">
        <f>q!G2</f>
        <v>65564.820238493077</v>
      </c>
      <c r="T11" s="28" t="s">
        <v>1</v>
      </c>
      <c r="Z11" s="45">
        <f>q!C2</f>
        <v>138491.18776096491</v>
      </c>
      <c r="AA11" s="34">
        <f>q!D2</f>
        <v>112073.9283006155</v>
      </c>
      <c r="AB11" s="35">
        <f>q!E2</f>
        <v>91523.498000000007</v>
      </c>
      <c r="AC11" s="34">
        <f>q!F2</f>
        <v>76152.118236504612</v>
      </c>
      <c r="AD11" s="36">
        <f>q!G2</f>
        <v>65564.820238493077</v>
      </c>
      <c r="AE11" s="28" t="s">
        <v>1</v>
      </c>
    </row>
    <row r="12" spans="1:31" x14ac:dyDescent="0.35">
      <c r="B12" s="4" t="s">
        <v>14</v>
      </c>
      <c r="G12" s="46"/>
      <c r="L12" s="4" t="s">
        <v>14</v>
      </c>
      <c r="O12" s="47">
        <f>q!C3</f>
        <v>625950.53603802819</v>
      </c>
      <c r="P12" s="39">
        <f>q!D3</f>
        <v>577046.61926162674</v>
      </c>
      <c r="Q12" s="40">
        <f>q!E3</f>
        <v>528361.0167500003</v>
      </c>
      <c r="R12" s="39">
        <f>q!F3</f>
        <v>480007.04150898068</v>
      </c>
      <c r="S12" s="41">
        <f>q!G3</f>
        <v>432316.57722824608</v>
      </c>
      <c r="T12" s="33" t="s">
        <v>2</v>
      </c>
      <c r="W12" s="4" t="s">
        <v>14</v>
      </c>
      <c r="Z12" s="47">
        <f>q!C3</f>
        <v>625950.53603802819</v>
      </c>
      <c r="AA12" s="39">
        <f>q!D3</f>
        <v>577046.61926162674</v>
      </c>
      <c r="AB12" s="40">
        <f>q!E3</f>
        <v>528361.0167500003</v>
      </c>
      <c r="AC12" s="39">
        <f>q!F3</f>
        <v>480007.04150898068</v>
      </c>
      <c r="AD12" s="41">
        <f>q!G3</f>
        <v>432316.57722824608</v>
      </c>
      <c r="AE12" s="33" t="s">
        <v>2</v>
      </c>
    </row>
    <row r="13" spans="1:31" x14ac:dyDescent="0.35">
      <c r="B13" s="48" t="s">
        <v>15</v>
      </c>
      <c r="C13" s="14" t="s">
        <v>16</v>
      </c>
      <c r="G13" s="46"/>
      <c r="L13" s="48" t="s">
        <v>15</v>
      </c>
      <c r="M13" s="48" t="s">
        <v>16</v>
      </c>
      <c r="O13" s="49">
        <f>q!C4</f>
        <v>727067.79700936773</v>
      </c>
      <c r="P13" s="42">
        <f>q!D4</f>
        <v>681972.43893377879</v>
      </c>
      <c r="Q13" s="43">
        <f>q!E4</f>
        <v>636887.51249999902</v>
      </c>
      <c r="R13" s="42">
        <f>q!F4</f>
        <v>591810.00185615243</v>
      </c>
      <c r="S13" s="44">
        <f>q!G4</f>
        <v>546754.00989223679</v>
      </c>
      <c r="T13" s="38" t="s">
        <v>3</v>
      </c>
      <c r="W13" s="48" t="s">
        <v>15</v>
      </c>
      <c r="X13" s="48" t="s">
        <v>16</v>
      </c>
      <c r="Z13" s="49">
        <f>q!C4</f>
        <v>727067.79700936773</v>
      </c>
      <c r="AA13" s="42">
        <f>q!D4</f>
        <v>681972.43893377879</v>
      </c>
      <c r="AB13" s="43">
        <f>q!E4</f>
        <v>636887.51249999902</v>
      </c>
      <c r="AC13" s="42">
        <f>q!F4</f>
        <v>591810.00185615243</v>
      </c>
      <c r="AD13" s="44">
        <f>q!G4</f>
        <v>546754.00989223679</v>
      </c>
      <c r="AE13" s="38" t="s">
        <v>3</v>
      </c>
    </row>
    <row r="14" spans="1:31" x14ac:dyDescent="0.35">
      <c r="B14" s="50" t="s">
        <v>17</v>
      </c>
      <c r="C14" s="51" t="s">
        <v>12</v>
      </c>
      <c r="G14" s="46"/>
      <c r="L14" s="50" t="s">
        <v>17</v>
      </c>
      <c r="M14" s="50" t="s">
        <v>12</v>
      </c>
      <c r="Q14" s="46"/>
      <c r="W14" s="50" t="s">
        <v>17</v>
      </c>
      <c r="X14" s="50" t="s">
        <v>12</v>
      </c>
      <c r="AB14" s="46"/>
    </row>
    <row r="15" spans="1:31" x14ac:dyDescent="0.35">
      <c r="A15" s="52" t="s">
        <v>1</v>
      </c>
      <c r="B15" s="53" t="str">
        <f>TEXT(pbase!A2,"+0%;-0%")</f>
        <v>-75%</v>
      </c>
      <c r="C15" s="54">
        <f>pbase!C2</f>
        <v>51.172309782608579</v>
      </c>
      <c r="E15" s="28"/>
      <c r="F15" s="28"/>
      <c r="G15" s="55"/>
      <c r="H15" s="15"/>
      <c r="I15" s="28"/>
      <c r="K15" s="52" t="s">
        <v>1</v>
      </c>
      <c r="L15" s="53" t="str">
        <f>TEXT(pbase!A2,"+0%;-0%")</f>
        <v>-75%</v>
      </c>
      <c r="M15" s="54">
        <f>pbase!C2</f>
        <v>51.172309782608579</v>
      </c>
      <c r="O15" s="56">
        <f>p_temprisk!C2</f>
        <v>32.118405397964381</v>
      </c>
      <c r="P15" s="56">
        <f>p_temprisk!D2</f>
        <v>17.395792574599898</v>
      </c>
      <c r="Q15" s="57">
        <f>p_temprisk!E2</f>
        <v>1.4210854715202001E-14</v>
      </c>
      <c r="R15" s="58">
        <f>p_temprisk!F2</f>
        <v>-19.225604502579301</v>
      </c>
      <c r="S15" s="56">
        <f>p_temprisk!G2</f>
        <v>-37.787513578366941</v>
      </c>
      <c r="V15" s="52" t="s">
        <v>1</v>
      </c>
      <c r="W15" s="53" t="str">
        <f>TEXT(pbase!A2,"+0%;-0%")</f>
        <v>-75%</v>
      </c>
      <c r="X15" s="54">
        <f>pbase!C2</f>
        <v>51.172309782608579</v>
      </c>
      <c r="Z15" s="56">
        <f>r_temprisk!C2/1000000</f>
        <v>4.4481161125522748</v>
      </c>
      <c r="AA15" s="56">
        <f>r_temprisk!D2/1000000</f>
        <v>1.9496148097380892</v>
      </c>
      <c r="AB15" s="57">
        <f>r_temprisk!E2/1000000</f>
        <v>1.3006271331050811E-15</v>
      </c>
      <c r="AC15" s="58">
        <f>r_temprisk!F2/1000000</f>
        <v>-1.4640705072486941</v>
      </c>
      <c r="AD15" s="56">
        <f>r_temprisk!G2/1000000</f>
        <v>-2.4775315350252449</v>
      </c>
    </row>
    <row r="16" spans="1:31" x14ac:dyDescent="0.35">
      <c r="A16" s="59" t="s">
        <v>2</v>
      </c>
      <c r="B16" s="60" t="str">
        <f>B15</f>
        <v>-75%</v>
      </c>
      <c r="C16" s="61">
        <f>pbase!C3</f>
        <v>66.623946355816813</v>
      </c>
      <c r="E16" s="33"/>
      <c r="F16" s="33"/>
      <c r="G16" s="62"/>
      <c r="H16" s="19"/>
      <c r="I16" s="33"/>
      <c r="K16" s="59" t="s">
        <v>2</v>
      </c>
      <c r="L16" s="60" t="str">
        <f>B15</f>
        <v>-75%</v>
      </c>
      <c r="M16" s="61">
        <f>pbase!C3</f>
        <v>66.623946355816813</v>
      </c>
      <c r="O16" s="63">
        <f>p_temprisk!C3</f>
        <v>-2.0911925809499929</v>
      </c>
      <c r="P16" s="63">
        <f>p_temprisk!D3</f>
        <v>-1.130169439366014</v>
      </c>
      <c r="Q16" s="64">
        <f>p_temprisk!E3</f>
        <v>0</v>
      </c>
      <c r="R16" s="65">
        <f>p_temprisk!F3</f>
        <v>1.3445511170564119</v>
      </c>
      <c r="S16" s="63">
        <f>p_temprisk!G3</f>
        <v>2.9537037504787662</v>
      </c>
      <c r="V16" s="59" t="s">
        <v>2</v>
      </c>
      <c r="W16" s="60" t="str">
        <f>B15</f>
        <v>-75%</v>
      </c>
      <c r="X16" s="61">
        <f>pbase!C3</f>
        <v>66.623946355816813</v>
      </c>
      <c r="Z16" s="63">
        <f>r_temprisk!C3/1000000</f>
        <v>-1.308983117004396</v>
      </c>
      <c r="AA16" s="63">
        <f>r_temprisk!D3/1000000</f>
        <v>-0.65216045417896662</v>
      </c>
      <c r="AB16" s="64">
        <f>r_temprisk!E3/1000000</f>
        <v>0</v>
      </c>
      <c r="AC16" s="65">
        <f>r_temprisk!F3/1000000</f>
        <v>0.64539400385584345</v>
      </c>
      <c r="AD16" s="63">
        <f>r_temprisk!G3/1000000</f>
        <v>1.2769350955532139</v>
      </c>
    </row>
    <row r="17" spans="1:30" x14ac:dyDescent="0.35">
      <c r="A17" s="66" t="s">
        <v>3</v>
      </c>
      <c r="B17" s="67" t="str">
        <f>B16</f>
        <v>-75%</v>
      </c>
      <c r="C17" s="68">
        <f>pbase!C4</f>
        <v>73.522500000000349</v>
      </c>
      <c r="E17" s="38"/>
      <c r="F17" s="38"/>
      <c r="G17" s="69"/>
      <c r="H17" s="23"/>
      <c r="I17" s="38"/>
      <c r="K17" s="66" t="s">
        <v>3</v>
      </c>
      <c r="L17" s="67" t="str">
        <f>B16</f>
        <v>-75%</v>
      </c>
      <c r="M17" s="68">
        <f>pbase!C4</f>
        <v>73.522500000000349</v>
      </c>
      <c r="O17" s="70">
        <f>p_temprisk!C4</f>
        <v>-14.211629409021301</v>
      </c>
      <c r="P17" s="70">
        <f>p_temprisk!D4</f>
        <v>-7.5747349505830934</v>
      </c>
      <c r="Q17" s="71">
        <f>p_temprisk!E4</f>
        <v>0</v>
      </c>
      <c r="R17" s="72">
        <f>p_temprisk!F4</f>
        <v>8.7271895630262577</v>
      </c>
      <c r="S17" s="70">
        <f>p_temprisk!G4</f>
        <v>18.887835939159171</v>
      </c>
      <c r="V17" s="66" t="s">
        <v>3</v>
      </c>
      <c r="W17" s="67" t="str">
        <f>B16</f>
        <v>-75%</v>
      </c>
      <c r="X17" s="68">
        <f>pbase!C4</f>
        <v>73.522500000000349</v>
      </c>
      <c r="Z17" s="70">
        <f>r_temprisk!C4/1000000</f>
        <v>-10.33281808633066</v>
      </c>
      <c r="AA17" s="70">
        <f>r_temprisk!D4/1000000</f>
        <v>-5.1657604685260878</v>
      </c>
      <c r="AB17" s="71">
        <f>r_temprisk!E4/1000000</f>
        <v>0</v>
      </c>
      <c r="AC17" s="72">
        <f>r_temprisk!F4/1000000</f>
        <v>5.1648380714935644</v>
      </c>
      <c r="AD17" s="70">
        <f>r_temprisk!G4/1000000</f>
        <v>10.32700003792198</v>
      </c>
    </row>
    <row r="18" spans="1:30" x14ac:dyDescent="0.35">
      <c r="A18" s="52" t="s">
        <v>1</v>
      </c>
      <c r="B18" s="53" t="str">
        <f>TEXT(pbase!A5,"+0%;-0%")</f>
        <v>-50%</v>
      </c>
      <c r="C18" s="54">
        <f>pbase!C5</f>
        <v>102.3446195652172</v>
      </c>
      <c r="E18" s="28"/>
      <c r="F18" s="28"/>
      <c r="G18" s="55"/>
      <c r="H18" s="15"/>
      <c r="I18" s="28"/>
      <c r="K18" s="52" t="s">
        <v>1</v>
      </c>
      <c r="L18" s="53" t="str">
        <f>TEXT(pbase!A5,"+0%;-0%")</f>
        <v>-50%</v>
      </c>
      <c r="M18" s="54">
        <f>pbase!C5</f>
        <v>102.3446195652172</v>
      </c>
      <c r="O18" s="56">
        <f>p_temprisk!C5</f>
        <v>49.585595639511531</v>
      </c>
      <c r="P18" s="56">
        <f>p_temprisk!D5</f>
        <v>26.869985082530821</v>
      </c>
      <c r="Q18" s="57">
        <f>p_temprisk!E5</f>
        <v>7.1054273576010019E-15</v>
      </c>
      <c r="R18" s="58">
        <f>p_temprisk!F5</f>
        <v>-29.730988807613929</v>
      </c>
      <c r="S18" s="56">
        <f>p_temprisk!G5</f>
        <v>-58.470610000652393</v>
      </c>
      <c r="V18" s="52" t="s">
        <v>1</v>
      </c>
      <c r="W18" s="53" t="str">
        <f>TEXT(pbase!A5,"+0%;-0%")</f>
        <v>-50%</v>
      </c>
      <c r="X18" s="54">
        <f>pbase!C5</f>
        <v>102.3446195652172</v>
      </c>
      <c r="Z18" s="56">
        <f>r_temprisk!C5/1000000</f>
        <v>6.8671680359508755</v>
      </c>
      <c r="AA18" s="56">
        <f>r_temprisk!D5/1000000</f>
        <v>3.011424781578167</v>
      </c>
      <c r="AB18" s="57">
        <f>r_temprisk!E5/1000000</f>
        <v>6.5031356655254064E-16</v>
      </c>
      <c r="AC18" s="58">
        <f>r_temprisk!F5/1000000</f>
        <v>-2.2640777749656107</v>
      </c>
      <c r="AD18" s="56">
        <f>r_temprisk!G5/1000000</f>
        <v>-3.833615033927809</v>
      </c>
    </row>
    <row r="19" spans="1:30" x14ac:dyDescent="0.35">
      <c r="A19" s="59" t="s">
        <v>2</v>
      </c>
      <c r="B19" s="60" t="str">
        <f>B18</f>
        <v>-50%</v>
      </c>
      <c r="C19" s="61">
        <f>pbase!C6</f>
        <v>133.2478927116336</v>
      </c>
      <c r="E19" s="33"/>
      <c r="F19" s="33"/>
      <c r="G19" s="62"/>
      <c r="H19" s="19"/>
      <c r="I19" s="33"/>
      <c r="K19" s="59" t="s">
        <v>2</v>
      </c>
      <c r="L19" s="60" t="str">
        <f>B18</f>
        <v>-50%</v>
      </c>
      <c r="M19" s="61">
        <f>pbase!C6</f>
        <v>133.2478927116336</v>
      </c>
      <c r="O19" s="63">
        <f>p_temprisk!C6</f>
        <v>7.2644803177999364</v>
      </c>
      <c r="P19" s="63">
        <f>p_temprisk!D6</f>
        <v>3.9342582105868331</v>
      </c>
      <c r="Q19" s="64">
        <f>p_temprisk!E6</f>
        <v>0</v>
      </c>
      <c r="R19" s="65">
        <f>p_temprisk!F6</f>
        <v>-4.7070866137006533</v>
      </c>
      <c r="S19" s="63">
        <f>p_temprisk!G6</f>
        <v>-10.40408698647445</v>
      </c>
      <c r="V19" s="59" t="s">
        <v>2</v>
      </c>
      <c r="W19" s="60" t="str">
        <f>B18</f>
        <v>-50%</v>
      </c>
      <c r="X19" s="61">
        <f>pbase!C6</f>
        <v>133.2478927116336</v>
      </c>
      <c r="Z19" s="63">
        <f>r_temprisk!C6/1000000</f>
        <v>4.5472053489645754</v>
      </c>
      <c r="AA19" s="63">
        <f>r_temprisk!D6/1000000</f>
        <v>2.2702503997214292</v>
      </c>
      <c r="AB19" s="64">
        <f>r_temprisk!E6/1000000</f>
        <v>0</v>
      </c>
      <c r="AC19" s="65">
        <f>r_temprisk!F6/1000000</f>
        <v>-2.259434719568977</v>
      </c>
      <c r="AD19" s="63">
        <f>r_temprisk!G6/1000000</f>
        <v>-4.4978592751775706</v>
      </c>
    </row>
    <row r="20" spans="1:30" x14ac:dyDescent="0.35">
      <c r="A20" s="66" t="s">
        <v>3</v>
      </c>
      <c r="B20" s="67" t="str">
        <f>B19</f>
        <v>-50%</v>
      </c>
      <c r="C20" s="68">
        <f>pbase!C7</f>
        <v>147.0450000000007</v>
      </c>
      <c r="E20" s="38"/>
      <c r="F20" s="38"/>
      <c r="G20" s="69"/>
      <c r="H20" s="23"/>
      <c r="I20" s="38"/>
      <c r="K20" s="66" t="s">
        <v>3</v>
      </c>
      <c r="L20" s="67" t="str">
        <f>B19</f>
        <v>-50%</v>
      </c>
      <c r="M20" s="68">
        <f>pbase!C7</f>
        <v>147.0450000000007</v>
      </c>
      <c r="O20" s="70">
        <f>p_temprisk!C7</f>
        <v>-5.9470258741309578</v>
      </c>
      <c r="P20" s="70">
        <f>p_temprisk!D7</f>
        <v>-3.1696200563573882</v>
      </c>
      <c r="Q20" s="71">
        <f>p_temprisk!E7</f>
        <v>0</v>
      </c>
      <c r="R20" s="72">
        <f>p_temprisk!F7</f>
        <v>3.651666158456266</v>
      </c>
      <c r="S20" s="70">
        <f>p_temprisk!G7</f>
        <v>7.9025160596307842</v>
      </c>
      <c r="V20" s="66" t="s">
        <v>3</v>
      </c>
      <c r="W20" s="67" t="str">
        <f>B19</f>
        <v>-50%</v>
      </c>
      <c r="X20" s="68">
        <f>pbase!C7</f>
        <v>147.0450000000007</v>
      </c>
      <c r="Z20" s="70">
        <f>r_temprisk!C7/1000000</f>
        <v>-4.3238910010621039</v>
      </c>
      <c r="AA20" s="70">
        <f>r_temprisk!D7/1000000</f>
        <v>-2.161593520327469</v>
      </c>
      <c r="AB20" s="71">
        <f>r_temprisk!E7/1000000</f>
        <v>0</v>
      </c>
      <c r="AC20" s="72">
        <f>r_temprisk!F7/1000000</f>
        <v>2.1610925560140521</v>
      </c>
      <c r="AD20" s="70">
        <f>r_temprisk!G7/1000000</f>
        <v>4.3207323438409295</v>
      </c>
    </row>
    <row r="21" spans="1:30" x14ac:dyDescent="0.35">
      <c r="A21" s="52" t="s">
        <v>1</v>
      </c>
      <c r="B21" s="53" t="str">
        <f>TEXT(pbase!A8,"+0%;-0%")</f>
        <v>-25%</v>
      </c>
      <c r="C21" s="54">
        <f>pbase!C8</f>
        <v>153.5169293478269</v>
      </c>
      <c r="E21" s="28"/>
      <c r="F21" s="28"/>
      <c r="G21" s="55"/>
      <c r="H21" s="15"/>
      <c r="I21" s="28"/>
      <c r="K21" s="52" t="s">
        <v>1</v>
      </c>
      <c r="L21" s="53" t="str">
        <f>TEXT(pbase!A8,"+0%;-0%")</f>
        <v>-25%</v>
      </c>
      <c r="M21" s="54">
        <f>pbase!C8</f>
        <v>153.5169293478269</v>
      </c>
      <c r="O21" s="56">
        <f>p_temprisk!C8</f>
        <v>67.052785881058611</v>
      </c>
      <c r="P21" s="56">
        <f>p_temprisk!D8</f>
        <v>36.344177590461783</v>
      </c>
      <c r="Q21" s="57">
        <f>p_temprisk!E8</f>
        <v>7.1054273576010019E-15</v>
      </c>
      <c r="R21" s="58">
        <f>p_temprisk!F8</f>
        <v>-40.236373112648657</v>
      </c>
      <c r="S21" s="56">
        <f>p_temprisk!G8</f>
        <v>-79.153706422937745</v>
      </c>
      <c r="V21" s="52" t="s">
        <v>1</v>
      </c>
      <c r="W21" s="53" t="str">
        <f>TEXT(pbase!A8,"+0%;-0%")</f>
        <v>-25%</v>
      </c>
      <c r="X21" s="54">
        <f>pbase!C8</f>
        <v>153.5169293478269</v>
      </c>
      <c r="Z21" s="56">
        <f>r_temprisk!C8/1000000</f>
        <v>9.2862199593494665</v>
      </c>
      <c r="AA21" s="56">
        <f>r_temprisk!D8/1000000</f>
        <v>4.0732347534182498</v>
      </c>
      <c r="AB21" s="57">
        <f>r_temprisk!E8/1000000</f>
        <v>6.5031356655254064E-16</v>
      </c>
      <c r="AC21" s="58">
        <f>r_temprisk!F8/1000000</f>
        <v>-3.0640850426825361</v>
      </c>
      <c r="AD21" s="56">
        <f>r_temprisk!G8/1000000</f>
        <v>-5.1896985328303682</v>
      </c>
    </row>
    <row r="22" spans="1:30" x14ac:dyDescent="0.35">
      <c r="A22" s="59" t="s">
        <v>2</v>
      </c>
      <c r="B22" s="60" t="str">
        <f>B21</f>
        <v>-25%</v>
      </c>
      <c r="C22" s="61">
        <f>pbase!C9</f>
        <v>199.87183906745241</v>
      </c>
      <c r="E22" s="33"/>
      <c r="F22" s="33"/>
      <c r="G22" s="62"/>
      <c r="H22" s="19"/>
      <c r="I22" s="33"/>
      <c r="K22" s="59" t="s">
        <v>2</v>
      </c>
      <c r="L22" s="60" t="str">
        <f>B21</f>
        <v>-25%</v>
      </c>
      <c r="M22" s="61">
        <f>pbase!C9</f>
        <v>199.87183906745241</v>
      </c>
      <c r="O22" s="63">
        <f>p_temprisk!C9</f>
        <v>16.620153216549848</v>
      </c>
      <c r="P22" s="63">
        <f>p_temprisk!D9</f>
        <v>8.9986858605397515</v>
      </c>
      <c r="Q22" s="64">
        <f>p_temprisk!E9</f>
        <v>0</v>
      </c>
      <c r="R22" s="65">
        <f>p_temprisk!F9</f>
        <v>-10.758724344457651</v>
      </c>
      <c r="S22" s="63">
        <f>p_temprisk!G9</f>
        <v>-23.76187772342762</v>
      </c>
      <c r="V22" s="59" t="s">
        <v>2</v>
      </c>
      <c r="W22" s="60" t="str">
        <f>B21</f>
        <v>-25%</v>
      </c>
      <c r="X22" s="61">
        <f>pbase!C9</f>
        <v>199.87183906745241</v>
      </c>
      <c r="Z22" s="63">
        <f>r_temprisk!C9/1000000</f>
        <v>10.403393814933541</v>
      </c>
      <c r="AA22" s="63">
        <f>r_temprisk!D9/1000000</f>
        <v>5.1926612536218659</v>
      </c>
      <c r="AB22" s="64">
        <f>r_temprisk!E9/1000000</f>
        <v>0</v>
      </c>
      <c r="AC22" s="65">
        <f>r_temprisk!F9/1000000</f>
        <v>-5.1642634429937635</v>
      </c>
      <c r="AD22" s="63">
        <f>r_temprisk!G9/1000000</f>
        <v>-10.27265364590834</v>
      </c>
    </row>
    <row r="23" spans="1:30" ht="15" thickBot="1" x14ac:dyDescent="0.4">
      <c r="A23" s="66" t="s">
        <v>3</v>
      </c>
      <c r="B23" s="67" t="str">
        <f>B22</f>
        <v>-25%</v>
      </c>
      <c r="C23" s="68">
        <f>pbase!C10</f>
        <v>220.56750000000079</v>
      </c>
      <c r="E23" s="38"/>
      <c r="F23" s="38"/>
      <c r="G23" s="62"/>
      <c r="H23" s="23"/>
      <c r="I23" s="38"/>
      <c r="K23" s="66" t="s">
        <v>3</v>
      </c>
      <c r="L23" s="67" t="str">
        <f>B22</f>
        <v>-25%</v>
      </c>
      <c r="M23" s="68">
        <f>pbase!C10</f>
        <v>220.56750000000079</v>
      </c>
      <c r="O23" s="70">
        <f>p_temprisk!C10</f>
        <v>2.3175776607594969</v>
      </c>
      <c r="P23" s="70">
        <f>p_temprisk!D10</f>
        <v>1.235494837868373</v>
      </c>
      <c r="Q23" s="64">
        <f>p_temprisk!E10</f>
        <v>0</v>
      </c>
      <c r="R23" s="72">
        <f>p_temprisk!F10</f>
        <v>-1.4238572461137271</v>
      </c>
      <c r="S23" s="70">
        <f>p_temprisk!G10</f>
        <v>-3.082803819897407</v>
      </c>
      <c r="V23" s="66" t="s">
        <v>3</v>
      </c>
      <c r="W23" s="67" t="str">
        <f>B22</f>
        <v>-25%</v>
      </c>
      <c r="X23" s="68">
        <f>pbase!C10</f>
        <v>220.56750000000079</v>
      </c>
      <c r="Z23" s="70">
        <f>r_temprisk!C10/1000000</f>
        <v>1.6850360842065311</v>
      </c>
      <c r="AA23" s="70">
        <f>r_temprisk!D10/1000000</f>
        <v>0.84257342787118794</v>
      </c>
      <c r="AB23" s="64">
        <f>r_temprisk!E10/1000000</f>
        <v>0</v>
      </c>
      <c r="AC23" s="72">
        <f>r_temprisk!F10/1000000</f>
        <v>-0.84265295946546059</v>
      </c>
      <c r="AD23" s="70">
        <f>r_temprisk!G10/1000000</f>
        <v>-1.6855353502400119</v>
      </c>
    </row>
    <row r="24" spans="1:30" x14ac:dyDescent="0.35">
      <c r="A24" s="73" t="s">
        <v>1</v>
      </c>
      <c r="B24" s="74" t="str">
        <f>TEXT(pbase!A11,"+0%;-0%")</f>
        <v>+0%</v>
      </c>
      <c r="C24" s="75">
        <f>pbase!C11</f>
        <v>204.68923913043429</v>
      </c>
      <c r="D24" s="46"/>
      <c r="E24" s="55"/>
      <c r="F24" s="76"/>
      <c r="G24" s="77"/>
      <c r="H24" s="78"/>
      <c r="I24" s="55"/>
      <c r="K24" s="73" t="s">
        <v>1</v>
      </c>
      <c r="L24" s="74" t="str">
        <f>TEXT(pbase!A11,"+0%;-0%")</f>
        <v>+0%</v>
      </c>
      <c r="M24" s="75">
        <f>pbase!C11</f>
        <v>204.68923913043429</v>
      </c>
      <c r="N24" s="46"/>
      <c r="O24" s="57">
        <f>p_temprisk!C11</f>
        <v>84.519976122605826</v>
      </c>
      <c r="P24" s="79">
        <f>p_temprisk!D11</f>
        <v>45.818370098392663</v>
      </c>
      <c r="Q24" s="80">
        <f>p_temprisk!E11</f>
        <v>0</v>
      </c>
      <c r="R24" s="81">
        <f>p_temprisk!F11</f>
        <v>-50.741757417683203</v>
      </c>
      <c r="S24" s="57">
        <f>p_temprisk!G11</f>
        <v>-99.836802845223261</v>
      </c>
      <c r="V24" s="73" t="s">
        <v>1</v>
      </c>
      <c r="W24" s="74" t="str">
        <f>TEXT(pbase!A11,"+0%;-0%")</f>
        <v>+0%</v>
      </c>
      <c r="X24" s="75">
        <f>pbase!C11</f>
        <v>204.68923913043429</v>
      </c>
      <c r="Y24" s="46"/>
      <c r="Z24" s="57">
        <f>r_temprisk!C11/1000000</f>
        <v>11.705271882748081</v>
      </c>
      <c r="AA24" s="79">
        <f>r_temprisk!D11/1000000</f>
        <v>5.1350447252583242</v>
      </c>
      <c r="AB24" s="80">
        <f>r_temprisk!E11/1000000</f>
        <v>0</v>
      </c>
      <c r="AC24" s="81">
        <f>r_temprisk!F11/1000000</f>
        <v>-3.864092310399446</v>
      </c>
      <c r="AD24" s="57">
        <f>r_temprisk!G11/1000000</f>
        <v>-6.5457820317329372</v>
      </c>
    </row>
    <row r="25" spans="1:30" x14ac:dyDescent="0.35">
      <c r="A25" s="82" t="s">
        <v>2</v>
      </c>
      <c r="B25" s="83" t="str">
        <f>B24</f>
        <v>+0%</v>
      </c>
      <c r="C25" s="84">
        <f>pbase!C12</f>
        <v>266.49578542326731</v>
      </c>
      <c r="D25" s="46"/>
      <c r="E25" s="62"/>
      <c r="F25" s="85"/>
      <c r="G25" s="86"/>
      <c r="H25" s="87"/>
      <c r="I25" s="62"/>
      <c r="K25" s="82" t="s">
        <v>2</v>
      </c>
      <c r="L25" s="83" t="str">
        <f>B24</f>
        <v>+0%</v>
      </c>
      <c r="M25" s="84">
        <f>pbase!C12</f>
        <v>266.49578542326731</v>
      </c>
      <c r="N25" s="46"/>
      <c r="O25" s="64">
        <f>p_temprisk!C12</f>
        <v>25.975826115299778</v>
      </c>
      <c r="P25" s="88">
        <f>p_temprisk!D12</f>
        <v>14.06311351049253</v>
      </c>
      <c r="Q25" s="89">
        <f>p_temprisk!E12</f>
        <v>0</v>
      </c>
      <c r="R25" s="90">
        <f>p_temprisk!F12</f>
        <v>-16.81036207521478</v>
      </c>
      <c r="S25" s="64">
        <f>p_temprisk!G12</f>
        <v>-37.119668460380872</v>
      </c>
      <c r="V25" s="82" t="s">
        <v>2</v>
      </c>
      <c r="W25" s="83" t="str">
        <f>B24</f>
        <v>+0%</v>
      </c>
      <c r="X25" s="84">
        <f>pbase!C12</f>
        <v>266.49578542326731</v>
      </c>
      <c r="Y25" s="46"/>
      <c r="Z25" s="64">
        <f>r_temprisk!C12/1000000</f>
        <v>16.25958228090251</v>
      </c>
      <c r="AA25" s="88">
        <f>r_temprisk!D12/1000000</f>
        <v>8.1150721075222201</v>
      </c>
      <c r="AB25" s="89">
        <f>r_temprisk!E12/1000000</f>
        <v>0</v>
      </c>
      <c r="AC25" s="90">
        <f>r_temprisk!F12/1000000</f>
        <v>-8.069092166418617</v>
      </c>
      <c r="AD25" s="64">
        <f>r_temprisk!G12/1000000</f>
        <v>-16.047448016639141</v>
      </c>
    </row>
    <row r="26" spans="1:30" ht="15" thickBot="1" x14ac:dyDescent="0.4">
      <c r="A26" s="91" t="s">
        <v>3</v>
      </c>
      <c r="B26" s="92" t="str">
        <f>B25</f>
        <v>+0%</v>
      </c>
      <c r="C26" s="93">
        <f>pbase!C13</f>
        <v>294.0900000000014</v>
      </c>
      <c r="D26" s="46"/>
      <c r="E26" s="69"/>
      <c r="F26" s="94"/>
      <c r="G26" s="95"/>
      <c r="H26" s="96"/>
      <c r="I26" s="69"/>
      <c r="K26" s="91" t="s">
        <v>3</v>
      </c>
      <c r="L26" s="92" t="str">
        <f>B25</f>
        <v>+0%</v>
      </c>
      <c r="M26" s="93">
        <f>pbase!C13</f>
        <v>294.0900000000014</v>
      </c>
      <c r="N26" s="46"/>
      <c r="O26" s="71">
        <f>p_temprisk!C13</f>
        <v>10.582181195649699</v>
      </c>
      <c r="P26" s="97">
        <f>p_temprisk!D13</f>
        <v>5.6406097320940214</v>
      </c>
      <c r="Q26" s="98">
        <f>p_temprisk!E13</f>
        <v>0</v>
      </c>
      <c r="R26" s="99">
        <f>p_temprisk!F13</f>
        <v>-6.4993806506837188</v>
      </c>
      <c r="S26" s="71">
        <f>p_temprisk!G13</f>
        <v>-14.068123699425939</v>
      </c>
      <c r="V26" s="91" t="s">
        <v>3</v>
      </c>
      <c r="W26" s="92" t="str">
        <f>B25</f>
        <v>+0%</v>
      </c>
      <c r="X26" s="93">
        <f>pbase!C13</f>
        <v>294.0900000000014</v>
      </c>
      <c r="Y26" s="46"/>
      <c r="Z26" s="71">
        <f>r_temprisk!C13/1000000</f>
        <v>7.6939631694749817</v>
      </c>
      <c r="AA26" s="97">
        <f>r_temprisk!D13/1000000</f>
        <v>3.8467403760697678</v>
      </c>
      <c r="AB26" s="98">
        <f>r_temprisk!E13/1000000</f>
        <v>0</v>
      </c>
      <c r="AC26" s="99">
        <f>r_temprisk!F13/1000000</f>
        <v>-3.8463984749449729</v>
      </c>
      <c r="AD26" s="71">
        <f>r_temprisk!G13/1000000</f>
        <v>-7.6918030443211416</v>
      </c>
    </row>
    <row r="27" spans="1:30" x14ac:dyDescent="0.35">
      <c r="A27" s="52" t="s">
        <v>1</v>
      </c>
      <c r="B27" s="53" t="str">
        <f>TEXT(pbase!A14,"+0%;-0%")</f>
        <v>+25%</v>
      </c>
      <c r="C27" s="54">
        <f>pbase!C14</f>
        <v>255.8615489130448</v>
      </c>
      <c r="E27" s="28"/>
      <c r="F27" s="28"/>
      <c r="G27" s="62"/>
      <c r="H27" s="15"/>
      <c r="I27" s="28"/>
      <c r="K27" s="52" t="s">
        <v>1</v>
      </c>
      <c r="L27" s="53" t="str">
        <f>TEXT(pbase!A14,"+0%;-0%")</f>
        <v>+25%</v>
      </c>
      <c r="M27" s="54">
        <f>pbase!C14</f>
        <v>255.8615489130448</v>
      </c>
      <c r="O27" s="56">
        <f>p_temprisk!C14</f>
        <v>101.9871663641529</v>
      </c>
      <c r="P27" s="56">
        <f>p_temprisk!D14</f>
        <v>55.292562606323543</v>
      </c>
      <c r="Q27" s="64">
        <f>p_temprisk!E14</f>
        <v>7.1054273576010019E-15</v>
      </c>
      <c r="R27" s="58">
        <f>p_temprisk!F14</f>
        <v>-61.247141722717828</v>
      </c>
      <c r="S27" s="56">
        <f>p_temprisk!G14</f>
        <v>-120.51989926750861</v>
      </c>
      <c r="V27" s="52" t="s">
        <v>1</v>
      </c>
      <c r="W27" s="53" t="str">
        <f>TEXT(pbase!A14,"+0%;-0%")</f>
        <v>+25%</v>
      </c>
      <c r="X27" s="54">
        <f>pbase!C14</f>
        <v>255.8615489130448</v>
      </c>
      <c r="Z27" s="56">
        <f>r_temprisk!C14/1000000</f>
        <v>14.12432380614667</v>
      </c>
      <c r="AA27" s="56">
        <f>r_temprisk!D14/1000000</f>
        <v>6.1968546970983986</v>
      </c>
      <c r="AB27" s="64">
        <f>r_temprisk!E14/1000000</f>
        <v>6.5031356655254064E-16</v>
      </c>
      <c r="AC27" s="58">
        <f>r_temprisk!F14/1000000</f>
        <v>-4.664099578116363</v>
      </c>
      <c r="AD27" s="56">
        <f>r_temprisk!G14/1000000</f>
        <v>-7.9018655306354963</v>
      </c>
    </row>
    <row r="28" spans="1:30" x14ac:dyDescent="0.35">
      <c r="A28" s="59" t="s">
        <v>2</v>
      </c>
      <c r="B28" s="60" t="str">
        <f>B27</f>
        <v>+25%</v>
      </c>
      <c r="C28" s="61">
        <f>pbase!C15</f>
        <v>333.11973177908658</v>
      </c>
      <c r="E28" s="33"/>
      <c r="F28" s="33"/>
      <c r="G28" s="62"/>
      <c r="H28" s="19"/>
      <c r="I28" s="33"/>
      <c r="K28" s="59" t="s">
        <v>2</v>
      </c>
      <c r="L28" s="60" t="str">
        <f>B27</f>
        <v>+25%</v>
      </c>
      <c r="M28" s="61">
        <f>pbase!C15</f>
        <v>333.11973177908658</v>
      </c>
      <c r="O28" s="63">
        <f>p_temprisk!C15</f>
        <v>35.331499014049541</v>
      </c>
      <c r="P28" s="63">
        <f>p_temprisk!D15</f>
        <v>19.127541160445389</v>
      </c>
      <c r="Q28" s="64">
        <f>p_temprisk!E15</f>
        <v>1.4210854715202001E-14</v>
      </c>
      <c r="R28" s="65">
        <f>p_temprisk!F15</f>
        <v>-22.861999805971749</v>
      </c>
      <c r="S28" s="63">
        <f>p_temprisk!G15</f>
        <v>-50.477459197333879</v>
      </c>
      <c r="V28" s="59" t="s">
        <v>2</v>
      </c>
      <c r="W28" s="60" t="str">
        <f>B27</f>
        <v>+25%</v>
      </c>
      <c r="X28" s="61">
        <f>pbase!C15</f>
        <v>333.11973177908658</v>
      </c>
      <c r="Z28" s="63">
        <f>r_temprisk!C15/1000000</f>
        <v>22.11577074687137</v>
      </c>
      <c r="AA28" s="63">
        <f>r_temprisk!D15/1000000</f>
        <v>11.03748296142262</v>
      </c>
      <c r="AB28" s="64">
        <f>r_temprisk!E15/1000000</f>
        <v>7.5084616462106674E-15</v>
      </c>
      <c r="AC28" s="65">
        <f>r_temprisk!F15/1000000</f>
        <v>-10.97392088984339</v>
      </c>
      <c r="AD28" s="63">
        <f>r_temprisk!G15/1000000</f>
        <v>-21.82224238736983</v>
      </c>
    </row>
    <row r="29" spans="1:30" x14ac:dyDescent="0.35">
      <c r="A29" s="66" t="s">
        <v>3</v>
      </c>
      <c r="B29" s="67" t="str">
        <f>B28</f>
        <v>+25%</v>
      </c>
      <c r="C29" s="68">
        <f>pbase!C16</f>
        <v>367.61249999999831</v>
      </c>
      <c r="E29" s="38"/>
      <c r="F29" s="38"/>
      <c r="G29" s="69"/>
      <c r="H29" s="23"/>
      <c r="I29" s="38"/>
      <c r="K29" s="66" t="s">
        <v>3</v>
      </c>
      <c r="L29" s="67" t="str">
        <f>B28</f>
        <v>+25%</v>
      </c>
      <c r="M29" s="68">
        <f>pbase!C16</f>
        <v>367.61249999999831</v>
      </c>
      <c r="O29" s="70">
        <f>p_temprisk!C16</f>
        <v>18.84678473054004</v>
      </c>
      <c r="P29" s="70">
        <f>p_temprisk!D16</f>
        <v>10.04572462631978</v>
      </c>
      <c r="Q29" s="71">
        <f>p_temprisk!E16</f>
        <v>0</v>
      </c>
      <c r="R29" s="72">
        <f>p_temprisk!F16</f>
        <v>-11.574904055253651</v>
      </c>
      <c r="S29" s="70">
        <f>p_temprisk!G16</f>
        <v>-25.053443578954219</v>
      </c>
      <c r="V29" s="66" t="s">
        <v>3</v>
      </c>
      <c r="W29" s="67" t="str">
        <f>B28</f>
        <v>+25%</v>
      </c>
      <c r="X29" s="68">
        <f>pbase!C16</f>
        <v>367.61249999999831</v>
      </c>
      <c r="Z29" s="70">
        <f>r_temprisk!C16/1000000</f>
        <v>13.70289025474354</v>
      </c>
      <c r="AA29" s="70">
        <f>r_temprisk!D16/1000000</f>
        <v>6.8509073242684249</v>
      </c>
      <c r="AB29" s="71">
        <f>r_temprisk!E16/1000000</f>
        <v>0</v>
      </c>
      <c r="AC29" s="72">
        <f>r_temprisk!F16/1000000</f>
        <v>-6.850143990424451</v>
      </c>
      <c r="AD29" s="70">
        <f>r_temprisk!G16/1000000</f>
        <v>-13.69807073840213</v>
      </c>
    </row>
    <row r="30" spans="1:30" x14ac:dyDescent="0.35">
      <c r="A30" s="52" t="s">
        <v>1</v>
      </c>
      <c r="B30" s="53" t="str">
        <f>TEXT(pbase!A17,"+0%;-0%")</f>
        <v>+50%</v>
      </c>
      <c r="C30" s="54">
        <f>pbase!C17</f>
        <v>307.03385869565381</v>
      </c>
      <c r="E30" s="28"/>
      <c r="F30" s="28"/>
      <c r="G30" s="55"/>
      <c r="H30" s="15"/>
      <c r="I30" s="28"/>
      <c r="K30" s="52" t="s">
        <v>1</v>
      </c>
      <c r="L30" s="53" t="str">
        <f>TEXT(pbase!A17,"+0%;-0%")</f>
        <v>+50%</v>
      </c>
      <c r="M30" s="54">
        <f>pbase!C17</f>
        <v>307.03385869565381</v>
      </c>
      <c r="O30" s="56">
        <f>p_temprisk!C17</f>
        <v>119.4543566057</v>
      </c>
      <c r="P30" s="56">
        <f>p_temprisk!D17</f>
        <v>64.766755114254565</v>
      </c>
      <c r="Q30" s="57">
        <f>p_temprisk!E17</f>
        <v>0</v>
      </c>
      <c r="R30" s="58">
        <f>p_temprisk!F17</f>
        <v>-71.752526027752666</v>
      </c>
      <c r="S30" s="56">
        <f>p_temprisk!G17</f>
        <v>-141.20299568979399</v>
      </c>
      <c r="T30" s="100"/>
      <c r="V30" s="52" t="s">
        <v>1</v>
      </c>
      <c r="W30" s="53" t="str">
        <f>TEXT(pbase!A17,"+0%;-0%")</f>
        <v>+50%</v>
      </c>
      <c r="X30" s="54">
        <f>pbase!C17</f>
        <v>307.03385869565381</v>
      </c>
      <c r="Z30" s="56">
        <f>r_temprisk!C17/1000000</f>
        <v>16.543375729545261</v>
      </c>
      <c r="AA30" s="56">
        <f>r_temprisk!D17/1000000</f>
        <v>7.2586646689384891</v>
      </c>
      <c r="AB30" s="57">
        <f>r_temprisk!E17/1000000</f>
        <v>0</v>
      </c>
      <c r="AC30" s="58">
        <f>r_temprisk!F17/1000000</f>
        <v>-5.464106845833296</v>
      </c>
      <c r="AD30" s="56">
        <f>r_temprisk!G17/1000000</f>
        <v>-9.2579490295380538</v>
      </c>
    </row>
    <row r="31" spans="1:30" x14ac:dyDescent="0.35">
      <c r="A31" s="59" t="s">
        <v>2</v>
      </c>
      <c r="B31" s="60" t="str">
        <f>B30</f>
        <v>+50%</v>
      </c>
      <c r="C31" s="61">
        <f>pbase!C18</f>
        <v>399.74367813490483</v>
      </c>
      <c r="E31" s="33"/>
      <c r="F31" s="33"/>
      <c r="G31" s="62"/>
      <c r="H31" s="19"/>
      <c r="I31" s="33"/>
      <c r="K31" s="59" t="s">
        <v>2</v>
      </c>
      <c r="L31" s="60" t="str">
        <f>B30</f>
        <v>+50%</v>
      </c>
      <c r="M31" s="61">
        <f>pbase!C18</f>
        <v>399.74367813490483</v>
      </c>
      <c r="O31" s="63">
        <f>p_temprisk!C18</f>
        <v>44.687171912799599</v>
      </c>
      <c r="P31" s="63">
        <f>p_temprisk!D18</f>
        <v>24.191968810398361</v>
      </c>
      <c r="Q31" s="64">
        <f>p_temprisk!E18</f>
        <v>0</v>
      </c>
      <c r="R31" s="65">
        <f>p_temprisk!F18</f>
        <v>-28.913637536728789</v>
      </c>
      <c r="S31" s="63">
        <f>p_temprisk!G18</f>
        <v>-63.835249934287233</v>
      </c>
      <c r="T31" s="100"/>
      <c r="V31" s="59" t="s">
        <v>2</v>
      </c>
      <c r="W31" s="60" t="str">
        <f>B30</f>
        <v>+50%</v>
      </c>
      <c r="X31" s="61">
        <f>pbase!C18</f>
        <v>399.74367813490483</v>
      </c>
      <c r="Z31" s="63">
        <f>r_temprisk!C18/1000000</f>
        <v>27.971959212840432</v>
      </c>
      <c r="AA31" s="63">
        <f>r_temprisk!D18/1000000</f>
        <v>13.95989381532309</v>
      </c>
      <c r="AB31" s="64">
        <f>r_temprisk!E18/1000000</f>
        <v>0</v>
      </c>
      <c r="AC31" s="65">
        <f>r_temprisk!F18/1000000</f>
        <v>-13.8787496132682</v>
      </c>
      <c r="AD31" s="63">
        <f>r_temprisk!G18/1000000</f>
        <v>-27.597036758100682</v>
      </c>
    </row>
    <row r="32" spans="1:30" x14ac:dyDescent="0.35">
      <c r="A32" s="66" t="s">
        <v>3</v>
      </c>
      <c r="B32" s="67" t="str">
        <f>B31</f>
        <v>+50%</v>
      </c>
      <c r="C32" s="68">
        <f>pbase!C19</f>
        <v>441.13500000000158</v>
      </c>
      <c r="E32" s="38"/>
      <c r="F32" s="38"/>
      <c r="G32" s="69"/>
      <c r="H32" s="23"/>
      <c r="I32" s="38"/>
      <c r="K32" s="66" t="s">
        <v>3</v>
      </c>
      <c r="L32" s="67" t="str">
        <f>B31</f>
        <v>+50%</v>
      </c>
      <c r="M32" s="68">
        <f>pbase!C19</f>
        <v>441.13500000000158</v>
      </c>
      <c r="O32" s="70">
        <f>p_temprisk!C19</f>
        <v>27.11138826543058</v>
      </c>
      <c r="P32" s="70">
        <f>p_temprisk!D19</f>
        <v>14.450839520545509</v>
      </c>
      <c r="Q32" s="71">
        <f>p_temprisk!E19</f>
        <v>0</v>
      </c>
      <c r="R32" s="72">
        <f>p_temprisk!F19</f>
        <v>-16.650427459823732</v>
      </c>
      <c r="S32" s="70">
        <f>p_temprisk!G19</f>
        <v>-36.03876345848235</v>
      </c>
      <c r="T32" s="100"/>
      <c r="V32" s="66" t="s">
        <v>3</v>
      </c>
      <c r="W32" s="67" t="str">
        <f>B31</f>
        <v>+50%</v>
      </c>
      <c r="X32" s="68">
        <f>pbase!C19</f>
        <v>441.13500000000158</v>
      </c>
      <c r="Z32" s="70">
        <f>r_temprisk!C19/1000000</f>
        <v>19.711817340012232</v>
      </c>
      <c r="AA32" s="70">
        <f>r_temprisk!D19/1000000</f>
        <v>9.8550742724670641</v>
      </c>
      <c r="AB32" s="71">
        <f>r_temprisk!E19/1000000</f>
        <v>0</v>
      </c>
      <c r="AC32" s="72">
        <f>r_temprisk!F19/1000000</f>
        <v>-9.8538895059040126</v>
      </c>
      <c r="AD32" s="70">
        <f>r_temprisk!G19/1000000</f>
        <v>-19.704338432483041</v>
      </c>
    </row>
    <row r="33" spans="1:33" x14ac:dyDescent="0.35">
      <c r="A33" s="52" t="s">
        <v>1</v>
      </c>
      <c r="B33" s="53" t="str">
        <f>TEXT(pbase!A20,"+0%;-0%")</f>
        <v>+75%</v>
      </c>
      <c r="C33" s="54">
        <f>pbase!C20</f>
        <v>358.20616847826039</v>
      </c>
      <c r="E33" s="28"/>
      <c r="F33" s="28"/>
      <c r="G33" s="55"/>
      <c r="H33" s="15"/>
      <c r="I33" s="28"/>
      <c r="K33" s="52" t="s">
        <v>1</v>
      </c>
      <c r="L33" s="53" t="str">
        <f>TEXT(pbase!A20,"+0%;-0%")</f>
        <v>+75%</v>
      </c>
      <c r="M33" s="54">
        <f>pbase!C20</f>
        <v>358.20616847826039</v>
      </c>
      <c r="O33" s="56">
        <f>p_temprisk!C20</f>
        <v>136.92154684724741</v>
      </c>
      <c r="P33" s="56">
        <f>p_temprisk!D20</f>
        <v>74.240947622185502</v>
      </c>
      <c r="Q33" s="57">
        <f>p_temprisk!E20</f>
        <v>-3.5527136788005009E-14</v>
      </c>
      <c r="R33" s="58">
        <f>p_temprisk!F20</f>
        <v>-82.25791033278739</v>
      </c>
      <c r="S33" s="56">
        <f>p_temprisk!G20</f>
        <v>-161.88609211207969</v>
      </c>
      <c r="T33" s="100"/>
      <c r="V33" s="52" t="s">
        <v>1</v>
      </c>
      <c r="W33" s="53" t="str">
        <f>TEXT(pbase!A20,"+0%;-0%")</f>
        <v>+75%</v>
      </c>
      <c r="X33" s="54">
        <f>pbase!C20</f>
        <v>358.20616847826039</v>
      </c>
      <c r="Z33" s="56">
        <f>r_temprisk!C20/1000000</f>
        <v>18.962427652943902</v>
      </c>
      <c r="AA33" s="56">
        <f>r_temprisk!D20/1000000</f>
        <v>8.3204746407785688</v>
      </c>
      <c r="AB33" s="57">
        <f>r_temprisk!E20/1000000</f>
        <v>-3.251567832762703E-15</v>
      </c>
      <c r="AC33" s="58">
        <f>r_temprisk!F20/1000000</f>
        <v>-6.2641141135502201</v>
      </c>
      <c r="AD33" s="56">
        <f>r_temprisk!G20/1000000</f>
        <v>-10.614032528440639</v>
      </c>
    </row>
    <row r="34" spans="1:33" x14ac:dyDescent="0.35">
      <c r="A34" s="59" t="s">
        <v>2</v>
      </c>
      <c r="B34" s="60" t="str">
        <f>B33</f>
        <v>+75%</v>
      </c>
      <c r="C34" s="61">
        <f>pbase!C21</f>
        <v>466.3676244907237</v>
      </c>
      <c r="E34" s="33"/>
      <c r="F34" s="33"/>
      <c r="G34" s="62"/>
      <c r="H34" s="19"/>
      <c r="I34" s="33"/>
      <c r="K34" s="59" t="s">
        <v>2</v>
      </c>
      <c r="L34" s="60" t="str">
        <f>B33</f>
        <v>+75%</v>
      </c>
      <c r="M34" s="61">
        <f>pbase!C21</f>
        <v>466.3676244907237</v>
      </c>
      <c r="O34" s="63">
        <f>p_temprisk!C21</f>
        <v>54.042844811549571</v>
      </c>
      <c r="P34" s="63">
        <f>p_temprisk!D21</f>
        <v>29.25639646035113</v>
      </c>
      <c r="Q34" s="64">
        <f>p_temprisk!E21</f>
        <v>-1.4210854715202001E-14</v>
      </c>
      <c r="R34" s="65">
        <f>p_temprisk!F21</f>
        <v>-34.965275267486128</v>
      </c>
      <c r="S34" s="63">
        <f>p_temprisk!G21</f>
        <v>-77.1930406712398</v>
      </c>
      <c r="T34" s="100"/>
      <c r="V34" s="59" t="s">
        <v>2</v>
      </c>
      <c r="W34" s="60" t="str">
        <f>B33</f>
        <v>+75%</v>
      </c>
      <c r="X34" s="61">
        <f>pbase!C21</f>
        <v>466.3676244907237</v>
      </c>
      <c r="Z34" s="63">
        <f>r_temprisk!C21/1000000</f>
        <v>33.82814767880943</v>
      </c>
      <c r="AA34" s="63">
        <f>r_temprisk!D21/1000000</f>
        <v>16.882304669223441</v>
      </c>
      <c r="AB34" s="64">
        <f>r_temprisk!E21/1000000</f>
        <v>-7.5084616462106674E-15</v>
      </c>
      <c r="AC34" s="65">
        <f>r_temprisk!F21/1000000</f>
        <v>-16.78357833669315</v>
      </c>
      <c r="AD34" s="63">
        <f>r_temprisk!G21/1000000</f>
        <v>-33.37183112883119</v>
      </c>
    </row>
    <row r="35" spans="1:33" x14ac:dyDescent="0.35">
      <c r="A35" s="66" t="s">
        <v>3</v>
      </c>
      <c r="B35" s="67" t="str">
        <f>B34</f>
        <v>+75%</v>
      </c>
      <c r="C35" s="68">
        <f>pbase!C22</f>
        <v>514.65750000000037</v>
      </c>
      <c r="E35" s="38"/>
      <c r="F35" s="38"/>
      <c r="G35" s="69"/>
      <c r="H35" s="23"/>
      <c r="I35" s="38"/>
      <c r="K35" s="66" t="s">
        <v>3</v>
      </c>
      <c r="L35" s="67" t="str">
        <f>B34</f>
        <v>+75%</v>
      </c>
      <c r="M35" s="68">
        <f>pbase!C22</f>
        <v>514.65750000000037</v>
      </c>
      <c r="O35" s="70">
        <f>p_temprisk!C22</f>
        <v>35.375991800320861</v>
      </c>
      <c r="P35" s="70">
        <f>p_temprisk!D22</f>
        <v>18.85595441477108</v>
      </c>
      <c r="Q35" s="71">
        <f>p_temprisk!E22</f>
        <v>0</v>
      </c>
      <c r="R35" s="72">
        <f>p_temprisk!F22</f>
        <v>-21.725950864393841</v>
      </c>
      <c r="S35" s="70">
        <f>p_temprisk!G22</f>
        <v>-47.024083338011003</v>
      </c>
      <c r="T35" s="100"/>
      <c r="V35" s="66" t="s">
        <v>3</v>
      </c>
      <c r="W35" s="67" t="str">
        <f>B34</f>
        <v>+75%</v>
      </c>
      <c r="X35" s="68">
        <f>pbase!C22</f>
        <v>514.65750000000037</v>
      </c>
      <c r="Z35" s="70">
        <f>r_temprisk!C22/1000000</f>
        <v>25.720744425280749</v>
      </c>
      <c r="AA35" s="70">
        <f>r_temprisk!D22/1000000</f>
        <v>12.859241220665591</v>
      </c>
      <c r="AB35" s="71">
        <f>r_temprisk!E22/1000000</f>
        <v>0</v>
      </c>
      <c r="AC35" s="72">
        <f>r_temprisk!F22/1000000</f>
        <v>-12.857635021383588</v>
      </c>
      <c r="AD35" s="70">
        <f>r_temprisk!G22/1000000</f>
        <v>-25.71060612656423</v>
      </c>
    </row>
    <row r="38" spans="1:33" x14ac:dyDescent="0.35">
      <c r="AG38" s="101"/>
    </row>
  </sheetData>
  <conditionalFormatting sqref="O15:S15 O18:S18 O21:S21 O24:S24 O27:S27 O30:T30 O33:T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S16 O19:S19 O22:S22 O25:S25 O28:S28 O31:T31 O34:T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:S17 O20:S20 O23:S23 O26:S26 O29:S29 O32:T32 O35:T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5:AD15 Z18:AD18 Z21:AD21 Z24:AD24 Z27:AD27 Z30:AD30 Z33:AD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6:AD16 Z19:AD19 Z22:AD22 Z25:AD25 Z28:AD28 Z31:AD31 Z34:AD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7:AD17 Z20:AD20 Z23:AD23 Z26:AD26 Z29:AD29 Z32:AD32 Z35:AD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customProperties>
    <customPr name="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3">
        <v>-0.75</v>
      </c>
      <c r="B2" s="2">
        <v>44743</v>
      </c>
      <c r="C2">
        <v>-1534880.092483084</v>
      </c>
      <c r="D2">
        <v>-2892122.0440416071</v>
      </c>
      <c r="E2">
        <v>-3953932.015881686</v>
      </c>
      <c r="F2">
        <v>-4753939.2835986018</v>
      </c>
      <c r="G2">
        <v>-5310015.5147842485</v>
      </c>
    </row>
    <row r="3" spans="1:7" x14ac:dyDescent="0.35">
      <c r="A3" s="3"/>
      <c r="B3" s="2">
        <v>44835</v>
      </c>
      <c r="C3">
        <v>44649261.435152568</v>
      </c>
      <c r="D3">
        <v>41715483.823083997</v>
      </c>
      <c r="E3">
        <v>38793072.969183601</v>
      </c>
      <c r="F3">
        <v>35888244.245758779</v>
      </c>
      <c r="G3">
        <v>33018278.59845281</v>
      </c>
    </row>
    <row r="4" spans="1:7" x14ac:dyDescent="0.35">
      <c r="A4" s="3"/>
      <c r="B4" s="2">
        <v>44927</v>
      </c>
      <c r="C4">
        <v>121420554.90251531</v>
      </c>
      <c r="D4">
        <v>118415794.7654454</v>
      </c>
      <c r="E4">
        <v>115411627.81724679</v>
      </c>
      <c r="F4">
        <v>112407882.3017672</v>
      </c>
      <c r="G4">
        <v>109405360.1231657</v>
      </c>
    </row>
    <row r="5" spans="1:7" x14ac:dyDescent="0.35">
      <c r="A5" s="3">
        <v>-0.5</v>
      </c>
      <c r="B5" s="2">
        <v>44743</v>
      </c>
      <c r="C5">
        <v>884171.83091551671</v>
      </c>
      <c r="D5">
        <v>-1830312.0722015279</v>
      </c>
      <c r="E5">
        <v>-3953932.015881686</v>
      </c>
      <c r="F5">
        <v>-5553946.551315519</v>
      </c>
      <c r="G5">
        <v>-6666099.0136868143</v>
      </c>
    </row>
    <row r="6" spans="1:7" x14ac:dyDescent="0.35">
      <c r="A6" s="3"/>
      <c r="B6" s="2">
        <v>44835</v>
      </c>
      <c r="C6">
        <v>50505449.901121542</v>
      </c>
      <c r="D6">
        <v>44637894.676984392</v>
      </c>
      <c r="E6">
        <v>38793072.969183601</v>
      </c>
      <c r="F6">
        <v>32983415.522333961</v>
      </c>
      <c r="G6">
        <v>27243484.22772203</v>
      </c>
    </row>
    <row r="7" spans="1:7" x14ac:dyDescent="0.35">
      <c r="A7" s="3"/>
      <c r="B7" s="2">
        <v>44927</v>
      </c>
      <c r="C7">
        <v>127429481.9877838</v>
      </c>
      <c r="D7">
        <v>121419961.713644</v>
      </c>
      <c r="E7">
        <v>115411627.81724679</v>
      </c>
      <c r="F7">
        <v>109404136.7862877</v>
      </c>
      <c r="G7">
        <v>103399092.4290847</v>
      </c>
    </row>
    <row r="8" spans="1:7" x14ac:dyDescent="0.35">
      <c r="A8" s="3">
        <v>-0.25</v>
      </c>
      <c r="B8" s="2">
        <v>44743</v>
      </c>
      <c r="C8">
        <v>3303223.7543141069</v>
      </c>
      <c r="D8">
        <v>-768502.10036144592</v>
      </c>
      <c r="E8">
        <v>-3953932.015881686</v>
      </c>
      <c r="F8">
        <v>-6353953.8190324437</v>
      </c>
      <c r="G8">
        <v>-8022182.5125893727</v>
      </c>
    </row>
    <row r="9" spans="1:7" x14ac:dyDescent="0.35">
      <c r="A9" s="3"/>
      <c r="B9" s="2">
        <v>44835</v>
      </c>
      <c r="C9">
        <v>56361638.367090501</v>
      </c>
      <c r="D9">
        <v>47560305.530884832</v>
      </c>
      <c r="E9">
        <v>38793072.969183601</v>
      </c>
      <c r="F9">
        <v>30078586.798909169</v>
      </c>
      <c r="G9">
        <v>21468689.856991261</v>
      </c>
    </row>
    <row r="10" spans="1:7" x14ac:dyDescent="0.35">
      <c r="A10" s="3"/>
      <c r="B10" s="2">
        <v>44927</v>
      </c>
      <c r="C10">
        <v>133438409.0730525</v>
      </c>
      <c r="D10">
        <v>124424128.6618426</v>
      </c>
      <c r="E10">
        <v>115411627.81724679</v>
      </c>
      <c r="F10">
        <v>106400391.27080821</v>
      </c>
      <c r="G10">
        <v>97392824.73500374</v>
      </c>
    </row>
    <row r="11" spans="1:7" x14ac:dyDescent="0.35">
      <c r="A11" s="3">
        <v>0</v>
      </c>
      <c r="B11" s="2">
        <v>44743</v>
      </c>
      <c r="C11">
        <v>5722275.677712718</v>
      </c>
      <c r="D11">
        <v>293307.87147862877</v>
      </c>
      <c r="E11">
        <v>-3953932.0158816869</v>
      </c>
      <c r="F11">
        <v>-7153961.0867493534</v>
      </c>
      <c r="G11">
        <v>-9378266.0114919432</v>
      </c>
    </row>
    <row r="12" spans="1:7" x14ac:dyDescent="0.35">
      <c r="A12" s="3"/>
      <c r="B12" s="2">
        <v>44835</v>
      </c>
      <c r="C12">
        <v>62217826.833059467</v>
      </c>
      <c r="D12">
        <v>50482716.384785183</v>
      </c>
      <c r="E12">
        <v>38793072.969183601</v>
      </c>
      <c r="F12">
        <v>27173758.075484321</v>
      </c>
      <c r="G12">
        <v>15693895.486260461</v>
      </c>
    </row>
    <row r="13" spans="1:7" x14ac:dyDescent="0.35">
      <c r="A13" s="3"/>
      <c r="B13" s="2">
        <v>44927</v>
      </c>
      <c r="C13">
        <v>139447336.1583209</v>
      </c>
      <c r="D13">
        <v>127428295.6100412</v>
      </c>
      <c r="E13">
        <v>115411627.81724679</v>
      </c>
      <c r="F13">
        <v>103396645.7553287</v>
      </c>
      <c r="G13">
        <v>91386557.040922612</v>
      </c>
    </row>
    <row r="14" spans="1:7" x14ac:dyDescent="0.35">
      <c r="A14" s="3">
        <v>0.25</v>
      </c>
      <c r="B14" s="2">
        <v>44743</v>
      </c>
      <c r="C14">
        <v>8141327.6011113077</v>
      </c>
      <c r="D14">
        <v>1355117.8433187029</v>
      </c>
      <c r="E14">
        <v>-3953932.015881686</v>
      </c>
      <c r="F14">
        <v>-7953968.3544662707</v>
      </c>
      <c r="G14">
        <v>-10734349.510394501</v>
      </c>
    </row>
    <row r="15" spans="1:7" x14ac:dyDescent="0.35">
      <c r="A15" s="3"/>
      <c r="B15" s="2">
        <v>44835</v>
      </c>
      <c r="C15">
        <v>68074015.299028337</v>
      </c>
      <c r="D15">
        <v>53405127.238685593</v>
      </c>
      <c r="E15">
        <v>38793072.969183609</v>
      </c>
      <c r="F15">
        <v>24268929.352059551</v>
      </c>
      <c r="G15">
        <v>9919101.1155297644</v>
      </c>
    </row>
    <row r="16" spans="1:7" x14ac:dyDescent="0.35">
      <c r="A16" s="3"/>
      <c r="B16" s="2">
        <v>44927</v>
      </c>
      <c r="C16">
        <v>145456263.24358949</v>
      </c>
      <c r="D16">
        <v>130432462.55823991</v>
      </c>
      <c r="E16">
        <v>115411627.81724679</v>
      </c>
      <c r="F16">
        <v>100392900.23984919</v>
      </c>
      <c r="G16">
        <v>85380289.346841618</v>
      </c>
    </row>
    <row r="17" spans="1:7" x14ac:dyDescent="0.35">
      <c r="A17" s="3">
        <v>0.5</v>
      </c>
      <c r="B17" s="2">
        <v>44743</v>
      </c>
      <c r="C17">
        <v>10560379.524509899</v>
      </c>
      <c r="D17">
        <v>2416927.8151587928</v>
      </c>
      <c r="E17">
        <v>-3953932.0158816869</v>
      </c>
      <c r="F17">
        <v>-8753975.6221832037</v>
      </c>
      <c r="G17">
        <v>-12090433.00929706</v>
      </c>
    </row>
    <row r="18" spans="1:7" x14ac:dyDescent="0.35">
      <c r="A18" s="3"/>
      <c r="B18" s="2">
        <v>44835</v>
      </c>
      <c r="C18">
        <v>73930203.764997393</v>
      </c>
      <c r="D18">
        <v>56327538.092586063</v>
      </c>
      <c r="E18">
        <v>38793072.969183601</v>
      </c>
      <c r="F18">
        <v>21364100.62863474</v>
      </c>
      <c r="G18">
        <v>4144306.744798921</v>
      </c>
    </row>
    <row r="19" spans="1:7" x14ac:dyDescent="0.35">
      <c r="A19" s="3"/>
      <c r="B19" s="2">
        <v>44927</v>
      </c>
      <c r="C19">
        <v>151465190.3288582</v>
      </c>
      <c r="D19">
        <v>133436629.50643849</v>
      </c>
      <c r="E19">
        <v>115411627.81724671</v>
      </c>
      <c r="F19">
        <v>97389154.724369675</v>
      </c>
      <c r="G19">
        <v>79374021.652760714</v>
      </c>
    </row>
    <row r="20" spans="1:7" x14ac:dyDescent="0.35">
      <c r="A20" s="3">
        <v>0.75</v>
      </c>
      <c r="B20" s="2">
        <v>44743</v>
      </c>
      <c r="C20">
        <v>12979431.447908539</v>
      </c>
      <c r="D20">
        <v>3478737.786998874</v>
      </c>
      <c r="E20">
        <v>-3953932.0158816902</v>
      </c>
      <c r="F20">
        <v>-9553982.8899001274</v>
      </c>
      <c r="G20">
        <v>-13446516.50819964</v>
      </c>
    </row>
    <row r="21" spans="1:7" x14ac:dyDescent="0.35">
      <c r="A21" s="3"/>
      <c r="B21" s="2">
        <v>44835</v>
      </c>
      <c r="C21">
        <v>79786392.230966389</v>
      </c>
      <c r="D21">
        <v>59249948.946486413</v>
      </c>
      <c r="E21">
        <v>38793072.969183587</v>
      </c>
      <c r="F21">
        <v>18459271.90520978</v>
      </c>
      <c r="G21">
        <v>-1630487.6259315831</v>
      </c>
    </row>
    <row r="22" spans="1:7" x14ac:dyDescent="0.35">
      <c r="A22" s="3"/>
      <c r="B22" s="2">
        <v>44927</v>
      </c>
      <c r="C22">
        <v>157474117.41412669</v>
      </c>
      <c r="D22">
        <v>136440796.45463711</v>
      </c>
      <c r="E22">
        <v>115411627.81724679</v>
      </c>
      <c r="F22">
        <v>94385409.208890095</v>
      </c>
      <c r="G22">
        <v>73367753.958679527</v>
      </c>
    </row>
    <row r="23" spans="1:7" x14ac:dyDescent="0.35">
      <c r="A23" s="3">
        <v>1</v>
      </c>
      <c r="B23" s="2">
        <v>44743</v>
      </c>
      <c r="C23">
        <v>15398483.37130712</v>
      </c>
      <c r="D23">
        <v>4540547.7588389423</v>
      </c>
      <c r="E23">
        <v>-3953932.0158816888</v>
      </c>
      <c r="F23">
        <v>-10353990.157617019</v>
      </c>
      <c r="G23">
        <v>-14802600.007102201</v>
      </c>
    </row>
    <row r="24" spans="1:7" x14ac:dyDescent="0.35">
      <c r="A24" s="3"/>
      <c r="B24" s="2">
        <v>44835</v>
      </c>
      <c r="C24">
        <v>85642580.696935356</v>
      </c>
      <c r="D24">
        <v>62172359.800386757</v>
      </c>
      <c r="E24">
        <v>38793072.969183609</v>
      </c>
      <c r="F24">
        <v>15554443.18178504</v>
      </c>
      <c r="G24">
        <v>-7405281.9966626838</v>
      </c>
    </row>
    <row r="25" spans="1:7" x14ac:dyDescent="0.35">
      <c r="A25" s="3"/>
      <c r="B25" s="2">
        <v>44927</v>
      </c>
      <c r="C25">
        <v>163483044.4993951</v>
      </c>
      <c r="D25">
        <v>139444963.4028357</v>
      </c>
      <c r="E25">
        <v>115411627.81724679</v>
      </c>
      <c r="F25">
        <v>91381663.693410665</v>
      </c>
      <c r="G25">
        <v>67361486.264598459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  <customProperties>
    <customPr name="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3">
        <v>-0.75</v>
      </c>
      <c r="B2" s="2">
        <v>44743</v>
      </c>
      <c r="C2">
        <v>4448116.1125522749</v>
      </c>
      <c r="D2">
        <v>1949614.8097380891</v>
      </c>
      <c r="E2">
        <v>1.300627133105081E-9</v>
      </c>
      <c r="F2">
        <v>-1464070.5072486941</v>
      </c>
      <c r="G2">
        <v>-2477531.535025245</v>
      </c>
    </row>
    <row r="3" spans="1:7" x14ac:dyDescent="0.35">
      <c r="A3" s="3"/>
      <c r="B3" s="2">
        <v>44835</v>
      </c>
      <c r="C3">
        <v>-1308983.1170043959</v>
      </c>
      <c r="D3">
        <v>-652160.45417896658</v>
      </c>
      <c r="E3">
        <v>0</v>
      </c>
      <c r="F3">
        <v>645394.00385584345</v>
      </c>
      <c r="G3">
        <v>1276935.095553214</v>
      </c>
    </row>
    <row r="4" spans="1:7" x14ac:dyDescent="0.35">
      <c r="A4" s="3"/>
      <c r="B4" s="2">
        <v>44927</v>
      </c>
      <c r="C4">
        <v>-10332818.08633066</v>
      </c>
      <c r="D4">
        <v>-5165760.4685260877</v>
      </c>
      <c r="E4">
        <v>0</v>
      </c>
      <c r="F4">
        <v>5164838.0714935642</v>
      </c>
      <c r="G4">
        <v>10327000.03792198</v>
      </c>
    </row>
    <row r="5" spans="1:7" x14ac:dyDescent="0.35">
      <c r="A5" s="3">
        <v>-0.5</v>
      </c>
      <c r="B5" s="2">
        <v>44743</v>
      </c>
      <c r="C5">
        <v>6867168.0359508758</v>
      </c>
      <c r="D5">
        <v>3011424.7815781669</v>
      </c>
      <c r="E5">
        <v>6.5031356655254063E-10</v>
      </c>
      <c r="F5">
        <v>-2264077.7749656108</v>
      </c>
      <c r="G5">
        <v>-3833615.033927809</v>
      </c>
    </row>
    <row r="6" spans="1:7" x14ac:dyDescent="0.35">
      <c r="A6" s="3"/>
      <c r="B6" s="2">
        <v>44835</v>
      </c>
      <c r="C6">
        <v>4547205.3489645757</v>
      </c>
      <c r="D6">
        <v>2270250.3997214292</v>
      </c>
      <c r="E6">
        <v>0</v>
      </c>
      <c r="F6">
        <v>-2259434.7195689771</v>
      </c>
      <c r="G6">
        <v>-4497859.275177571</v>
      </c>
    </row>
    <row r="7" spans="1:7" x14ac:dyDescent="0.35">
      <c r="A7" s="3"/>
      <c r="B7" s="2">
        <v>44927</v>
      </c>
      <c r="C7">
        <v>-4323891.0010621035</v>
      </c>
      <c r="D7">
        <v>-2161593.5203274689</v>
      </c>
      <c r="E7">
        <v>0</v>
      </c>
      <c r="F7">
        <v>2161092.5560140521</v>
      </c>
      <c r="G7">
        <v>4320732.3438409297</v>
      </c>
    </row>
    <row r="8" spans="1:7" x14ac:dyDescent="0.35">
      <c r="A8" s="3">
        <v>-0.25</v>
      </c>
      <c r="B8" s="2">
        <v>44743</v>
      </c>
      <c r="C8">
        <v>9286219.9593494665</v>
      </c>
      <c r="D8">
        <v>4073234.75341825</v>
      </c>
      <c r="E8">
        <v>6.5031356655254063E-10</v>
      </c>
      <c r="F8">
        <v>-3064085.0426825359</v>
      </c>
      <c r="G8">
        <v>-5189698.5328303678</v>
      </c>
    </row>
    <row r="9" spans="1:7" x14ac:dyDescent="0.35">
      <c r="A9" s="3"/>
      <c r="B9" s="2">
        <v>44835</v>
      </c>
      <c r="C9">
        <v>10403393.81493354</v>
      </c>
      <c r="D9">
        <v>5192661.253621866</v>
      </c>
      <c r="E9">
        <v>0</v>
      </c>
      <c r="F9">
        <v>-5164263.4429937638</v>
      </c>
      <c r="G9">
        <v>-10272653.645908341</v>
      </c>
    </row>
    <row r="10" spans="1:7" x14ac:dyDescent="0.35">
      <c r="A10" s="3"/>
      <c r="B10" s="2">
        <v>44927</v>
      </c>
      <c r="C10">
        <v>1685036.0842065311</v>
      </c>
      <c r="D10">
        <v>842573.42787118792</v>
      </c>
      <c r="E10">
        <v>0</v>
      </c>
      <c r="F10">
        <v>-842652.95946546062</v>
      </c>
      <c r="G10">
        <v>-1685535.3502400119</v>
      </c>
    </row>
    <row r="11" spans="1:7" x14ac:dyDescent="0.35">
      <c r="A11" s="3">
        <v>0</v>
      </c>
      <c r="B11" s="2">
        <v>44743</v>
      </c>
      <c r="C11">
        <v>11705271.88274808</v>
      </c>
      <c r="D11">
        <v>5135044.7252583243</v>
      </c>
      <c r="E11">
        <v>0</v>
      </c>
      <c r="F11">
        <v>-3864092.3103994462</v>
      </c>
      <c r="G11">
        <v>-6545782.0317329373</v>
      </c>
    </row>
    <row r="12" spans="1:7" x14ac:dyDescent="0.35">
      <c r="A12" s="3"/>
      <c r="B12" s="2">
        <v>44835</v>
      </c>
      <c r="C12">
        <v>16259582.280902511</v>
      </c>
      <c r="D12">
        <v>8115072.1075222204</v>
      </c>
      <c r="E12">
        <v>0</v>
      </c>
      <c r="F12">
        <v>-8069092.1664186176</v>
      </c>
      <c r="G12">
        <v>-16047448.01663914</v>
      </c>
    </row>
    <row r="13" spans="1:7" x14ac:dyDescent="0.35">
      <c r="A13" s="3"/>
      <c r="B13" s="2">
        <v>44927</v>
      </c>
      <c r="C13">
        <v>7693963.1694749817</v>
      </c>
      <c r="D13">
        <v>3846740.3760697679</v>
      </c>
      <c r="E13">
        <v>0</v>
      </c>
      <c r="F13">
        <v>-3846398.4749449729</v>
      </c>
      <c r="G13">
        <v>-7691803.0443211412</v>
      </c>
    </row>
    <row r="14" spans="1:7" x14ac:dyDescent="0.35">
      <c r="A14" s="3">
        <v>0.25</v>
      </c>
      <c r="B14" s="2">
        <v>44743</v>
      </c>
      <c r="C14">
        <v>14124323.80614667</v>
      </c>
      <c r="D14">
        <v>6196854.6970983986</v>
      </c>
      <c r="E14">
        <v>6.5031356655254063E-10</v>
      </c>
      <c r="F14">
        <v>-4664099.5781163629</v>
      </c>
      <c r="G14">
        <v>-7901865.5306354966</v>
      </c>
    </row>
    <row r="15" spans="1:7" x14ac:dyDescent="0.35">
      <c r="A15" s="3"/>
      <c r="B15" s="2">
        <v>44835</v>
      </c>
      <c r="C15">
        <v>22115770.746871371</v>
      </c>
      <c r="D15">
        <v>11037482.96142262</v>
      </c>
      <c r="E15">
        <v>7.5084616462106666E-9</v>
      </c>
      <c r="F15">
        <v>-10973920.889843389</v>
      </c>
      <c r="G15">
        <v>-21822242.38736983</v>
      </c>
    </row>
    <row r="16" spans="1:7" x14ac:dyDescent="0.35">
      <c r="A16" s="3"/>
      <c r="B16" s="2">
        <v>44927</v>
      </c>
      <c r="C16">
        <v>13702890.254743541</v>
      </c>
      <c r="D16">
        <v>6850907.3242684249</v>
      </c>
      <c r="E16">
        <v>0</v>
      </c>
      <c r="F16">
        <v>-6850143.9904244514</v>
      </c>
      <c r="G16">
        <v>-13698070.73840213</v>
      </c>
    </row>
    <row r="17" spans="1:7" x14ac:dyDescent="0.35">
      <c r="A17" s="3">
        <v>0.5</v>
      </c>
      <c r="B17" s="2">
        <v>44743</v>
      </c>
      <c r="C17">
        <v>16543375.72954526</v>
      </c>
      <c r="D17">
        <v>7258664.6689384887</v>
      </c>
      <c r="E17">
        <v>0</v>
      </c>
      <c r="F17">
        <v>-5464106.845833296</v>
      </c>
      <c r="G17">
        <v>-9257949.029538054</v>
      </c>
    </row>
    <row r="18" spans="1:7" x14ac:dyDescent="0.35">
      <c r="A18" s="3"/>
      <c r="B18" s="2">
        <v>44835</v>
      </c>
      <c r="C18">
        <v>27971959.21284043</v>
      </c>
      <c r="D18">
        <v>13959893.81532309</v>
      </c>
      <c r="E18">
        <v>0</v>
      </c>
      <c r="F18">
        <v>-13878749.6132682</v>
      </c>
      <c r="G18">
        <v>-27597036.758100681</v>
      </c>
    </row>
    <row r="19" spans="1:7" x14ac:dyDescent="0.35">
      <c r="A19" s="3"/>
      <c r="B19" s="2">
        <v>44927</v>
      </c>
      <c r="C19">
        <v>19711817.34001223</v>
      </c>
      <c r="D19">
        <v>9855074.2724670637</v>
      </c>
      <c r="E19">
        <v>0</v>
      </c>
      <c r="F19">
        <v>-9853889.5059040133</v>
      </c>
      <c r="G19">
        <v>-19704338.43248304</v>
      </c>
    </row>
    <row r="20" spans="1:7" x14ac:dyDescent="0.35">
      <c r="A20" s="3">
        <v>0.75</v>
      </c>
      <c r="B20" s="2">
        <v>44743</v>
      </c>
      <c r="C20">
        <v>18962427.652943902</v>
      </c>
      <c r="D20">
        <v>8320474.6407785686</v>
      </c>
      <c r="E20">
        <v>-3.2515678327627028E-9</v>
      </c>
      <c r="F20">
        <v>-6264114.1135502197</v>
      </c>
      <c r="G20">
        <v>-10614032.528440639</v>
      </c>
    </row>
    <row r="21" spans="1:7" x14ac:dyDescent="0.35">
      <c r="A21" s="3"/>
      <c r="B21" s="2">
        <v>44835</v>
      </c>
      <c r="C21">
        <v>33828147.678809427</v>
      </c>
      <c r="D21">
        <v>16882304.669223439</v>
      </c>
      <c r="E21">
        <v>-7.5084616462106666E-9</v>
      </c>
      <c r="F21">
        <v>-16783578.336693149</v>
      </c>
      <c r="G21">
        <v>-33371831.128831189</v>
      </c>
    </row>
    <row r="22" spans="1:7" x14ac:dyDescent="0.35">
      <c r="A22" s="3"/>
      <c r="B22" s="2">
        <v>44927</v>
      </c>
      <c r="C22">
        <v>25720744.42528075</v>
      </c>
      <c r="D22">
        <v>12859241.220665591</v>
      </c>
      <c r="E22">
        <v>0</v>
      </c>
      <c r="F22">
        <v>-12857635.021383589</v>
      </c>
      <c r="G22">
        <v>-25710606.126564231</v>
      </c>
    </row>
    <row r="23" spans="1:7" x14ac:dyDescent="0.35">
      <c r="A23" s="3">
        <v>1</v>
      </c>
      <c r="B23" s="2">
        <v>44743</v>
      </c>
      <c r="C23">
        <v>21381479.576342478</v>
      </c>
      <c r="D23">
        <v>9382284.6126186382</v>
      </c>
      <c r="E23">
        <v>-1.9509406996576222E-9</v>
      </c>
      <c r="F23">
        <v>-7064121.3812671136</v>
      </c>
      <c r="G23">
        <v>-11970116.027343201</v>
      </c>
    </row>
    <row r="24" spans="1:7" x14ac:dyDescent="0.35">
      <c r="A24" s="3"/>
      <c r="B24" s="2">
        <v>44835</v>
      </c>
      <c r="C24">
        <v>39684336.144778393</v>
      </c>
      <c r="D24">
        <v>19804715.523123801</v>
      </c>
      <c r="E24">
        <v>7.5084616462106666E-9</v>
      </c>
      <c r="F24">
        <v>-19688407.060117889</v>
      </c>
      <c r="G24">
        <v>-39146625.499562293</v>
      </c>
    </row>
    <row r="25" spans="1:7" x14ac:dyDescent="0.35">
      <c r="A25" s="3"/>
      <c r="B25" s="2">
        <v>44927</v>
      </c>
      <c r="C25">
        <v>31729671.510549169</v>
      </c>
      <c r="D25">
        <v>15863408.168864241</v>
      </c>
      <c r="E25">
        <v>0</v>
      </c>
      <c r="F25">
        <v>-15861380.53686302</v>
      </c>
      <c r="G25">
        <v>-31716873.820645291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3">
        <v>-0.75</v>
      </c>
      <c r="B2" s="2">
        <v>44743</v>
      </c>
      <c r="C2">
        <v>-11.08287189458061</v>
      </c>
      <c r="D2">
        <v>-25.805484717945081</v>
      </c>
      <c r="E2">
        <v>-43.201277292544972</v>
      </c>
      <c r="F2">
        <v>-62.426881795124288</v>
      </c>
      <c r="G2">
        <v>-80.988790870911927</v>
      </c>
    </row>
    <row r="3" spans="1:7" x14ac:dyDescent="0.35">
      <c r="A3" s="3"/>
      <c r="B3" s="2">
        <v>44835</v>
      </c>
      <c r="C3">
        <v>71.330335009793814</v>
      </c>
      <c r="D3">
        <v>72.291358151377793</v>
      </c>
      <c r="E3">
        <v>73.421527590743807</v>
      </c>
      <c r="F3">
        <v>74.766078707800219</v>
      </c>
      <c r="G3">
        <v>76.375231341222573</v>
      </c>
    </row>
    <row r="4" spans="1:7" x14ac:dyDescent="0.35">
      <c r="A4" s="3"/>
      <c r="B4" s="2">
        <v>44927</v>
      </c>
      <c r="C4">
        <v>167.00032019290609</v>
      </c>
      <c r="D4">
        <v>173.63721465134441</v>
      </c>
      <c r="E4">
        <v>181.21194960192739</v>
      </c>
      <c r="F4">
        <v>189.9391391649537</v>
      </c>
      <c r="G4">
        <v>200.09978554108659</v>
      </c>
    </row>
    <row r="5" spans="1:7" x14ac:dyDescent="0.35">
      <c r="A5" s="3">
        <v>-0.5</v>
      </c>
      <c r="B5" s="2">
        <v>44743</v>
      </c>
      <c r="C5">
        <v>6.3843183469665421</v>
      </c>
      <c r="D5">
        <v>-16.331292210014169</v>
      </c>
      <c r="E5">
        <v>-43.20127729254498</v>
      </c>
      <c r="F5">
        <v>-72.932266100158913</v>
      </c>
      <c r="G5">
        <v>-101.6718872931974</v>
      </c>
    </row>
    <row r="6" spans="1:7" x14ac:dyDescent="0.35">
      <c r="A6" s="3"/>
      <c r="B6" s="2">
        <v>44835</v>
      </c>
      <c r="C6">
        <v>80.686007908543743</v>
      </c>
      <c r="D6">
        <v>77.35578580133064</v>
      </c>
      <c r="E6">
        <v>73.421527590743807</v>
      </c>
      <c r="F6">
        <v>68.714440977043154</v>
      </c>
      <c r="G6">
        <v>63.01744060426936</v>
      </c>
    </row>
    <row r="7" spans="1:7" x14ac:dyDescent="0.35">
      <c r="A7" s="3"/>
      <c r="B7" s="2">
        <v>44927</v>
      </c>
      <c r="C7">
        <v>175.26492372779651</v>
      </c>
      <c r="D7">
        <v>178.04232954557011</v>
      </c>
      <c r="E7">
        <v>181.21194960192739</v>
      </c>
      <c r="F7">
        <v>184.86361576038371</v>
      </c>
      <c r="G7">
        <v>189.1144656615582</v>
      </c>
    </row>
    <row r="8" spans="1:7" x14ac:dyDescent="0.35">
      <c r="A8" s="3">
        <v>-0.25</v>
      </c>
      <c r="B8" s="2">
        <v>44743</v>
      </c>
      <c r="C8">
        <v>23.851508588513621</v>
      </c>
      <c r="D8">
        <v>-6.8570997020832127</v>
      </c>
      <c r="E8">
        <v>-43.20127729254498</v>
      </c>
      <c r="F8">
        <v>-83.437650405193651</v>
      </c>
      <c r="G8">
        <v>-122.3549837154827</v>
      </c>
    </row>
    <row r="9" spans="1:7" x14ac:dyDescent="0.35">
      <c r="A9" s="3"/>
      <c r="B9" s="2">
        <v>44835</v>
      </c>
      <c r="C9">
        <v>90.041680807293659</v>
      </c>
      <c r="D9">
        <v>82.420213451283558</v>
      </c>
      <c r="E9">
        <v>73.421527590743807</v>
      </c>
      <c r="F9">
        <v>62.66280324628616</v>
      </c>
      <c r="G9">
        <v>49.659649867316183</v>
      </c>
    </row>
    <row r="10" spans="1:7" x14ac:dyDescent="0.35">
      <c r="A10" s="3"/>
      <c r="B10" s="2">
        <v>44927</v>
      </c>
      <c r="C10">
        <v>183.52952726268691</v>
      </c>
      <c r="D10">
        <v>182.44744443979579</v>
      </c>
      <c r="E10">
        <v>181.21194960192739</v>
      </c>
      <c r="F10">
        <v>179.78809235581369</v>
      </c>
      <c r="G10">
        <v>178.12914578203001</v>
      </c>
    </row>
    <row r="11" spans="1:7" x14ac:dyDescent="0.35">
      <c r="A11" s="3">
        <v>0</v>
      </c>
      <c r="B11" s="2">
        <v>44743</v>
      </c>
      <c r="C11">
        <v>41.318698830060839</v>
      </c>
      <c r="D11">
        <v>2.6170928058476739</v>
      </c>
      <c r="E11">
        <v>-43.201277292544987</v>
      </c>
      <c r="F11">
        <v>-93.94303471022819</v>
      </c>
      <c r="G11">
        <v>-143.03808013776819</v>
      </c>
    </row>
    <row r="12" spans="1:7" x14ac:dyDescent="0.35">
      <c r="A12" s="3"/>
      <c r="B12" s="2">
        <v>44835</v>
      </c>
      <c r="C12">
        <v>99.397353706043589</v>
      </c>
      <c r="D12">
        <v>87.484641101236335</v>
      </c>
      <c r="E12">
        <v>73.421527590743807</v>
      </c>
      <c r="F12">
        <v>56.611165515529017</v>
      </c>
      <c r="G12">
        <v>36.301859130362928</v>
      </c>
    </row>
    <row r="13" spans="1:7" x14ac:dyDescent="0.35">
      <c r="A13" s="3"/>
      <c r="B13" s="2">
        <v>44927</v>
      </c>
      <c r="C13">
        <v>191.79413079757711</v>
      </c>
      <c r="D13">
        <v>186.85255933402149</v>
      </c>
      <c r="E13">
        <v>181.21194960192739</v>
      </c>
      <c r="F13">
        <v>174.7125689512437</v>
      </c>
      <c r="G13">
        <v>167.1438259025015</v>
      </c>
    </row>
    <row r="14" spans="1:7" x14ac:dyDescent="0.35">
      <c r="A14" s="3">
        <v>0.25</v>
      </c>
      <c r="B14" s="2">
        <v>44743</v>
      </c>
      <c r="C14">
        <v>58.785889071607912</v>
      </c>
      <c r="D14">
        <v>12.09128531377856</v>
      </c>
      <c r="E14">
        <v>-43.20127729254498</v>
      </c>
      <c r="F14">
        <v>-104.4484190152628</v>
      </c>
      <c r="G14">
        <v>-163.72117656005361</v>
      </c>
    </row>
    <row r="15" spans="1:7" x14ac:dyDescent="0.35">
      <c r="A15" s="3"/>
      <c r="B15" s="2">
        <v>44835</v>
      </c>
      <c r="C15">
        <v>108.75302660479331</v>
      </c>
      <c r="D15">
        <v>92.549068751189196</v>
      </c>
      <c r="E15">
        <v>73.421527590743821</v>
      </c>
      <c r="F15">
        <v>50.559527784772058</v>
      </c>
      <c r="G15">
        <v>22.944068393409928</v>
      </c>
    </row>
    <row r="16" spans="1:7" x14ac:dyDescent="0.35">
      <c r="A16" s="3"/>
      <c r="B16" s="2">
        <v>44927</v>
      </c>
      <c r="C16">
        <v>200.05873433246751</v>
      </c>
      <c r="D16">
        <v>191.2576742282472</v>
      </c>
      <c r="E16">
        <v>181.21194960192739</v>
      </c>
      <c r="F16">
        <v>169.63704554667379</v>
      </c>
      <c r="G16">
        <v>156.1585060229732</v>
      </c>
    </row>
    <row r="17" spans="1:7" x14ac:dyDescent="0.35">
      <c r="A17" s="3">
        <v>0.5</v>
      </c>
      <c r="B17" s="2">
        <v>44743</v>
      </c>
      <c r="C17">
        <v>76.253079313154998</v>
      </c>
      <c r="D17">
        <v>21.565477821709582</v>
      </c>
      <c r="E17">
        <v>-43.201277292544987</v>
      </c>
      <c r="F17">
        <v>-114.95380332029769</v>
      </c>
      <c r="G17">
        <v>-184.40427298233899</v>
      </c>
    </row>
    <row r="18" spans="1:7" x14ac:dyDescent="0.35">
      <c r="A18" s="3"/>
      <c r="B18" s="2">
        <v>44835</v>
      </c>
      <c r="C18">
        <v>118.10869950354341</v>
      </c>
      <c r="D18">
        <v>97.613496401142172</v>
      </c>
      <c r="E18">
        <v>73.421527590743807</v>
      </c>
      <c r="F18">
        <v>44.507890054015022</v>
      </c>
      <c r="G18">
        <v>9.5862776564565788</v>
      </c>
    </row>
    <row r="19" spans="1:7" x14ac:dyDescent="0.35">
      <c r="A19" s="3"/>
      <c r="B19" s="2">
        <v>44927</v>
      </c>
      <c r="C19">
        <v>208.32333786735799</v>
      </c>
      <c r="D19">
        <v>195.66278912247299</v>
      </c>
      <c r="E19">
        <v>181.21194960192739</v>
      </c>
      <c r="F19">
        <v>164.56152214210371</v>
      </c>
      <c r="G19">
        <v>145.17318614344509</v>
      </c>
    </row>
    <row r="20" spans="1:7" x14ac:dyDescent="0.35">
      <c r="A20" s="3">
        <v>0.75</v>
      </c>
      <c r="B20" s="2">
        <v>44743</v>
      </c>
      <c r="C20">
        <v>93.720269554702469</v>
      </c>
      <c r="D20">
        <v>31.039670329640519</v>
      </c>
      <c r="E20">
        <v>-43.201277292545022</v>
      </c>
      <c r="F20">
        <v>-125.4591876253324</v>
      </c>
      <c r="G20">
        <v>-205.08736940462461</v>
      </c>
    </row>
    <row r="21" spans="1:7" x14ac:dyDescent="0.35">
      <c r="A21" s="3"/>
      <c r="B21" s="2">
        <v>44835</v>
      </c>
      <c r="C21">
        <v>127.46437240229341</v>
      </c>
      <c r="D21">
        <v>102.67792405109491</v>
      </c>
      <c r="E21">
        <v>73.421527590743793</v>
      </c>
      <c r="F21">
        <v>38.456252323257672</v>
      </c>
      <c r="G21">
        <v>-3.771513080495986</v>
      </c>
    </row>
    <row r="22" spans="1:7" x14ac:dyDescent="0.35">
      <c r="A22" s="3"/>
      <c r="B22" s="2">
        <v>44927</v>
      </c>
      <c r="C22">
        <v>216.5879414022483</v>
      </c>
      <c r="D22">
        <v>200.06790401669849</v>
      </c>
      <c r="E22">
        <v>181.21194960192739</v>
      </c>
      <c r="F22">
        <v>159.48599873753361</v>
      </c>
      <c r="G22">
        <v>134.18786626391639</v>
      </c>
    </row>
    <row r="23" spans="1:7" x14ac:dyDescent="0.35">
      <c r="A23" s="3">
        <v>1</v>
      </c>
      <c r="B23" s="2">
        <v>44743</v>
      </c>
      <c r="C23">
        <v>111.1874597962494</v>
      </c>
      <c r="D23">
        <v>40.513862837571352</v>
      </c>
      <c r="E23">
        <v>-43.201277292545008</v>
      </c>
      <c r="F23">
        <v>-135.9645719303667</v>
      </c>
      <c r="G23">
        <v>-225.77046582691011</v>
      </c>
    </row>
    <row r="24" spans="1:7" x14ac:dyDescent="0.35">
      <c r="A24" s="3"/>
      <c r="B24" s="2">
        <v>44835</v>
      </c>
      <c r="C24">
        <v>136.82004530104331</v>
      </c>
      <c r="D24">
        <v>107.7423517010477</v>
      </c>
      <c r="E24">
        <v>73.421527590743821</v>
      </c>
      <c r="F24">
        <v>32.404614592500778</v>
      </c>
      <c r="G24">
        <v>-17.12930381744993</v>
      </c>
    </row>
    <row r="25" spans="1:7" x14ac:dyDescent="0.35">
      <c r="A25" s="3"/>
      <c r="B25" s="2">
        <v>44927</v>
      </c>
      <c r="C25">
        <v>224.8525449371385</v>
      </c>
      <c r="D25">
        <v>204.47301891092431</v>
      </c>
      <c r="E25">
        <v>181.21194960192739</v>
      </c>
      <c r="F25">
        <v>154.41047533296381</v>
      </c>
      <c r="G25">
        <v>123.202546384388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3">
        <v>-0.75</v>
      </c>
      <c r="B2" s="2">
        <v>44743</v>
      </c>
      <c r="C2">
        <v>32.118405397964381</v>
      </c>
      <c r="D2">
        <v>17.395792574599898</v>
      </c>
      <c r="E2">
        <v>1.4210854715202001E-14</v>
      </c>
      <c r="F2">
        <v>-19.225604502579301</v>
      </c>
      <c r="G2">
        <v>-37.787513578366941</v>
      </c>
    </row>
    <row r="3" spans="1:7" x14ac:dyDescent="0.35">
      <c r="A3" s="3"/>
      <c r="B3" s="2">
        <v>44835</v>
      </c>
      <c r="C3">
        <v>-2.0911925809499929</v>
      </c>
      <c r="D3">
        <v>-1.130169439366014</v>
      </c>
      <c r="E3">
        <v>0</v>
      </c>
      <c r="F3">
        <v>1.3445511170564119</v>
      </c>
      <c r="G3">
        <v>2.9537037504787662</v>
      </c>
    </row>
    <row r="4" spans="1:7" x14ac:dyDescent="0.35">
      <c r="A4" s="3"/>
      <c r="B4" s="2">
        <v>44927</v>
      </c>
      <c r="C4">
        <v>-14.211629409021301</v>
      </c>
      <c r="D4">
        <v>-7.5747349505830934</v>
      </c>
      <c r="E4">
        <v>0</v>
      </c>
      <c r="F4">
        <v>8.7271895630262577</v>
      </c>
      <c r="G4">
        <v>18.887835939159171</v>
      </c>
    </row>
    <row r="5" spans="1:7" x14ac:dyDescent="0.35">
      <c r="A5" s="3">
        <v>-0.5</v>
      </c>
      <c r="B5" s="2">
        <v>44743</v>
      </c>
      <c r="C5">
        <v>49.585595639511531</v>
      </c>
      <c r="D5">
        <v>26.869985082530821</v>
      </c>
      <c r="E5">
        <v>7.1054273576010019E-15</v>
      </c>
      <c r="F5">
        <v>-29.730988807613929</v>
      </c>
      <c r="G5">
        <v>-58.470610000652393</v>
      </c>
    </row>
    <row r="6" spans="1:7" x14ac:dyDescent="0.35">
      <c r="A6" s="3"/>
      <c r="B6" s="2">
        <v>44835</v>
      </c>
      <c r="C6">
        <v>7.2644803177999364</v>
      </c>
      <c r="D6">
        <v>3.9342582105868331</v>
      </c>
      <c r="E6">
        <v>0</v>
      </c>
      <c r="F6">
        <v>-4.7070866137006533</v>
      </c>
      <c r="G6">
        <v>-10.40408698647445</v>
      </c>
    </row>
    <row r="7" spans="1:7" x14ac:dyDescent="0.35">
      <c r="A7" s="3"/>
      <c r="B7" s="2">
        <v>44927</v>
      </c>
      <c r="C7">
        <v>-5.9470258741309578</v>
      </c>
      <c r="D7">
        <v>-3.1696200563573882</v>
      </c>
      <c r="E7">
        <v>0</v>
      </c>
      <c r="F7">
        <v>3.651666158456266</v>
      </c>
      <c r="G7">
        <v>7.9025160596307842</v>
      </c>
    </row>
    <row r="8" spans="1:7" x14ac:dyDescent="0.35">
      <c r="A8" s="3">
        <v>-0.25</v>
      </c>
      <c r="B8" s="2">
        <v>44743</v>
      </c>
      <c r="C8">
        <v>67.052785881058611</v>
      </c>
      <c r="D8">
        <v>36.344177590461783</v>
      </c>
      <c r="E8">
        <v>7.1054273576010019E-15</v>
      </c>
      <c r="F8">
        <v>-40.236373112648657</v>
      </c>
      <c r="G8">
        <v>-79.153706422937745</v>
      </c>
    </row>
    <row r="9" spans="1:7" x14ac:dyDescent="0.35">
      <c r="A9" s="3"/>
      <c r="B9" s="2">
        <v>44835</v>
      </c>
      <c r="C9">
        <v>16.620153216549848</v>
      </c>
      <c r="D9">
        <v>8.9986858605397515</v>
      </c>
      <c r="E9">
        <v>0</v>
      </c>
      <c r="F9">
        <v>-10.758724344457651</v>
      </c>
      <c r="G9">
        <v>-23.76187772342762</v>
      </c>
    </row>
    <row r="10" spans="1:7" x14ac:dyDescent="0.35">
      <c r="A10" s="3"/>
      <c r="B10" s="2">
        <v>44927</v>
      </c>
      <c r="C10">
        <v>2.3175776607594969</v>
      </c>
      <c r="D10">
        <v>1.235494837868373</v>
      </c>
      <c r="E10">
        <v>0</v>
      </c>
      <c r="F10">
        <v>-1.4238572461137271</v>
      </c>
      <c r="G10">
        <v>-3.082803819897407</v>
      </c>
    </row>
    <row r="11" spans="1:7" x14ac:dyDescent="0.35">
      <c r="A11" s="3">
        <v>0</v>
      </c>
      <c r="B11" s="2">
        <v>44743</v>
      </c>
      <c r="C11">
        <v>84.519976122605826</v>
      </c>
      <c r="D11">
        <v>45.818370098392663</v>
      </c>
      <c r="E11">
        <v>0</v>
      </c>
      <c r="F11">
        <v>-50.741757417683203</v>
      </c>
      <c r="G11">
        <v>-99.836802845223261</v>
      </c>
    </row>
    <row r="12" spans="1:7" x14ac:dyDescent="0.35">
      <c r="A12" s="3"/>
      <c r="B12" s="2">
        <v>44835</v>
      </c>
      <c r="C12">
        <v>25.975826115299778</v>
      </c>
      <c r="D12">
        <v>14.06311351049253</v>
      </c>
      <c r="E12">
        <v>0</v>
      </c>
      <c r="F12">
        <v>-16.81036207521478</v>
      </c>
      <c r="G12">
        <v>-37.119668460380872</v>
      </c>
    </row>
    <row r="13" spans="1:7" x14ac:dyDescent="0.35">
      <c r="A13" s="3"/>
      <c r="B13" s="2">
        <v>44927</v>
      </c>
      <c r="C13">
        <v>10.582181195649699</v>
      </c>
      <c r="D13">
        <v>5.6406097320940214</v>
      </c>
      <c r="E13">
        <v>0</v>
      </c>
      <c r="F13">
        <v>-6.4993806506837188</v>
      </c>
      <c r="G13">
        <v>-14.068123699425939</v>
      </c>
    </row>
    <row r="14" spans="1:7" x14ac:dyDescent="0.35">
      <c r="A14" s="3">
        <v>0.25</v>
      </c>
      <c r="B14" s="2">
        <v>44743</v>
      </c>
      <c r="C14">
        <v>101.9871663641529</v>
      </c>
      <c r="D14">
        <v>55.292562606323543</v>
      </c>
      <c r="E14">
        <v>7.1054273576010019E-15</v>
      </c>
      <c r="F14">
        <v>-61.247141722717828</v>
      </c>
      <c r="G14">
        <v>-120.51989926750861</v>
      </c>
    </row>
    <row r="15" spans="1:7" x14ac:dyDescent="0.35">
      <c r="A15" s="3"/>
      <c r="B15" s="2">
        <v>44835</v>
      </c>
      <c r="C15">
        <v>35.331499014049541</v>
      </c>
      <c r="D15">
        <v>19.127541160445389</v>
      </c>
      <c r="E15">
        <v>1.4210854715202001E-14</v>
      </c>
      <c r="F15">
        <v>-22.861999805971749</v>
      </c>
      <c r="G15">
        <v>-50.477459197333879</v>
      </c>
    </row>
    <row r="16" spans="1:7" x14ac:dyDescent="0.35">
      <c r="A16" s="3"/>
      <c r="B16" s="2">
        <v>44927</v>
      </c>
      <c r="C16">
        <v>18.84678473054004</v>
      </c>
      <c r="D16">
        <v>10.04572462631978</v>
      </c>
      <c r="E16">
        <v>0</v>
      </c>
      <c r="F16">
        <v>-11.574904055253651</v>
      </c>
      <c r="G16">
        <v>-25.053443578954219</v>
      </c>
    </row>
    <row r="17" spans="1:7" x14ac:dyDescent="0.35">
      <c r="A17" s="3">
        <v>0.5</v>
      </c>
      <c r="B17" s="2">
        <v>44743</v>
      </c>
      <c r="C17">
        <v>119.4543566057</v>
      </c>
      <c r="D17">
        <v>64.766755114254565</v>
      </c>
      <c r="E17">
        <v>0</v>
      </c>
      <c r="F17">
        <v>-71.752526027752666</v>
      </c>
      <c r="G17">
        <v>-141.20299568979399</v>
      </c>
    </row>
    <row r="18" spans="1:7" x14ac:dyDescent="0.35">
      <c r="A18" s="3"/>
      <c r="B18" s="2">
        <v>44835</v>
      </c>
      <c r="C18">
        <v>44.687171912799599</v>
      </c>
      <c r="D18">
        <v>24.191968810398361</v>
      </c>
      <c r="E18">
        <v>0</v>
      </c>
      <c r="F18">
        <v>-28.913637536728789</v>
      </c>
      <c r="G18">
        <v>-63.835249934287233</v>
      </c>
    </row>
    <row r="19" spans="1:7" x14ac:dyDescent="0.35">
      <c r="A19" s="3"/>
      <c r="B19" s="2">
        <v>44927</v>
      </c>
      <c r="C19">
        <v>27.11138826543058</v>
      </c>
      <c r="D19">
        <v>14.450839520545509</v>
      </c>
      <c r="E19">
        <v>0</v>
      </c>
      <c r="F19">
        <v>-16.650427459823732</v>
      </c>
      <c r="G19">
        <v>-36.03876345848235</v>
      </c>
    </row>
    <row r="20" spans="1:7" x14ac:dyDescent="0.35">
      <c r="A20" s="3">
        <v>0.75</v>
      </c>
      <c r="B20" s="2">
        <v>44743</v>
      </c>
      <c r="C20">
        <v>136.92154684724741</v>
      </c>
      <c r="D20">
        <v>74.240947622185502</v>
      </c>
      <c r="E20">
        <v>-3.5527136788005009E-14</v>
      </c>
      <c r="F20">
        <v>-82.25791033278739</v>
      </c>
      <c r="G20">
        <v>-161.88609211207969</v>
      </c>
    </row>
    <row r="21" spans="1:7" x14ac:dyDescent="0.35">
      <c r="A21" s="3"/>
      <c r="B21" s="2">
        <v>44835</v>
      </c>
      <c r="C21">
        <v>54.042844811549571</v>
      </c>
      <c r="D21">
        <v>29.25639646035113</v>
      </c>
      <c r="E21">
        <v>-1.4210854715202001E-14</v>
      </c>
      <c r="F21">
        <v>-34.965275267486128</v>
      </c>
      <c r="G21">
        <v>-77.1930406712398</v>
      </c>
    </row>
    <row r="22" spans="1:7" x14ac:dyDescent="0.35">
      <c r="A22" s="3"/>
      <c r="B22" s="2">
        <v>44927</v>
      </c>
      <c r="C22">
        <v>35.375991800320861</v>
      </c>
      <c r="D22">
        <v>18.85595441477108</v>
      </c>
      <c r="E22">
        <v>0</v>
      </c>
      <c r="F22">
        <v>-21.725950864393841</v>
      </c>
      <c r="G22">
        <v>-47.024083338011003</v>
      </c>
    </row>
    <row r="23" spans="1:7" x14ac:dyDescent="0.35">
      <c r="A23" s="3">
        <v>1</v>
      </c>
      <c r="B23" s="2">
        <v>44743</v>
      </c>
      <c r="C23">
        <v>154.38873708879439</v>
      </c>
      <c r="D23">
        <v>83.715140130116339</v>
      </c>
      <c r="E23">
        <v>-2.1316282072803009E-14</v>
      </c>
      <c r="F23">
        <v>-92.763294637821716</v>
      </c>
      <c r="G23">
        <v>-182.56918853436511</v>
      </c>
    </row>
    <row r="24" spans="1:7" x14ac:dyDescent="0.35">
      <c r="A24" s="3"/>
      <c r="B24" s="2">
        <v>44835</v>
      </c>
      <c r="C24">
        <v>63.398517710299501</v>
      </c>
      <c r="D24">
        <v>34.320824110303917</v>
      </c>
      <c r="E24">
        <v>1.4210854715202001E-14</v>
      </c>
      <c r="F24">
        <v>-41.016912998243029</v>
      </c>
      <c r="G24">
        <v>-90.550831408193744</v>
      </c>
    </row>
    <row r="25" spans="1:7" x14ac:dyDescent="0.35">
      <c r="A25" s="3"/>
      <c r="B25" s="2">
        <v>44927</v>
      </c>
      <c r="C25">
        <v>43.640595335211032</v>
      </c>
      <c r="D25">
        <v>23.261069308996841</v>
      </c>
      <c r="E25">
        <v>0</v>
      </c>
      <c r="F25">
        <v>-26.801474268963691</v>
      </c>
      <c r="G25">
        <v>-58.009403217539401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3">
        <v>-0.75</v>
      </c>
      <c r="B2" s="2">
        <v>44743</v>
      </c>
      <c r="C2">
        <v>138491.18776096491</v>
      </c>
      <c r="D2">
        <v>112073.9283006155</v>
      </c>
      <c r="E2">
        <v>91523.498000000007</v>
      </c>
      <c r="F2">
        <v>76152.118236504612</v>
      </c>
      <c r="G2">
        <v>65564.820238493077</v>
      </c>
    </row>
    <row r="3" spans="1:7" x14ac:dyDescent="0.35">
      <c r="A3" s="3"/>
      <c r="B3" s="2">
        <v>44835</v>
      </c>
      <c r="C3">
        <v>625950.53603802819</v>
      </c>
      <c r="D3">
        <v>577046.61926162674</v>
      </c>
      <c r="E3">
        <v>528361.0167500003</v>
      </c>
      <c r="F3">
        <v>480007.04150898068</v>
      </c>
      <c r="G3">
        <v>432316.57722824608</v>
      </c>
    </row>
    <row r="4" spans="1:7" x14ac:dyDescent="0.35">
      <c r="A4" s="3"/>
      <c r="B4" s="2">
        <v>44927</v>
      </c>
      <c r="C4">
        <v>727067.79700936773</v>
      </c>
      <c r="D4">
        <v>681972.43893377879</v>
      </c>
      <c r="E4">
        <v>636887.51249999902</v>
      </c>
      <c r="F4">
        <v>591810.00185615243</v>
      </c>
      <c r="G4">
        <v>546754.00989223679</v>
      </c>
    </row>
    <row r="5" spans="1:7" x14ac:dyDescent="0.35">
      <c r="A5" s="3">
        <v>-0.5</v>
      </c>
      <c r="B5" s="2">
        <v>44743</v>
      </c>
      <c r="C5">
        <v>138491.18776096491</v>
      </c>
      <c r="D5">
        <v>112073.9283006155</v>
      </c>
      <c r="E5">
        <v>91523.498000000007</v>
      </c>
      <c r="F5">
        <v>76152.118236504612</v>
      </c>
      <c r="G5">
        <v>65564.820238493077</v>
      </c>
    </row>
    <row r="6" spans="1:7" x14ac:dyDescent="0.35">
      <c r="A6" s="3"/>
      <c r="B6" s="2">
        <v>44835</v>
      </c>
      <c r="C6">
        <v>625950.53603802819</v>
      </c>
      <c r="D6">
        <v>577046.61926162674</v>
      </c>
      <c r="E6">
        <v>528361.0167500003</v>
      </c>
      <c r="F6">
        <v>480007.04150898068</v>
      </c>
      <c r="G6">
        <v>432316.57722824608</v>
      </c>
    </row>
    <row r="7" spans="1:7" x14ac:dyDescent="0.35">
      <c r="A7" s="3"/>
      <c r="B7" s="2">
        <v>44927</v>
      </c>
      <c r="C7">
        <v>727067.79700936773</v>
      </c>
      <c r="D7">
        <v>681972.43893377879</v>
      </c>
      <c r="E7">
        <v>636887.51249999902</v>
      </c>
      <c r="F7">
        <v>591810.00185615243</v>
      </c>
      <c r="G7">
        <v>546754.00989223679</v>
      </c>
    </row>
    <row r="8" spans="1:7" x14ac:dyDescent="0.35">
      <c r="A8" s="3">
        <v>-0.25</v>
      </c>
      <c r="B8" s="2">
        <v>44743</v>
      </c>
      <c r="C8">
        <v>138491.18776096491</v>
      </c>
      <c r="D8">
        <v>112073.9283006155</v>
      </c>
      <c r="E8">
        <v>91523.498000000007</v>
      </c>
      <c r="F8">
        <v>76152.118236504612</v>
      </c>
      <c r="G8">
        <v>65564.820238493077</v>
      </c>
    </row>
    <row r="9" spans="1:7" x14ac:dyDescent="0.35">
      <c r="A9" s="3"/>
      <c r="B9" s="2">
        <v>44835</v>
      </c>
      <c r="C9">
        <v>625950.53603802819</v>
      </c>
      <c r="D9">
        <v>577046.61926162674</v>
      </c>
      <c r="E9">
        <v>528361.0167500003</v>
      </c>
      <c r="F9">
        <v>480007.04150898068</v>
      </c>
      <c r="G9">
        <v>432316.57722824608</v>
      </c>
    </row>
    <row r="10" spans="1:7" x14ac:dyDescent="0.35">
      <c r="A10" s="3"/>
      <c r="B10" s="2">
        <v>44927</v>
      </c>
      <c r="C10">
        <v>727067.79700936773</v>
      </c>
      <c r="D10">
        <v>681972.43893377879</v>
      </c>
      <c r="E10">
        <v>636887.51249999902</v>
      </c>
      <c r="F10">
        <v>591810.00185615243</v>
      </c>
      <c r="G10">
        <v>546754.00989223679</v>
      </c>
    </row>
    <row r="11" spans="1:7" x14ac:dyDescent="0.35">
      <c r="A11" s="3">
        <v>0</v>
      </c>
      <c r="B11" s="2">
        <v>44743</v>
      </c>
      <c r="C11">
        <v>138491.18776096491</v>
      </c>
      <c r="D11">
        <v>112073.9283006155</v>
      </c>
      <c r="E11">
        <v>91523.498000000007</v>
      </c>
      <c r="F11">
        <v>76152.118236504612</v>
      </c>
      <c r="G11">
        <v>65564.820238493077</v>
      </c>
    </row>
    <row r="12" spans="1:7" x14ac:dyDescent="0.35">
      <c r="A12" s="3"/>
      <c r="B12" s="2">
        <v>44835</v>
      </c>
      <c r="C12">
        <v>625950.53603802819</v>
      </c>
      <c r="D12">
        <v>577046.61926162674</v>
      </c>
      <c r="E12">
        <v>528361.0167500003</v>
      </c>
      <c r="F12">
        <v>480007.04150898068</v>
      </c>
      <c r="G12">
        <v>432316.57722824608</v>
      </c>
    </row>
    <row r="13" spans="1:7" x14ac:dyDescent="0.35">
      <c r="A13" s="3"/>
      <c r="B13" s="2">
        <v>44927</v>
      </c>
      <c r="C13">
        <v>727067.79700936773</v>
      </c>
      <c r="D13">
        <v>681972.43893377879</v>
      </c>
      <c r="E13">
        <v>636887.51249999902</v>
      </c>
      <c r="F13">
        <v>591810.00185615243</v>
      </c>
      <c r="G13">
        <v>546754.00989223679</v>
      </c>
    </row>
    <row r="14" spans="1:7" x14ac:dyDescent="0.35">
      <c r="A14" s="3">
        <v>0.25</v>
      </c>
      <c r="B14" s="2">
        <v>44743</v>
      </c>
      <c r="C14">
        <v>138491.18776096491</v>
      </c>
      <c r="D14">
        <v>112073.9283006155</v>
      </c>
      <c r="E14">
        <v>91523.498000000007</v>
      </c>
      <c r="F14">
        <v>76152.118236504612</v>
      </c>
      <c r="G14">
        <v>65564.820238493077</v>
      </c>
    </row>
    <row r="15" spans="1:7" x14ac:dyDescent="0.35">
      <c r="A15" s="3"/>
      <c r="B15" s="2">
        <v>44835</v>
      </c>
      <c r="C15">
        <v>625950.53603802819</v>
      </c>
      <c r="D15">
        <v>577046.61926162674</v>
      </c>
      <c r="E15">
        <v>528361.0167500003</v>
      </c>
      <c r="F15">
        <v>480007.04150898068</v>
      </c>
      <c r="G15">
        <v>432316.57722824608</v>
      </c>
    </row>
    <row r="16" spans="1:7" x14ac:dyDescent="0.35">
      <c r="A16" s="3"/>
      <c r="B16" s="2">
        <v>44927</v>
      </c>
      <c r="C16">
        <v>727067.79700936773</v>
      </c>
      <c r="D16">
        <v>681972.43893377879</v>
      </c>
      <c r="E16">
        <v>636887.51249999902</v>
      </c>
      <c r="F16">
        <v>591810.00185615243</v>
      </c>
      <c r="G16">
        <v>546754.00989223679</v>
      </c>
    </row>
    <row r="17" spans="1:7" x14ac:dyDescent="0.35">
      <c r="A17" s="3">
        <v>0.5</v>
      </c>
      <c r="B17" s="2">
        <v>44743</v>
      </c>
      <c r="C17">
        <v>138491.18776096491</v>
      </c>
      <c r="D17">
        <v>112073.9283006155</v>
      </c>
      <c r="E17">
        <v>91523.498000000007</v>
      </c>
      <c r="F17">
        <v>76152.118236504612</v>
      </c>
      <c r="G17">
        <v>65564.820238493077</v>
      </c>
    </row>
    <row r="18" spans="1:7" x14ac:dyDescent="0.35">
      <c r="A18" s="3"/>
      <c r="B18" s="2">
        <v>44835</v>
      </c>
      <c r="C18">
        <v>625950.53603802819</v>
      </c>
      <c r="D18">
        <v>577046.61926162674</v>
      </c>
      <c r="E18">
        <v>528361.0167500003</v>
      </c>
      <c r="F18">
        <v>480007.04150898068</v>
      </c>
      <c r="G18">
        <v>432316.57722824608</v>
      </c>
    </row>
    <row r="19" spans="1:7" x14ac:dyDescent="0.35">
      <c r="A19" s="3"/>
      <c r="B19" s="2">
        <v>44927</v>
      </c>
      <c r="C19">
        <v>727067.79700936773</v>
      </c>
      <c r="D19">
        <v>681972.43893377879</v>
      </c>
      <c r="E19">
        <v>636887.51249999902</v>
      </c>
      <c r="F19">
        <v>591810.00185615243</v>
      </c>
      <c r="G19">
        <v>546754.00989223679</v>
      </c>
    </row>
    <row r="20" spans="1:7" x14ac:dyDescent="0.35">
      <c r="A20" s="3">
        <v>0.75</v>
      </c>
      <c r="B20" s="2">
        <v>44743</v>
      </c>
      <c r="C20">
        <v>138491.18776096491</v>
      </c>
      <c r="D20">
        <v>112073.9283006155</v>
      </c>
      <c r="E20">
        <v>91523.498000000007</v>
      </c>
      <c r="F20">
        <v>76152.118236504612</v>
      </c>
      <c r="G20">
        <v>65564.820238493077</v>
      </c>
    </row>
    <row r="21" spans="1:7" x14ac:dyDescent="0.35">
      <c r="A21" s="3"/>
      <c r="B21" s="2">
        <v>44835</v>
      </c>
      <c r="C21">
        <v>625950.53603802819</v>
      </c>
      <c r="D21">
        <v>577046.61926162674</v>
      </c>
      <c r="E21">
        <v>528361.0167500003</v>
      </c>
      <c r="F21">
        <v>480007.04150898068</v>
      </c>
      <c r="G21">
        <v>432316.57722824608</v>
      </c>
    </row>
    <row r="22" spans="1:7" x14ac:dyDescent="0.35">
      <c r="A22" s="3"/>
      <c r="B22" s="2">
        <v>44927</v>
      </c>
      <c r="C22">
        <v>727067.79700936773</v>
      </c>
      <c r="D22">
        <v>681972.43893377879</v>
      </c>
      <c r="E22">
        <v>636887.51249999902</v>
      </c>
      <c r="F22">
        <v>591810.00185615243</v>
      </c>
      <c r="G22">
        <v>546754.00989223679</v>
      </c>
    </row>
    <row r="23" spans="1:7" x14ac:dyDescent="0.35">
      <c r="A23" s="3">
        <v>1</v>
      </c>
      <c r="B23" s="2">
        <v>44743</v>
      </c>
      <c r="C23">
        <v>138491.18776096491</v>
      </c>
      <c r="D23">
        <v>112073.9283006155</v>
      </c>
      <c r="E23">
        <v>91523.498000000007</v>
      </c>
      <c r="F23">
        <v>76152.118236504612</v>
      </c>
      <c r="G23">
        <v>65564.820238493077</v>
      </c>
    </row>
    <row r="24" spans="1:7" x14ac:dyDescent="0.35">
      <c r="A24" s="3"/>
      <c r="B24" s="2">
        <v>44835</v>
      </c>
      <c r="C24">
        <v>625950.53603802819</v>
      </c>
      <c r="D24">
        <v>577046.61926162674</v>
      </c>
      <c r="E24">
        <v>528361.0167500003</v>
      </c>
      <c r="F24">
        <v>480007.04150898068</v>
      </c>
      <c r="G24">
        <v>432316.57722824608</v>
      </c>
    </row>
    <row r="25" spans="1:7" x14ac:dyDescent="0.35">
      <c r="A25" s="3"/>
      <c r="B25" s="2">
        <v>44927</v>
      </c>
      <c r="C25">
        <v>727067.79700936773</v>
      </c>
      <c r="D25">
        <v>681972.43893377879</v>
      </c>
      <c r="E25">
        <v>636887.51249999902</v>
      </c>
      <c r="F25">
        <v>591810.00185615243</v>
      </c>
      <c r="G25">
        <v>546754.00989223679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3">
        <v>-0.75</v>
      </c>
      <c r="B2" s="2">
        <v>44743</v>
      </c>
      <c r="C2">
        <v>51.172309782608579</v>
      </c>
      <c r="D2">
        <v>51.172309782608579</v>
      </c>
      <c r="E2">
        <v>51.172309782608579</v>
      </c>
      <c r="F2">
        <v>51.172309782608579</v>
      </c>
      <c r="G2">
        <v>51.172309782608579</v>
      </c>
    </row>
    <row r="3" spans="1:7" x14ac:dyDescent="0.35">
      <c r="A3" s="3"/>
      <c r="B3" s="2">
        <v>44835</v>
      </c>
      <c r="C3">
        <v>66.623946355816813</v>
      </c>
      <c r="D3">
        <v>66.623946355816813</v>
      </c>
      <c r="E3">
        <v>66.623946355816813</v>
      </c>
      <c r="F3">
        <v>66.623946355816813</v>
      </c>
      <c r="G3">
        <v>66.623946355816813</v>
      </c>
    </row>
    <row r="4" spans="1:7" x14ac:dyDescent="0.35">
      <c r="A4" s="3"/>
      <c r="B4" s="2">
        <v>44927</v>
      </c>
      <c r="C4">
        <v>73.522500000000349</v>
      </c>
      <c r="D4">
        <v>73.522500000000349</v>
      </c>
      <c r="E4">
        <v>73.522500000000349</v>
      </c>
      <c r="F4">
        <v>73.522500000000349</v>
      </c>
      <c r="G4">
        <v>73.522500000000349</v>
      </c>
    </row>
    <row r="5" spans="1:7" x14ac:dyDescent="0.35">
      <c r="A5" s="3">
        <v>-0.5</v>
      </c>
      <c r="B5" s="2">
        <v>44743</v>
      </c>
      <c r="C5">
        <v>102.3446195652172</v>
      </c>
      <c r="D5">
        <v>102.3446195652172</v>
      </c>
      <c r="E5">
        <v>102.3446195652172</v>
      </c>
      <c r="F5">
        <v>102.3446195652172</v>
      </c>
      <c r="G5">
        <v>102.3446195652172</v>
      </c>
    </row>
    <row r="6" spans="1:7" x14ac:dyDescent="0.35">
      <c r="A6" s="3"/>
      <c r="B6" s="2">
        <v>44835</v>
      </c>
      <c r="C6">
        <v>133.2478927116336</v>
      </c>
      <c r="D6">
        <v>133.2478927116336</v>
      </c>
      <c r="E6">
        <v>133.2478927116336</v>
      </c>
      <c r="F6">
        <v>133.2478927116336</v>
      </c>
      <c r="G6">
        <v>133.2478927116336</v>
      </c>
    </row>
    <row r="7" spans="1:7" x14ac:dyDescent="0.35">
      <c r="A7" s="3"/>
      <c r="B7" s="2">
        <v>44927</v>
      </c>
      <c r="C7">
        <v>147.0450000000007</v>
      </c>
      <c r="D7">
        <v>147.0450000000007</v>
      </c>
      <c r="E7">
        <v>147.0450000000007</v>
      </c>
      <c r="F7">
        <v>147.0450000000007</v>
      </c>
      <c r="G7">
        <v>147.0450000000007</v>
      </c>
    </row>
    <row r="8" spans="1:7" x14ac:dyDescent="0.35">
      <c r="A8" s="3">
        <v>-0.25</v>
      </c>
      <c r="B8" s="2">
        <v>44743</v>
      </c>
      <c r="C8">
        <v>153.5169293478269</v>
      </c>
      <c r="D8">
        <v>153.5169293478269</v>
      </c>
      <c r="E8">
        <v>153.5169293478269</v>
      </c>
      <c r="F8">
        <v>153.5169293478269</v>
      </c>
      <c r="G8">
        <v>153.5169293478269</v>
      </c>
    </row>
    <row r="9" spans="1:7" x14ac:dyDescent="0.35">
      <c r="A9" s="3"/>
      <c r="B9" s="2">
        <v>44835</v>
      </c>
      <c r="C9">
        <v>199.87183906745241</v>
      </c>
      <c r="D9">
        <v>199.87183906745241</v>
      </c>
      <c r="E9">
        <v>199.87183906745241</v>
      </c>
      <c r="F9">
        <v>199.87183906745241</v>
      </c>
      <c r="G9">
        <v>199.87183906745241</v>
      </c>
    </row>
    <row r="10" spans="1:7" x14ac:dyDescent="0.35">
      <c r="A10" s="3"/>
      <c r="B10" s="2">
        <v>44927</v>
      </c>
      <c r="C10">
        <v>220.56750000000079</v>
      </c>
      <c r="D10">
        <v>220.56750000000079</v>
      </c>
      <c r="E10">
        <v>220.56750000000079</v>
      </c>
      <c r="F10">
        <v>220.56750000000079</v>
      </c>
      <c r="G10">
        <v>220.56750000000079</v>
      </c>
    </row>
    <row r="11" spans="1:7" x14ac:dyDescent="0.35">
      <c r="A11" s="3">
        <v>0</v>
      </c>
      <c r="B11" s="2">
        <v>44743</v>
      </c>
      <c r="C11">
        <v>204.68923913043429</v>
      </c>
      <c r="D11">
        <v>204.68923913043429</v>
      </c>
      <c r="E11">
        <v>204.68923913043429</v>
      </c>
      <c r="F11">
        <v>204.68923913043429</v>
      </c>
      <c r="G11">
        <v>204.68923913043429</v>
      </c>
    </row>
    <row r="12" spans="1:7" x14ac:dyDescent="0.35">
      <c r="A12" s="3"/>
      <c r="B12" s="2">
        <v>44835</v>
      </c>
      <c r="C12">
        <v>266.49578542326731</v>
      </c>
      <c r="D12">
        <v>266.49578542326731</v>
      </c>
      <c r="E12">
        <v>266.49578542326731</v>
      </c>
      <c r="F12">
        <v>266.49578542326731</v>
      </c>
      <c r="G12">
        <v>266.49578542326731</v>
      </c>
    </row>
    <row r="13" spans="1:7" x14ac:dyDescent="0.35">
      <c r="A13" s="3"/>
      <c r="B13" s="2">
        <v>44927</v>
      </c>
      <c r="C13">
        <v>294.0900000000014</v>
      </c>
      <c r="D13">
        <v>294.0900000000014</v>
      </c>
      <c r="E13">
        <v>294.0900000000014</v>
      </c>
      <c r="F13">
        <v>294.0900000000014</v>
      </c>
      <c r="G13">
        <v>294.0900000000014</v>
      </c>
    </row>
    <row r="14" spans="1:7" x14ac:dyDescent="0.35">
      <c r="A14" s="3">
        <v>0.25</v>
      </c>
      <c r="B14" s="2">
        <v>44743</v>
      </c>
      <c r="C14">
        <v>255.8615489130448</v>
      </c>
      <c r="D14">
        <v>255.8615489130448</v>
      </c>
      <c r="E14">
        <v>255.8615489130448</v>
      </c>
      <c r="F14">
        <v>255.8615489130448</v>
      </c>
      <c r="G14">
        <v>255.8615489130448</v>
      </c>
    </row>
    <row r="15" spans="1:7" x14ac:dyDescent="0.35">
      <c r="A15" s="3"/>
      <c r="B15" s="2">
        <v>44835</v>
      </c>
      <c r="C15">
        <v>333.11973177908658</v>
      </c>
      <c r="D15">
        <v>333.11973177908658</v>
      </c>
      <c r="E15">
        <v>333.11973177908658</v>
      </c>
      <c r="F15">
        <v>333.11973177908658</v>
      </c>
      <c r="G15">
        <v>333.11973177908658</v>
      </c>
    </row>
    <row r="16" spans="1:7" x14ac:dyDescent="0.35">
      <c r="A16" s="3"/>
      <c r="B16" s="2">
        <v>44927</v>
      </c>
      <c r="C16">
        <v>367.61249999999831</v>
      </c>
      <c r="D16">
        <v>367.61249999999831</v>
      </c>
      <c r="E16">
        <v>367.61249999999831</v>
      </c>
      <c r="F16">
        <v>367.61249999999831</v>
      </c>
      <c r="G16">
        <v>367.61249999999831</v>
      </c>
    </row>
    <row r="17" spans="1:7" x14ac:dyDescent="0.35">
      <c r="A17" s="3">
        <v>0.5</v>
      </c>
      <c r="B17" s="2">
        <v>44743</v>
      </c>
      <c r="C17">
        <v>307.03385869565381</v>
      </c>
      <c r="D17">
        <v>307.03385869565381</v>
      </c>
      <c r="E17">
        <v>307.03385869565381</v>
      </c>
      <c r="F17">
        <v>307.03385869565381</v>
      </c>
      <c r="G17">
        <v>307.03385869565381</v>
      </c>
    </row>
    <row r="18" spans="1:7" x14ac:dyDescent="0.35">
      <c r="A18" s="3"/>
      <c r="B18" s="2">
        <v>44835</v>
      </c>
      <c r="C18">
        <v>399.74367813490483</v>
      </c>
      <c r="D18">
        <v>399.74367813490483</v>
      </c>
      <c r="E18">
        <v>399.74367813490483</v>
      </c>
      <c r="F18">
        <v>399.74367813490483</v>
      </c>
      <c r="G18">
        <v>399.74367813490483</v>
      </c>
    </row>
    <row r="19" spans="1:7" x14ac:dyDescent="0.35">
      <c r="A19" s="3"/>
      <c r="B19" s="2">
        <v>44927</v>
      </c>
      <c r="C19">
        <v>441.13500000000158</v>
      </c>
      <c r="D19">
        <v>441.13500000000158</v>
      </c>
      <c r="E19">
        <v>441.13500000000158</v>
      </c>
      <c r="F19">
        <v>441.13500000000158</v>
      </c>
      <c r="G19">
        <v>441.13500000000158</v>
      </c>
    </row>
    <row r="20" spans="1:7" x14ac:dyDescent="0.35">
      <c r="A20" s="3">
        <v>0.75</v>
      </c>
      <c r="B20" s="2">
        <v>44743</v>
      </c>
      <c r="C20">
        <v>358.20616847826039</v>
      </c>
      <c r="D20">
        <v>358.20616847826039</v>
      </c>
      <c r="E20">
        <v>358.20616847826039</v>
      </c>
      <c r="F20">
        <v>358.20616847826039</v>
      </c>
      <c r="G20">
        <v>358.20616847826039</v>
      </c>
    </row>
    <row r="21" spans="1:7" x14ac:dyDescent="0.35">
      <c r="A21" s="3"/>
      <c r="B21" s="2">
        <v>44835</v>
      </c>
      <c r="C21">
        <v>466.3676244907237</v>
      </c>
      <c r="D21">
        <v>466.3676244907237</v>
      </c>
      <c r="E21">
        <v>466.3676244907237</v>
      </c>
      <c r="F21">
        <v>466.3676244907237</v>
      </c>
      <c r="G21">
        <v>466.3676244907237</v>
      </c>
    </row>
    <row r="22" spans="1:7" x14ac:dyDescent="0.35">
      <c r="A22" s="3"/>
      <c r="B22" s="2">
        <v>44927</v>
      </c>
      <c r="C22">
        <v>514.65750000000037</v>
      </c>
      <c r="D22">
        <v>514.65750000000037</v>
      </c>
      <c r="E22">
        <v>514.65750000000037</v>
      </c>
      <c r="F22">
        <v>514.65750000000037</v>
      </c>
      <c r="G22">
        <v>514.65750000000037</v>
      </c>
    </row>
    <row r="23" spans="1:7" x14ac:dyDescent="0.35">
      <c r="A23" s="3">
        <v>1</v>
      </c>
      <c r="B23" s="2">
        <v>44743</v>
      </c>
      <c r="C23">
        <v>409.37847826086858</v>
      </c>
      <c r="D23">
        <v>409.37847826086858</v>
      </c>
      <c r="E23">
        <v>409.37847826086858</v>
      </c>
      <c r="F23">
        <v>409.37847826086858</v>
      </c>
      <c r="G23">
        <v>409.37847826086858</v>
      </c>
    </row>
    <row r="24" spans="1:7" x14ac:dyDescent="0.35">
      <c r="A24" s="3"/>
      <c r="B24" s="2">
        <v>44835</v>
      </c>
      <c r="C24">
        <v>532.9915708465345</v>
      </c>
      <c r="D24">
        <v>532.9915708465345</v>
      </c>
      <c r="E24">
        <v>532.9915708465345</v>
      </c>
      <c r="F24">
        <v>532.9915708465345</v>
      </c>
      <c r="G24">
        <v>532.9915708465345</v>
      </c>
    </row>
    <row r="25" spans="1:7" x14ac:dyDescent="0.35">
      <c r="A25" s="3"/>
      <c r="B25" s="2">
        <v>44927</v>
      </c>
      <c r="C25">
        <v>588.18000000000279</v>
      </c>
      <c r="D25">
        <v>588.18000000000279</v>
      </c>
      <c r="E25">
        <v>588.18000000000279</v>
      </c>
      <c r="F25">
        <v>588.18000000000279</v>
      </c>
      <c r="G25">
        <v>588.18000000000279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r_procurement</vt:lpstr>
      <vt:lpstr>r_temprisk</vt:lpstr>
      <vt:lpstr>p_procurement</vt:lpstr>
      <vt:lpstr>p_temprisk</vt:lpstr>
      <vt:lpstr>q</vt:lpstr>
      <vt:lpstr>pbase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2022-06-03T20:18:34Z</dcterms:created>
  <dcterms:modified xsi:type="dcterms:W3CDTF">2022-06-03T21:03:19Z</dcterms:modified>
</cp:coreProperties>
</file>