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1_12 P2H_Dec2021_AnfrageTanja/"/>
    </mc:Choice>
  </mc:AlternateContent>
  <xr:revisionPtr revIDLastSave="72" documentId="11_ECD2C09371276CADB6D1C872E2DD123437BF31B6" xr6:coauthVersionLast="47" xr6:coauthVersionMax="47" xr10:uidLastSave="{39C6AE3E-AE8F-4717-BE8D-E4A5905D99A7}"/>
  <bookViews>
    <workbookView xWindow="1920" yWindow="-120" windowWidth="27000" windowHeight="18240" xr2:uid="{00000000-000D-0000-FFFF-FFFF00000000}"/>
  </bookViews>
  <sheets>
    <sheet name="sheet_name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I37" i="1"/>
  <c r="H37" i="1" s="1"/>
  <c r="G37" i="1"/>
  <c r="P37" i="1"/>
  <c r="O37" i="1"/>
  <c r="Q37" i="1"/>
  <c r="K37" i="1"/>
  <c r="M37" i="1"/>
  <c r="I39" i="1"/>
  <c r="E3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</calcChain>
</file>

<file path=xl/sharedStrings.xml><?xml version="1.0" encoding="utf-8"?>
<sst xmlns="http://schemas.openxmlformats.org/spreadsheetml/2006/main" count="39" uniqueCount="16">
  <si>
    <t>unit</t>
  </si>
  <si>
    <t>offtake</t>
  </si>
  <si>
    <t>w</t>
  </si>
  <si>
    <t>q</t>
  </si>
  <si>
    <t>p</t>
  </si>
  <si>
    <t>r</t>
  </si>
  <si>
    <t>MW</t>
  </si>
  <si>
    <t>MWh</t>
  </si>
  <si>
    <t>Eur/MWh</t>
  </si>
  <si>
    <t>Eur</t>
  </si>
  <si>
    <t>ts_left</t>
  </si>
  <si>
    <t>Forward</t>
  </si>
  <si>
    <t>Spot</t>
  </si>
  <si>
    <t>Tariff</t>
  </si>
  <si>
    <t>Sourcing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</si>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</sst>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\ hh:mm:ss"/>
    <numFmt numFmtId="165" formatCode="#,##0.00%;\-#,##0.00%"/>
    <numFmt numFmtId="166" formatCode="#,##0%;\-#,##0%"/>
    <numFmt numFmtId="167" formatCode="#,##0.0000;\-#,##0.0000"/>
    <numFmt numFmtId="168" formatCode="yyyy\-mm\-dd\ hh:mm;;"/>
    <numFmt numFmtId="169" formatCode="yyyy\-mm\-dd;;"/>
    <numFmt numFmtId="170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</cellStyleXfs>
  <cellXfs count="9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39" fontId="0" fillId="0" borderId="0" xfId="1" applyFont="1">
      <alignment vertical="top"/>
    </xf>
    <xf numFmtId="37" fontId="0" fillId="0" borderId="0" xfId="2" applyFo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9">
    <cellStyle name="​​Date" xfId="7" xr:uid="{A31EC44A-7EF5-4C6A-BFB6-068C7DDDC3BC}"/>
    <cellStyle name="​​Month" xfId="8" xr:uid="{E5BC9496-A76B-42BA-882D-0130C83DB5C4}"/>
    <cellStyle name="​​Timestamp" xfId="6" xr:uid="{0752C857-7EB4-4C9A-B698-E07E366A1FD7}"/>
    <cellStyle name="​Factor [4]" xfId="5" xr:uid="{1C140DFD-76F4-4290-B8E0-93CB251F59C3}"/>
    <cellStyle name="​Percentage [0]" xfId="4" xr:uid="{E77E5791-AB25-4F6A-B49F-319FC6A3243C}"/>
    <cellStyle name="​Percentage [2]" xfId="3" xr:uid="{F87132D3-3430-410A-BCB9-C06958635E6C}"/>
    <cellStyle name="Normal" xfId="0" builtinId="0" customBuiltin="1"/>
    <cellStyle name="Number [0]" xfId="2" xr:uid="{6C96CDBD-21FB-487E-8554-D4CBA0A16434}"/>
    <cellStyle name="Number [2]" xfId="1" xr:uid="{27142550-171C-4BB0-9D4A-620CAD63EB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December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sheet_name!$J$1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sheet_name!$K$5:$K$35</c:f>
              <c:numCache>
                <c:formatCode>#,##0.00_);\(#,##0.00\)</c:formatCode>
                <c:ptCount val="31"/>
                <c:pt idx="0">
                  <c:v>7002.0710000000008</c:v>
                </c:pt>
                <c:pt idx="1">
                  <c:v>6996.6600000000053</c:v>
                </c:pt>
                <c:pt idx="2">
                  <c:v>7176.9290000000019</c:v>
                </c:pt>
                <c:pt idx="3">
                  <c:v>7984.6370000000088</c:v>
                </c:pt>
                <c:pt idx="4">
                  <c:v>7896.6210000000056</c:v>
                </c:pt>
                <c:pt idx="5">
                  <c:v>6887.6829999999954</c:v>
                </c:pt>
                <c:pt idx="6">
                  <c:v>6837.7049999999972</c:v>
                </c:pt>
                <c:pt idx="7">
                  <c:v>6849.7240000000011</c:v>
                </c:pt>
                <c:pt idx="8">
                  <c:v>6850.2120000000004</c:v>
                </c:pt>
                <c:pt idx="9">
                  <c:v>6853.0649999999987</c:v>
                </c:pt>
                <c:pt idx="10">
                  <c:v>7709.1360000000004</c:v>
                </c:pt>
                <c:pt idx="11">
                  <c:v>7633.9319999999998</c:v>
                </c:pt>
                <c:pt idx="12">
                  <c:v>7039.5779999999959</c:v>
                </c:pt>
                <c:pt idx="13">
                  <c:v>7169.9620000000068</c:v>
                </c:pt>
                <c:pt idx="14">
                  <c:v>7104.8330000000014</c:v>
                </c:pt>
                <c:pt idx="15">
                  <c:v>7058.299</c:v>
                </c:pt>
                <c:pt idx="16">
                  <c:v>7088.7229999999981</c:v>
                </c:pt>
                <c:pt idx="17">
                  <c:v>7797.3259999999973</c:v>
                </c:pt>
                <c:pt idx="18">
                  <c:v>7747.5290000000086</c:v>
                </c:pt>
                <c:pt idx="19">
                  <c:v>7241.052999999999</c:v>
                </c:pt>
                <c:pt idx="20">
                  <c:v>7292.3540000000012</c:v>
                </c:pt>
                <c:pt idx="21">
                  <c:v>6825.2770000000037</c:v>
                </c:pt>
                <c:pt idx="22">
                  <c:v>6516.3350000000091</c:v>
                </c:pt>
                <c:pt idx="23">
                  <c:v>6496.6300000000019</c:v>
                </c:pt>
                <c:pt idx="24">
                  <c:v>7370.0549999999948</c:v>
                </c:pt>
                <c:pt idx="25">
                  <c:v>7466.448999999996</c:v>
                </c:pt>
                <c:pt idx="26">
                  <c:v>6932.5250000000042</c:v>
                </c:pt>
                <c:pt idx="27">
                  <c:v>7176.4179999999978</c:v>
                </c:pt>
                <c:pt idx="28">
                  <c:v>7275.978000000001</c:v>
                </c:pt>
                <c:pt idx="29">
                  <c:v>7486.023000000002</c:v>
                </c:pt>
                <c:pt idx="30">
                  <c:v>7469.7699999999977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1CC-9CF7-C57AAB8FF158}"/>
            </c:ext>
          </c:extLst>
        </c:ser>
        <c:ser>
          <c:idx val="1"/>
          <c:order val="1"/>
          <c:tx>
            <c:strRef>
              <c:f>sheet_name!$N$1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sheet_name!$O$5:$O$35</c:f>
              <c:numCache>
                <c:formatCode>#,##0.00_);\(#,##0.00\)</c:formatCode>
                <c:ptCount val="31"/>
                <c:pt idx="0">
                  <c:v>-154.20475000000079</c:v>
                </c:pt>
                <c:pt idx="1">
                  <c:v>217.2522499999977</c:v>
                </c:pt>
                <c:pt idx="2">
                  <c:v>894.44349999999758</c:v>
                </c:pt>
                <c:pt idx="3">
                  <c:v>7.1979999999894062</c:v>
                </c:pt>
                <c:pt idx="4">
                  <c:v>229.2707499999951</c:v>
                </c:pt>
                <c:pt idx="5">
                  <c:v>1741.5967500000111</c:v>
                </c:pt>
                <c:pt idx="6">
                  <c:v>1864.4999999999991</c:v>
                </c:pt>
                <c:pt idx="7">
                  <c:v>1986.0225000000021</c:v>
                </c:pt>
                <c:pt idx="8">
                  <c:v>1866.235499999998</c:v>
                </c:pt>
                <c:pt idx="9">
                  <c:v>1955.244250000002</c:v>
                </c:pt>
                <c:pt idx="10">
                  <c:v>1183.0417500000001</c:v>
                </c:pt>
                <c:pt idx="11">
                  <c:v>508.26374999999922</c:v>
                </c:pt>
                <c:pt idx="12">
                  <c:v>-21.90724999999566</c:v>
                </c:pt>
                <c:pt idx="13">
                  <c:v>-439.97975000000679</c:v>
                </c:pt>
                <c:pt idx="14">
                  <c:v>-650.81325000000015</c:v>
                </c:pt>
                <c:pt idx="15">
                  <c:v>-527.22274999999718</c:v>
                </c:pt>
                <c:pt idx="16">
                  <c:v>-281.18399999999752</c:v>
                </c:pt>
                <c:pt idx="17">
                  <c:v>-286.95974999999271</c:v>
                </c:pt>
                <c:pt idx="18">
                  <c:v>187.11474999999251</c:v>
                </c:pt>
                <c:pt idx="19">
                  <c:v>967.8992500000013</c:v>
                </c:pt>
                <c:pt idx="20">
                  <c:v>1097.0450000000019</c:v>
                </c:pt>
                <c:pt idx="21">
                  <c:v>1701.2594999999981</c:v>
                </c:pt>
                <c:pt idx="22">
                  <c:v>2115.7704999999919</c:v>
                </c:pt>
                <c:pt idx="23">
                  <c:v>1123.680250000001</c:v>
                </c:pt>
                <c:pt idx="24">
                  <c:v>-81.254999999991014</c:v>
                </c:pt>
                <c:pt idx="25">
                  <c:v>737.67925000000196</c:v>
                </c:pt>
                <c:pt idx="26">
                  <c:v>2601.5622499999931</c:v>
                </c:pt>
                <c:pt idx="27">
                  <c:v>3415.730750000002</c:v>
                </c:pt>
                <c:pt idx="28">
                  <c:v>3846.1035000000079</c:v>
                </c:pt>
                <c:pt idx="29">
                  <c:v>3368.871999999993</c:v>
                </c:pt>
                <c:pt idx="30">
                  <c:v>2544.583000000001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9-41CC-9CF7-C57AAB8F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sheet_name!$B$1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sheet_name!$G$5:$G$35</c:f>
              <c:numCache>
                <c:formatCode>#,##0.00_);\(#,##0.00\)</c:formatCode>
                <c:ptCount val="31"/>
                <c:pt idx="0">
                  <c:v>6847.86625</c:v>
                </c:pt>
                <c:pt idx="1">
                  <c:v>7213.912250000003</c:v>
                </c:pt>
                <c:pt idx="2">
                  <c:v>8071.3724999999986</c:v>
                </c:pt>
                <c:pt idx="3">
                  <c:v>7991.8349999999982</c:v>
                </c:pt>
                <c:pt idx="4">
                  <c:v>8125.8917500000016</c:v>
                </c:pt>
                <c:pt idx="5">
                  <c:v>8629.2797500000052</c:v>
                </c:pt>
                <c:pt idx="6">
                  <c:v>8702.2049999999963</c:v>
                </c:pt>
                <c:pt idx="7">
                  <c:v>8835.7465000000029</c:v>
                </c:pt>
                <c:pt idx="8">
                  <c:v>8716.4474999999984</c:v>
                </c:pt>
                <c:pt idx="9">
                  <c:v>8808.3092500000002</c:v>
                </c:pt>
                <c:pt idx="10">
                  <c:v>8892.1777500000007</c:v>
                </c:pt>
                <c:pt idx="11">
                  <c:v>8142.195749999999</c:v>
                </c:pt>
                <c:pt idx="12">
                  <c:v>7017.6707500000002</c:v>
                </c:pt>
                <c:pt idx="13">
                  <c:v>6729.98225</c:v>
                </c:pt>
                <c:pt idx="14">
                  <c:v>6454.0197500000004</c:v>
                </c:pt>
                <c:pt idx="15">
                  <c:v>6531.0762500000028</c:v>
                </c:pt>
                <c:pt idx="16">
                  <c:v>6807.5390000000007</c:v>
                </c:pt>
                <c:pt idx="17">
                  <c:v>7510.3662500000046</c:v>
                </c:pt>
                <c:pt idx="18">
                  <c:v>7934.6437500000011</c:v>
                </c:pt>
                <c:pt idx="19">
                  <c:v>8208.9522500000003</c:v>
                </c:pt>
                <c:pt idx="20">
                  <c:v>8389.3990000000031</c:v>
                </c:pt>
                <c:pt idx="21">
                  <c:v>8526.536500000002</c:v>
                </c:pt>
                <c:pt idx="22">
                  <c:v>8632.1055000000015</c:v>
                </c:pt>
                <c:pt idx="23">
                  <c:v>7620.3102500000032</c:v>
                </c:pt>
                <c:pt idx="24">
                  <c:v>7288.8000000000038</c:v>
                </c:pt>
                <c:pt idx="25">
                  <c:v>8204.1282499999979</c:v>
                </c:pt>
                <c:pt idx="26">
                  <c:v>9534.0872499999969</c:v>
                </c:pt>
                <c:pt idx="27">
                  <c:v>10592.14875</c:v>
                </c:pt>
                <c:pt idx="28">
                  <c:v>11122.081500000009</c:v>
                </c:pt>
                <c:pt idx="29">
                  <c:v>10854.89499999999</c:v>
                </c:pt>
                <c:pt idx="30">
                  <c:v>10014.352999999999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39-41CC-9CF7-C57AAB8F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GWh/day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December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sheet_name!$F$1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sheet_name!$H$5:$H$35</c:f>
              <c:numCache>
                <c:formatCode>#,##0.00_);\(#,##0.00\)</c:formatCode>
                <c:ptCount val="31"/>
                <c:pt idx="0">
                  <c:v>50.04715568433685</c:v>
                </c:pt>
                <c:pt idx="1">
                  <c:v>43.306458452881621</c:v>
                </c:pt>
                <c:pt idx="2">
                  <c:v>59.115748096533721</c:v>
                </c:pt>
                <c:pt idx="3">
                  <c:v>37.893660419630258</c:v>
                </c:pt>
                <c:pt idx="4">
                  <c:v>38.76799387449153</c:v>
                </c:pt>
                <c:pt idx="5">
                  <c:v>78.757060427128422</c:v>
                </c:pt>
                <c:pt idx="6">
                  <c:v>72.091748194740404</c:v>
                </c:pt>
                <c:pt idx="7">
                  <c:v>68.231825781006819</c:v>
                </c:pt>
                <c:pt idx="8">
                  <c:v>85.873523920922892</c:v>
                </c:pt>
                <c:pt idx="9">
                  <c:v>82.335474144877722</c:v>
                </c:pt>
                <c:pt idx="10">
                  <c:v>63.524728843417172</c:v>
                </c:pt>
                <c:pt idx="11">
                  <c:v>45.291710647742157</c:v>
                </c:pt>
                <c:pt idx="12">
                  <c:v>43.688863036755102</c:v>
                </c:pt>
                <c:pt idx="13">
                  <c:v>34.830228888588401</c:v>
                </c:pt>
                <c:pt idx="14">
                  <c:v>25.428736929427469</c:v>
                </c:pt>
                <c:pt idx="15">
                  <c:v>29.251938791539551</c:v>
                </c:pt>
                <c:pt idx="16">
                  <c:v>37.070157853159571</c:v>
                </c:pt>
                <c:pt idx="17">
                  <c:v>36.940948457240133</c:v>
                </c:pt>
                <c:pt idx="18">
                  <c:v>46.91068451465047</c:v>
                </c:pt>
                <c:pt idx="19">
                  <c:v>71.069464632152474</c:v>
                </c:pt>
                <c:pt idx="20">
                  <c:v>69.942879587220418</c:v>
                </c:pt>
                <c:pt idx="21">
                  <c:v>85.685049811835171</c:v>
                </c:pt>
                <c:pt idx="22">
                  <c:v>98.151643441048506</c:v>
                </c:pt>
                <c:pt idx="23">
                  <c:v>66.712161192438117</c:v>
                </c:pt>
                <c:pt idx="24">
                  <c:v>33.958549948299648</c:v>
                </c:pt>
                <c:pt idx="25">
                  <c:v>43.079109809271579</c:v>
                </c:pt>
                <c:pt idx="26">
                  <c:v>98.275289122263018</c:v>
                </c:pt>
                <c:pt idx="27">
                  <c:v>112.5593292289056</c:v>
                </c:pt>
                <c:pt idx="28">
                  <c:v>118.1737789474642</c:v>
                </c:pt>
                <c:pt idx="29">
                  <c:v>111.5073792698448</c:v>
                </c:pt>
                <c:pt idx="30">
                  <c:v>90.953640684020712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936-A01C-2B459021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sheet_name!$D$2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sheet_name!$D$5:$D$35</c:f>
              <c:numCache>
                <c:formatCode>#,##0.00_);\(#,##0.00\)</c:formatCode>
                <c:ptCount val="31"/>
                <c:pt idx="0">
                  <c:v>40.51</c:v>
                </c:pt>
                <c:pt idx="1">
                  <c:v>40.51</c:v>
                </c:pt>
                <c:pt idx="2">
                  <c:v>40.51</c:v>
                </c:pt>
                <c:pt idx="3">
                  <c:v>40.51</c:v>
                </c:pt>
                <c:pt idx="4">
                  <c:v>40.51</c:v>
                </c:pt>
                <c:pt idx="5">
                  <c:v>40.51</c:v>
                </c:pt>
                <c:pt idx="6">
                  <c:v>40.51</c:v>
                </c:pt>
                <c:pt idx="7">
                  <c:v>40.51</c:v>
                </c:pt>
                <c:pt idx="8">
                  <c:v>40.51</c:v>
                </c:pt>
                <c:pt idx="9">
                  <c:v>40.51</c:v>
                </c:pt>
                <c:pt idx="10">
                  <c:v>40.51</c:v>
                </c:pt>
                <c:pt idx="11">
                  <c:v>40.51</c:v>
                </c:pt>
                <c:pt idx="12">
                  <c:v>40.51</c:v>
                </c:pt>
                <c:pt idx="13">
                  <c:v>40.51</c:v>
                </c:pt>
                <c:pt idx="14">
                  <c:v>40.51</c:v>
                </c:pt>
                <c:pt idx="15">
                  <c:v>40.51</c:v>
                </c:pt>
                <c:pt idx="16">
                  <c:v>40.51</c:v>
                </c:pt>
                <c:pt idx="17">
                  <c:v>40.51</c:v>
                </c:pt>
                <c:pt idx="18">
                  <c:v>40.51</c:v>
                </c:pt>
                <c:pt idx="19">
                  <c:v>40.51</c:v>
                </c:pt>
                <c:pt idx="20">
                  <c:v>40.51</c:v>
                </c:pt>
                <c:pt idx="21">
                  <c:v>40.51</c:v>
                </c:pt>
                <c:pt idx="22">
                  <c:v>40.51</c:v>
                </c:pt>
                <c:pt idx="23">
                  <c:v>40.51</c:v>
                </c:pt>
                <c:pt idx="24">
                  <c:v>40.51</c:v>
                </c:pt>
                <c:pt idx="25">
                  <c:v>40.51</c:v>
                </c:pt>
                <c:pt idx="26">
                  <c:v>40.51</c:v>
                </c:pt>
                <c:pt idx="27">
                  <c:v>40.51</c:v>
                </c:pt>
                <c:pt idx="28">
                  <c:v>40.51</c:v>
                </c:pt>
                <c:pt idx="29">
                  <c:v>40.51</c:v>
                </c:pt>
                <c:pt idx="30">
                  <c:v>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B-4936-A01C-2B459021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123825</xdr:rowOff>
    </xdr:from>
    <xdr:to>
      <xdr:col>25</xdr:col>
      <xdr:colOff>304800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E264E-AC7E-41B0-B09E-E385B316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A2DE0-8A92-41BE-8246-FBF2FEE62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L37" sqref="L37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9.7109375" bestFit="1" customWidth="1"/>
    <col min="4" max="4" width="9.28515625" bestFit="1" customWidth="1"/>
    <col min="5" max="5" width="13.28515625" bestFit="1" customWidth="1"/>
    <col min="9" max="9" width="12.42578125" bestFit="1" customWidth="1"/>
    <col min="13" max="13" width="10" bestFit="1" customWidth="1"/>
    <col min="14" max="15" width="9.28515625" bestFit="1" customWidth="1"/>
    <col min="16" max="16" width="9.7109375" bestFit="1" customWidth="1"/>
    <col min="17" max="17" width="10.7109375" bestFit="1" customWidth="1"/>
  </cols>
  <sheetData>
    <row r="1" spans="1:17" x14ac:dyDescent="0.25">
      <c r="A1" s="1"/>
      <c r="B1" s="6" t="s">
        <v>1</v>
      </c>
      <c r="C1" s="7"/>
      <c r="D1" s="7"/>
      <c r="E1" s="8"/>
      <c r="F1" s="5" t="s">
        <v>14</v>
      </c>
      <c r="G1" s="5"/>
      <c r="H1" s="5"/>
      <c r="I1" s="5"/>
      <c r="J1" s="5" t="s">
        <v>11</v>
      </c>
      <c r="K1" s="5"/>
      <c r="L1" s="5"/>
      <c r="M1" s="5"/>
      <c r="N1" s="5" t="s">
        <v>12</v>
      </c>
      <c r="O1" s="5"/>
      <c r="P1" s="5"/>
      <c r="Q1" s="5"/>
    </row>
    <row r="2" spans="1:17" x14ac:dyDescent="0.25">
      <c r="A2" s="1"/>
      <c r="B2" s="1" t="s">
        <v>2</v>
      </c>
      <c r="C2" s="1" t="s">
        <v>3</v>
      </c>
      <c r="D2" s="1" t="s">
        <v>13</v>
      </c>
      <c r="E2" s="1" t="s">
        <v>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2</v>
      </c>
      <c r="O2" s="1" t="s">
        <v>3</v>
      </c>
      <c r="P2" s="1" t="s">
        <v>4</v>
      </c>
      <c r="Q2" s="1" t="s">
        <v>5</v>
      </c>
    </row>
    <row r="3" spans="1:17" x14ac:dyDescent="0.25">
      <c r="A3" s="1" t="s">
        <v>0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17" x14ac:dyDescent="0.25">
      <c r="A4" s="1" t="s">
        <v>10</v>
      </c>
    </row>
    <row r="5" spans="1:17" x14ac:dyDescent="0.25">
      <c r="A5" s="2">
        <v>44531</v>
      </c>
      <c r="B5" s="3">
        <v>-285.32776041666659</v>
      </c>
      <c r="C5" s="3">
        <v>-6847.86625</v>
      </c>
      <c r="D5" s="3">
        <v>40.51</v>
      </c>
      <c r="E5" s="4">
        <f>C5*D5</f>
        <v>-277407.06178749999</v>
      </c>
      <c r="F5" s="3">
        <v>285.32776041666659</v>
      </c>
      <c r="G5" s="3">
        <v>6847.86625</v>
      </c>
      <c r="H5" s="3">
        <v>50.04715568433685</v>
      </c>
      <c r="I5">
        <v>342716.228319266</v>
      </c>
      <c r="J5" s="3">
        <v>291.75295833333342</v>
      </c>
      <c r="K5" s="3">
        <v>7002.0710000000008</v>
      </c>
      <c r="L5" s="3">
        <v>51.690022044087527</v>
      </c>
      <c r="M5" s="4">
        <v>361937.20434426609</v>
      </c>
      <c r="N5" s="3">
        <v>-6.4251979166666997</v>
      </c>
      <c r="O5" s="3">
        <v>-154.20475000000079</v>
      </c>
      <c r="P5" s="3">
        <v>124.6458103592789</v>
      </c>
      <c r="Q5" s="4">
        <v>-19220.976025000109</v>
      </c>
    </row>
    <row r="6" spans="1:17" x14ac:dyDescent="0.25">
      <c r="A6" s="2">
        <v>44532</v>
      </c>
      <c r="B6" s="3">
        <v>-300.57967708333348</v>
      </c>
      <c r="C6" s="3">
        <v>-7213.912250000003</v>
      </c>
      <c r="D6" s="3">
        <v>40.51</v>
      </c>
      <c r="E6" s="4">
        <f t="shared" ref="E6:E35" si="0">C6*D6</f>
        <v>-292235.5852475001</v>
      </c>
      <c r="F6" s="3">
        <v>300.57967708333348</v>
      </c>
      <c r="G6" s="3">
        <v>7213.912250000003</v>
      </c>
      <c r="H6" s="3">
        <v>43.306458452881621</v>
      </c>
      <c r="I6">
        <v>312408.99113735888</v>
      </c>
      <c r="J6" s="3">
        <v>291.5275000000002</v>
      </c>
      <c r="K6" s="3">
        <v>6996.6600000000053</v>
      </c>
      <c r="L6" s="3">
        <v>51.500746802382601</v>
      </c>
      <c r="M6" s="4">
        <v>360333.21512235852</v>
      </c>
      <c r="N6" s="3">
        <v>9.0521770833332393</v>
      </c>
      <c r="O6" s="3">
        <v>217.2522499999977</v>
      </c>
      <c r="P6" s="3">
        <v>-220.59253234431461</v>
      </c>
      <c r="Q6" s="4">
        <v>-47924.223984999619</v>
      </c>
    </row>
    <row r="7" spans="1:17" x14ac:dyDescent="0.25">
      <c r="A7" s="2">
        <v>44533</v>
      </c>
      <c r="B7" s="3">
        <v>-336.3071875</v>
      </c>
      <c r="C7" s="3">
        <v>-8071.3724999999986</v>
      </c>
      <c r="D7" s="3">
        <v>40.51</v>
      </c>
      <c r="E7" s="4">
        <f t="shared" si="0"/>
        <v>-326971.29997499991</v>
      </c>
      <c r="F7" s="3">
        <v>336.3071875</v>
      </c>
      <c r="G7" s="3">
        <v>8071.3724999999986</v>
      </c>
      <c r="H7" s="3">
        <v>59.115748096533721</v>
      </c>
      <c r="I7">
        <v>477145.22350328963</v>
      </c>
      <c r="J7" s="3">
        <v>299.03870833333337</v>
      </c>
      <c r="K7" s="3">
        <v>7176.9290000000019</v>
      </c>
      <c r="L7" s="3">
        <v>50.716755831190447</v>
      </c>
      <c r="M7" s="4">
        <v>363990.55571078992</v>
      </c>
      <c r="N7" s="3">
        <v>37.268479166666573</v>
      </c>
      <c r="O7" s="3">
        <v>894.44349999999758</v>
      </c>
      <c r="P7" s="3">
        <v>126.5084578204212</v>
      </c>
      <c r="Q7" s="4">
        <v>113154.6677924996</v>
      </c>
    </row>
    <row r="8" spans="1:17" x14ac:dyDescent="0.25">
      <c r="A8" s="2">
        <v>44534</v>
      </c>
      <c r="B8" s="3">
        <v>-332.99312499999991</v>
      </c>
      <c r="C8" s="3">
        <v>-7991.8349999999982</v>
      </c>
      <c r="D8" s="3">
        <v>40.51</v>
      </c>
      <c r="E8" s="4">
        <f t="shared" si="0"/>
        <v>-323749.23584999994</v>
      </c>
      <c r="F8" s="3">
        <v>332.99312499999991</v>
      </c>
      <c r="G8" s="3">
        <v>7991.8349999999982</v>
      </c>
      <c r="H8" s="3">
        <v>37.893660419630258</v>
      </c>
      <c r="I8">
        <v>302839.88161971571</v>
      </c>
      <c r="J8" s="3">
        <v>332.6932083333337</v>
      </c>
      <c r="K8" s="3">
        <v>7984.6370000000088</v>
      </c>
      <c r="L8" s="3">
        <v>46.987011933304913</v>
      </c>
      <c r="M8" s="4">
        <v>375174.23400210828</v>
      </c>
      <c r="N8" s="3">
        <v>0.29991666666622518</v>
      </c>
      <c r="O8" s="3">
        <v>7.1979999999894062</v>
      </c>
      <c r="P8" s="3">
        <v>-10049.229283481391</v>
      </c>
      <c r="Q8" s="4">
        <v>-72334.352382392579</v>
      </c>
    </row>
    <row r="9" spans="1:17" x14ac:dyDescent="0.25">
      <c r="A9" s="2">
        <v>44535</v>
      </c>
      <c r="B9" s="3">
        <v>-338.57882291666681</v>
      </c>
      <c r="C9" s="3">
        <v>-8125.8917500000016</v>
      </c>
      <c r="D9" s="3">
        <v>40.51</v>
      </c>
      <c r="E9" s="4">
        <f t="shared" si="0"/>
        <v>-329179.87479250005</v>
      </c>
      <c r="F9" s="3">
        <v>338.57882291666681</v>
      </c>
      <c r="G9" s="3">
        <v>8125.8917500000016</v>
      </c>
      <c r="H9" s="3">
        <v>38.76799387449153</v>
      </c>
      <c r="I9">
        <v>315024.52158878132</v>
      </c>
      <c r="J9" s="3">
        <v>329.02587500000033</v>
      </c>
      <c r="K9" s="3">
        <v>7896.6210000000056</v>
      </c>
      <c r="L9" s="3">
        <v>44.997616270146473</v>
      </c>
      <c r="M9" s="4">
        <v>355329.1215887806</v>
      </c>
      <c r="N9" s="3">
        <v>9.5529479166664633</v>
      </c>
      <c r="O9" s="3">
        <v>229.2707499999951</v>
      </c>
      <c r="P9" s="3">
        <v>-175.79477539110471</v>
      </c>
      <c r="Q9" s="4">
        <v>-40304.599999999256</v>
      </c>
    </row>
    <row r="10" spans="1:17" x14ac:dyDescent="0.25">
      <c r="A10" s="2">
        <v>44536</v>
      </c>
      <c r="B10" s="3">
        <v>-359.5533229166669</v>
      </c>
      <c r="C10" s="3">
        <v>-8629.2797500000052</v>
      </c>
      <c r="D10" s="3">
        <v>40.51</v>
      </c>
      <c r="E10" s="4">
        <f t="shared" si="0"/>
        <v>-349572.12267250021</v>
      </c>
      <c r="F10" s="3">
        <v>359.5533229166669</v>
      </c>
      <c r="G10" s="3">
        <v>8629.2797500000052</v>
      </c>
      <c r="H10" s="3">
        <v>78.757060427128422</v>
      </c>
      <c r="I10">
        <v>679616.70671334607</v>
      </c>
      <c r="J10" s="3">
        <v>286.98679166666642</v>
      </c>
      <c r="K10" s="3">
        <v>6887.6829999999954</v>
      </c>
      <c r="L10" s="3">
        <v>49.739762326219747</v>
      </c>
      <c r="M10" s="4">
        <v>342591.71539834398</v>
      </c>
      <c r="N10" s="3">
        <v>72.566531250000438</v>
      </c>
      <c r="O10" s="3">
        <v>1741.5967500000111</v>
      </c>
      <c r="P10" s="3">
        <v>193.514940421771</v>
      </c>
      <c r="Q10" s="4">
        <v>337024.99131500197</v>
      </c>
    </row>
    <row r="11" spans="1:17" x14ac:dyDescent="0.25">
      <c r="A11" s="2">
        <v>44537</v>
      </c>
      <c r="B11" s="3">
        <v>-362.59187499999979</v>
      </c>
      <c r="C11" s="3">
        <v>-8702.2049999999963</v>
      </c>
      <c r="D11" s="3">
        <v>40.51</v>
      </c>
      <c r="E11" s="4">
        <f t="shared" si="0"/>
        <v>-352526.32454999984</v>
      </c>
      <c r="F11" s="3">
        <v>362.59187499999979</v>
      </c>
      <c r="G11" s="3">
        <v>8702.2049999999963</v>
      </c>
      <c r="H11" s="3">
        <v>72.091748194740404</v>
      </c>
      <c r="I11">
        <v>627357.1715990107</v>
      </c>
      <c r="J11" s="3">
        <v>284.9043749999999</v>
      </c>
      <c r="K11" s="3">
        <v>6837.7049999999972</v>
      </c>
      <c r="L11" s="3">
        <v>52.231697311307101</v>
      </c>
      <c r="M11" s="4">
        <v>357144.93786401098</v>
      </c>
      <c r="N11" s="3">
        <v>77.687499999999957</v>
      </c>
      <c r="O11" s="3">
        <v>1864.4999999999991</v>
      </c>
      <c r="P11" s="3">
        <v>144.92477003754351</v>
      </c>
      <c r="Q11" s="4">
        <v>270212.23373499973</v>
      </c>
    </row>
    <row r="12" spans="1:17" x14ac:dyDescent="0.25">
      <c r="A12" s="2">
        <v>44538</v>
      </c>
      <c r="B12" s="3">
        <v>-368.15610416666681</v>
      </c>
      <c r="C12" s="3">
        <v>-8835.7465000000029</v>
      </c>
      <c r="D12" s="3">
        <v>40.51</v>
      </c>
      <c r="E12" s="4">
        <f t="shared" si="0"/>
        <v>-357936.09071500011</v>
      </c>
      <c r="F12" s="3">
        <v>368.15610416666681</v>
      </c>
      <c r="G12" s="3">
        <v>8835.7465000000029</v>
      </c>
      <c r="H12" s="3">
        <v>68.231825781006819</v>
      </c>
      <c r="I12">
        <v>602879.11583314091</v>
      </c>
      <c r="J12" s="3">
        <v>285.40516666666667</v>
      </c>
      <c r="K12" s="3">
        <v>6849.7240000000011</v>
      </c>
      <c r="L12" s="3">
        <v>52.204562371876683</v>
      </c>
      <c r="M12" s="4">
        <v>357586.84378814063</v>
      </c>
      <c r="N12" s="3">
        <v>82.750937500000077</v>
      </c>
      <c r="O12" s="3">
        <v>1986.0225000000021</v>
      </c>
      <c r="P12" s="3">
        <v>123.5093117248168</v>
      </c>
      <c r="Q12" s="4">
        <v>245292.27204500019</v>
      </c>
    </row>
    <row r="13" spans="1:17" x14ac:dyDescent="0.25">
      <c r="A13" s="2">
        <v>44539</v>
      </c>
      <c r="B13" s="3">
        <v>-363.18531250000001</v>
      </c>
      <c r="C13" s="3">
        <v>-8716.4474999999984</v>
      </c>
      <c r="D13" s="3">
        <v>40.51</v>
      </c>
      <c r="E13" s="4">
        <f t="shared" si="0"/>
        <v>-353103.28822499991</v>
      </c>
      <c r="F13" s="3">
        <v>363.18531250000001</v>
      </c>
      <c r="G13" s="3">
        <v>8716.4474999999984</v>
      </c>
      <c r="H13" s="3">
        <v>85.873523920922892</v>
      </c>
      <c r="I13">
        <v>748512.06289671839</v>
      </c>
      <c r="J13" s="3">
        <v>285.4255</v>
      </c>
      <c r="K13" s="3">
        <v>6850.2120000000004</v>
      </c>
      <c r="L13" s="3">
        <v>51.959727545909317</v>
      </c>
      <c r="M13" s="4">
        <v>355935.14915171859</v>
      </c>
      <c r="N13" s="3">
        <v>77.75981249999991</v>
      </c>
      <c r="O13" s="3">
        <v>1866.235499999998</v>
      </c>
      <c r="P13" s="3">
        <v>210.3576497955377</v>
      </c>
      <c r="Q13" s="4">
        <v>392576.91374499979</v>
      </c>
    </row>
    <row r="14" spans="1:17" x14ac:dyDescent="0.25">
      <c r="A14" s="2">
        <v>44540</v>
      </c>
      <c r="B14" s="3">
        <v>-367.01288541666668</v>
      </c>
      <c r="C14" s="3">
        <v>-8808.3092500000002</v>
      </c>
      <c r="D14" s="3">
        <v>40.51</v>
      </c>
      <c r="E14" s="4">
        <f t="shared" si="0"/>
        <v>-356824.60771750001</v>
      </c>
      <c r="F14" s="3">
        <v>367.01288541666668</v>
      </c>
      <c r="G14" s="3">
        <v>8808.3092500000002</v>
      </c>
      <c r="H14" s="3">
        <v>82.335474144877722</v>
      </c>
      <c r="I14">
        <v>725236.31851346232</v>
      </c>
      <c r="J14" s="3">
        <v>285.54437499999989</v>
      </c>
      <c r="K14" s="3">
        <v>6853.0649999999987</v>
      </c>
      <c r="L14" s="3">
        <v>51.504539783799217</v>
      </c>
      <c r="M14" s="4">
        <v>352963.95893346198</v>
      </c>
      <c r="N14" s="3">
        <v>81.468510416666732</v>
      </c>
      <c r="O14" s="3">
        <v>1955.244250000002</v>
      </c>
      <c r="P14" s="3">
        <v>190.39685685305051</v>
      </c>
      <c r="Q14" s="4">
        <v>372272.35958000028</v>
      </c>
    </row>
    <row r="15" spans="1:17" x14ac:dyDescent="0.25">
      <c r="A15" s="2">
        <v>44541</v>
      </c>
      <c r="B15" s="3">
        <v>-370.50740624999997</v>
      </c>
      <c r="C15" s="3">
        <v>-8892.1777500000007</v>
      </c>
      <c r="D15" s="3">
        <v>40.51</v>
      </c>
      <c r="E15" s="4">
        <f t="shared" si="0"/>
        <v>-360222.12065250002</v>
      </c>
      <c r="F15" s="3">
        <v>370.50740624999997</v>
      </c>
      <c r="G15" s="3">
        <v>8892.1777500000007</v>
      </c>
      <c r="H15" s="3">
        <v>63.524728843417172</v>
      </c>
      <c r="I15">
        <v>564873.18039621739</v>
      </c>
      <c r="J15" s="3">
        <v>321.214</v>
      </c>
      <c r="K15" s="3">
        <v>7709.1360000000004</v>
      </c>
      <c r="L15" s="3">
        <v>47.882604193740683</v>
      </c>
      <c r="M15" s="4">
        <v>369133.50776371732</v>
      </c>
      <c r="N15" s="3">
        <v>49.293406250000011</v>
      </c>
      <c r="O15" s="3">
        <v>1183.0417500000001</v>
      </c>
      <c r="P15" s="3">
        <v>165.45457726449641</v>
      </c>
      <c r="Q15" s="4">
        <v>195739.67263250009</v>
      </c>
    </row>
    <row r="16" spans="1:17" x14ac:dyDescent="0.25">
      <c r="A16" s="2">
        <v>44542</v>
      </c>
      <c r="B16" s="3">
        <v>-339.25815625000001</v>
      </c>
      <c r="C16" s="3">
        <v>-8142.195749999999</v>
      </c>
      <c r="D16" s="3">
        <v>40.51</v>
      </c>
      <c r="E16" s="4">
        <f t="shared" si="0"/>
        <v>-329840.34983249992</v>
      </c>
      <c r="F16" s="3">
        <v>339.25815625000001</v>
      </c>
      <c r="G16" s="3">
        <v>8142.195749999999</v>
      </c>
      <c r="H16" s="3">
        <v>45.291710647742157</v>
      </c>
      <c r="I16">
        <v>368773.97394627589</v>
      </c>
      <c r="J16" s="3">
        <v>318.08049999999997</v>
      </c>
      <c r="K16" s="3">
        <v>7633.9319999999998</v>
      </c>
      <c r="L16" s="3">
        <v>45.814942393222267</v>
      </c>
      <c r="M16" s="4">
        <v>349748.15481377603</v>
      </c>
      <c r="N16" s="3">
        <v>21.17765624999997</v>
      </c>
      <c r="O16" s="3">
        <v>508.26374999999922</v>
      </c>
      <c r="P16" s="3">
        <v>37.432964937003547</v>
      </c>
      <c r="Q16" s="4">
        <v>19025.81913249991</v>
      </c>
    </row>
    <row r="17" spans="1:17" x14ac:dyDescent="0.25">
      <c r="A17" s="2">
        <v>44543</v>
      </c>
      <c r="B17" s="3">
        <v>-292.40294791666668</v>
      </c>
      <c r="C17" s="3">
        <v>-7017.6707500000002</v>
      </c>
      <c r="D17" s="3">
        <v>40.51</v>
      </c>
      <c r="E17" s="4">
        <f t="shared" si="0"/>
        <v>-284285.84208249999</v>
      </c>
      <c r="F17" s="3">
        <v>292.40294791666668</v>
      </c>
      <c r="G17" s="3">
        <v>7017.6707500000002</v>
      </c>
      <c r="H17" s="3">
        <v>43.688863036755102</v>
      </c>
      <c r="I17">
        <v>306594.05623379239</v>
      </c>
      <c r="J17" s="3">
        <v>293.31574999999981</v>
      </c>
      <c r="K17" s="3">
        <v>7039.5779999999959</v>
      </c>
      <c r="L17" s="3">
        <v>49.814913540454192</v>
      </c>
      <c r="M17" s="4">
        <v>350675.96943128319</v>
      </c>
      <c r="N17" s="3">
        <v>-0.91280208333315238</v>
      </c>
      <c r="O17" s="3">
        <v>-21.90724999999566</v>
      </c>
      <c r="P17" s="3">
        <v>2012.2066072875191</v>
      </c>
      <c r="Q17" s="4">
        <v>-44081.913197490772</v>
      </c>
    </row>
    <row r="18" spans="1:17" x14ac:dyDescent="0.25">
      <c r="A18" s="2">
        <v>44544</v>
      </c>
      <c r="B18" s="3">
        <v>-280.41592708333332</v>
      </c>
      <c r="C18" s="3">
        <v>-6729.98225</v>
      </c>
      <c r="D18" s="3">
        <v>40.51</v>
      </c>
      <c r="E18" s="4">
        <f t="shared" si="0"/>
        <v>-272631.58094750001</v>
      </c>
      <c r="F18" s="3">
        <v>280.41592708333332</v>
      </c>
      <c r="G18" s="3">
        <v>6729.98225</v>
      </c>
      <c r="H18" s="3">
        <v>34.830228888588401</v>
      </c>
      <c r="I18">
        <v>234406.82218363721</v>
      </c>
      <c r="J18" s="3">
        <v>298.74841666666703</v>
      </c>
      <c r="K18" s="3">
        <v>7169.9620000000068</v>
      </c>
      <c r="L18" s="3">
        <v>52.292816223243427</v>
      </c>
      <c r="M18" s="4">
        <v>374937.50519363931</v>
      </c>
      <c r="N18" s="3">
        <v>-18.332489583333619</v>
      </c>
      <c r="O18" s="3">
        <v>-439.97975000000679</v>
      </c>
      <c r="P18" s="3">
        <v>319.40261571129122</v>
      </c>
      <c r="Q18" s="4">
        <v>-140530.6830100021</v>
      </c>
    </row>
    <row r="19" spans="1:17" x14ac:dyDescent="0.25">
      <c r="A19" s="2">
        <v>44545</v>
      </c>
      <c r="B19" s="3">
        <v>-268.91748958333329</v>
      </c>
      <c r="C19" s="3">
        <v>-6454.0197500000004</v>
      </c>
      <c r="D19" s="3">
        <v>40.51</v>
      </c>
      <c r="E19" s="4">
        <f t="shared" si="0"/>
        <v>-261452.3400725</v>
      </c>
      <c r="F19" s="3">
        <v>268.91748958333329</v>
      </c>
      <c r="G19" s="3">
        <v>6454.0197500000004</v>
      </c>
      <c r="H19" s="3">
        <v>25.428736929427469</v>
      </c>
      <c r="I19">
        <v>164117.57036007929</v>
      </c>
      <c r="J19" s="3">
        <v>296.03470833333341</v>
      </c>
      <c r="K19" s="3">
        <v>7104.8330000000014</v>
      </c>
      <c r="L19" s="3">
        <v>52.535125331383092</v>
      </c>
      <c r="M19" s="4">
        <v>373253.29211354657</v>
      </c>
      <c r="N19" s="3">
        <v>-27.11721875000001</v>
      </c>
      <c r="O19" s="3">
        <v>-650.81325000000015</v>
      </c>
      <c r="P19" s="3">
        <v>321.34521193824378</v>
      </c>
      <c r="Q19" s="4">
        <v>-209135.72175346731</v>
      </c>
    </row>
    <row r="20" spans="1:17" x14ac:dyDescent="0.25">
      <c r="A20" s="2">
        <v>44546</v>
      </c>
      <c r="B20" s="3">
        <v>-272.12817708333353</v>
      </c>
      <c r="C20" s="3">
        <v>-6531.0762500000028</v>
      </c>
      <c r="D20" s="3">
        <v>40.51</v>
      </c>
      <c r="E20" s="4">
        <f t="shared" si="0"/>
        <v>-264573.89888750011</v>
      </c>
      <c r="F20" s="3">
        <v>272.12817708333353</v>
      </c>
      <c r="G20" s="3">
        <v>6531.0762500000028</v>
      </c>
      <c r="H20" s="3">
        <v>29.251938791539551</v>
      </c>
      <c r="I20">
        <v>191046.64270787771</v>
      </c>
      <c r="J20" s="3">
        <v>294.09579166666668</v>
      </c>
      <c r="K20" s="3">
        <v>7058.299</v>
      </c>
      <c r="L20" s="3">
        <v>52.248230934025408</v>
      </c>
      <c r="M20" s="4">
        <v>368783.63615340058</v>
      </c>
      <c r="N20" s="3">
        <v>-21.967614583333219</v>
      </c>
      <c r="O20" s="3">
        <v>-527.22274999999718</v>
      </c>
      <c r="P20" s="3">
        <v>337.11935504589638</v>
      </c>
      <c r="Q20" s="4">
        <v>-177736.99344552291</v>
      </c>
    </row>
    <row r="21" spans="1:17" x14ac:dyDescent="0.25">
      <c r="A21" s="2">
        <v>44547</v>
      </c>
      <c r="B21" s="3">
        <v>-283.64745833333342</v>
      </c>
      <c r="C21" s="3">
        <v>-6807.5390000000007</v>
      </c>
      <c r="D21" s="3">
        <v>40.51</v>
      </c>
      <c r="E21" s="4">
        <f t="shared" si="0"/>
        <v>-275773.40489000001</v>
      </c>
      <c r="F21" s="3">
        <v>283.64745833333342</v>
      </c>
      <c r="G21" s="3">
        <v>6807.5390000000007</v>
      </c>
      <c r="H21" s="3">
        <v>37.070157853159571</v>
      </c>
      <c r="I21">
        <v>252356.54532154009</v>
      </c>
      <c r="J21" s="3">
        <v>295.36345833333331</v>
      </c>
      <c r="K21" s="3">
        <v>7088.7229999999981</v>
      </c>
      <c r="L21" s="3">
        <v>51.301507822952182</v>
      </c>
      <c r="M21" s="4">
        <v>363662.17843924102</v>
      </c>
      <c r="N21" s="3">
        <v>-11.715999999999889</v>
      </c>
      <c r="O21" s="3">
        <v>-281.18399999999752</v>
      </c>
      <c r="P21" s="3">
        <v>395.84625411723948</v>
      </c>
      <c r="Q21" s="4">
        <v>-111305.6331177009</v>
      </c>
    </row>
    <row r="22" spans="1:17" x14ac:dyDescent="0.25">
      <c r="A22" s="2">
        <v>44548</v>
      </c>
      <c r="B22" s="3">
        <v>-312.93192708333351</v>
      </c>
      <c r="C22" s="3">
        <v>-7510.3662500000046</v>
      </c>
      <c r="D22" s="3">
        <v>40.51</v>
      </c>
      <c r="E22" s="4">
        <f t="shared" si="0"/>
        <v>-304244.93678750016</v>
      </c>
      <c r="F22" s="3">
        <v>312.93192708333351</v>
      </c>
      <c r="G22" s="3">
        <v>7510.3662500000046</v>
      </c>
      <c r="H22" s="3">
        <v>36.940948457240133</v>
      </c>
      <c r="I22">
        <v>277440.05253624602</v>
      </c>
      <c r="J22" s="3">
        <v>324.8885833333332</v>
      </c>
      <c r="K22" s="3">
        <v>7797.3259999999973</v>
      </c>
      <c r="L22" s="3">
        <v>47.706705547801143</v>
      </c>
      <c r="M22" s="4">
        <v>371984.73554221389</v>
      </c>
      <c r="N22" s="3">
        <v>-11.9566562499997</v>
      </c>
      <c r="O22" s="3">
        <v>-286.95974999999271</v>
      </c>
      <c r="P22" s="3">
        <v>329.47018878421193</v>
      </c>
      <c r="Q22" s="4">
        <v>-94544.683005967847</v>
      </c>
    </row>
    <row r="23" spans="1:17" x14ac:dyDescent="0.25">
      <c r="A23" s="2">
        <v>44549</v>
      </c>
      <c r="B23" s="3">
        <v>-330.61015624999999</v>
      </c>
      <c r="C23" s="3">
        <v>-7934.6437500000011</v>
      </c>
      <c r="D23" s="3">
        <v>40.51</v>
      </c>
      <c r="E23" s="4">
        <f t="shared" si="0"/>
        <v>-321432.41831250006</v>
      </c>
      <c r="F23" s="3">
        <v>330.61015624999999</v>
      </c>
      <c r="G23" s="3">
        <v>7934.6437500000011</v>
      </c>
      <c r="H23" s="3">
        <v>46.91068451465047</v>
      </c>
      <c r="I23">
        <v>372219.56969239318</v>
      </c>
      <c r="J23" s="3">
        <v>322.81370833333369</v>
      </c>
      <c r="K23" s="3">
        <v>7747.5290000000086</v>
      </c>
      <c r="L23" s="3">
        <v>45.568220680308023</v>
      </c>
      <c r="M23" s="4">
        <v>353041.11119908647</v>
      </c>
      <c r="N23" s="3">
        <v>7.7964479166663523</v>
      </c>
      <c r="O23" s="3">
        <v>187.11474999999251</v>
      </c>
      <c r="P23" s="3">
        <v>102.49570647587871</v>
      </c>
      <c r="Q23" s="4">
        <v>19178.458493306662</v>
      </c>
    </row>
    <row r="24" spans="1:17" x14ac:dyDescent="0.25">
      <c r="A24" s="2">
        <v>44550</v>
      </c>
      <c r="B24" s="3">
        <v>-342.03967708333329</v>
      </c>
      <c r="C24" s="3">
        <v>-8208.9522500000003</v>
      </c>
      <c r="D24" s="3">
        <v>40.51</v>
      </c>
      <c r="E24" s="4">
        <f t="shared" si="0"/>
        <v>-332544.65564750001</v>
      </c>
      <c r="F24" s="3">
        <v>342.03967708333329</v>
      </c>
      <c r="G24" s="3">
        <v>8208.9522500000003</v>
      </c>
      <c r="H24" s="3">
        <v>71.069464632152474</v>
      </c>
      <c r="I24">
        <v>583405.84159840352</v>
      </c>
      <c r="J24" s="3">
        <v>301.71054166666659</v>
      </c>
      <c r="K24" s="3">
        <v>7241.052999999999</v>
      </c>
      <c r="L24" s="3">
        <v>49.653715982240897</v>
      </c>
      <c r="M24" s="4">
        <v>359545.18907435337</v>
      </c>
      <c r="N24" s="3">
        <v>40.329135416666723</v>
      </c>
      <c r="O24" s="3">
        <v>967.8992500000013</v>
      </c>
      <c r="P24" s="3">
        <v>231.28507695821631</v>
      </c>
      <c r="Q24" s="4">
        <v>223860.65252405009</v>
      </c>
    </row>
    <row r="25" spans="1:17" x14ac:dyDescent="0.25">
      <c r="A25" s="2">
        <v>44551</v>
      </c>
      <c r="B25" s="3">
        <v>-349.55829166666678</v>
      </c>
      <c r="C25" s="3">
        <v>-8389.3990000000031</v>
      </c>
      <c r="D25" s="3">
        <v>40.51</v>
      </c>
      <c r="E25" s="4">
        <f t="shared" si="0"/>
        <v>-339854.55349000014</v>
      </c>
      <c r="F25" s="3">
        <v>349.55829166666678</v>
      </c>
      <c r="G25" s="3">
        <v>8389.3990000000031</v>
      </c>
      <c r="H25" s="3">
        <v>69.942879587220418</v>
      </c>
      <c r="I25">
        <v>586778.72406614758</v>
      </c>
      <c r="J25" s="3">
        <v>303.84808333333342</v>
      </c>
      <c r="K25" s="3">
        <v>7292.3540000000012</v>
      </c>
      <c r="L25" s="3">
        <v>44.150096075997602</v>
      </c>
      <c r="M25" s="4">
        <v>321958.12972018542</v>
      </c>
      <c r="N25" s="3">
        <v>45.710208333333412</v>
      </c>
      <c r="O25" s="3">
        <v>1097.0450000000019</v>
      </c>
      <c r="P25" s="3">
        <v>241.39446818130679</v>
      </c>
      <c r="Q25" s="4">
        <v>264820.59434596222</v>
      </c>
    </row>
    <row r="26" spans="1:17" x14ac:dyDescent="0.25">
      <c r="A26" s="2">
        <v>44552</v>
      </c>
      <c r="B26" s="3">
        <v>-355.27235416666667</v>
      </c>
      <c r="C26" s="3">
        <v>-8526.536500000002</v>
      </c>
      <c r="D26" s="3">
        <v>40.51</v>
      </c>
      <c r="E26" s="4">
        <f t="shared" si="0"/>
        <v>-345409.99361500004</v>
      </c>
      <c r="F26" s="3">
        <v>355.27235416666667</v>
      </c>
      <c r="G26" s="3">
        <v>8526.536500000002</v>
      </c>
      <c r="H26" s="3">
        <v>85.685049811835171</v>
      </c>
      <c r="I26">
        <v>730596.70472493093</v>
      </c>
      <c r="J26" s="3">
        <v>284.3865416666668</v>
      </c>
      <c r="K26" s="3">
        <v>6825.2770000000037</v>
      </c>
      <c r="L26" s="3">
        <v>44.201021754031387</v>
      </c>
      <c r="M26" s="4">
        <v>301684.21715429029</v>
      </c>
      <c r="N26" s="3">
        <v>70.885812499999929</v>
      </c>
      <c r="O26" s="3">
        <v>1701.2594999999981</v>
      </c>
      <c r="P26" s="3">
        <v>252.11467596250961</v>
      </c>
      <c r="Q26" s="4">
        <v>428912.48757064069</v>
      </c>
    </row>
    <row r="27" spans="1:17" x14ac:dyDescent="0.25">
      <c r="A27" s="2">
        <v>44553</v>
      </c>
      <c r="B27" s="3">
        <v>-359.67106250000012</v>
      </c>
      <c r="C27" s="3">
        <v>-8632.1055000000015</v>
      </c>
      <c r="D27" s="3">
        <v>40.51</v>
      </c>
      <c r="E27" s="4">
        <f t="shared" si="0"/>
        <v>-349686.59380500007</v>
      </c>
      <c r="F27" s="3">
        <v>359.67106250000012</v>
      </c>
      <c r="G27" s="3">
        <v>8632.1055000000015</v>
      </c>
      <c r="H27" s="3">
        <v>98.151643441048506</v>
      </c>
      <c r="I27">
        <v>847255.34118151385</v>
      </c>
      <c r="J27" s="3">
        <v>271.51395833333368</v>
      </c>
      <c r="K27" s="3">
        <v>6516.3350000000091</v>
      </c>
      <c r="L27" s="3">
        <v>46.389468698163491</v>
      </c>
      <c r="M27" s="4">
        <v>302289.31850924762</v>
      </c>
      <c r="N27" s="3">
        <v>88.157104166666343</v>
      </c>
      <c r="O27" s="3">
        <v>2115.7704999999919</v>
      </c>
      <c r="P27" s="3">
        <v>257.5733155709791</v>
      </c>
      <c r="Q27" s="4">
        <v>544966.02267226623</v>
      </c>
    </row>
    <row r="28" spans="1:17" x14ac:dyDescent="0.25">
      <c r="A28" s="2">
        <v>44554</v>
      </c>
      <c r="B28" s="3">
        <v>-317.51292708333352</v>
      </c>
      <c r="C28" s="3">
        <v>-7620.3102500000032</v>
      </c>
      <c r="D28" s="3">
        <v>40.51</v>
      </c>
      <c r="E28" s="4">
        <f t="shared" si="0"/>
        <v>-308698.76822750014</v>
      </c>
      <c r="F28" s="3">
        <v>317.51292708333352</v>
      </c>
      <c r="G28" s="3">
        <v>7620.3102500000032</v>
      </c>
      <c r="H28" s="3">
        <v>66.712161192438117</v>
      </c>
      <c r="I28">
        <v>508367.36573438859</v>
      </c>
      <c r="J28" s="3">
        <v>270.69291666666669</v>
      </c>
      <c r="K28" s="3">
        <v>6496.6300000000019</v>
      </c>
      <c r="L28" s="3">
        <v>36.341729917497673</v>
      </c>
      <c r="M28" s="4">
        <v>236098.7728339129</v>
      </c>
      <c r="N28" s="3">
        <v>46.820010416666719</v>
      </c>
      <c r="O28" s="3">
        <v>1123.680250000001</v>
      </c>
      <c r="P28" s="3">
        <v>242.30077275139021</v>
      </c>
      <c r="Q28" s="4">
        <v>272268.59290047572</v>
      </c>
    </row>
    <row r="29" spans="1:17" x14ac:dyDescent="0.25">
      <c r="A29" s="2">
        <v>44555</v>
      </c>
      <c r="B29" s="3">
        <v>-303.70000000000022</v>
      </c>
      <c r="C29" s="3">
        <v>-7288.8000000000038</v>
      </c>
      <c r="D29" s="3">
        <v>40.51</v>
      </c>
      <c r="E29" s="4">
        <f t="shared" si="0"/>
        <v>-295269.28800000012</v>
      </c>
      <c r="F29" s="3">
        <v>303.70000000000022</v>
      </c>
      <c r="G29" s="3">
        <v>7288.8000000000038</v>
      </c>
      <c r="H29" s="3">
        <v>33.958549948299648</v>
      </c>
      <c r="I29">
        <v>247517.07886316659</v>
      </c>
      <c r="J29" s="3">
        <v>307.08562499999982</v>
      </c>
      <c r="K29" s="3">
        <v>7370.0549999999948</v>
      </c>
      <c r="L29" s="3">
        <v>36.458536133294309</v>
      </c>
      <c r="M29" s="4">
        <v>268701.41652186622</v>
      </c>
      <c r="N29" s="3">
        <v>-3.3856249999996262</v>
      </c>
      <c r="O29" s="3">
        <v>-81.254999999991014</v>
      </c>
      <c r="P29" s="3">
        <v>260.71426569075078</v>
      </c>
      <c r="Q29" s="4">
        <v>-21184.337658699609</v>
      </c>
    </row>
    <row r="30" spans="1:17" x14ac:dyDescent="0.25">
      <c r="A30" s="2">
        <v>44556</v>
      </c>
      <c r="B30" s="3">
        <v>-341.83867708333332</v>
      </c>
      <c r="C30" s="3">
        <v>-8204.1282499999979</v>
      </c>
      <c r="D30" s="3">
        <v>40.51</v>
      </c>
      <c r="E30" s="4">
        <f t="shared" si="0"/>
        <v>-332349.23540749989</v>
      </c>
      <c r="F30" s="3">
        <v>341.83867708333332</v>
      </c>
      <c r="G30" s="3">
        <v>8204.1282499999979</v>
      </c>
      <c r="H30" s="3">
        <v>43.079109809271579</v>
      </c>
      <c r="I30">
        <v>353426.54177109699</v>
      </c>
      <c r="J30" s="3">
        <v>311.10204166666648</v>
      </c>
      <c r="K30" s="3">
        <v>7466.448999999996</v>
      </c>
      <c r="L30" s="3">
        <v>36.879294690179172</v>
      </c>
      <c r="M30" s="4">
        <v>275357.37296019337</v>
      </c>
      <c r="N30" s="3">
        <v>30.736635416666751</v>
      </c>
      <c r="O30" s="3">
        <v>737.67925000000196</v>
      </c>
      <c r="P30" s="3">
        <v>105.830777822344</v>
      </c>
      <c r="Q30" s="4">
        <v>78069.16881090356</v>
      </c>
    </row>
    <row r="31" spans="1:17" x14ac:dyDescent="0.25">
      <c r="A31" s="2">
        <v>44557</v>
      </c>
      <c r="B31" s="3">
        <v>-397.25363541666661</v>
      </c>
      <c r="C31" s="3">
        <v>-9534.0872499999969</v>
      </c>
      <c r="D31" s="3">
        <v>40.51</v>
      </c>
      <c r="E31" s="4">
        <f t="shared" si="0"/>
        <v>-386225.87449749984</v>
      </c>
      <c r="F31" s="3">
        <v>397.25363541666661</v>
      </c>
      <c r="G31" s="3">
        <v>9534.0872499999969</v>
      </c>
      <c r="H31" s="3">
        <v>98.275289122263018</v>
      </c>
      <c r="I31">
        <v>936965.18101063126</v>
      </c>
      <c r="J31" s="3">
        <v>288.85520833333351</v>
      </c>
      <c r="K31" s="3">
        <v>6932.5250000000042</v>
      </c>
      <c r="L31" s="3">
        <v>43.536115680809118</v>
      </c>
      <c r="M31" s="4">
        <v>301815.21036010142</v>
      </c>
      <c r="N31" s="3">
        <v>108.398427083333</v>
      </c>
      <c r="O31" s="3">
        <v>2601.5622499999931</v>
      </c>
      <c r="P31" s="3">
        <v>244.14175392133379</v>
      </c>
      <c r="Q31" s="4">
        <v>635149.97065052984</v>
      </c>
    </row>
    <row r="32" spans="1:17" x14ac:dyDescent="0.25">
      <c r="A32" s="2">
        <v>44558</v>
      </c>
      <c r="B32" s="3">
        <v>-441.33953124999999</v>
      </c>
      <c r="C32" s="3">
        <v>-10592.14875</v>
      </c>
      <c r="D32" s="3">
        <v>40.51</v>
      </c>
      <c r="E32" s="4">
        <f t="shared" si="0"/>
        <v>-429087.9458625</v>
      </c>
      <c r="F32" s="3">
        <v>441.33953124999999</v>
      </c>
      <c r="G32" s="3">
        <v>10592.14875</v>
      </c>
      <c r="H32" s="3">
        <v>112.5593292289056</v>
      </c>
      <c r="I32">
        <v>1192245.15839279</v>
      </c>
      <c r="J32" s="3">
        <v>299.01741666666658</v>
      </c>
      <c r="K32" s="3">
        <v>7176.4179999999978</v>
      </c>
      <c r="L32" s="3">
        <v>44.629721874507958</v>
      </c>
      <c r="M32" s="4">
        <v>320281.5393952126</v>
      </c>
      <c r="N32" s="3">
        <v>142.32211458333339</v>
      </c>
      <c r="O32" s="3">
        <v>3415.730750000002</v>
      </c>
      <c r="P32" s="3">
        <v>255.278791806871</v>
      </c>
      <c r="Q32" s="4">
        <v>871963.61899757793</v>
      </c>
    </row>
    <row r="33" spans="1:17" x14ac:dyDescent="0.25">
      <c r="A33" s="2">
        <v>44559</v>
      </c>
      <c r="B33" s="3">
        <v>-463.42006250000043</v>
      </c>
      <c r="C33" s="3">
        <v>-11122.081500000009</v>
      </c>
      <c r="D33" s="3">
        <v>40.51</v>
      </c>
      <c r="E33" s="4">
        <f t="shared" si="0"/>
        <v>-450555.52156500035</v>
      </c>
      <c r="F33" s="3">
        <v>463.42006250000043</v>
      </c>
      <c r="G33" s="3">
        <v>11122.081500000009</v>
      </c>
      <c r="H33" s="3">
        <v>118.1737789474642</v>
      </c>
      <c r="I33">
        <v>1314338.4006166819</v>
      </c>
      <c r="J33" s="3">
        <v>303.16575000000012</v>
      </c>
      <c r="K33" s="3">
        <v>7275.978000000001</v>
      </c>
      <c r="L33" s="3">
        <v>44.038604659142081</v>
      </c>
      <c r="M33" s="4">
        <v>320423.91865061532</v>
      </c>
      <c r="N33" s="3">
        <v>160.25431250000031</v>
      </c>
      <c r="O33" s="3">
        <v>3846.1035000000079</v>
      </c>
      <c r="P33" s="3">
        <v>258.42114804400472</v>
      </c>
      <c r="Q33" s="4">
        <v>993914.48196606664</v>
      </c>
    </row>
    <row r="34" spans="1:17" x14ac:dyDescent="0.25">
      <c r="A34" s="2">
        <v>44560</v>
      </c>
      <c r="B34" s="3">
        <v>-452.28729166666648</v>
      </c>
      <c r="C34" s="3">
        <v>-10854.89499999999</v>
      </c>
      <c r="D34" s="3">
        <v>40.51</v>
      </c>
      <c r="E34" s="4">
        <f t="shared" si="0"/>
        <v>-439731.79644999956</v>
      </c>
      <c r="F34" s="3">
        <v>452.28729166666648</v>
      </c>
      <c r="G34" s="3">
        <v>10854.89499999999</v>
      </c>
      <c r="H34" s="3">
        <v>111.5073792698448</v>
      </c>
      <c r="I34">
        <v>1210400.8936993419</v>
      </c>
      <c r="J34" s="3">
        <v>311.9176250000001</v>
      </c>
      <c r="K34" s="3">
        <v>7486.023000000002</v>
      </c>
      <c r="L34" s="3">
        <v>45.816577245193059</v>
      </c>
      <c r="M34" s="4">
        <v>342983.95103879197</v>
      </c>
      <c r="N34" s="3">
        <v>140.3696666666664</v>
      </c>
      <c r="O34" s="3">
        <v>3368.871999999993</v>
      </c>
      <c r="P34" s="3">
        <v>257.47993472608982</v>
      </c>
      <c r="Q34" s="4">
        <v>867416.94266054989</v>
      </c>
    </row>
    <row r="35" spans="1:17" x14ac:dyDescent="0.25">
      <c r="A35" s="2">
        <v>44561</v>
      </c>
      <c r="B35" s="3">
        <v>-417.26470833333332</v>
      </c>
      <c r="C35" s="3">
        <v>-10014.352999999999</v>
      </c>
      <c r="D35" s="3">
        <v>40.51</v>
      </c>
      <c r="E35" s="4">
        <f t="shared" si="0"/>
        <v>-405681.44002999994</v>
      </c>
      <c r="F35" s="3">
        <v>417.26470833333332</v>
      </c>
      <c r="G35" s="3">
        <v>10014.352999999999</v>
      </c>
      <c r="H35" s="3">
        <v>90.953640684020712</v>
      </c>
      <c r="I35">
        <v>910841.86444494477</v>
      </c>
      <c r="J35" s="3">
        <v>311.24041666666659</v>
      </c>
      <c r="K35" s="3">
        <v>7469.7699999999977</v>
      </c>
      <c r="L35" s="3">
        <v>34.670165409498203</v>
      </c>
      <c r="M35" s="4">
        <v>258978.1614709073</v>
      </c>
      <c r="N35" s="3">
        <v>106.0242916666667</v>
      </c>
      <c r="O35" s="3">
        <v>2544.583000000001</v>
      </c>
      <c r="P35" s="3">
        <v>256.17702506620418</v>
      </c>
      <c r="Q35" s="4">
        <v>651863.7029740375</v>
      </c>
    </row>
    <row r="37" spans="1:17" x14ac:dyDescent="0.25">
      <c r="E37" s="4">
        <f>SUM(E5:E35)</f>
        <v>-10409058.050594997</v>
      </c>
      <c r="G37" s="4">
        <f t="shared" ref="G37:I37" si="1">SUM(G5:G35)</f>
        <v>256950.3345</v>
      </c>
      <c r="H37">
        <f>I37/G37</f>
        <v>67.280331682954809</v>
      </c>
      <c r="I37" s="4">
        <f t="shared" si="1"/>
        <v>17287703.731206186</v>
      </c>
      <c r="K37" s="4">
        <f t="shared" ref="K37:M37" si="2">SUM(K5:K35)</f>
        <v>223233.492</v>
      </c>
      <c r="L37">
        <f>M37/K37</f>
        <v>46.894057564818993</v>
      </c>
      <c r="M37" s="4">
        <f t="shared" si="2"/>
        <v>10468324.224243561</v>
      </c>
      <c r="O37" s="4">
        <f>SUM(O5:O35)</f>
        <v>33716.842499999992</v>
      </c>
      <c r="P37">
        <f>Q37/O37</f>
        <v>202.25439279975953</v>
      </c>
      <c r="Q37" s="4">
        <f>SUM(Q5:Q35)</f>
        <v>6819379.5069626244</v>
      </c>
    </row>
    <row r="39" spans="1:17" x14ac:dyDescent="0.25">
      <c r="H39" t="s">
        <v>15</v>
      </c>
      <c r="I39" s="4">
        <f>I37+E37</f>
        <v>6878645.6806111895</v>
      </c>
    </row>
  </sheetData>
  <mergeCells count="4">
    <mergeCell ref="F1:I1"/>
    <mergeCell ref="J1:M1"/>
    <mergeCell ref="N1:Q1"/>
    <mergeCell ref="B1:E1"/>
  </mergeCells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2021-12-14T18:01:57Z</dcterms:created>
  <dcterms:modified xsi:type="dcterms:W3CDTF">2021-12-15T21:32:41Z</dcterms:modified>
</cp:coreProperties>
</file>