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ruud.wijtvliet\Ruud\Python\dev\lichtblyck\scripts\2022\2022_03_22_heatmap_p2h_temprisk\"/>
    </mc:Choice>
  </mc:AlternateContent>
  <xr:revisionPtr revIDLastSave="0" documentId="8_{563EB3ED-97D4-4BC7-88D1-839ABB7EB292}" xr6:coauthVersionLast="47" xr6:coauthVersionMax="47" xr10:uidLastSave="{00000000-0000-0000-0000-000000000000}"/>
  <bookViews>
    <workbookView xWindow="1890" yWindow="-110" windowWidth="36620" windowHeight="21820" activeTab="5" xr2:uid="{B9AE05FA-4721-407E-923D-D939E7A3FF77}"/>
  </bookViews>
  <sheets>
    <sheet name="POWER Legacy" sheetId="5" r:id="rId1"/>
    <sheet name="POWER Ludwig" sheetId="7" r:id="rId2"/>
    <sheet name="POWER Legacy P2H" sheetId="6" r:id="rId3"/>
    <sheet name="P2H Total" sheetId="8" r:id="rId4"/>
    <sheet name="FRM - Power B2C HH" sheetId="12" r:id="rId5"/>
    <sheet name="FRM - Power B2C P2H" sheetId="11" r:id="rId6"/>
  </sheets>
  <externalReferences>
    <externalReference r:id="rId7"/>
  </externalReferences>
  <definedNames>
    <definedName name="Data_D3">[1]D3!$A$5:$P$2500</definedName>
    <definedName name="Data_D4">[1]D4!$A$3:$CI$5001</definedName>
    <definedName name="Data_D5">[1]D5!$B$4:$O$200</definedName>
    <definedName name="Data_D6">[1]D6!$A$5:$O$400</definedName>
    <definedName name="Data_D7">[1]D7!$B$3:$BI$44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12" l="1"/>
  <c r="Z14" i="12"/>
  <c r="BC10" i="6" l="1"/>
  <c r="BC11" i="6"/>
  <c r="BC12" i="6"/>
  <c r="BC13" i="6"/>
  <c r="BC14" i="6"/>
  <c r="BC15" i="6"/>
  <c r="BC16" i="6"/>
  <c r="BC17" i="6"/>
  <c r="BC18" i="6"/>
  <c r="BC19" i="6"/>
  <c r="BC20" i="6"/>
  <c r="BC9" i="6"/>
  <c r="AY10" i="6"/>
  <c r="AY11" i="6"/>
  <c r="AY12" i="6"/>
  <c r="AY13" i="6"/>
  <c r="AY14" i="6"/>
  <c r="AY15" i="6"/>
  <c r="AY16" i="6"/>
  <c r="AY17" i="6"/>
  <c r="AY18" i="6"/>
  <c r="AY19" i="6"/>
  <c r="AY20" i="6"/>
  <c r="AY9" i="6"/>
  <c r="AU10" i="6"/>
  <c r="AU11" i="6"/>
  <c r="AU12" i="6"/>
  <c r="AU13" i="6"/>
  <c r="AU14" i="6"/>
  <c r="AU15" i="6"/>
  <c r="AU16" i="6"/>
  <c r="AU17" i="6"/>
  <c r="AU18" i="6"/>
  <c r="AU19" i="6"/>
  <c r="AU20" i="6"/>
  <c r="AU9" i="6"/>
  <c r="I19" i="5" l="1"/>
  <c r="I18" i="5"/>
  <c r="I17" i="5"/>
  <c r="I16" i="5"/>
  <c r="I15" i="5"/>
  <c r="I14" i="5"/>
  <c r="I13" i="5"/>
  <c r="J13" i="5"/>
  <c r="J12" i="5"/>
  <c r="J14" i="5"/>
  <c r="J15" i="5"/>
  <c r="J16" i="5"/>
  <c r="J17" i="5"/>
  <c r="J18" i="5"/>
  <c r="J19" i="5"/>
  <c r="T22" i="5"/>
  <c r="V22" i="5"/>
  <c r="J20" i="5"/>
  <c r="I20" i="5"/>
  <c r="L20" i="5" s="1"/>
  <c r="I12" i="5"/>
  <c r="J11" i="5"/>
  <c r="I11" i="5"/>
  <c r="AJ15" i="7" l="1"/>
  <c r="AJ16" i="7"/>
  <c r="AR15" i="7"/>
  <c r="X4" i="7"/>
  <c r="X3" i="7"/>
  <c r="K9" i="5"/>
  <c r="H9" i="12"/>
  <c r="H10" i="12"/>
  <c r="H11" i="12"/>
  <c r="H12" i="12"/>
  <c r="H13" i="12"/>
  <c r="H14" i="12"/>
  <c r="H15" i="12"/>
  <c r="H16" i="12"/>
  <c r="H17" i="12"/>
  <c r="H18" i="12"/>
  <c r="H19" i="12"/>
  <c r="H20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C9" i="12"/>
  <c r="C10" i="12"/>
  <c r="N10" i="12" s="1"/>
  <c r="C11" i="12"/>
  <c r="N11" i="12" s="1"/>
  <c r="C12" i="12"/>
  <c r="R12" i="12" s="1"/>
  <c r="C13" i="12"/>
  <c r="N13" i="12" s="1"/>
  <c r="C14" i="12"/>
  <c r="C15" i="12"/>
  <c r="N15" i="12" s="1"/>
  <c r="C16" i="12"/>
  <c r="N16" i="12" s="1"/>
  <c r="C17" i="12"/>
  <c r="N17" i="12" s="1"/>
  <c r="C18" i="12"/>
  <c r="R18" i="12" s="1"/>
  <c r="C19" i="12"/>
  <c r="N19" i="12" s="1"/>
  <c r="C20" i="12"/>
  <c r="N20" i="12" s="1"/>
  <c r="B20" i="12"/>
  <c r="B19" i="12"/>
  <c r="B18" i="12"/>
  <c r="B17" i="12"/>
  <c r="B16" i="12"/>
  <c r="B15" i="12"/>
  <c r="B14" i="12"/>
  <c r="B13" i="12"/>
  <c r="B12" i="12"/>
  <c r="B11" i="12"/>
  <c r="B10" i="12"/>
  <c r="B9" i="12"/>
  <c r="H20" i="11"/>
  <c r="G20" i="11"/>
  <c r="E20" i="11"/>
  <c r="D20" i="11"/>
  <c r="C20" i="11"/>
  <c r="B20" i="11"/>
  <c r="H19" i="11"/>
  <c r="G19" i="11"/>
  <c r="E19" i="11"/>
  <c r="D19" i="11"/>
  <c r="C19" i="11"/>
  <c r="B19" i="11"/>
  <c r="H18" i="11"/>
  <c r="G18" i="11"/>
  <c r="E18" i="11"/>
  <c r="D18" i="11"/>
  <c r="C18" i="11"/>
  <c r="B18" i="11"/>
  <c r="H17" i="11"/>
  <c r="G17" i="11"/>
  <c r="E17" i="11"/>
  <c r="D17" i="11"/>
  <c r="C17" i="11"/>
  <c r="B17" i="11"/>
  <c r="H16" i="11"/>
  <c r="G16" i="11"/>
  <c r="E16" i="11"/>
  <c r="D16" i="11"/>
  <c r="C16" i="11"/>
  <c r="B16" i="11"/>
  <c r="H15" i="11"/>
  <c r="G15" i="11"/>
  <c r="E15" i="11"/>
  <c r="D15" i="11"/>
  <c r="C15" i="11"/>
  <c r="B15" i="11"/>
  <c r="H14" i="11"/>
  <c r="G14" i="11"/>
  <c r="E14" i="11"/>
  <c r="D14" i="11"/>
  <c r="C14" i="11"/>
  <c r="B14" i="11"/>
  <c r="H13" i="11"/>
  <c r="G13" i="11"/>
  <c r="E13" i="11"/>
  <c r="D13" i="11"/>
  <c r="C13" i="11"/>
  <c r="B13" i="11"/>
  <c r="H12" i="11"/>
  <c r="G12" i="11"/>
  <c r="E12" i="11"/>
  <c r="D12" i="11"/>
  <c r="C12" i="11"/>
  <c r="B12" i="11"/>
  <c r="H11" i="11"/>
  <c r="G11" i="11"/>
  <c r="E11" i="11"/>
  <c r="D11" i="11"/>
  <c r="C11" i="11"/>
  <c r="B11" i="11"/>
  <c r="H10" i="11"/>
  <c r="G10" i="11"/>
  <c r="E10" i="11"/>
  <c r="D10" i="11"/>
  <c r="C10" i="11"/>
  <c r="B10" i="11"/>
  <c r="H9" i="11"/>
  <c r="G9" i="11"/>
  <c r="E9" i="11"/>
  <c r="D9" i="11"/>
  <c r="C9" i="11"/>
  <c r="B9" i="11"/>
  <c r="P10" i="11" l="1"/>
  <c r="N10" i="11"/>
  <c r="R10" i="11"/>
  <c r="S18" i="11"/>
  <c r="N18" i="11"/>
  <c r="R18" i="11"/>
  <c r="R14" i="11"/>
  <c r="N14" i="11"/>
  <c r="N9" i="11"/>
  <c r="R9" i="11"/>
  <c r="R13" i="11"/>
  <c r="N13" i="11"/>
  <c r="N17" i="11"/>
  <c r="R17" i="11"/>
  <c r="S12" i="11"/>
  <c r="R12" i="11"/>
  <c r="N12" i="11"/>
  <c r="R20" i="11"/>
  <c r="N20" i="11"/>
  <c r="P16" i="11"/>
  <c r="N16" i="11"/>
  <c r="R16" i="11"/>
  <c r="N11" i="11"/>
  <c r="R11" i="11"/>
  <c r="P15" i="11"/>
  <c r="N15" i="11"/>
  <c r="R15" i="11"/>
  <c r="S19" i="11"/>
  <c r="R19" i="11"/>
  <c r="N19" i="11"/>
  <c r="I12" i="12"/>
  <c r="R19" i="12"/>
  <c r="X5" i="7"/>
  <c r="I11" i="11"/>
  <c r="R9" i="12"/>
  <c r="I10" i="12"/>
  <c r="I14" i="12"/>
  <c r="R14" i="12"/>
  <c r="I11" i="12"/>
  <c r="R11" i="12"/>
  <c r="I16" i="12"/>
  <c r="F11" i="11"/>
  <c r="F16" i="11"/>
  <c r="F18" i="11"/>
  <c r="F12" i="11"/>
  <c r="F14" i="11"/>
  <c r="F20" i="11"/>
  <c r="F17" i="11"/>
  <c r="F19" i="11"/>
  <c r="I13" i="11"/>
  <c r="S20" i="11"/>
  <c r="I17" i="11"/>
  <c r="S10" i="11"/>
  <c r="S9" i="11"/>
  <c r="I12" i="11"/>
  <c r="S16" i="11"/>
  <c r="I10" i="11"/>
  <c r="S15" i="11"/>
  <c r="I18" i="11"/>
  <c r="F9" i="11"/>
  <c r="S14" i="11"/>
  <c r="I20" i="11"/>
  <c r="I16" i="11"/>
  <c r="I13" i="12"/>
  <c r="R16" i="12"/>
  <c r="I20" i="12"/>
  <c r="I15" i="12"/>
  <c r="P17" i="12"/>
  <c r="P13" i="12"/>
  <c r="P9" i="12"/>
  <c r="N9" i="12"/>
  <c r="Q17" i="12"/>
  <c r="Q13" i="12"/>
  <c r="Q9" i="12"/>
  <c r="Q20" i="12"/>
  <c r="Q16" i="12"/>
  <c r="Q12" i="12"/>
  <c r="P20" i="12"/>
  <c r="P16" i="12"/>
  <c r="P12" i="12"/>
  <c r="R20" i="12"/>
  <c r="Q19" i="12"/>
  <c r="Q15" i="12"/>
  <c r="Q11" i="12"/>
  <c r="P19" i="12"/>
  <c r="P15" i="12"/>
  <c r="P11" i="12"/>
  <c r="Q18" i="12"/>
  <c r="Q14" i="12"/>
  <c r="Q10" i="12"/>
  <c r="I9" i="12"/>
  <c r="P18" i="12"/>
  <c r="P14" i="12"/>
  <c r="P10" i="12"/>
  <c r="N14" i="12"/>
  <c r="F11" i="12"/>
  <c r="F20" i="12"/>
  <c r="N12" i="12"/>
  <c r="I17" i="12"/>
  <c r="F18" i="12"/>
  <c r="N18" i="12"/>
  <c r="I19" i="12"/>
  <c r="I18" i="12"/>
  <c r="F16" i="12"/>
  <c r="F13" i="12"/>
  <c r="R13" i="12"/>
  <c r="F15" i="12"/>
  <c r="R15" i="12"/>
  <c r="F10" i="12"/>
  <c r="R10" i="12"/>
  <c r="F17" i="12"/>
  <c r="R17" i="12"/>
  <c r="F12" i="12"/>
  <c r="F9" i="12"/>
  <c r="F19" i="12"/>
  <c r="F14" i="12"/>
  <c r="S11" i="11"/>
  <c r="P20" i="11"/>
  <c r="F13" i="11"/>
  <c r="S13" i="11"/>
  <c r="P12" i="11"/>
  <c r="F15" i="11"/>
  <c r="P19" i="11"/>
  <c r="P9" i="11"/>
  <c r="P14" i="11"/>
  <c r="S17" i="11"/>
  <c r="I15" i="11"/>
  <c r="P17" i="11"/>
  <c r="F10" i="11"/>
  <c r="P11" i="11"/>
  <c r="P18" i="11"/>
  <c r="P13" i="11"/>
  <c r="I19" i="11"/>
  <c r="I9" i="11"/>
  <c r="I14" i="11"/>
  <c r="H69" i="8" l="1"/>
  <c r="I69" i="8"/>
  <c r="CL9" i="7"/>
  <c r="CL10" i="7"/>
  <c r="CL11" i="7"/>
  <c r="CL12" i="7"/>
  <c r="CL13" i="7"/>
  <c r="CL14" i="7"/>
  <c r="CL15" i="7"/>
  <c r="CL16" i="7"/>
  <c r="CL17" i="7"/>
  <c r="CL18" i="7"/>
  <c r="CL19" i="7"/>
  <c r="CL20" i="7"/>
  <c r="CH9" i="7"/>
  <c r="CH10" i="7"/>
  <c r="CH11" i="7"/>
  <c r="CH12" i="7"/>
  <c r="CH13" i="7"/>
  <c r="CH14" i="7"/>
  <c r="CH15" i="7"/>
  <c r="CH16" i="7"/>
  <c r="CH17" i="7"/>
  <c r="CH18" i="7"/>
  <c r="CH19" i="7"/>
  <c r="CH20" i="7"/>
  <c r="CD9" i="7"/>
  <c r="CD10" i="7"/>
  <c r="CD11" i="7"/>
  <c r="CD12" i="7"/>
  <c r="CD13" i="7"/>
  <c r="CD14" i="7"/>
  <c r="CD15" i="7"/>
  <c r="CD16" i="7"/>
  <c r="CD17" i="7"/>
  <c r="CD18" i="7"/>
  <c r="CD19" i="7"/>
  <c r="CD20" i="7"/>
  <c r="BB9" i="6" l="1"/>
  <c r="BB10" i="6"/>
  <c r="BB11" i="6"/>
  <c r="BB12" i="6"/>
  <c r="BB13" i="6"/>
  <c r="BB14" i="6"/>
  <c r="BB15" i="6"/>
  <c r="BB16" i="6"/>
  <c r="BB17" i="6"/>
  <c r="BB18" i="6"/>
  <c r="BB19" i="6"/>
  <c r="BB20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Y9" i="5"/>
  <c r="Y10" i="5"/>
  <c r="Y11" i="5"/>
  <c r="Y12" i="5"/>
  <c r="Y13" i="5"/>
  <c r="Y14" i="5"/>
  <c r="Y15" i="5"/>
  <c r="Y16" i="5"/>
  <c r="Y17" i="5"/>
  <c r="Y18" i="5"/>
  <c r="Y19" i="5"/>
  <c r="Y20" i="5"/>
  <c r="O9" i="12" l="1"/>
  <c r="O10" i="12"/>
  <c r="O11" i="12"/>
  <c r="O12" i="12"/>
  <c r="O13" i="12"/>
  <c r="O14" i="12"/>
  <c r="O15" i="12"/>
  <c r="O16" i="12"/>
  <c r="O17" i="12"/>
  <c r="O18" i="12"/>
  <c r="O19" i="12"/>
  <c r="O20" i="12"/>
  <c r="Q16" i="11"/>
  <c r="Q13" i="11" l="1"/>
  <c r="Q18" i="11"/>
  <c r="Q10" i="11"/>
  <c r="Q15" i="11"/>
  <c r="Q20" i="11"/>
  <c r="Q12" i="11"/>
  <c r="Q19" i="11"/>
  <c r="Q11" i="11"/>
  <c r="Q17" i="11"/>
  <c r="Q9" i="11"/>
  <c r="Q14" i="11"/>
  <c r="O11" i="11"/>
  <c r="O13" i="11"/>
  <c r="O16" i="11"/>
  <c r="O19" i="11"/>
  <c r="O14" i="11" l="1"/>
  <c r="O20" i="11"/>
  <c r="O12" i="11"/>
  <c r="O18" i="11"/>
  <c r="O10" i="11"/>
  <c r="O17" i="11"/>
  <c r="O9" i="11"/>
  <c r="O15" i="11"/>
  <c r="BF9" i="7"/>
  <c r="BF10" i="7"/>
  <c r="BF11" i="7"/>
  <c r="BF12" i="7"/>
  <c r="BF13" i="7"/>
  <c r="BF14" i="7"/>
  <c r="BF15" i="7"/>
  <c r="BF16" i="7"/>
  <c r="BF17" i="7"/>
  <c r="BF18" i="7"/>
  <c r="BF19" i="7"/>
  <c r="BF20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K9" i="7"/>
  <c r="K10" i="7"/>
  <c r="K11" i="7"/>
  <c r="K12" i="7"/>
  <c r="K13" i="7"/>
  <c r="K14" i="7"/>
  <c r="K15" i="7"/>
  <c r="K16" i="7"/>
  <c r="K17" i="7"/>
  <c r="K18" i="7"/>
  <c r="K19" i="7"/>
  <c r="K20" i="7"/>
  <c r="AI9" i="6"/>
  <c r="AI10" i="6"/>
  <c r="AI11" i="6"/>
  <c r="AI12" i="6"/>
  <c r="AI13" i="6"/>
  <c r="AI14" i="6"/>
  <c r="AI15" i="6"/>
  <c r="AI16" i="6"/>
  <c r="AI17" i="6"/>
  <c r="AI18" i="6"/>
  <c r="AI19" i="6"/>
  <c r="AI20" i="6"/>
  <c r="K9" i="6"/>
  <c r="K10" i="6"/>
  <c r="K11" i="6"/>
  <c r="K12" i="6"/>
  <c r="K13" i="6"/>
  <c r="K14" i="6"/>
  <c r="K15" i="6"/>
  <c r="K16" i="6"/>
  <c r="K17" i="6"/>
  <c r="K18" i="6"/>
  <c r="K19" i="6"/>
  <c r="K20" i="6"/>
  <c r="L9" i="7"/>
  <c r="M9" i="7"/>
  <c r="L10" i="7"/>
  <c r="M10" i="7"/>
  <c r="K10" i="12" s="1"/>
  <c r="L11" i="7"/>
  <c r="M11" i="7"/>
  <c r="L12" i="7"/>
  <c r="M12" i="7"/>
  <c r="L13" i="7"/>
  <c r="M13" i="7"/>
  <c r="L14" i="7"/>
  <c r="M14" i="7"/>
  <c r="K14" i="12" s="1"/>
  <c r="L15" i="7"/>
  <c r="M15" i="7"/>
  <c r="L16" i="7"/>
  <c r="M16" i="7"/>
  <c r="L17" i="7"/>
  <c r="M17" i="7"/>
  <c r="L18" i="7"/>
  <c r="M18" i="7"/>
  <c r="K18" i="12" s="1"/>
  <c r="L19" i="7"/>
  <c r="M19" i="7"/>
  <c r="L20" i="7"/>
  <c r="M20" i="7"/>
  <c r="L9" i="5"/>
  <c r="AB9" i="5" s="1"/>
  <c r="L10" i="5"/>
  <c r="AB10" i="5" s="1"/>
  <c r="L11" i="5"/>
  <c r="AB11" i="5" s="1"/>
  <c r="L12" i="5"/>
  <c r="AB12" i="5" s="1"/>
  <c r="K13" i="5"/>
  <c r="L14" i="5"/>
  <c r="AB14" i="5" s="1"/>
  <c r="K15" i="5"/>
  <c r="L16" i="5"/>
  <c r="AB16" i="5" s="1"/>
  <c r="L17" i="5"/>
  <c r="AB17" i="5" s="1"/>
  <c r="L18" i="5"/>
  <c r="AB18" i="5" s="1"/>
  <c r="L19" i="5"/>
  <c r="AB19" i="5" s="1"/>
  <c r="AB20" i="5"/>
  <c r="M9" i="5"/>
  <c r="T9" i="5"/>
  <c r="M10" i="5"/>
  <c r="M11" i="5"/>
  <c r="M12" i="5"/>
  <c r="M13" i="5"/>
  <c r="M14" i="5"/>
  <c r="M15" i="5"/>
  <c r="M16" i="5"/>
  <c r="M17" i="5"/>
  <c r="M18" i="5"/>
  <c r="M19" i="5"/>
  <c r="M20" i="5"/>
  <c r="L13" i="5"/>
  <c r="AB13" i="5" s="1"/>
  <c r="L15" i="5"/>
  <c r="AB15" i="5" s="1"/>
  <c r="AJ9" i="7"/>
  <c r="AJ10" i="7"/>
  <c r="AJ11" i="7"/>
  <c r="AJ12" i="7"/>
  <c r="AJ13" i="7"/>
  <c r="AJ14" i="7"/>
  <c r="AJ17" i="7"/>
  <c r="AJ18" i="7"/>
  <c r="AJ19" i="7"/>
  <c r="AJ20" i="7"/>
  <c r="BP20" i="7"/>
  <c r="BG20" i="7"/>
  <c r="CO20" i="7" s="1"/>
  <c r="BH20" i="7"/>
  <c r="BC20" i="7"/>
  <c r="BP19" i="7"/>
  <c r="BG19" i="7"/>
  <c r="CO19" i="7" s="1"/>
  <c r="BH19" i="7"/>
  <c r="BC19" i="7"/>
  <c r="BP18" i="7"/>
  <c r="BG18" i="7"/>
  <c r="CO18" i="7" s="1"/>
  <c r="BH18" i="7"/>
  <c r="BC18" i="7"/>
  <c r="BP17" i="7"/>
  <c r="BG17" i="7"/>
  <c r="CO17" i="7" s="1"/>
  <c r="BH17" i="7"/>
  <c r="BC17" i="7"/>
  <c r="BP16" i="7"/>
  <c r="BG16" i="7"/>
  <c r="CO16" i="7" s="1"/>
  <c r="BH16" i="7"/>
  <c r="BC16" i="7"/>
  <c r="BP15" i="7"/>
  <c r="BG15" i="7"/>
  <c r="CO15" i="7" s="1"/>
  <c r="BH15" i="7"/>
  <c r="BC15" i="7"/>
  <c r="BP14" i="7"/>
  <c r="BG14" i="7"/>
  <c r="CO14" i="7" s="1"/>
  <c r="BH14" i="7"/>
  <c r="BC14" i="7"/>
  <c r="BP13" i="7"/>
  <c r="BG13" i="7"/>
  <c r="CO13" i="7" s="1"/>
  <c r="BH13" i="7"/>
  <c r="BC13" i="7"/>
  <c r="BP12" i="7"/>
  <c r="BG12" i="7"/>
  <c r="CO12" i="7" s="1"/>
  <c r="BH12" i="7"/>
  <c r="BC12" i="7"/>
  <c r="BP11" i="7"/>
  <c r="BG11" i="7"/>
  <c r="CO11" i="7" s="1"/>
  <c r="BH11" i="7"/>
  <c r="BC11" i="7"/>
  <c r="BP10" i="7"/>
  <c r="BG10" i="7"/>
  <c r="CO10" i="7" s="1"/>
  <c r="BH10" i="7"/>
  <c r="BC10" i="7"/>
  <c r="BP9" i="7"/>
  <c r="BG9" i="7"/>
  <c r="CO9" i="7" s="1"/>
  <c r="BH9" i="7"/>
  <c r="BC9" i="7"/>
  <c r="AR20" i="7"/>
  <c r="AI20" i="7"/>
  <c r="AE20" i="7"/>
  <c r="AR19" i="7"/>
  <c r="AI19" i="7"/>
  <c r="AE19" i="7"/>
  <c r="AR18" i="7"/>
  <c r="AI18" i="7"/>
  <c r="AE18" i="7"/>
  <c r="AR17" i="7"/>
  <c r="AI17" i="7"/>
  <c r="AE17" i="7"/>
  <c r="AR16" i="7"/>
  <c r="AI16" i="7"/>
  <c r="AE16" i="7"/>
  <c r="AI15" i="7"/>
  <c r="AE15" i="7"/>
  <c r="AR14" i="7"/>
  <c r="AI14" i="7"/>
  <c r="AE14" i="7"/>
  <c r="AR13" i="7"/>
  <c r="AI13" i="7"/>
  <c r="AE13" i="7"/>
  <c r="AR12" i="7"/>
  <c r="AI12" i="7"/>
  <c r="AE12" i="7"/>
  <c r="AR11" i="7"/>
  <c r="AI11" i="7"/>
  <c r="AE11" i="7"/>
  <c r="AR10" i="7"/>
  <c r="AI10" i="7"/>
  <c r="AE10" i="7"/>
  <c r="AR9" i="7"/>
  <c r="AI9" i="7"/>
  <c r="AE9" i="7"/>
  <c r="H15" i="7"/>
  <c r="H13" i="7"/>
  <c r="T20" i="7"/>
  <c r="H20" i="7"/>
  <c r="T19" i="7"/>
  <c r="H19" i="7"/>
  <c r="T18" i="7"/>
  <c r="H18" i="7"/>
  <c r="T17" i="7"/>
  <c r="H17" i="7"/>
  <c r="T16" i="7"/>
  <c r="H16" i="7"/>
  <c r="T15" i="7"/>
  <c r="T14" i="7"/>
  <c r="H14" i="7"/>
  <c r="T13" i="7"/>
  <c r="T12" i="7"/>
  <c r="H12" i="7"/>
  <c r="T11" i="7"/>
  <c r="H11" i="7"/>
  <c r="T10" i="7"/>
  <c r="H10" i="7"/>
  <c r="T9" i="7"/>
  <c r="H9" i="7"/>
  <c r="AS20" i="6"/>
  <c r="AJ20" i="6"/>
  <c r="BE20" i="6" s="1"/>
  <c r="AK20" i="6"/>
  <c r="AF20" i="6"/>
  <c r="AS19" i="6"/>
  <c r="AJ19" i="6"/>
  <c r="BE19" i="6" s="1"/>
  <c r="AK19" i="6"/>
  <c r="AF19" i="6"/>
  <c r="AS18" i="6"/>
  <c r="AJ18" i="6"/>
  <c r="BE18" i="6" s="1"/>
  <c r="AK18" i="6"/>
  <c r="AF18" i="6"/>
  <c r="AS17" i="6"/>
  <c r="AJ17" i="6"/>
  <c r="BE17" i="6" s="1"/>
  <c r="AK17" i="6"/>
  <c r="AF17" i="6"/>
  <c r="AS16" i="6"/>
  <c r="AJ16" i="6"/>
  <c r="BE16" i="6" s="1"/>
  <c r="AK16" i="6"/>
  <c r="AF16" i="6"/>
  <c r="AS15" i="6"/>
  <c r="AJ15" i="6"/>
  <c r="BE15" i="6" s="1"/>
  <c r="AK15" i="6"/>
  <c r="AF15" i="6"/>
  <c r="AS14" i="6"/>
  <c r="AJ14" i="6"/>
  <c r="BE14" i="6" s="1"/>
  <c r="AK14" i="6"/>
  <c r="AF14" i="6"/>
  <c r="AS13" i="6"/>
  <c r="AJ13" i="6"/>
  <c r="BE13" i="6" s="1"/>
  <c r="AK13" i="6"/>
  <c r="AF13" i="6"/>
  <c r="AS12" i="6"/>
  <c r="AJ12" i="6"/>
  <c r="BE12" i="6" s="1"/>
  <c r="AK12" i="6"/>
  <c r="AF12" i="6"/>
  <c r="AS11" i="6"/>
  <c r="AJ11" i="6"/>
  <c r="BE11" i="6" s="1"/>
  <c r="AK11" i="6"/>
  <c r="AF11" i="6"/>
  <c r="AS10" i="6"/>
  <c r="AJ10" i="6"/>
  <c r="BE10" i="6" s="1"/>
  <c r="AK10" i="6"/>
  <c r="AF10" i="6"/>
  <c r="AS9" i="6"/>
  <c r="AJ9" i="6"/>
  <c r="BE9" i="6" s="1"/>
  <c r="AK9" i="6"/>
  <c r="AF9" i="6"/>
  <c r="U20" i="6"/>
  <c r="AW20" i="6" s="1"/>
  <c r="L20" i="6"/>
  <c r="M20" i="6"/>
  <c r="H20" i="6"/>
  <c r="U19" i="6"/>
  <c r="AW19" i="6" s="1"/>
  <c r="L19" i="6"/>
  <c r="M19" i="6"/>
  <c r="H19" i="6"/>
  <c r="U18" i="6"/>
  <c r="L18" i="6"/>
  <c r="M18" i="6"/>
  <c r="H18" i="6"/>
  <c r="U17" i="6"/>
  <c r="L17" i="6"/>
  <c r="M17" i="6"/>
  <c r="H17" i="6"/>
  <c r="U16" i="6"/>
  <c r="AW16" i="6" s="1"/>
  <c r="L16" i="6"/>
  <c r="M16" i="6"/>
  <c r="H16" i="6"/>
  <c r="U15" i="6"/>
  <c r="AW15" i="6" s="1"/>
  <c r="L15" i="6"/>
  <c r="M15" i="6"/>
  <c r="H15" i="6"/>
  <c r="U14" i="6"/>
  <c r="AW14" i="6" s="1"/>
  <c r="L14" i="6"/>
  <c r="M14" i="6"/>
  <c r="H14" i="6"/>
  <c r="U13" i="6"/>
  <c r="AW13" i="6" s="1"/>
  <c r="L13" i="6"/>
  <c r="M13" i="6"/>
  <c r="H13" i="6"/>
  <c r="U12" i="6"/>
  <c r="AW12" i="6" s="1"/>
  <c r="L12" i="6"/>
  <c r="M12" i="6"/>
  <c r="H12" i="6"/>
  <c r="U11" i="6"/>
  <c r="AW11" i="6" s="1"/>
  <c r="L11" i="6"/>
  <c r="M11" i="6"/>
  <c r="H11" i="6"/>
  <c r="U10" i="6"/>
  <c r="AW10" i="6" s="1"/>
  <c r="L10" i="6"/>
  <c r="M10" i="6"/>
  <c r="H10" i="6"/>
  <c r="U9" i="6"/>
  <c r="AW9" i="6" s="1"/>
  <c r="L9" i="6"/>
  <c r="M9" i="6"/>
  <c r="H9" i="6"/>
  <c r="H9" i="5"/>
  <c r="H10" i="5"/>
  <c r="H11" i="5"/>
  <c r="H12" i="5"/>
  <c r="H13" i="5"/>
  <c r="H14" i="5"/>
  <c r="H15" i="5"/>
  <c r="H16" i="5"/>
  <c r="H17" i="5"/>
  <c r="H18" i="5"/>
  <c r="H19" i="5"/>
  <c r="H20" i="5"/>
  <c r="T10" i="5"/>
  <c r="AA10" i="5" s="1"/>
  <c r="T11" i="5"/>
  <c r="AA11" i="5" s="1"/>
  <c r="T12" i="5"/>
  <c r="T13" i="5"/>
  <c r="T14" i="5"/>
  <c r="AA14" i="5" s="1"/>
  <c r="T15" i="5"/>
  <c r="T16" i="5"/>
  <c r="AA16" i="5" s="1"/>
  <c r="T17" i="5"/>
  <c r="AA17" i="5" s="1"/>
  <c r="T18" i="5"/>
  <c r="AA18" i="5" s="1"/>
  <c r="T19" i="5"/>
  <c r="AA19" i="5" s="1"/>
  <c r="T20" i="5"/>
  <c r="AW17" i="6" l="1"/>
  <c r="BD9" i="6"/>
  <c r="BD11" i="6"/>
  <c r="BD13" i="6"/>
  <c r="BD15" i="6"/>
  <c r="BD17" i="6"/>
  <c r="BD19" i="6"/>
  <c r="AW18" i="6"/>
  <c r="BD10" i="6"/>
  <c r="BD12" i="6"/>
  <c r="BD14" i="6"/>
  <c r="BD16" i="6"/>
  <c r="BD18" i="6"/>
  <c r="BD20" i="6"/>
  <c r="K15" i="11"/>
  <c r="K16" i="11"/>
  <c r="AZ10" i="6"/>
  <c r="BA10" i="6"/>
  <c r="AZ12" i="6"/>
  <c r="BA12" i="6"/>
  <c r="AZ14" i="6"/>
  <c r="BA14" i="6"/>
  <c r="AZ16" i="6"/>
  <c r="BA16" i="6"/>
  <c r="AZ18" i="6"/>
  <c r="BA18" i="6"/>
  <c r="BA20" i="6"/>
  <c r="AZ20" i="6"/>
  <c r="AZ9" i="6"/>
  <c r="BA9" i="6"/>
  <c r="AZ11" i="6"/>
  <c r="BA11" i="6"/>
  <c r="AZ13" i="6"/>
  <c r="BA13" i="6"/>
  <c r="AZ15" i="6"/>
  <c r="BA15" i="6"/>
  <c r="AZ17" i="6"/>
  <c r="BA17" i="6"/>
  <c r="AZ19" i="6"/>
  <c r="BA19" i="6"/>
  <c r="AC10" i="5"/>
  <c r="AE10" i="5" s="1"/>
  <c r="AA15" i="5"/>
  <c r="K20" i="12"/>
  <c r="AA12" i="5"/>
  <c r="AA20" i="5"/>
  <c r="K17" i="12"/>
  <c r="K13" i="12"/>
  <c r="K9" i="12"/>
  <c r="K16" i="12"/>
  <c r="K12" i="12"/>
  <c r="K19" i="12"/>
  <c r="K15" i="12"/>
  <c r="K11" i="12"/>
  <c r="J18" i="12"/>
  <c r="L18" i="12" s="1"/>
  <c r="J14" i="12"/>
  <c r="L14" i="12" s="1"/>
  <c r="J10" i="12"/>
  <c r="L10" i="12" s="1"/>
  <c r="J17" i="12"/>
  <c r="L17" i="12" s="1"/>
  <c r="T17" i="12" s="1"/>
  <c r="J13" i="12"/>
  <c r="J9" i="12"/>
  <c r="N15" i="5"/>
  <c r="AA13" i="5"/>
  <c r="J20" i="12"/>
  <c r="L20" i="12" s="1"/>
  <c r="J16" i="12"/>
  <c r="J12" i="12"/>
  <c r="J19" i="12"/>
  <c r="J15" i="12"/>
  <c r="J11" i="12"/>
  <c r="AC9" i="5"/>
  <c r="AA9" i="5"/>
  <c r="K14" i="11"/>
  <c r="CR16" i="7"/>
  <c r="CN16" i="7"/>
  <c r="CR20" i="7"/>
  <c r="CN20" i="7"/>
  <c r="J11" i="11"/>
  <c r="CJ11" i="7"/>
  <c r="CK11" i="7"/>
  <c r="K13" i="11"/>
  <c r="J14" i="11"/>
  <c r="CJ14" i="7"/>
  <c r="CK14" i="7"/>
  <c r="J17" i="11"/>
  <c r="CK17" i="7"/>
  <c r="CJ17" i="7"/>
  <c r="K12" i="11"/>
  <c r="CR10" i="7"/>
  <c r="CN10" i="7"/>
  <c r="J9" i="11"/>
  <c r="CJ9" i="7"/>
  <c r="CK9" i="7"/>
  <c r="J20" i="11"/>
  <c r="CJ20" i="7"/>
  <c r="CK20" i="7"/>
  <c r="K11" i="11"/>
  <c r="J12" i="11"/>
  <c r="CJ12" i="7"/>
  <c r="CK12" i="7"/>
  <c r="CR9" i="7"/>
  <c r="CN9" i="7"/>
  <c r="CR11" i="7"/>
  <c r="CN11" i="7"/>
  <c r="CR13" i="7"/>
  <c r="CN13" i="7"/>
  <c r="CR15" i="7"/>
  <c r="CN15" i="7"/>
  <c r="CR17" i="7"/>
  <c r="CN17" i="7"/>
  <c r="CR19" i="7"/>
  <c r="CN19" i="7"/>
  <c r="K20" i="11"/>
  <c r="K10" i="11"/>
  <c r="J15" i="11"/>
  <c r="CJ15" i="7"/>
  <c r="CK15" i="7"/>
  <c r="J18" i="11"/>
  <c r="CJ18" i="7"/>
  <c r="CK18" i="7"/>
  <c r="K19" i="11"/>
  <c r="K9" i="11"/>
  <c r="CR12" i="7"/>
  <c r="CN12" i="7"/>
  <c r="CR18" i="7"/>
  <c r="CN18" i="7"/>
  <c r="J10" i="11"/>
  <c r="CJ10" i="7"/>
  <c r="CK10" i="7"/>
  <c r="K18" i="11"/>
  <c r="J19" i="11"/>
  <c r="CJ19" i="7"/>
  <c r="CK19" i="7"/>
  <c r="CR14" i="7"/>
  <c r="CN14" i="7"/>
  <c r="J13" i="11"/>
  <c r="CK13" i="7"/>
  <c r="CJ13" i="7"/>
  <c r="J16" i="11"/>
  <c r="CJ16" i="7"/>
  <c r="CK16" i="7"/>
  <c r="K17" i="11"/>
  <c r="C12" i="8"/>
  <c r="H12" i="8" s="1"/>
  <c r="C20" i="8"/>
  <c r="H20" i="8" s="1"/>
  <c r="C10" i="8"/>
  <c r="H10" i="8" s="1"/>
  <c r="C18" i="8"/>
  <c r="H18" i="8" s="1"/>
  <c r="C14" i="8"/>
  <c r="H14" i="8" s="1"/>
  <c r="C16" i="8"/>
  <c r="H16" i="8" s="1"/>
  <c r="CF20" i="7"/>
  <c r="CG20" i="7"/>
  <c r="CF16" i="7"/>
  <c r="CG16" i="7"/>
  <c r="CF12" i="7"/>
  <c r="CG12" i="7"/>
  <c r="CF19" i="7"/>
  <c r="CG19" i="7"/>
  <c r="CF15" i="7"/>
  <c r="CG15" i="7"/>
  <c r="CF11" i="7"/>
  <c r="CG11" i="7"/>
  <c r="CF18" i="7"/>
  <c r="CG18" i="7"/>
  <c r="CF14" i="7"/>
  <c r="CG14" i="7"/>
  <c r="CF10" i="7"/>
  <c r="CG10" i="7"/>
  <c r="CF17" i="7"/>
  <c r="CG17" i="7"/>
  <c r="CF13" i="7"/>
  <c r="CG13" i="7"/>
  <c r="CF9" i="7"/>
  <c r="CG9" i="7"/>
  <c r="C9" i="8"/>
  <c r="H9" i="8" s="1"/>
  <c r="C17" i="8"/>
  <c r="H17" i="8" s="1"/>
  <c r="C15" i="8"/>
  <c r="H15" i="8" s="1"/>
  <c r="C13" i="8"/>
  <c r="H13" i="8" s="1"/>
  <c r="C11" i="8"/>
  <c r="H11" i="8" s="1"/>
  <c r="C19" i="8"/>
  <c r="H19" i="8" s="1"/>
  <c r="N12" i="5"/>
  <c r="K18" i="5"/>
  <c r="K10" i="5"/>
  <c r="K17" i="5"/>
  <c r="K16" i="5"/>
  <c r="K14" i="5"/>
  <c r="K20" i="5"/>
  <c r="K12" i="5"/>
  <c r="K19" i="5"/>
  <c r="K11" i="5"/>
  <c r="O9" i="7"/>
  <c r="O9" i="6"/>
  <c r="AM9" i="6"/>
  <c r="N20" i="5"/>
  <c r="AL9" i="7"/>
  <c r="BJ9" i="7"/>
  <c r="O9" i="5"/>
  <c r="N10" i="5"/>
  <c r="N14" i="5"/>
  <c r="N9" i="5"/>
  <c r="N16" i="5"/>
  <c r="N13" i="5"/>
  <c r="N17" i="5"/>
  <c r="N10" i="7"/>
  <c r="AL15" i="6"/>
  <c r="N19" i="5"/>
  <c r="N11" i="5"/>
  <c r="N18" i="5"/>
  <c r="AK13" i="7"/>
  <c r="BV13" i="7"/>
  <c r="CP13" i="7" s="1"/>
  <c r="BV10" i="7"/>
  <c r="CP10" i="7" s="1"/>
  <c r="BV12" i="7"/>
  <c r="CP12" i="7" s="1"/>
  <c r="BV14" i="7"/>
  <c r="CP14" i="7" s="1"/>
  <c r="BV16" i="7"/>
  <c r="CP16" i="7" s="1"/>
  <c r="BV18" i="7"/>
  <c r="CP18" i="7" s="1"/>
  <c r="BV20" i="7"/>
  <c r="CP20" i="7" s="1"/>
  <c r="BI9" i="7"/>
  <c r="BV9" i="7"/>
  <c r="CP9" i="7" s="1"/>
  <c r="BV11" i="7"/>
  <c r="CP11" i="7" s="1"/>
  <c r="BV15" i="7"/>
  <c r="CP15" i="7" s="1"/>
  <c r="BV17" i="7"/>
  <c r="CP17" i="7" s="1"/>
  <c r="BV19" i="7"/>
  <c r="CP19" i="7" s="1"/>
  <c r="BI15" i="7"/>
  <c r="BI17" i="7"/>
  <c r="BI11" i="7"/>
  <c r="N11" i="7"/>
  <c r="BI10" i="7"/>
  <c r="BI12" i="7"/>
  <c r="BI16" i="7"/>
  <c r="BI18" i="7"/>
  <c r="BI19" i="7"/>
  <c r="BI13" i="7"/>
  <c r="BI20" i="7"/>
  <c r="BI14" i="7"/>
  <c r="AK9" i="7"/>
  <c r="AK17" i="7"/>
  <c r="AK10" i="7"/>
  <c r="N15" i="7"/>
  <c r="AK16" i="7"/>
  <c r="AK18" i="7"/>
  <c r="AK12" i="7"/>
  <c r="AK11" i="7"/>
  <c r="AK20" i="7"/>
  <c r="AK15" i="7"/>
  <c r="AT15" i="7" s="1"/>
  <c r="AS15" i="7" s="1"/>
  <c r="AK19" i="7"/>
  <c r="AK14" i="7"/>
  <c r="N14" i="7"/>
  <c r="N12" i="7"/>
  <c r="N19" i="7"/>
  <c r="N18" i="7"/>
  <c r="N13" i="7"/>
  <c r="N20" i="7"/>
  <c r="N9" i="7"/>
  <c r="N17" i="7"/>
  <c r="N16" i="7"/>
  <c r="N9" i="6"/>
  <c r="W9" i="6" s="1"/>
  <c r="N11" i="6"/>
  <c r="W11" i="6" s="1"/>
  <c r="N19" i="6"/>
  <c r="W19" i="6" s="1"/>
  <c r="AL19" i="6"/>
  <c r="AL18" i="6"/>
  <c r="AL17" i="6"/>
  <c r="AL12" i="6"/>
  <c r="AL16" i="6"/>
  <c r="AL20" i="6"/>
  <c r="AL9" i="6"/>
  <c r="AL11" i="6"/>
  <c r="AL13" i="6"/>
  <c r="AL10" i="6"/>
  <c r="AL14" i="6"/>
  <c r="N13" i="6"/>
  <c r="W13" i="6" s="1"/>
  <c r="N20" i="6"/>
  <c r="W20" i="6" s="1"/>
  <c r="N12" i="6"/>
  <c r="W12" i="6" s="1"/>
  <c r="N18" i="6"/>
  <c r="W18" i="6" s="1"/>
  <c r="N17" i="6"/>
  <c r="W17" i="6" s="1"/>
  <c r="N10" i="6"/>
  <c r="W10" i="6" s="1"/>
  <c r="N16" i="6"/>
  <c r="W16" i="6" s="1"/>
  <c r="N15" i="6"/>
  <c r="W15" i="6" s="1"/>
  <c r="N14" i="6"/>
  <c r="W14" i="6" s="1"/>
  <c r="L16" i="11" l="1"/>
  <c r="U16" i="11" s="1"/>
  <c r="L15" i="11"/>
  <c r="X15" i="11" s="1"/>
  <c r="L14" i="11"/>
  <c r="U14" i="11" s="1"/>
  <c r="L13" i="11"/>
  <c r="U13" i="11" s="1"/>
  <c r="L13" i="12"/>
  <c r="L9" i="12"/>
  <c r="T9" i="12" s="1"/>
  <c r="S9" i="12" s="1"/>
  <c r="W17" i="12"/>
  <c r="Y17" i="12"/>
  <c r="L12" i="12"/>
  <c r="W12" i="12" s="1"/>
  <c r="L19" i="12"/>
  <c r="W19" i="12" s="1"/>
  <c r="L11" i="12"/>
  <c r="T11" i="12" s="1"/>
  <c r="L15" i="12"/>
  <c r="T15" i="12" s="1"/>
  <c r="S15" i="12" s="1"/>
  <c r="L16" i="12"/>
  <c r="T16" i="12" s="1"/>
  <c r="V18" i="5"/>
  <c r="Z18" i="5" s="1"/>
  <c r="V19" i="5"/>
  <c r="Z19" i="5" s="1"/>
  <c r="V9" i="5"/>
  <c r="Z9" i="5"/>
  <c r="V20" i="5"/>
  <c r="U20" i="5" s="1"/>
  <c r="V14" i="5"/>
  <c r="Z14" i="5" s="1"/>
  <c r="M9" i="12"/>
  <c r="V15" i="5"/>
  <c r="U15" i="5" s="1"/>
  <c r="V10" i="5"/>
  <c r="Z10" i="5" s="1"/>
  <c r="V17" i="5"/>
  <c r="Z17" i="5" s="1"/>
  <c r="V12" i="5"/>
  <c r="U12" i="5" s="1"/>
  <c r="V13" i="5"/>
  <c r="Z13" i="5" s="1"/>
  <c r="V11" i="5"/>
  <c r="Z11" i="5" s="1"/>
  <c r="V16" i="5"/>
  <c r="Z16" i="5" s="1"/>
  <c r="AD13" i="5"/>
  <c r="AE9" i="5"/>
  <c r="AE11" i="5" s="1"/>
  <c r="L19" i="11"/>
  <c r="U19" i="11" s="1"/>
  <c r="L10" i="11"/>
  <c r="Z10" i="11" s="1"/>
  <c r="L12" i="11"/>
  <c r="X12" i="11" s="1"/>
  <c r="L20" i="11"/>
  <c r="Z20" i="11" s="1"/>
  <c r="L17" i="11"/>
  <c r="U17" i="11" s="1"/>
  <c r="M9" i="11"/>
  <c r="L18" i="11"/>
  <c r="L11" i="11"/>
  <c r="T10" i="12"/>
  <c r="W10" i="12"/>
  <c r="Y10" i="12"/>
  <c r="T14" i="12"/>
  <c r="W14" i="12"/>
  <c r="L9" i="11"/>
  <c r="W13" i="12"/>
  <c r="Y13" i="12"/>
  <c r="T13" i="12"/>
  <c r="X16" i="11"/>
  <c r="Y18" i="12"/>
  <c r="W18" i="12"/>
  <c r="T18" i="12"/>
  <c r="Y20" i="12"/>
  <c r="W20" i="12"/>
  <c r="T20" i="12"/>
  <c r="S17" i="12"/>
  <c r="V15" i="6"/>
  <c r="V16" i="6"/>
  <c r="V9" i="6"/>
  <c r="AT15" i="6"/>
  <c r="AT10" i="6"/>
  <c r="BR13" i="7"/>
  <c r="CM13" i="7" s="1"/>
  <c r="AT14" i="7"/>
  <c r="CI14" i="7" s="1"/>
  <c r="AT19" i="7"/>
  <c r="CI19" i="7" s="1"/>
  <c r="CI15" i="7"/>
  <c r="AT20" i="7"/>
  <c r="CI20" i="7" s="1"/>
  <c r="AT11" i="7"/>
  <c r="CI11" i="7" s="1"/>
  <c r="AT12" i="7"/>
  <c r="CI12" i="7" s="1"/>
  <c r="AT18" i="7"/>
  <c r="CI18" i="7" s="1"/>
  <c r="AT16" i="7"/>
  <c r="CI16" i="7" s="1"/>
  <c r="AT10" i="7"/>
  <c r="CI10" i="7" s="1"/>
  <c r="AT17" i="7"/>
  <c r="CI17" i="7" s="1"/>
  <c r="AT9" i="7"/>
  <c r="CI9" i="7" s="1"/>
  <c r="BR14" i="7"/>
  <c r="CM14" i="7" s="1"/>
  <c r="BR20" i="7"/>
  <c r="BQ20" i="7" s="1"/>
  <c r="BR19" i="7"/>
  <c r="BQ19" i="7" s="1"/>
  <c r="BR18" i="7"/>
  <c r="CM18" i="7" s="1"/>
  <c r="BR16" i="7"/>
  <c r="CM16" i="7" s="1"/>
  <c r="BR12" i="7"/>
  <c r="CM12" i="7" s="1"/>
  <c r="BR10" i="7"/>
  <c r="BQ10" i="7" s="1"/>
  <c r="BR17" i="7"/>
  <c r="CM17" i="7" s="1"/>
  <c r="BR15" i="7"/>
  <c r="CM15" i="7" s="1"/>
  <c r="AT13" i="7"/>
  <c r="CI13" i="7" s="1"/>
  <c r="BR11" i="7"/>
  <c r="BQ11" i="7" s="1"/>
  <c r="BR9" i="7"/>
  <c r="BQ9" i="7" s="1"/>
  <c r="U17" i="5"/>
  <c r="V20" i="7"/>
  <c r="U20" i="7" s="1"/>
  <c r="V12" i="7"/>
  <c r="U12" i="7" s="1"/>
  <c r="V13" i="7"/>
  <c r="U13" i="7" s="1"/>
  <c r="V15" i="7"/>
  <c r="U15" i="7" s="1"/>
  <c r="V14" i="7"/>
  <c r="U14" i="7" s="1"/>
  <c r="V17" i="7"/>
  <c r="U17" i="7" s="1"/>
  <c r="V9" i="7"/>
  <c r="V16" i="7"/>
  <c r="U16" i="7" s="1"/>
  <c r="V11" i="7"/>
  <c r="U11" i="7" s="1"/>
  <c r="V18" i="7"/>
  <c r="U18" i="7" s="1"/>
  <c r="V19" i="7"/>
  <c r="U19" i="7" s="1"/>
  <c r="V10" i="7"/>
  <c r="U10" i="7" s="1"/>
  <c r="Z16" i="11" l="1"/>
  <c r="AT14" i="6"/>
  <c r="AT12" i="6"/>
  <c r="Z13" i="11"/>
  <c r="X13" i="11"/>
  <c r="AT18" i="6"/>
  <c r="AT17" i="6"/>
  <c r="AT9" i="6"/>
  <c r="AT16" i="6"/>
  <c r="AT20" i="6"/>
  <c r="AT19" i="6"/>
  <c r="BQ13" i="7"/>
  <c r="V13" i="6"/>
  <c r="U15" i="11"/>
  <c r="AA15" i="11" s="1"/>
  <c r="X19" i="11"/>
  <c r="V11" i="6"/>
  <c r="V20" i="6"/>
  <c r="Z15" i="11"/>
  <c r="V17" i="6"/>
  <c r="U10" i="11"/>
  <c r="AA10" i="11" s="1"/>
  <c r="Z19" i="11"/>
  <c r="Y16" i="6"/>
  <c r="V14" i="6"/>
  <c r="V19" i="6"/>
  <c r="V10" i="6"/>
  <c r="Z14" i="11"/>
  <c r="X14" i="11"/>
  <c r="AS18" i="7"/>
  <c r="X10" i="11"/>
  <c r="AS12" i="7"/>
  <c r="X20" i="11"/>
  <c r="X17" i="11"/>
  <c r="Z17" i="11"/>
  <c r="Y11" i="12"/>
  <c r="W11" i="12"/>
  <c r="Y9" i="12"/>
  <c r="W9" i="12"/>
  <c r="Y12" i="12"/>
  <c r="T12" i="12"/>
  <c r="Z12" i="12" s="1"/>
  <c r="Y15" i="12"/>
  <c r="W15" i="12"/>
  <c r="Y16" i="12"/>
  <c r="W16" i="12"/>
  <c r="U14" i="5"/>
  <c r="U18" i="5"/>
  <c r="U19" i="5"/>
  <c r="Y19" i="12"/>
  <c r="U13" i="5"/>
  <c r="T19" i="12"/>
  <c r="S19" i="12" s="1"/>
  <c r="U16" i="5"/>
  <c r="U11" i="5"/>
  <c r="Z12" i="5"/>
  <c r="U9" i="5"/>
  <c r="Z20" i="5"/>
  <c r="U10" i="5"/>
  <c r="Z15" i="5"/>
  <c r="U20" i="11"/>
  <c r="AA20" i="11" s="1"/>
  <c r="Z12" i="11"/>
  <c r="BQ14" i="7"/>
  <c r="CM20" i="7"/>
  <c r="U12" i="11"/>
  <c r="AA12" i="11" s="1"/>
  <c r="BQ15" i="7"/>
  <c r="CS15" i="7" s="1"/>
  <c r="CT15" i="7" s="1"/>
  <c r="CX15" i="7" s="1"/>
  <c r="AS13" i="7"/>
  <c r="Z15" i="12"/>
  <c r="Z9" i="11"/>
  <c r="X9" i="11"/>
  <c r="U9" i="11"/>
  <c r="AA9" i="11" s="1"/>
  <c r="S14" i="12"/>
  <c r="T17" i="11"/>
  <c r="AA17" i="11"/>
  <c r="Z11" i="12"/>
  <c r="S11" i="12"/>
  <c r="Z13" i="12"/>
  <c r="S13" i="12"/>
  <c r="U9" i="7"/>
  <c r="T13" i="11"/>
  <c r="AA13" i="11"/>
  <c r="Z10" i="12"/>
  <c r="S10" i="12"/>
  <c r="T19" i="11"/>
  <c r="AA19" i="11"/>
  <c r="Z20" i="12"/>
  <c r="S20" i="12"/>
  <c r="S16" i="12"/>
  <c r="Z16" i="12"/>
  <c r="X11" i="11"/>
  <c r="U11" i="11"/>
  <c r="Z11" i="11"/>
  <c r="U18" i="11"/>
  <c r="Z18" i="11"/>
  <c r="X18" i="11"/>
  <c r="Z18" i="12"/>
  <c r="S18" i="12"/>
  <c r="CM19" i="7"/>
  <c r="Z17" i="12"/>
  <c r="AA16" i="11"/>
  <c r="T16" i="11"/>
  <c r="AA14" i="11"/>
  <c r="T14" i="11"/>
  <c r="Z9" i="12"/>
  <c r="V12" i="6"/>
  <c r="AT11" i="6"/>
  <c r="V18" i="6"/>
  <c r="AT13" i="6"/>
  <c r="AS16" i="7"/>
  <c r="BQ12" i="7"/>
  <c r="AS20" i="7"/>
  <c r="CS20" i="7" s="1"/>
  <c r="CT20" i="7" s="1"/>
  <c r="CX20" i="7" s="1"/>
  <c r="AS14" i="7"/>
  <c r="BQ17" i="7"/>
  <c r="AS9" i="7"/>
  <c r="CS9" i="7" s="1"/>
  <c r="CT9" i="7" s="1"/>
  <c r="CX9" i="7" s="1"/>
  <c r="BQ16" i="7"/>
  <c r="CM10" i="7"/>
  <c r="AS19" i="7"/>
  <c r="CS19" i="7" s="1"/>
  <c r="CT19" i="7" s="1"/>
  <c r="CX19" i="7" s="1"/>
  <c r="CE10" i="7"/>
  <c r="CE16" i="7"/>
  <c r="CE20" i="7"/>
  <c r="CE19" i="7"/>
  <c r="CE17" i="7"/>
  <c r="CM9" i="7"/>
  <c r="CE18" i="7"/>
  <c r="CE15" i="7"/>
  <c r="CM11" i="7"/>
  <c r="CE11" i="7"/>
  <c r="CE9" i="7"/>
  <c r="CE13" i="7"/>
  <c r="AS11" i="7"/>
  <c r="BQ18" i="7"/>
  <c r="AS10" i="7"/>
  <c r="BW10" i="7" s="1"/>
  <c r="AS17" i="7"/>
  <c r="CE14" i="7"/>
  <c r="CE12" i="7"/>
  <c r="CS13" i="7" l="1"/>
  <c r="CT13" i="7" s="1"/>
  <c r="CX13" i="7" s="1"/>
  <c r="BW15" i="7"/>
  <c r="D15" i="8"/>
  <c r="E15" i="8" s="1"/>
  <c r="AV9" i="6"/>
  <c r="D11" i="8"/>
  <c r="E11" i="8" s="1"/>
  <c r="T15" i="11"/>
  <c r="CS14" i="7"/>
  <c r="CT14" i="7" s="1"/>
  <c r="CX14" i="7" s="1"/>
  <c r="X9" i="6"/>
  <c r="T10" i="11"/>
  <c r="T20" i="11"/>
  <c r="D12" i="8"/>
  <c r="I12" i="8" s="1"/>
  <c r="D17" i="8"/>
  <c r="E17" i="8" s="1"/>
  <c r="BW12" i="7"/>
  <c r="CQ12" i="7" s="1"/>
  <c r="CS12" i="7"/>
  <c r="CT12" i="7" s="1"/>
  <c r="CX12" i="7" s="1"/>
  <c r="BW13" i="7"/>
  <c r="CQ13" i="7" s="1"/>
  <c r="D13" i="8"/>
  <c r="I13" i="8" s="1"/>
  <c r="D9" i="8"/>
  <c r="I9" i="8" s="1"/>
  <c r="BW20" i="7"/>
  <c r="BX20" i="7" s="1"/>
  <c r="BW14" i="7"/>
  <c r="CQ14" i="7" s="1"/>
  <c r="D19" i="8"/>
  <c r="E19" i="8" s="1"/>
  <c r="BW19" i="7"/>
  <c r="BX19" i="7" s="1"/>
  <c r="BW9" i="7"/>
  <c r="BX9" i="7" s="1"/>
  <c r="D20" i="8"/>
  <c r="I20" i="8" s="1"/>
  <c r="S12" i="12"/>
  <c r="W9" i="7"/>
  <c r="W9" i="5"/>
  <c r="Z19" i="12"/>
  <c r="BW11" i="7"/>
  <c r="BX11" i="7" s="1"/>
  <c r="D14" i="8"/>
  <c r="E14" i="8" s="1"/>
  <c r="T12" i="11"/>
  <c r="U9" i="12"/>
  <c r="T11" i="11"/>
  <c r="AA11" i="11"/>
  <c r="CS10" i="7"/>
  <c r="CT10" i="7" s="1"/>
  <c r="CX10" i="7" s="1"/>
  <c r="CS11" i="7"/>
  <c r="CT11" i="7" s="1"/>
  <c r="CX11" i="7" s="1"/>
  <c r="CS17" i="7"/>
  <c r="CT17" i="7" s="1"/>
  <c r="T18" i="11"/>
  <c r="AA18" i="11"/>
  <c r="BS9" i="7"/>
  <c r="CS18" i="7"/>
  <c r="CT18" i="7" s="1"/>
  <c r="I15" i="8"/>
  <c r="BW16" i="7"/>
  <c r="BX16" i="7" s="1"/>
  <c r="CS16" i="7"/>
  <c r="CT16" i="7" s="1"/>
  <c r="D16" i="8"/>
  <c r="T9" i="11"/>
  <c r="BW17" i="7"/>
  <c r="AU9" i="7"/>
  <c r="BW18" i="7"/>
  <c r="BX18" i="7" s="1"/>
  <c r="D18" i="8"/>
  <c r="D10" i="8"/>
  <c r="BX10" i="7"/>
  <c r="CQ10" i="7"/>
  <c r="BX15" i="7"/>
  <c r="CQ15" i="7"/>
  <c r="BX13" i="7" l="1"/>
  <c r="CQ9" i="7"/>
  <c r="CQ20" i="7"/>
  <c r="I11" i="8"/>
  <c r="E12" i="8"/>
  <c r="I17" i="8"/>
  <c r="BX12" i="7"/>
  <c r="CQ19" i="7"/>
  <c r="I19" i="8"/>
  <c r="BX14" i="7"/>
  <c r="E13" i="8"/>
  <c r="E9" i="8"/>
  <c r="E20" i="8"/>
  <c r="V9" i="11"/>
  <c r="CQ11" i="7"/>
  <c r="I14" i="8"/>
  <c r="CX16" i="7"/>
  <c r="CU16" i="7"/>
  <c r="BY9" i="7"/>
  <c r="CX18" i="7"/>
  <c r="CU18" i="7"/>
  <c r="CU17" i="7"/>
  <c r="CX17" i="7"/>
  <c r="E16" i="8"/>
  <c r="I16" i="8"/>
  <c r="CQ18" i="7"/>
  <c r="CQ16" i="7"/>
  <c r="E10" i="8"/>
  <c r="I10" i="8"/>
  <c r="E18" i="8"/>
  <c r="I18" i="8"/>
  <c r="F9" i="8"/>
  <c r="CQ17" i="7"/>
  <c r="BX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tc={5B16E6E9-3D0B-4522-A8E0-635C4BA8A2E7}</author>
    <author>tc={1F2EAB96-8001-4EEA-A303-875B52A7DC5F}</author>
    <author>tc={CC9A6921-3F8E-4645-80EB-E6AB92E3E15D}</author>
    <author>tc={A6327C18-D170-4644-B7EA-EEAC19D58E54}</author>
    <author>tc={5C0AC362-A196-4DCB-8F72-B50E0DD3D42F}</author>
  </authors>
  <commentList>
    <comment ref="D3" authorId="0" shapeId="0" xr:uid="{5B16E6E9-3D0B-4522-A8E0-635C4BA8A2E7}">
      <text>
        <t>[Threaded comment]
Your version of Excel allows you to read this threaded comment; however, any edits to it will get removed if the file is opened in a newer version of Excel. Learn more: https://go.microsoft.com/fwlink/?linkid=870924
Comment:
    Die HFc ist rein informativ für das bestehdne Marktüreisniveau. De offene Positionen wurden in der Inputdatei im viertelstundenraster mit der QHPF bewertet</t>
      </text>
    </comment>
    <comment ref="F4" authorId="1" shapeId="0" xr:uid="{1F2EAB96-8001-4EEA-A303-875B52A7DC5F}">
      <text>
        <t>[Threaded comment]
Your version of Excel allows you to read this threaded comment; however, any edits to it will get removed if the file is opened in a newer version of Excel. Learn more: https://go.microsoft.com/fwlink/?linkid=870924
Comment:
    Sichere Menge: Sichere Menge entspricht dem Kundenszenario und ist die Grundlage für die Beschaffung.</t>
      </text>
    </comment>
    <comment ref="I4" authorId="2" shapeId="0" xr:uid="{CC9A6921-3F8E-4645-80EB-E6AB92E3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Portfolio ist wertneutra gehedgt. Die Offnee Positionen xxx. Die finanzielle Bewertung der offenen Positionen ersetzt den Strukturaufschlag.</t>
      </text>
    </comment>
    <comment ref="Q4" authorId="3" shapeId="0" xr:uid="{A6327C18-D170-4644-B7EA-EEAC19D58E54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Churn Risk setzt sich aus 2 Komponenten zusammen:
1. der berechnete reguläre Chrun Risk
2. ein Worst Case szenario aufgrund der Marktsituation, 0% Churn, da die Wettbewerber auch Ihre Preise anpassen und die Kunden nicht wie erwartet Ihre Verträge kündigen</t>
      </text>
    </comment>
    <comment ref="R4" authorId="4" shapeId="0" xr:uid="{5C0AC362-A196-4DCB-8F72-B50E0DD3D42F}">
      <text>
        <t>[Threaded comment]
Your version of Excel allows you to read this threaded comment; however, any edits to it will get removed if the file is opened in a newer version of Excel. Learn more: https://go.microsoft.com/fwlink/?linkid=870924
Comment:
    Wurde aktualsiert: Mail Jan 04.10,21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tc={B2219B20-CE38-450B-9A79-D687F0EEA33F}</author>
    <author>tc={1D8E4D7E-E3F4-43D8-89DE-0F3A86D35D1E}</author>
    <author>tc={91AD97ED-E43E-4D45-B657-AB185583E45F}</author>
    <author>tc={0A347C4C-2E31-4BFE-B2AE-A252394CF4CF}</author>
    <author>tc={473C5247-E360-4B5D-8A2F-46E1661D72D1}</author>
    <author>tc={5F20156D-ABDA-4697-B359-B70D10254DD6}</author>
    <author>tc={2117FC11-BBD1-4859-8D18-7A38827256F5}</author>
    <author>tc={5FE58FCF-C209-4A2B-8C7F-3E58C3F6DDAF}</author>
    <author>tc={9EFAC316-0FF3-44F2-88A6-7B2AD6E4A096}</author>
    <author>tc={73C18EA5-3859-48C8-953F-C4AC5A0A18E0}</author>
    <author>tc={A13A99CD-D6B8-460B-B471-1FE63558DC4E}</author>
  </authors>
  <commentList>
    <comment ref="F4" authorId="0" shapeId="0" xr:uid="{B2219B20-CE38-450B-9A79-D687F0EEA33F}">
      <text>
        <t>[Threaded comment]
Your version of Excel allows you to read this threaded comment; however, any edits to it will get removed if the file is opened in a newer version of Excel. Learn more: https://go.microsoft.com/fwlink/?linkid=870924
Comment:
    Sichere Menge: Sichere Menge entspricht dem Kundenszenario und ist die Grundlage für die Beschaffung.</t>
      </text>
    </comment>
    <comment ref="I4" authorId="1" shapeId="0" xr:uid="{1D8E4D7E-E3F4-43D8-89DE-0F3A86D35D1E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Portfolio ist wertneutra gehedgt. Die Offnee Positionen xxx. Die finanzielle Bewertung der offenen Positionen ersetzt den Strukturaufschlag.</t>
      </text>
    </comment>
    <comment ref="Q4" authorId="2" shapeId="0" xr:uid="{91AD97ED-E43E-4D45-B657-AB185583E45F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Churn Risk setzt sich aus 2 Komponenten zusammen:
1. der berechnete reguläre Chrun Risk
2. ein Worst Case szenario aufgrund der Marktsituation, 0% Churn, da die Wettbewerber auch Ihre Preise anpassen und die Kunden nicht wie erwartet Ihre Verträge kündigen</t>
      </text>
    </comment>
    <comment ref="AC4" authorId="3" shapeId="0" xr:uid="{0A347C4C-2E31-4BFE-B2AE-A252394CF4CF}">
      <text>
        <t>[Threaded comment]
Your version of Excel allows you to read this threaded comment; however, any edits to it will get removed if the file is opened in a newer version of Excel. Learn more: https://go.microsoft.com/fwlink/?linkid=870924
Comment:
    Sichere Menge: Sichere Menge entspricht dem Kundenszenario und ist die Grundlage für die Beschaffung.</t>
      </text>
    </comment>
    <comment ref="AF4" authorId="4" shapeId="0" xr:uid="{473C5247-E360-4B5D-8A2F-46E1661D72D1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Portfolio ist wertneutra gehedgt. Die Offnee Positionen xxx. Die finanzielle Bewertung der offenen Positionen ersetzt den Strukturaufschlag.</t>
      </text>
    </comment>
    <comment ref="AN4" authorId="5" shapeId="0" xr:uid="{5F20156D-ABDA-4697-B359-B70D10254DD6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 Ris nur für den TLP Anteil xxx %, die 11,79 sind für gesamt Ludwig berechnet</t>
      </text>
    </comment>
    <comment ref="AP4" authorId="6" shapeId="0" xr:uid="{2117FC11-BBD1-4859-8D18-7A38827256F5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Churn Risk setzt sich aus 2 Komponenten zusammen:
1. der berechnete reguläre Chrun Risk
2. ein Worst Case szenario aufgrund der Marktsituation, 0% Churn, da die Wettbewerber auch Ihre Preise anpassen und die Kunden nicht wie erwartet Ihre Verträge kündigen</t>
      </text>
    </comment>
    <comment ref="BA4" authorId="7" shapeId="0" xr:uid="{5FE58FCF-C209-4A2B-8C7F-3E58C3F6DDAF}">
      <text>
        <t>[Threaded comment]
Your version of Excel allows you to read this threaded comment; however, any edits to it will get removed if the file is opened in a newer version of Excel. Learn more: https://go.microsoft.com/fwlink/?linkid=870924
Comment:
    Sichere Menge: Sichere Menge entspricht dem Kundenszenario und ist die Grundlage für die Beschaffung.</t>
      </text>
    </comment>
    <comment ref="BD4" authorId="8" shapeId="0" xr:uid="{9EFAC316-0FF3-44F2-88A6-7B2AD6E4A096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Portfolio ist wertneutra gehedgt. Die Offnee Positionen xxx. Die finanzielle Bewertung der offenen Positionen ersetzt den Strukturaufschlag.</t>
      </text>
    </comment>
    <comment ref="BM4" authorId="9" shapeId="0" xr:uid="{73C18EA5-3859-48C8-953F-C4AC5A0A18E0}">
      <text>
        <t>[Threaded comment]
Your version of Excel allows you to read this threaded comment; however, any edits to it will get removed if the file is opened in a newer version of Excel. Learn more: https://go.microsoft.com/fwlink/?linkid=870924
Comment:
    Aufteilung laut alter Datei on Jan (Ordner: 5a Planung: erste Aufschlag, Preisaufschläge)
 (Input 0,049 Euro/MWh)</t>
      </text>
    </comment>
    <comment ref="BN4" authorId="10" shapeId="0" xr:uid="{A13A99CD-D6B8-460B-B471-1FE63558DC4E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Churn Risk setzt sich aus 2 Komponenten zusammen:
1. der berechnete reguläre Chrun Risk
2. ein Worst Case szenario aufgrund der Marktsituation, 0% Churn, da die Wettbewerber auch Ihre Preise anpassen und die Kunden nicht wie erwartet Ihre Verträge kündigen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tc={A782F9B2-3D74-40BB-9E63-E569D365A148}</author>
    <author>tc={A5C79D68-7D00-49C9-9DEB-44EC43970D8E}</author>
    <author>tc={73A2CFEF-EE13-4F8E-B738-0DAB0FCFE8C7}</author>
    <author>tc={B064BADF-A4AA-48A1-8FCB-5346B5454789}</author>
    <author>tc={344EEB24-41E7-45AA-B75E-55E3A1716A0C}</author>
    <author>tc={C97A6BB8-4896-477C-9303-6BB532030A08}</author>
    <author>tc={67AB6E7F-FE8A-411D-BA99-DA29623D1D41}</author>
    <author>tc={875F5A11-9D8E-40A3-BD49-5B694C44EE25}</author>
  </authors>
  <commentList>
    <comment ref="C4" authorId="0" shapeId="0" xr:uid="{A782F9B2-3D74-40BB-9E63-E569D365A148}">
      <text>
        <t>[Threaded comment]
Your version of Excel allows you to read this threaded comment; however, any edits to it will get removed if the file is opened in a newer version of Excel. Learn more: https://go.microsoft.com/fwlink/?linkid=870924
Comment:
    Im P2H Alt wird für alle Jahre auf der 100% Prognose beschafft. Das Szenario ist hier nicht bei GEM hinterlegt und ist damit nur informativ in dieser Tabelle dargestellt.</t>
      </text>
    </comment>
    <comment ref="F4" authorId="1" shapeId="0" xr:uid="{A5C79D68-7D00-49C9-9DEB-44EC43970D8E}">
      <text>
        <t>[Threaded comment]
Your version of Excel allows you to read this threaded comment; however, any edits to it will get removed if the file is opened in a newer version of Excel. Learn more: https://go.microsoft.com/fwlink/?linkid=870924
Comment:
    Sichere Menge: Sichere Menge entspricht dem Kundenszenario und ist die Grundlage für die Beschaffung.</t>
      </text>
    </comment>
    <comment ref="I4" authorId="2" shapeId="0" xr:uid="{73A2CFEF-EE13-4F8E-B738-0DAB0FCFE8C7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Portfolio ist wertneutra gehedgt. Die Offnee Positionen xxx. Die finanzielle Bewertung der offenen Positionen ersetzt den Strukturaufschlag.</t>
      </text>
    </comment>
    <comment ref="R4" authorId="3" shapeId="0" xr:uid="{B064BADF-A4AA-48A1-8FCB-5346B5454789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Churn Risk setzt sich aus 2 Komponenten zusammen:
1. der berechnete reguläre Chrun Risk
2. ein Worst Case szenario aufgrund der Marktsituation, 0% Churn, da die Wettbewerber auch Ihre Preise anpassen und die Kunden nicht wie erwartet Ihre Verträge kündigen</t>
      </text>
    </comment>
    <comment ref="AA4" authorId="4" shapeId="0" xr:uid="{344EEB24-41E7-45AA-B75E-55E3A1716A0C}">
      <text>
        <t>[Threaded comment]
Your version of Excel allows you to read this threaded comment; however, any edits to it will get removed if the file is opened in a newer version of Excel. Learn more: https://go.microsoft.com/fwlink/?linkid=870924
Comment:
    Im P2H Alt wird für alle Jahre auf der 100% Prognose beschafft. Das Szenario ist hier nicht bei GEM hinterlegt und ist damit nur informativ in dieser Tabelle dargestellt.</t>
      </text>
    </comment>
    <comment ref="AD4" authorId="5" shapeId="0" xr:uid="{C97A6BB8-4896-477C-9303-6BB532030A08}">
      <text>
        <t>[Threaded comment]
Your version of Excel allows you to read this threaded comment; however, any edits to it will get removed if the file is opened in a newer version of Excel. Learn more: https://go.microsoft.com/fwlink/?linkid=870924
Comment:
    Sichere Menge: Sichere Menge entspricht dem Kundenszenario und ist die Grundlage für die Beschaffung.</t>
      </text>
    </comment>
    <comment ref="AG4" authorId="6" shapeId="0" xr:uid="{67AB6E7F-FE8A-411D-BA99-DA29623D1D41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Portfolio ist wertneutra gehedgt. Die Offnee Positionen xxx. Die finanzielle Bewertung der offenen Positionen ersetzt den Strukturaufschlag.</t>
      </text>
    </comment>
    <comment ref="AP4" authorId="7" shapeId="0" xr:uid="{875F5A11-9D8E-40A3-BD49-5B694C44EE25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Churn Risk setzt sich aus 2 Komponenten zusammen:
1. der berechnete reguläre Chrun Risk
2. ein Worst Case szenario aufgrund der Marktsituation, 0% Churn, da die Wettbewerber auch Ihre Preise anpassen und die Kunden nicht wie erwartet Ihre Verträge kündigen</t>
      </text>
    </comment>
  </commentList>
</comments>
</file>

<file path=xl/sharedStrings.xml><?xml version="1.0" encoding="utf-8"?>
<sst xmlns="http://schemas.openxmlformats.org/spreadsheetml/2006/main" count="417" uniqueCount="63">
  <si>
    <t>POWER: B2C Legacy</t>
  </si>
  <si>
    <t>HFC</t>
  </si>
  <si>
    <t>Offtake</t>
  </si>
  <si>
    <t>Power</t>
  </si>
  <si>
    <t>Risk Premiums</t>
  </si>
  <si>
    <t>Premiums</t>
  </si>
  <si>
    <t>Total</t>
  </si>
  <si>
    <t>Plausi</t>
  </si>
  <si>
    <t>Kundenszenario</t>
  </si>
  <si>
    <t>Hedged Position</t>
  </si>
  <si>
    <t>Open Position</t>
  </si>
  <si>
    <t>Hedged + Open Position</t>
  </si>
  <si>
    <t>Zertifikate</t>
  </si>
  <si>
    <t xml:space="preserve">Beschaffungskomponent/Churn Risk </t>
  </si>
  <si>
    <t>Profit at Risk (Euro/MWh)</t>
  </si>
  <si>
    <t>Ausgleichsenergie (Euro/MWh)</t>
  </si>
  <si>
    <t>Anzahl</t>
  </si>
  <si>
    <t>Euro/MWh</t>
  </si>
  <si>
    <t>MWh</t>
  </si>
  <si>
    <t>Euro</t>
  </si>
  <si>
    <t>01.01.2022</t>
  </si>
  <si>
    <t>01.02.2022</t>
  </si>
  <si>
    <t>01.03.2022</t>
  </si>
  <si>
    <t>01.04.2022</t>
  </si>
  <si>
    <t>01.05.2022</t>
  </si>
  <si>
    <t>01.06.2022</t>
  </si>
  <si>
    <t>01.07.2022</t>
  </si>
  <si>
    <t>01.08.2022</t>
  </si>
  <si>
    <t>01.09.2022</t>
  </si>
  <si>
    <t>01.10.2022</t>
  </si>
  <si>
    <t>01.11.2022</t>
  </si>
  <si>
    <t>01.12.2022</t>
  </si>
  <si>
    <t>Datenstand 14.10.2021, 2026 Absatzmengen korrigert am 19.10.2021</t>
  </si>
  <si>
    <t>POWER: P2H NSP</t>
  </si>
  <si>
    <t>POWER: P2H WP</t>
  </si>
  <si>
    <t>Hedged+ Open Position</t>
  </si>
  <si>
    <t>Beschaffungskomponente /Churn Risk</t>
  </si>
  <si>
    <t>Temprisk</t>
  </si>
  <si>
    <t>Open + Hedged Positions</t>
  </si>
  <si>
    <t>Beschaffungskomponente/Churn Risk</t>
  </si>
  <si>
    <t>NSP</t>
  </si>
  <si>
    <t>WP</t>
  </si>
  <si>
    <t>POWER: Ludwig Stg</t>
  </si>
  <si>
    <t>POWER: Ludwig NSP</t>
  </si>
  <si>
    <t>POWER: Ludwig WP</t>
  </si>
  <si>
    <t>Ludwig Gesamt</t>
  </si>
  <si>
    <t>Zwischensumme</t>
  </si>
  <si>
    <t xml:space="preserve">Beschaffungskomponente/Churn Risk </t>
  </si>
  <si>
    <t>Zertikate</t>
  </si>
  <si>
    <t>Profit at risk</t>
  </si>
  <si>
    <t>Beschaffungskomponente</t>
  </si>
  <si>
    <t>Zertfikate</t>
  </si>
  <si>
    <t>Profit at Risk</t>
  </si>
  <si>
    <t>STG</t>
  </si>
  <si>
    <t>P2H Total includes: P2H old NSP + P2H Old WP + P2H Ludwig NSP + P2H Ludwig WP</t>
  </si>
  <si>
    <t>Ausgleichsenergie</t>
  </si>
  <si>
    <t>POWER: B2C HH</t>
  </si>
  <si>
    <t>Beschaffungskomponente / Churnrisk</t>
  </si>
  <si>
    <t>Energy + Risk</t>
  </si>
  <si>
    <t>Eur/MWh</t>
  </si>
  <si>
    <t>POWER: B2C P2H</t>
  </si>
  <si>
    <t>Datenstand: 23.3.2022</t>
  </si>
  <si>
    <t>Beschaffungskomponente/Churn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</si>
</sst>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_);\(#,##0\);&quot;-  &quot;;&quot; &quot;@&quot; &quot;"/>
    <numFmt numFmtId="165" formatCode="#,##0.00%;\-#,##0.00%"/>
    <numFmt numFmtId="166" formatCode="#,##0%;\-#,##0%"/>
    <numFmt numFmtId="167" formatCode="#,##0.0000;\-#,##0.0000"/>
    <numFmt numFmtId="168" formatCode="yyyy\-mm\-dd\ hh:mm;;"/>
    <numFmt numFmtId="169" formatCode="yyyy\-mm\-dd;;"/>
    <numFmt numFmtId="170" formatCode="mmm\ yyyy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 applyFont="0" applyFill="0" applyBorder="0" applyProtection="0">
      <alignment vertical="top"/>
    </xf>
    <xf numFmtId="164" fontId="2" fillId="0" borderId="0" applyFont="0" applyFill="0" applyBorder="0" applyProtection="0">
      <alignment vertical="top"/>
    </xf>
    <xf numFmtId="39" fontId="3" fillId="0" borderId="0" applyFont="0" applyFill="0" applyBorder="0" applyProtection="0">
      <alignment vertical="top"/>
    </xf>
    <xf numFmtId="37" fontId="3" fillId="0" borderId="0" applyFont="0" applyFill="0" applyBorder="0" applyProtection="0">
      <alignment vertical="top"/>
    </xf>
    <xf numFmtId="165" fontId="3" fillId="0" borderId="0" applyFont="0" applyFill="0" applyBorder="0" applyProtection="0">
      <alignment vertical="top"/>
    </xf>
    <xf numFmtId="166" fontId="3" fillId="0" borderId="0" applyFont="0" applyFill="0" applyBorder="0" applyProtection="0">
      <alignment vertical="top"/>
    </xf>
    <xf numFmtId="167" fontId="3" fillId="0" borderId="0" applyFont="0" applyFill="0" applyBorder="0" applyProtection="0">
      <alignment vertical="top"/>
    </xf>
    <xf numFmtId="168" fontId="3" fillId="0" borderId="0" applyFont="0" applyFill="0" applyBorder="0" applyProtection="0">
      <alignment vertical="top"/>
    </xf>
    <xf numFmtId="169" fontId="3" fillId="0" borderId="0" applyFont="0" applyFill="0" applyBorder="0" applyProtection="0">
      <alignment vertical="top"/>
    </xf>
    <xf numFmtId="170" fontId="3" fillId="0" borderId="0" applyFont="0" applyFill="0" applyBorder="0" applyProtection="0">
      <alignment vertical="top"/>
    </xf>
  </cellStyleXfs>
  <cellXfs count="182">
    <xf numFmtId="0" fontId="0" fillId="0" borderId="0" xfId="0">
      <alignment vertical="top"/>
    </xf>
    <xf numFmtId="0" fontId="0" fillId="0" borderId="4" xfId="0" applyBorder="1">
      <alignment vertical="top"/>
    </xf>
    <xf numFmtId="3" fontId="0" fillId="0" borderId="4" xfId="0" applyNumberFormat="1" applyBorder="1">
      <alignment vertical="top"/>
    </xf>
    <xf numFmtId="0" fontId="0" fillId="0" borderId="0" xfId="0" applyBorder="1">
      <alignment vertical="top"/>
    </xf>
    <xf numFmtId="0" fontId="0" fillId="0" borderId="0" xfId="0" applyAlignment="1">
      <alignment horizontal="center"/>
    </xf>
    <xf numFmtId="0" fontId="0" fillId="0" borderId="8" xfId="0" applyBorder="1">
      <alignment vertical="top"/>
    </xf>
    <xf numFmtId="0" fontId="0" fillId="0" borderId="14" xfId="0" applyBorder="1">
      <alignment vertical="top"/>
    </xf>
    <xf numFmtId="0" fontId="0" fillId="0" borderId="16" xfId="0" applyBorder="1">
      <alignment vertical="top"/>
    </xf>
    <xf numFmtId="0" fontId="0" fillId="0" borderId="0" xfId="0" applyBorder="1" applyAlignment="1">
      <alignment horizontal="center"/>
    </xf>
    <xf numFmtId="0" fontId="0" fillId="0" borderId="18" xfId="0" applyBorder="1">
      <alignment vertical="top"/>
    </xf>
    <xf numFmtId="0" fontId="0" fillId="0" borderId="16" xfId="0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3" fontId="0" fillId="0" borderId="0" xfId="0" applyNumberFormat="1" applyBorder="1">
      <alignment vertical="top"/>
    </xf>
    <xf numFmtId="3" fontId="0" fillId="0" borderId="14" xfId="0" applyNumberFormat="1" applyBorder="1">
      <alignment vertical="top"/>
    </xf>
    <xf numFmtId="3" fontId="0" fillId="0" borderId="0" xfId="0" applyNumberFormat="1" applyFill="1" applyBorder="1">
      <alignment vertical="top"/>
    </xf>
    <xf numFmtId="0" fontId="0" fillId="0" borderId="1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4" xfId="0" applyNumberFormat="1" applyBorder="1">
      <alignment vertical="top"/>
    </xf>
    <xf numFmtId="3" fontId="0" fillId="0" borderId="10" xfId="0" applyNumberFormat="1" applyBorder="1" applyAlignment="1">
      <alignment horizontal="center"/>
    </xf>
    <xf numFmtId="0" fontId="0" fillId="0" borderId="11" xfId="0" applyBorder="1">
      <alignment vertical="top"/>
    </xf>
    <xf numFmtId="3" fontId="0" fillId="0" borderId="12" xfId="0" applyNumberFormat="1" applyBorder="1">
      <alignment vertical="top"/>
    </xf>
    <xf numFmtId="0" fontId="0" fillId="0" borderId="12" xfId="0" applyBorder="1" applyAlignment="1">
      <alignment horizontal="center"/>
    </xf>
    <xf numFmtId="2" fontId="0" fillId="0" borderId="12" xfId="0" applyNumberFormat="1" applyBorder="1">
      <alignment vertical="top"/>
    </xf>
    <xf numFmtId="0" fontId="0" fillId="0" borderId="12" xfId="0" applyBorder="1">
      <alignment vertical="top"/>
    </xf>
    <xf numFmtId="3" fontId="0" fillId="0" borderId="2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Border="1">
      <alignment vertical="top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8" xfId="0" applyNumberFormat="1" applyBorder="1">
      <alignment vertical="top"/>
    </xf>
    <xf numFmtId="3" fontId="0" fillId="0" borderId="11" xfId="0" applyNumberFormat="1" applyBorder="1">
      <alignment vertical="top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3" fontId="0" fillId="0" borderId="4" xfId="0" applyNumberFormat="1" applyBorder="1" applyAlignment="1">
      <alignment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3" fontId="0" fillId="0" borderId="11" xfId="0" applyNumberFormat="1" applyFill="1" applyBorder="1">
      <alignment vertical="top"/>
    </xf>
    <xf numFmtId="3" fontId="0" fillId="0" borderId="4" xfId="0" applyNumberFormat="1" applyFill="1" applyBorder="1">
      <alignment vertical="top"/>
    </xf>
    <xf numFmtId="3" fontId="0" fillId="0" borderId="8" xfId="0" applyNumberFormat="1" applyFill="1" applyBorder="1">
      <alignment vertical="top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8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2" xfId="0" applyFill="1" applyBorder="1">
      <alignment vertical="top"/>
    </xf>
    <xf numFmtId="2" fontId="0" fillId="0" borderId="22" xfId="0" applyNumberFormat="1" applyBorder="1">
      <alignment vertical="top"/>
    </xf>
    <xf numFmtId="2" fontId="0" fillId="0" borderId="23" xfId="0" applyNumberFormat="1" applyBorder="1">
      <alignment vertical="top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3" fontId="0" fillId="0" borderId="4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/>
    </xf>
    <xf numFmtId="3" fontId="0" fillId="0" borderId="23" xfId="0" applyNumberFormat="1" applyFill="1" applyBorder="1" applyAlignment="1">
      <alignment horizontal="center"/>
    </xf>
    <xf numFmtId="4" fontId="0" fillId="0" borderId="14" xfId="0" applyNumberFormat="1" applyFill="1" applyBorder="1" applyAlignment="1">
      <alignment horizontal="center"/>
    </xf>
    <xf numFmtId="3" fontId="0" fillId="0" borderId="14" xfId="0" applyNumberFormat="1" applyFill="1" applyBorder="1" applyAlignment="1">
      <alignment horizontal="center"/>
    </xf>
    <xf numFmtId="3" fontId="0" fillId="0" borderId="12" xfId="0" applyNumberFormat="1" applyFill="1" applyBorder="1" applyAlignment="1">
      <alignment horizontal="center"/>
    </xf>
    <xf numFmtId="4" fontId="0" fillId="0" borderId="12" xfId="0" applyNumberFormat="1" applyFill="1" applyBorder="1" applyAlignment="1">
      <alignment horizontal="center"/>
    </xf>
    <xf numFmtId="0" fontId="0" fillId="0" borderId="25" xfId="0" applyBorder="1">
      <alignment vertical="top"/>
    </xf>
    <xf numFmtId="0" fontId="0" fillId="0" borderId="26" xfId="0" applyBorder="1">
      <alignment vertical="top"/>
    </xf>
    <xf numFmtId="0" fontId="1" fillId="0" borderId="0" xfId="0" applyFont="1">
      <alignment vertical="top"/>
    </xf>
    <xf numFmtId="3" fontId="0" fillId="0" borderId="0" xfId="0" applyNumberFormat="1">
      <alignment vertical="top"/>
    </xf>
    <xf numFmtId="0" fontId="0" fillId="0" borderId="0" xfId="0" applyFont="1" applyBorder="1">
      <alignment vertical="top"/>
    </xf>
    <xf numFmtId="0" fontId="0" fillId="0" borderId="0" xfId="0" applyFont="1" applyFill="1" applyBorder="1">
      <alignment vertical="top"/>
    </xf>
    <xf numFmtId="39" fontId="0" fillId="0" borderId="0" xfId="2" applyFont="1" applyBorder="1">
      <alignment vertical="top"/>
    </xf>
    <xf numFmtId="37" fontId="0" fillId="0" borderId="0" xfId="3" applyFont="1" applyBorder="1">
      <alignment vertical="top"/>
    </xf>
    <xf numFmtId="169" fontId="0" fillId="0" borderId="0" xfId="8" applyFont="1" applyBorder="1">
      <alignment vertical="top"/>
    </xf>
    <xf numFmtId="0" fontId="0" fillId="0" borderId="0" xfId="0" applyFont="1" applyBorder="1" applyAlignment="1">
      <alignment vertical="top" wrapText="1"/>
    </xf>
    <xf numFmtId="2" fontId="0" fillId="0" borderId="0" xfId="0" applyNumberFormat="1">
      <alignment vertical="top"/>
    </xf>
    <xf numFmtId="3" fontId="0" fillId="3" borderId="0" xfId="0" applyNumberFormat="1" applyFill="1">
      <alignment vertical="top"/>
    </xf>
    <xf numFmtId="0" fontId="0" fillId="3" borderId="0" xfId="0" applyFill="1">
      <alignment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2" borderId="17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39" fontId="0" fillId="0" borderId="0" xfId="2" applyFont="1" applyBorder="1" applyAlignment="1">
      <alignment vertical="center"/>
    </xf>
  </cellXfs>
  <cellStyles count="10">
    <cellStyle name="​​Date" xfId="8" xr:uid="{3252A312-1CC5-4153-B565-D996B3598E03}"/>
    <cellStyle name="​​Month" xfId="9" xr:uid="{DD3EDD1D-3B29-4026-8653-A0BBC5737FBC}"/>
    <cellStyle name="​​Timestamp" xfId="7" xr:uid="{E132ECFB-25A8-4E54-95A5-DE797836774A}"/>
    <cellStyle name="​Factor [4]" xfId="6" xr:uid="{521EB57D-44BC-41F7-881B-71AEAB131AFD}"/>
    <cellStyle name="​Percentage [0]" xfId="5" xr:uid="{17110E82-7B36-4CE8-93A1-25E8CEB950BA}"/>
    <cellStyle name="​Percentage [2]" xfId="4" xr:uid="{90A84D28-8C54-4A01-8333-FC2076EF928F}"/>
    <cellStyle name="ff_Normal 2" xfId="1" xr:uid="{B785B0F1-06FD-460C-9EC0-14FF9F98829C}"/>
    <cellStyle name="Normal" xfId="0" builtinId="0" customBuiltin="1"/>
    <cellStyle name="Number [0]" xfId="3" xr:uid="{6FFCFC50-F540-415C-8636-D309ACA85022}"/>
    <cellStyle name="Number [2]" xfId="2" xr:uid="{69073C4C-1E64-4D3B-884C-7159351692FF}"/>
  </cellStyles>
  <dxfs count="1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chtblickit.sharepoint.com/sites/Team-Controlling/Freigegebene%20Dokumente/General/Planung/BP2022/Bereichsplanung/1200%20Green%20Energy%20Mark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D4"/>
      <sheetName val="D5"/>
      <sheetName val="D6"/>
      <sheetName val="Auswahl"/>
      <sheetName val="Parameter"/>
      <sheetName val="Datenschnitt"/>
      <sheetName val="Master"/>
      <sheetName val="D7"/>
      <sheetName val="1202"/>
      <sheetName val="1203"/>
      <sheetName val="1204"/>
      <sheetName val="Sales"/>
      <sheetName val="Beschaffungsplan_Final"/>
      <sheetName val="Beschaffungsplan_Final (2)"/>
      <sheetName val="Umlagen"/>
      <sheetName val="Projekt 1"/>
      <sheetName val="Projekt 2"/>
      <sheetName val="Projekt 3"/>
      <sheetName val="Projekt 4"/>
      <sheetName val="Projekt 5"/>
    </sheetNames>
    <sheetDataSet>
      <sheetData sheetId="0"/>
      <sheetData sheetId="1"/>
      <sheetData sheetId="2">
        <row r="5">
          <cell r="D5" t="str">
            <v>12021</v>
          </cell>
          <cell r="E5" t="str">
            <v>22021</v>
          </cell>
          <cell r="F5" t="str">
            <v>32021</v>
          </cell>
          <cell r="G5" t="str">
            <v>42021</v>
          </cell>
          <cell r="H5" t="str">
            <v>52021</v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</row>
        <row r="6">
          <cell r="B6" t="str">
            <v>Summe von KoreBetrag MoBe</v>
          </cell>
          <cell r="D6" t="str">
            <v>Jahr</v>
          </cell>
          <cell r="E6" t="str">
            <v>Periode</v>
          </cell>
        </row>
        <row r="7">
          <cell r="D7">
            <v>2021</v>
          </cell>
          <cell r="E7">
            <v>2021</v>
          </cell>
          <cell r="F7">
            <v>2021</v>
          </cell>
          <cell r="G7">
            <v>2021</v>
          </cell>
          <cell r="H7">
            <v>2021</v>
          </cell>
        </row>
        <row r="8">
          <cell r="A8" t="str">
            <v>Key</v>
          </cell>
          <cell r="B8" t="str">
            <v>Rang</v>
          </cell>
          <cell r="C8" t="str">
            <v>KST_Neu</v>
          </cell>
          <cell r="D8">
            <v>1</v>
          </cell>
          <cell r="E8">
            <v>2</v>
          </cell>
          <cell r="F8">
            <v>3</v>
          </cell>
          <cell r="G8">
            <v>4</v>
          </cell>
          <cell r="H8">
            <v>5</v>
          </cell>
        </row>
        <row r="9">
          <cell r="A9" t="str">
            <v>1.1202</v>
          </cell>
          <cell r="B9">
            <v>1</v>
          </cell>
          <cell r="C9">
            <v>1202</v>
          </cell>
          <cell r="D9">
            <v>-81522.159999999989</v>
          </cell>
          <cell r="E9">
            <v>-114097.05000000002</v>
          </cell>
          <cell r="F9">
            <v>-52865.859999999993</v>
          </cell>
          <cell r="G9">
            <v>-94727.970000000016</v>
          </cell>
          <cell r="H9">
            <v>-90657.08</v>
          </cell>
        </row>
        <row r="10">
          <cell r="A10" t="str">
            <v>1.1203</v>
          </cell>
          <cell r="B10">
            <v>1</v>
          </cell>
          <cell r="C10">
            <v>1203</v>
          </cell>
          <cell r="D10">
            <v>-31740.12</v>
          </cell>
          <cell r="E10">
            <v>-2145.12</v>
          </cell>
          <cell r="F10">
            <v>-21815.080000000005</v>
          </cell>
          <cell r="G10">
            <v>-28745.21</v>
          </cell>
          <cell r="H10">
            <v>-32102.730000000003</v>
          </cell>
        </row>
        <row r="11">
          <cell r="A11" t="str">
            <v>3.1202</v>
          </cell>
          <cell r="B11">
            <v>3</v>
          </cell>
          <cell r="C11">
            <v>1202</v>
          </cell>
          <cell r="D11">
            <v>-150</v>
          </cell>
          <cell r="E11">
            <v>-300</v>
          </cell>
          <cell r="F11">
            <v>-270</v>
          </cell>
          <cell r="G11">
            <v>-270</v>
          </cell>
          <cell r="H11">
            <v>-270</v>
          </cell>
        </row>
        <row r="12">
          <cell r="A12" t="str">
            <v>3.1203</v>
          </cell>
          <cell r="B12">
            <v>3</v>
          </cell>
          <cell r="C12">
            <v>1203</v>
          </cell>
          <cell r="D12">
            <v>-150</v>
          </cell>
          <cell r="F12">
            <v>-30</v>
          </cell>
          <cell r="G12">
            <v>-30</v>
          </cell>
          <cell r="H12">
            <v>-30</v>
          </cell>
        </row>
        <row r="13">
          <cell r="A13" t="str">
            <v>4.1202</v>
          </cell>
          <cell r="B13">
            <v>4</v>
          </cell>
          <cell r="C13">
            <v>1202</v>
          </cell>
          <cell r="D13">
            <v>-476.7</v>
          </cell>
          <cell r="E13">
            <v>40000</v>
          </cell>
          <cell r="F13">
            <v>-4532</v>
          </cell>
          <cell r="G13">
            <v>-41760</v>
          </cell>
          <cell r="H13">
            <v>-10634.02</v>
          </cell>
        </row>
        <row r="14">
          <cell r="A14" t="str">
            <v>6.1202</v>
          </cell>
          <cell r="B14">
            <v>6</v>
          </cell>
          <cell r="C14">
            <v>1202</v>
          </cell>
          <cell r="D14">
            <v>-64169.37</v>
          </cell>
          <cell r="E14">
            <v>-42308.939999999995</v>
          </cell>
          <cell r="F14">
            <v>-40838.89</v>
          </cell>
          <cell r="G14">
            <v>19071.05</v>
          </cell>
          <cell r="H14">
            <v>-38414.479999999996</v>
          </cell>
        </row>
        <row r="15">
          <cell r="A15" t="str">
            <v>6.1203</v>
          </cell>
          <cell r="B15">
            <v>6</v>
          </cell>
          <cell r="C15">
            <v>1203</v>
          </cell>
          <cell r="D15">
            <v>-566</v>
          </cell>
          <cell r="E15">
            <v>-566</v>
          </cell>
          <cell r="F15">
            <v>-566</v>
          </cell>
          <cell r="G15">
            <v>-1132</v>
          </cell>
          <cell r="H15">
            <v>-829.1</v>
          </cell>
        </row>
        <row r="16">
          <cell r="A16" t="str">
            <v>11.1202</v>
          </cell>
          <cell r="B16">
            <v>11</v>
          </cell>
          <cell r="C16">
            <v>1202</v>
          </cell>
          <cell r="D16">
            <v>-7380</v>
          </cell>
          <cell r="E16">
            <v>-95</v>
          </cell>
          <cell r="F16">
            <v>-95</v>
          </cell>
          <cell r="G16">
            <v>-2531.59</v>
          </cell>
        </row>
        <row r="17">
          <cell r="A17" t="str">
            <v>11.1203</v>
          </cell>
          <cell r="B17">
            <v>11</v>
          </cell>
          <cell r="C17">
            <v>1203</v>
          </cell>
          <cell r="F17">
            <v>-1002.14</v>
          </cell>
          <cell r="G17">
            <v>-1034.02</v>
          </cell>
        </row>
        <row r="18">
          <cell r="A18" t="str">
            <v>12.1202</v>
          </cell>
          <cell r="B18">
            <v>12</v>
          </cell>
          <cell r="C18">
            <v>1202</v>
          </cell>
          <cell r="D18">
            <v>-547.74</v>
          </cell>
        </row>
        <row r="19">
          <cell r="A19" t="str">
            <v>12.1203</v>
          </cell>
          <cell r="B19">
            <v>12</v>
          </cell>
          <cell r="C19">
            <v>1203</v>
          </cell>
          <cell r="D19">
            <v>-214.02</v>
          </cell>
          <cell r="F19">
            <v>-13.05</v>
          </cell>
        </row>
        <row r="20">
          <cell r="A20" t="str">
            <v>13.1202</v>
          </cell>
          <cell r="B20">
            <v>13</v>
          </cell>
          <cell r="C20">
            <v>1202</v>
          </cell>
          <cell r="D20">
            <v>-58.9</v>
          </cell>
          <cell r="E20">
            <v>58.9</v>
          </cell>
          <cell r="F20">
            <v>58.9</v>
          </cell>
          <cell r="G20">
            <v>54.1</v>
          </cell>
          <cell r="H20">
            <v>-681.99</v>
          </cell>
        </row>
        <row r="21">
          <cell r="A21" t="str">
            <v>13.1203</v>
          </cell>
          <cell r="B21">
            <v>13</v>
          </cell>
          <cell r="C21">
            <v>1203</v>
          </cell>
          <cell r="D21">
            <v>58.9</v>
          </cell>
          <cell r="E21">
            <v>-58.9</v>
          </cell>
          <cell r="F21">
            <v>-58.9</v>
          </cell>
          <cell r="G21">
            <v>-58.9</v>
          </cell>
          <cell r="H21">
            <v>-58.9</v>
          </cell>
        </row>
        <row r="22">
          <cell r="A22" t="str">
            <v>14.1202</v>
          </cell>
          <cell r="B22">
            <v>14</v>
          </cell>
          <cell r="C22">
            <v>1202</v>
          </cell>
          <cell r="D22">
            <v>-356.94</v>
          </cell>
          <cell r="E22">
            <v>-356.94</v>
          </cell>
          <cell r="F22">
            <v>-356.94</v>
          </cell>
          <cell r="G22">
            <v>-356.94000000000005</v>
          </cell>
          <cell r="H22">
            <v>-356.94000000000005</v>
          </cell>
        </row>
        <row r="23">
          <cell r="A23" t="str">
            <v>17.1202</v>
          </cell>
          <cell r="B23">
            <v>17</v>
          </cell>
          <cell r="C23">
            <v>1202</v>
          </cell>
          <cell r="E23">
            <v>-37.369999999999997</v>
          </cell>
          <cell r="F23">
            <v>0</v>
          </cell>
        </row>
        <row r="24">
          <cell r="A24" t="str">
            <v>17.1203</v>
          </cell>
          <cell r="B24">
            <v>17</v>
          </cell>
          <cell r="C24">
            <v>1203</v>
          </cell>
          <cell r="E24">
            <v>-37.369999999999997</v>
          </cell>
          <cell r="F24">
            <v>0</v>
          </cell>
        </row>
        <row r="25">
          <cell r="A25" t="str">
            <v>18.1202</v>
          </cell>
          <cell r="B25">
            <v>18</v>
          </cell>
          <cell r="C25">
            <v>1202</v>
          </cell>
          <cell r="E25">
            <v>-216</v>
          </cell>
        </row>
        <row r="26">
          <cell r="A26" t="str">
            <v>19.1202</v>
          </cell>
          <cell r="B26">
            <v>19</v>
          </cell>
          <cell r="C26">
            <v>1202</v>
          </cell>
          <cell r="D26">
            <v>-43.2</v>
          </cell>
          <cell r="F26">
            <v>-609.44000000000005</v>
          </cell>
          <cell r="G26">
            <v>-110</v>
          </cell>
          <cell r="H26">
            <v>-110</v>
          </cell>
        </row>
        <row r="27">
          <cell r="A27" t="str">
            <v>21.1202</v>
          </cell>
          <cell r="B27">
            <v>21</v>
          </cell>
          <cell r="C27">
            <v>1202</v>
          </cell>
          <cell r="H27">
            <v>-17.489999999999998</v>
          </cell>
        </row>
        <row r="28">
          <cell r="A28" t="str">
            <v>48.1202</v>
          </cell>
          <cell r="B28">
            <v>48</v>
          </cell>
          <cell r="C28">
            <v>1202</v>
          </cell>
          <cell r="F28">
            <v>0</v>
          </cell>
        </row>
        <row r="29">
          <cell r="A29" t="str">
            <v>50.1202</v>
          </cell>
          <cell r="B29">
            <v>50</v>
          </cell>
          <cell r="C29">
            <v>1202</v>
          </cell>
          <cell r="D29">
            <v>10.92</v>
          </cell>
          <cell r="E29">
            <v>14.29</v>
          </cell>
          <cell r="F29">
            <v>14.29</v>
          </cell>
          <cell r="G29">
            <v>1699.7</v>
          </cell>
          <cell r="H29">
            <v>1699.7</v>
          </cell>
        </row>
        <row r="30">
          <cell r="A30" t="str">
            <v>50.1203</v>
          </cell>
          <cell r="B30">
            <v>50</v>
          </cell>
          <cell r="C30">
            <v>1203</v>
          </cell>
          <cell r="D30">
            <v>3.36</v>
          </cell>
        </row>
        <row r="31">
          <cell r="A31" t="str">
            <v>.</v>
          </cell>
        </row>
        <row r="32">
          <cell r="A32" t="str">
            <v>.</v>
          </cell>
        </row>
        <row r="33">
          <cell r="A33" t="str">
            <v>.</v>
          </cell>
        </row>
        <row r="34">
          <cell r="A34" t="str">
            <v>.</v>
          </cell>
        </row>
        <row r="35">
          <cell r="A35" t="str">
            <v>.</v>
          </cell>
        </row>
        <row r="36">
          <cell r="A36" t="str">
            <v>.</v>
          </cell>
        </row>
        <row r="37">
          <cell r="A37" t="str">
            <v>.</v>
          </cell>
        </row>
        <row r="38">
          <cell r="A38" t="str">
            <v>.</v>
          </cell>
        </row>
        <row r="39">
          <cell r="A39" t="str">
            <v>.</v>
          </cell>
        </row>
        <row r="40">
          <cell r="A40" t="str">
            <v>.</v>
          </cell>
        </row>
        <row r="41">
          <cell r="A41" t="str">
            <v>.</v>
          </cell>
        </row>
        <row r="42">
          <cell r="A42" t="str">
            <v>.</v>
          </cell>
        </row>
        <row r="43">
          <cell r="A43" t="str">
            <v>.</v>
          </cell>
        </row>
        <row r="44">
          <cell r="A44" t="str">
            <v>.</v>
          </cell>
        </row>
        <row r="45">
          <cell r="A45" t="str">
            <v>.</v>
          </cell>
        </row>
        <row r="46">
          <cell r="A46" t="str">
            <v>.</v>
          </cell>
        </row>
        <row r="47">
          <cell r="A47" t="str">
            <v>.</v>
          </cell>
        </row>
        <row r="48">
          <cell r="A48" t="str">
            <v>.</v>
          </cell>
        </row>
        <row r="49">
          <cell r="A49" t="str">
            <v>.</v>
          </cell>
        </row>
        <row r="50">
          <cell r="A50" t="str">
            <v>.</v>
          </cell>
        </row>
        <row r="51">
          <cell r="A51" t="str">
            <v>.</v>
          </cell>
        </row>
        <row r="52">
          <cell r="A52" t="str">
            <v>.</v>
          </cell>
        </row>
        <row r="53">
          <cell r="A53" t="str">
            <v>.</v>
          </cell>
        </row>
        <row r="54">
          <cell r="A54" t="str">
            <v>.</v>
          </cell>
        </row>
        <row r="55">
          <cell r="A55" t="str">
            <v>.</v>
          </cell>
        </row>
        <row r="56">
          <cell r="A56" t="str">
            <v>.</v>
          </cell>
        </row>
        <row r="57">
          <cell r="A57" t="str">
            <v>.</v>
          </cell>
        </row>
        <row r="58">
          <cell r="A58" t="str">
            <v>.</v>
          </cell>
        </row>
        <row r="59">
          <cell r="A59" t="str">
            <v>.</v>
          </cell>
        </row>
        <row r="60">
          <cell r="A60" t="str">
            <v>.</v>
          </cell>
        </row>
        <row r="61">
          <cell r="A61" t="str">
            <v>.</v>
          </cell>
        </row>
        <row r="62">
          <cell r="A62" t="str">
            <v>.</v>
          </cell>
        </row>
        <row r="63">
          <cell r="A63" t="str">
            <v>.</v>
          </cell>
        </row>
        <row r="64">
          <cell r="A64" t="str">
            <v>.</v>
          </cell>
        </row>
        <row r="65">
          <cell r="A65" t="str">
            <v>.</v>
          </cell>
        </row>
        <row r="66">
          <cell r="A66" t="str">
            <v>.</v>
          </cell>
        </row>
        <row r="67">
          <cell r="A67" t="str">
            <v>.</v>
          </cell>
        </row>
        <row r="68">
          <cell r="A68" t="str">
            <v>.</v>
          </cell>
        </row>
        <row r="69">
          <cell r="A69" t="str">
            <v>.</v>
          </cell>
        </row>
        <row r="70">
          <cell r="A70" t="str">
            <v>.</v>
          </cell>
        </row>
        <row r="71">
          <cell r="A71" t="str">
            <v>.</v>
          </cell>
        </row>
        <row r="72">
          <cell r="A72" t="str">
            <v>.</v>
          </cell>
        </row>
        <row r="73">
          <cell r="A73" t="str">
            <v>.</v>
          </cell>
        </row>
        <row r="74">
          <cell r="A74" t="str">
            <v>.</v>
          </cell>
        </row>
        <row r="75">
          <cell r="A75" t="str">
            <v>.</v>
          </cell>
        </row>
        <row r="76">
          <cell r="A76" t="str">
            <v>.</v>
          </cell>
        </row>
        <row r="77">
          <cell r="A77" t="str">
            <v>.</v>
          </cell>
        </row>
        <row r="78">
          <cell r="A78" t="str">
            <v>.</v>
          </cell>
        </row>
        <row r="79">
          <cell r="A79" t="str">
            <v>.</v>
          </cell>
        </row>
        <row r="80">
          <cell r="A80" t="str">
            <v>.</v>
          </cell>
        </row>
        <row r="81">
          <cell r="A81" t="str">
            <v>.</v>
          </cell>
        </row>
        <row r="82">
          <cell r="A82" t="str">
            <v>.</v>
          </cell>
        </row>
        <row r="83">
          <cell r="A83" t="str">
            <v>.</v>
          </cell>
        </row>
        <row r="84">
          <cell r="A84" t="str">
            <v>.</v>
          </cell>
        </row>
        <row r="85">
          <cell r="A85" t="str">
            <v>.</v>
          </cell>
        </row>
        <row r="86">
          <cell r="A86" t="str">
            <v>.</v>
          </cell>
        </row>
        <row r="87">
          <cell r="A87" t="str">
            <v>.</v>
          </cell>
        </row>
        <row r="88">
          <cell r="A88" t="str">
            <v>.</v>
          </cell>
        </row>
        <row r="89">
          <cell r="A89" t="str">
            <v>.</v>
          </cell>
        </row>
        <row r="90">
          <cell r="A90" t="str">
            <v>.</v>
          </cell>
        </row>
        <row r="91">
          <cell r="A91" t="str">
            <v>.</v>
          </cell>
        </row>
        <row r="92">
          <cell r="A92" t="str">
            <v>.</v>
          </cell>
        </row>
        <row r="93">
          <cell r="A93" t="str">
            <v>.</v>
          </cell>
        </row>
        <row r="94">
          <cell r="A94" t="str">
            <v>.</v>
          </cell>
        </row>
        <row r="95">
          <cell r="A95" t="str">
            <v>.</v>
          </cell>
        </row>
        <row r="96">
          <cell r="A96" t="str">
            <v>.</v>
          </cell>
        </row>
        <row r="97">
          <cell r="A97" t="str">
            <v>.</v>
          </cell>
        </row>
        <row r="98">
          <cell r="A98" t="str">
            <v>.</v>
          </cell>
        </row>
        <row r="99">
          <cell r="A99" t="str">
            <v>.</v>
          </cell>
        </row>
        <row r="100">
          <cell r="A100" t="str">
            <v>.</v>
          </cell>
        </row>
        <row r="101">
          <cell r="A101" t="str">
            <v>.</v>
          </cell>
        </row>
        <row r="102">
          <cell r="A102" t="str">
            <v>.</v>
          </cell>
        </row>
        <row r="103">
          <cell r="A103" t="str">
            <v>.</v>
          </cell>
        </row>
        <row r="104">
          <cell r="A104" t="str">
            <v>.</v>
          </cell>
        </row>
        <row r="105">
          <cell r="A105" t="str">
            <v>.</v>
          </cell>
        </row>
        <row r="106">
          <cell r="A106" t="str">
            <v>.</v>
          </cell>
        </row>
        <row r="107">
          <cell r="A107" t="str">
            <v>.</v>
          </cell>
        </row>
        <row r="108">
          <cell r="A108" t="str">
            <v>.</v>
          </cell>
        </row>
        <row r="109">
          <cell r="A109" t="str">
            <v>.</v>
          </cell>
        </row>
        <row r="110">
          <cell r="A110" t="str">
            <v>.</v>
          </cell>
        </row>
        <row r="111">
          <cell r="A111" t="str">
            <v>.</v>
          </cell>
        </row>
        <row r="112">
          <cell r="A112" t="str">
            <v>.</v>
          </cell>
        </row>
        <row r="113">
          <cell r="A113" t="str">
            <v>.</v>
          </cell>
        </row>
        <row r="114">
          <cell r="A114" t="str">
            <v>.</v>
          </cell>
        </row>
        <row r="115">
          <cell r="A115" t="str">
            <v>.</v>
          </cell>
        </row>
        <row r="116">
          <cell r="A116" t="str">
            <v>.</v>
          </cell>
        </row>
        <row r="117">
          <cell r="A117" t="str">
            <v>.</v>
          </cell>
        </row>
        <row r="118">
          <cell r="A118" t="str">
            <v>.</v>
          </cell>
        </row>
        <row r="119">
          <cell r="A119" t="str">
            <v>.</v>
          </cell>
        </row>
        <row r="120">
          <cell r="A120" t="str">
            <v>.</v>
          </cell>
        </row>
        <row r="121">
          <cell r="A121" t="str">
            <v>.</v>
          </cell>
        </row>
        <row r="122">
          <cell r="A122" t="str">
            <v>.</v>
          </cell>
        </row>
        <row r="123">
          <cell r="A123" t="str">
            <v>.</v>
          </cell>
        </row>
        <row r="124">
          <cell r="A124" t="str">
            <v>.</v>
          </cell>
        </row>
        <row r="125">
          <cell r="A125" t="str">
            <v>.</v>
          </cell>
        </row>
        <row r="126">
          <cell r="A126" t="str">
            <v>.</v>
          </cell>
        </row>
        <row r="127">
          <cell r="A127" t="str">
            <v>.</v>
          </cell>
        </row>
        <row r="128">
          <cell r="A128" t="str">
            <v>.</v>
          </cell>
        </row>
        <row r="129">
          <cell r="A129" t="str">
            <v>.</v>
          </cell>
        </row>
        <row r="130">
          <cell r="A130" t="str">
            <v>.</v>
          </cell>
        </row>
        <row r="131">
          <cell r="A131" t="str">
            <v>.</v>
          </cell>
        </row>
        <row r="132">
          <cell r="A132" t="str">
            <v>.</v>
          </cell>
        </row>
        <row r="133">
          <cell r="A133" t="str">
            <v>.</v>
          </cell>
        </row>
        <row r="134">
          <cell r="A134" t="str">
            <v>.</v>
          </cell>
        </row>
        <row r="135">
          <cell r="A135" t="str">
            <v>.</v>
          </cell>
        </row>
        <row r="136">
          <cell r="A136" t="str">
            <v>.</v>
          </cell>
        </row>
        <row r="137">
          <cell r="A137" t="str">
            <v>.</v>
          </cell>
        </row>
        <row r="138">
          <cell r="A138" t="str">
            <v>.</v>
          </cell>
        </row>
        <row r="139">
          <cell r="A139" t="str">
            <v>.</v>
          </cell>
        </row>
        <row r="140">
          <cell r="A140" t="str">
            <v>.</v>
          </cell>
        </row>
        <row r="141">
          <cell r="A141" t="str">
            <v>.</v>
          </cell>
        </row>
        <row r="142">
          <cell r="A142" t="str">
            <v>.</v>
          </cell>
        </row>
        <row r="143">
          <cell r="A143" t="str">
            <v>.</v>
          </cell>
        </row>
        <row r="144">
          <cell r="A144" t="str">
            <v>.</v>
          </cell>
        </row>
        <row r="145">
          <cell r="A145" t="str">
            <v>.</v>
          </cell>
        </row>
        <row r="146">
          <cell r="A146" t="str">
            <v>.</v>
          </cell>
        </row>
        <row r="147">
          <cell r="A147" t="str">
            <v>.</v>
          </cell>
        </row>
        <row r="148">
          <cell r="A148" t="str">
            <v>.</v>
          </cell>
        </row>
        <row r="149">
          <cell r="A149" t="str">
            <v>.</v>
          </cell>
        </row>
        <row r="150">
          <cell r="A150" t="str">
            <v>.</v>
          </cell>
        </row>
        <row r="151">
          <cell r="A151" t="str">
            <v>.</v>
          </cell>
        </row>
        <row r="152">
          <cell r="A152" t="str">
            <v>.</v>
          </cell>
        </row>
        <row r="153">
          <cell r="A153" t="str">
            <v>.</v>
          </cell>
        </row>
        <row r="154">
          <cell r="A154" t="str">
            <v>.</v>
          </cell>
        </row>
        <row r="155">
          <cell r="A155" t="str">
            <v>.</v>
          </cell>
        </row>
        <row r="156">
          <cell r="A156" t="str">
            <v>.</v>
          </cell>
        </row>
        <row r="157">
          <cell r="A157" t="str">
            <v>.</v>
          </cell>
        </row>
        <row r="158">
          <cell r="A158" t="str">
            <v>.</v>
          </cell>
        </row>
        <row r="159">
          <cell r="A159" t="str">
            <v>.</v>
          </cell>
        </row>
        <row r="160">
          <cell r="A160" t="str">
            <v>.</v>
          </cell>
        </row>
        <row r="161">
          <cell r="A161" t="str">
            <v>.</v>
          </cell>
        </row>
        <row r="162">
          <cell r="A162" t="str">
            <v>.</v>
          </cell>
        </row>
        <row r="163">
          <cell r="A163" t="str">
            <v>.</v>
          </cell>
        </row>
        <row r="164">
          <cell r="A164" t="str">
            <v>.</v>
          </cell>
        </row>
        <row r="165">
          <cell r="A165" t="str">
            <v>.</v>
          </cell>
        </row>
        <row r="166">
          <cell r="A166" t="str">
            <v>.</v>
          </cell>
        </row>
        <row r="167">
          <cell r="A167" t="str">
            <v>.</v>
          </cell>
        </row>
        <row r="168">
          <cell r="A168" t="str">
            <v>.</v>
          </cell>
        </row>
        <row r="169">
          <cell r="A169" t="str">
            <v>.</v>
          </cell>
        </row>
        <row r="170">
          <cell r="A170" t="str">
            <v>.</v>
          </cell>
        </row>
        <row r="171">
          <cell r="A171" t="str">
            <v>.</v>
          </cell>
        </row>
        <row r="172">
          <cell r="A172" t="str">
            <v>.</v>
          </cell>
        </row>
        <row r="173">
          <cell r="A173" t="str">
            <v>.</v>
          </cell>
        </row>
        <row r="174">
          <cell r="A174" t="str">
            <v>.</v>
          </cell>
        </row>
        <row r="175">
          <cell r="A175" t="str">
            <v>.</v>
          </cell>
        </row>
        <row r="176">
          <cell r="A176" t="str">
            <v>.</v>
          </cell>
        </row>
        <row r="177">
          <cell r="A177" t="str">
            <v>.</v>
          </cell>
        </row>
        <row r="178">
          <cell r="A178" t="str">
            <v>.</v>
          </cell>
        </row>
        <row r="179">
          <cell r="A179" t="str">
            <v>.</v>
          </cell>
        </row>
        <row r="180">
          <cell r="A180" t="str">
            <v>.</v>
          </cell>
        </row>
        <row r="181">
          <cell r="A181" t="str">
            <v>.</v>
          </cell>
        </row>
        <row r="182">
          <cell r="A182" t="str">
            <v>.</v>
          </cell>
        </row>
        <row r="183">
          <cell r="A183" t="str">
            <v>.</v>
          </cell>
        </row>
        <row r="184">
          <cell r="A184" t="str">
            <v>.</v>
          </cell>
        </row>
        <row r="185">
          <cell r="A185" t="str">
            <v>.</v>
          </cell>
        </row>
        <row r="186">
          <cell r="A186" t="str">
            <v>.</v>
          </cell>
        </row>
        <row r="187">
          <cell r="A187" t="str">
            <v>.</v>
          </cell>
        </row>
        <row r="188">
          <cell r="A188" t="str">
            <v>.</v>
          </cell>
        </row>
        <row r="189">
          <cell r="A189" t="str">
            <v>.</v>
          </cell>
        </row>
        <row r="190">
          <cell r="A190" t="str">
            <v>.</v>
          </cell>
        </row>
        <row r="191">
          <cell r="A191" t="str">
            <v>.</v>
          </cell>
        </row>
        <row r="192">
          <cell r="A192" t="str">
            <v>.</v>
          </cell>
        </row>
        <row r="193">
          <cell r="A193" t="str">
            <v>.</v>
          </cell>
        </row>
        <row r="194">
          <cell r="A194" t="str">
            <v>.</v>
          </cell>
        </row>
        <row r="195">
          <cell r="A195" t="str">
            <v>.</v>
          </cell>
        </row>
        <row r="196">
          <cell r="A196" t="str">
            <v>.</v>
          </cell>
        </row>
        <row r="197">
          <cell r="A197" t="str">
            <v>.</v>
          </cell>
        </row>
        <row r="198">
          <cell r="A198" t="str">
            <v>.</v>
          </cell>
        </row>
        <row r="199">
          <cell r="A199" t="str">
            <v>.</v>
          </cell>
        </row>
        <row r="200">
          <cell r="A200" t="str">
            <v>.</v>
          </cell>
        </row>
        <row r="201">
          <cell r="A201" t="str">
            <v>.</v>
          </cell>
        </row>
        <row r="202">
          <cell r="A202" t="str">
            <v>.</v>
          </cell>
        </row>
        <row r="203">
          <cell r="A203" t="str">
            <v>.</v>
          </cell>
        </row>
        <row r="204">
          <cell r="A204" t="str">
            <v>.</v>
          </cell>
        </row>
        <row r="205">
          <cell r="A205" t="str">
            <v>.</v>
          </cell>
        </row>
        <row r="206">
          <cell r="A206" t="str">
            <v>.</v>
          </cell>
        </row>
        <row r="207">
          <cell r="A207" t="str">
            <v>.</v>
          </cell>
        </row>
        <row r="208">
          <cell r="A208" t="str">
            <v>.</v>
          </cell>
        </row>
        <row r="209">
          <cell r="A209" t="str">
            <v>.</v>
          </cell>
        </row>
        <row r="210">
          <cell r="A210" t="str">
            <v>.</v>
          </cell>
        </row>
        <row r="211">
          <cell r="A211" t="str">
            <v>.</v>
          </cell>
        </row>
        <row r="212">
          <cell r="A212" t="str">
            <v>.</v>
          </cell>
        </row>
        <row r="213">
          <cell r="A213" t="str">
            <v>.</v>
          </cell>
        </row>
        <row r="214">
          <cell r="A214" t="str">
            <v>.</v>
          </cell>
        </row>
        <row r="215">
          <cell r="A215" t="str">
            <v>.</v>
          </cell>
        </row>
        <row r="216">
          <cell r="A216" t="str">
            <v>.</v>
          </cell>
        </row>
        <row r="217">
          <cell r="A217" t="str">
            <v>.</v>
          </cell>
        </row>
        <row r="218">
          <cell r="A218" t="str">
            <v>.</v>
          </cell>
        </row>
        <row r="219">
          <cell r="A219" t="str">
            <v>.</v>
          </cell>
        </row>
        <row r="220">
          <cell r="A220" t="str">
            <v>.</v>
          </cell>
        </row>
        <row r="221">
          <cell r="A221" t="str">
            <v>.</v>
          </cell>
        </row>
        <row r="222">
          <cell r="A222" t="str">
            <v>.</v>
          </cell>
        </row>
        <row r="223">
          <cell r="A223" t="str">
            <v>.</v>
          </cell>
        </row>
        <row r="224">
          <cell r="A224" t="str">
            <v>.</v>
          </cell>
        </row>
        <row r="225">
          <cell r="A225" t="str">
            <v>.</v>
          </cell>
        </row>
        <row r="226">
          <cell r="A226" t="str">
            <v>.</v>
          </cell>
        </row>
        <row r="227">
          <cell r="A227" t="str">
            <v>.</v>
          </cell>
        </row>
        <row r="228">
          <cell r="A228" t="str">
            <v>.</v>
          </cell>
        </row>
        <row r="229">
          <cell r="A229" t="str">
            <v>.</v>
          </cell>
        </row>
        <row r="230">
          <cell r="A230" t="str">
            <v>.</v>
          </cell>
        </row>
        <row r="231">
          <cell r="A231" t="str">
            <v>.</v>
          </cell>
        </row>
        <row r="232">
          <cell r="A232" t="str">
            <v>.</v>
          </cell>
        </row>
        <row r="233">
          <cell r="A233" t="str">
            <v>.</v>
          </cell>
        </row>
        <row r="234">
          <cell r="A234" t="str">
            <v>.</v>
          </cell>
        </row>
        <row r="235">
          <cell r="A235" t="str">
            <v>.</v>
          </cell>
        </row>
        <row r="236">
          <cell r="A236" t="str">
            <v>.</v>
          </cell>
        </row>
        <row r="237">
          <cell r="A237" t="str">
            <v>.</v>
          </cell>
        </row>
        <row r="238">
          <cell r="A238" t="str">
            <v>.</v>
          </cell>
        </row>
        <row r="239">
          <cell r="A239" t="str">
            <v>.</v>
          </cell>
        </row>
        <row r="240">
          <cell r="A240" t="str">
            <v>.</v>
          </cell>
        </row>
        <row r="241">
          <cell r="A241" t="str">
            <v>.</v>
          </cell>
        </row>
        <row r="242">
          <cell r="A242" t="str">
            <v>.</v>
          </cell>
        </row>
        <row r="243">
          <cell r="A243" t="str">
            <v>.</v>
          </cell>
        </row>
        <row r="244">
          <cell r="A244" t="str">
            <v>.</v>
          </cell>
        </row>
        <row r="245">
          <cell r="A245" t="str">
            <v>.</v>
          </cell>
        </row>
        <row r="246">
          <cell r="A246" t="str">
            <v>.</v>
          </cell>
        </row>
        <row r="247">
          <cell r="A247" t="str">
            <v>.</v>
          </cell>
        </row>
        <row r="248">
          <cell r="A248" t="str">
            <v>.</v>
          </cell>
        </row>
        <row r="249">
          <cell r="A249" t="str">
            <v>.</v>
          </cell>
        </row>
        <row r="250">
          <cell r="A250" t="str">
            <v>.</v>
          </cell>
        </row>
        <row r="251">
          <cell r="A251" t="str">
            <v>.</v>
          </cell>
        </row>
        <row r="252">
          <cell r="A252" t="str">
            <v>.</v>
          </cell>
        </row>
        <row r="253">
          <cell r="A253" t="str">
            <v>.</v>
          </cell>
        </row>
        <row r="254">
          <cell r="A254" t="str">
            <v>.</v>
          </cell>
        </row>
        <row r="255">
          <cell r="A255" t="str">
            <v>.</v>
          </cell>
        </row>
        <row r="256">
          <cell r="A256" t="str">
            <v>.</v>
          </cell>
        </row>
        <row r="257">
          <cell r="A257" t="str">
            <v>.</v>
          </cell>
        </row>
        <row r="258">
          <cell r="A258" t="str">
            <v>.</v>
          </cell>
        </row>
        <row r="259">
          <cell r="A259" t="str">
            <v>.</v>
          </cell>
        </row>
        <row r="260">
          <cell r="A260" t="str">
            <v>.</v>
          </cell>
        </row>
        <row r="261">
          <cell r="A261" t="str">
            <v>.</v>
          </cell>
        </row>
        <row r="262">
          <cell r="A262" t="str">
            <v>.</v>
          </cell>
        </row>
        <row r="263">
          <cell r="A263" t="str">
            <v>.</v>
          </cell>
        </row>
        <row r="264">
          <cell r="A264" t="str">
            <v>.</v>
          </cell>
        </row>
        <row r="265">
          <cell r="A265" t="str">
            <v>.</v>
          </cell>
        </row>
        <row r="266">
          <cell r="A266" t="str">
            <v>.</v>
          </cell>
        </row>
        <row r="267">
          <cell r="A267" t="str">
            <v>.</v>
          </cell>
        </row>
        <row r="268">
          <cell r="A268" t="str">
            <v>.</v>
          </cell>
        </row>
        <row r="269">
          <cell r="A269" t="str">
            <v>.</v>
          </cell>
        </row>
        <row r="270">
          <cell r="A270" t="str">
            <v>.</v>
          </cell>
        </row>
        <row r="271">
          <cell r="A271" t="str">
            <v>.</v>
          </cell>
        </row>
        <row r="272">
          <cell r="A272" t="str">
            <v>.</v>
          </cell>
        </row>
        <row r="273">
          <cell r="A273" t="str">
            <v>.</v>
          </cell>
        </row>
        <row r="274">
          <cell r="A274" t="str">
            <v>.</v>
          </cell>
        </row>
        <row r="275">
          <cell r="A275" t="str">
            <v>.</v>
          </cell>
        </row>
        <row r="276">
          <cell r="A276" t="str">
            <v>.</v>
          </cell>
        </row>
        <row r="277">
          <cell r="A277" t="str">
            <v>.</v>
          </cell>
        </row>
        <row r="278">
          <cell r="A278" t="str">
            <v>.</v>
          </cell>
        </row>
        <row r="279">
          <cell r="A279" t="str">
            <v>.</v>
          </cell>
        </row>
        <row r="280">
          <cell r="A280" t="str">
            <v>.</v>
          </cell>
        </row>
        <row r="281">
          <cell r="A281" t="str">
            <v>.</v>
          </cell>
        </row>
        <row r="282">
          <cell r="A282" t="str">
            <v>.</v>
          </cell>
        </row>
        <row r="283">
          <cell r="A283" t="str">
            <v>.</v>
          </cell>
        </row>
        <row r="284">
          <cell r="A284" t="str">
            <v>.</v>
          </cell>
        </row>
        <row r="285">
          <cell r="A285" t="str">
            <v>.</v>
          </cell>
        </row>
        <row r="286">
          <cell r="A286" t="str">
            <v>.</v>
          </cell>
        </row>
        <row r="287">
          <cell r="A287" t="str">
            <v>.</v>
          </cell>
        </row>
        <row r="288">
          <cell r="A288" t="str">
            <v>.</v>
          </cell>
        </row>
        <row r="289">
          <cell r="A289" t="str">
            <v>.</v>
          </cell>
        </row>
        <row r="290">
          <cell r="A290" t="str">
            <v>.</v>
          </cell>
        </row>
        <row r="291">
          <cell r="A291" t="str">
            <v>.</v>
          </cell>
        </row>
        <row r="292">
          <cell r="A292" t="str">
            <v>.</v>
          </cell>
        </row>
        <row r="293">
          <cell r="A293" t="str">
            <v>.</v>
          </cell>
        </row>
        <row r="294">
          <cell r="A294" t="str">
            <v>.</v>
          </cell>
        </row>
        <row r="295">
          <cell r="A295" t="str">
            <v>.</v>
          </cell>
        </row>
        <row r="296">
          <cell r="A296" t="str">
            <v>.</v>
          </cell>
        </row>
        <row r="297">
          <cell r="A297" t="str">
            <v>.</v>
          </cell>
        </row>
        <row r="298">
          <cell r="A298" t="str">
            <v>.</v>
          </cell>
        </row>
        <row r="299">
          <cell r="A299" t="str">
            <v>.</v>
          </cell>
        </row>
        <row r="300">
          <cell r="A300" t="str">
            <v>.</v>
          </cell>
        </row>
        <row r="301">
          <cell r="A301" t="str">
            <v>.</v>
          </cell>
        </row>
        <row r="302">
          <cell r="A302" t="str">
            <v>.</v>
          </cell>
        </row>
        <row r="303">
          <cell r="A303" t="str">
            <v>.</v>
          </cell>
        </row>
        <row r="304">
          <cell r="A304" t="str">
            <v>.</v>
          </cell>
        </row>
        <row r="305">
          <cell r="A305" t="str">
            <v>.</v>
          </cell>
        </row>
        <row r="306">
          <cell r="A306" t="str">
            <v>.</v>
          </cell>
        </row>
        <row r="307">
          <cell r="A307" t="str">
            <v>.</v>
          </cell>
        </row>
        <row r="308">
          <cell r="A308" t="str">
            <v>.</v>
          </cell>
        </row>
        <row r="309">
          <cell r="A309" t="str">
            <v>.</v>
          </cell>
        </row>
        <row r="310">
          <cell r="A310" t="str">
            <v>.</v>
          </cell>
        </row>
        <row r="311">
          <cell r="A311" t="str">
            <v>.</v>
          </cell>
        </row>
        <row r="312">
          <cell r="A312" t="str">
            <v>.</v>
          </cell>
        </row>
        <row r="313">
          <cell r="A313" t="str">
            <v>.</v>
          </cell>
        </row>
        <row r="314">
          <cell r="A314" t="str">
            <v>.</v>
          </cell>
        </row>
        <row r="315">
          <cell r="A315" t="str">
            <v>.</v>
          </cell>
        </row>
        <row r="316">
          <cell r="A316" t="str">
            <v>.</v>
          </cell>
        </row>
        <row r="317">
          <cell r="A317" t="str">
            <v>.</v>
          </cell>
        </row>
        <row r="318">
          <cell r="A318" t="str">
            <v>.</v>
          </cell>
        </row>
        <row r="319">
          <cell r="A319" t="str">
            <v>.</v>
          </cell>
        </row>
        <row r="320">
          <cell r="A320" t="str">
            <v>.</v>
          </cell>
        </row>
        <row r="321">
          <cell r="A321" t="str">
            <v>.</v>
          </cell>
        </row>
        <row r="322">
          <cell r="A322" t="str">
            <v>.</v>
          </cell>
        </row>
        <row r="323">
          <cell r="A323" t="str">
            <v>.</v>
          </cell>
        </row>
        <row r="324">
          <cell r="A324" t="str">
            <v>.</v>
          </cell>
        </row>
        <row r="325">
          <cell r="A325" t="str">
            <v>.</v>
          </cell>
        </row>
        <row r="326">
          <cell r="A326" t="str">
            <v>.</v>
          </cell>
        </row>
        <row r="327">
          <cell r="A327" t="str">
            <v>.</v>
          </cell>
        </row>
        <row r="328">
          <cell r="A328" t="str">
            <v>.</v>
          </cell>
        </row>
        <row r="329">
          <cell r="A329" t="str">
            <v>.</v>
          </cell>
        </row>
        <row r="330">
          <cell r="A330" t="str">
            <v>.</v>
          </cell>
        </row>
        <row r="331">
          <cell r="A331" t="str">
            <v>.</v>
          </cell>
        </row>
        <row r="332">
          <cell r="A332" t="str">
            <v>.</v>
          </cell>
        </row>
        <row r="333">
          <cell r="A333" t="str">
            <v>.</v>
          </cell>
        </row>
        <row r="334">
          <cell r="A334" t="str">
            <v>.</v>
          </cell>
        </row>
        <row r="335">
          <cell r="A335" t="str">
            <v>.</v>
          </cell>
        </row>
        <row r="336">
          <cell r="A336" t="str">
            <v>.</v>
          </cell>
        </row>
        <row r="337">
          <cell r="A337" t="str">
            <v>.</v>
          </cell>
        </row>
        <row r="338">
          <cell r="A338" t="str">
            <v>.</v>
          </cell>
        </row>
        <row r="339">
          <cell r="A339" t="str">
            <v>.</v>
          </cell>
        </row>
        <row r="340">
          <cell r="A340" t="str">
            <v>.</v>
          </cell>
        </row>
        <row r="341">
          <cell r="A341" t="str">
            <v>.</v>
          </cell>
        </row>
        <row r="342">
          <cell r="A342" t="str">
            <v>.</v>
          </cell>
        </row>
        <row r="343">
          <cell r="A343" t="str">
            <v>.</v>
          </cell>
        </row>
        <row r="344">
          <cell r="A344" t="str">
            <v>.</v>
          </cell>
        </row>
        <row r="345">
          <cell r="A345" t="str">
            <v>.</v>
          </cell>
        </row>
        <row r="346">
          <cell r="A346" t="str">
            <v>.</v>
          </cell>
        </row>
        <row r="347">
          <cell r="A347" t="str">
            <v>.</v>
          </cell>
        </row>
        <row r="348">
          <cell r="A348" t="str">
            <v>.</v>
          </cell>
        </row>
        <row r="349">
          <cell r="A349" t="str">
            <v>.</v>
          </cell>
        </row>
        <row r="350">
          <cell r="A350" t="str">
            <v>.</v>
          </cell>
        </row>
        <row r="351">
          <cell r="A351" t="str">
            <v>.</v>
          </cell>
        </row>
        <row r="352">
          <cell r="A352" t="str">
            <v>.</v>
          </cell>
        </row>
        <row r="353">
          <cell r="A353" t="str">
            <v>.</v>
          </cell>
        </row>
        <row r="354">
          <cell r="A354" t="str">
            <v>.</v>
          </cell>
        </row>
        <row r="355">
          <cell r="A355" t="str">
            <v>.</v>
          </cell>
        </row>
        <row r="356">
          <cell r="A356" t="str">
            <v>.</v>
          </cell>
        </row>
        <row r="357">
          <cell r="A357" t="str">
            <v>.</v>
          </cell>
        </row>
        <row r="358">
          <cell r="A358" t="str">
            <v>.</v>
          </cell>
        </row>
        <row r="359">
          <cell r="A359" t="str">
            <v>.</v>
          </cell>
        </row>
        <row r="360">
          <cell r="A360" t="str">
            <v>.</v>
          </cell>
        </row>
        <row r="361">
          <cell r="A361" t="str">
            <v>.</v>
          </cell>
        </row>
        <row r="362">
          <cell r="A362" t="str">
            <v>.</v>
          </cell>
        </row>
        <row r="363">
          <cell r="A363" t="str">
            <v>.</v>
          </cell>
        </row>
        <row r="364">
          <cell r="A364" t="str">
            <v>.</v>
          </cell>
        </row>
        <row r="365">
          <cell r="A365" t="str">
            <v>.</v>
          </cell>
        </row>
        <row r="366">
          <cell r="A366" t="str">
            <v>.</v>
          </cell>
        </row>
        <row r="367">
          <cell r="A367" t="str">
            <v>.</v>
          </cell>
        </row>
        <row r="368">
          <cell r="A368" t="str">
            <v>.</v>
          </cell>
        </row>
        <row r="369">
          <cell r="A369" t="str">
            <v>.</v>
          </cell>
        </row>
        <row r="370">
          <cell r="A370" t="str">
            <v>.</v>
          </cell>
        </row>
        <row r="371">
          <cell r="A371" t="str">
            <v>.</v>
          </cell>
        </row>
        <row r="372">
          <cell r="A372" t="str">
            <v>.</v>
          </cell>
        </row>
        <row r="373">
          <cell r="A373" t="str">
            <v>.</v>
          </cell>
        </row>
        <row r="374">
          <cell r="A374" t="str">
            <v>.</v>
          </cell>
        </row>
        <row r="375">
          <cell r="A375" t="str">
            <v>.</v>
          </cell>
        </row>
        <row r="376">
          <cell r="A376" t="str">
            <v>.</v>
          </cell>
        </row>
        <row r="377">
          <cell r="A377" t="str">
            <v>.</v>
          </cell>
        </row>
        <row r="378">
          <cell r="A378" t="str">
            <v>.</v>
          </cell>
        </row>
        <row r="379">
          <cell r="A379" t="str">
            <v>.</v>
          </cell>
        </row>
        <row r="380">
          <cell r="A380" t="str">
            <v>.</v>
          </cell>
        </row>
        <row r="381">
          <cell r="A381" t="str">
            <v>.</v>
          </cell>
        </row>
        <row r="382">
          <cell r="A382" t="str">
            <v>.</v>
          </cell>
        </row>
        <row r="383">
          <cell r="A383" t="str">
            <v>.</v>
          </cell>
        </row>
        <row r="384">
          <cell r="A384" t="str">
            <v>.</v>
          </cell>
        </row>
        <row r="385">
          <cell r="A385" t="str">
            <v>.</v>
          </cell>
        </row>
        <row r="386">
          <cell r="A386" t="str">
            <v>.</v>
          </cell>
        </row>
        <row r="387">
          <cell r="A387" t="str">
            <v>.</v>
          </cell>
        </row>
        <row r="388">
          <cell r="A388" t="str">
            <v>.</v>
          </cell>
        </row>
        <row r="389">
          <cell r="A389" t="str">
            <v>.</v>
          </cell>
        </row>
        <row r="390">
          <cell r="A390" t="str">
            <v>.</v>
          </cell>
        </row>
        <row r="391">
          <cell r="A391" t="str">
            <v>.</v>
          </cell>
        </row>
        <row r="392">
          <cell r="A392" t="str">
            <v>.</v>
          </cell>
        </row>
        <row r="393">
          <cell r="A393" t="str">
            <v>.</v>
          </cell>
        </row>
        <row r="394">
          <cell r="A394" t="str">
            <v>.</v>
          </cell>
        </row>
        <row r="395">
          <cell r="A395" t="str">
            <v>.</v>
          </cell>
        </row>
        <row r="396">
          <cell r="A396" t="str">
            <v>.</v>
          </cell>
        </row>
        <row r="397">
          <cell r="A397" t="str">
            <v>.</v>
          </cell>
        </row>
        <row r="398">
          <cell r="A398" t="str">
            <v>.</v>
          </cell>
        </row>
        <row r="399">
          <cell r="A399" t="str">
            <v>.</v>
          </cell>
        </row>
        <row r="400">
          <cell r="A400" t="str">
            <v>.</v>
          </cell>
        </row>
        <row r="401">
          <cell r="A401" t="str">
            <v>.</v>
          </cell>
        </row>
        <row r="402">
          <cell r="A402" t="str">
            <v>.</v>
          </cell>
        </row>
        <row r="403">
          <cell r="A403" t="str">
            <v>.</v>
          </cell>
        </row>
        <row r="404">
          <cell r="A404" t="str">
            <v>.</v>
          </cell>
        </row>
        <row r="405">
          <cell r="A405" t="str">
            <v>.</v>
          </cell>
        </row>
        <row r="406">
          <cell r="A406" t="str">
            <v>.</v>
          </cell>
        </row>
        <row r="407">
          <cell r="A407" t="str">
            <v>.</v>
          </cell>
        </row>
        <row r="408">
          <cell r="A408" t="str">
            <v>.</v>
          </cell>
        </row>
        <row r="409">
          <cell r="A409" t="str">
            <v>.</v>
          </cell>
        </row>
        <row r="410">
          <cell r="A410" t="str">
            <v>.</v>
          </cell>
        </row>
        <row r="411">
          <cell r="A411" t="str">
            <v>.</v>
          </cell>
        </row>
        <row r="412">
          <cell r="A412" t="str">
            <v>.</v>
          </cell>
        </row>
        <row r="413">
          <cell r="A413" t="str">
            <v>.</v>
          </cell>
        </row>
        <row r="414">
          <cell r="A414" t="str">
            <v>.</v>
          </cell>
        </row>
        <row r="415">
          <cell r="A415" t="str">
            <v>.</v>
          </cell>
        </row>
        <row r="416">
          <cell r="A416" t="str">
            <v>.</v>
          </cell>
        </row>
        <row r="417">
          <cell r="A417" t="str">
            <v>.</v>
          </cell>
        </row>
        <row r="418">
          <cell r="A418" t="str">
            <v>.</v>
          </cell>
        </row>
        <row r="419">
          <cell r="A419" t="str">
            <v>.</v>
          </cell>
        </row>
        <row r="420">
          <cell r="A420" t="str">
            <v>.</v>
          </cell>
        </row>
        <row r="421">
          <cell r="A421" t="str">
            <v>.</v>
          </cell>
        </row>
        <row r="422">
          <cell r="A422" t="str">
            <v>.</v>
          </cell>
        </row>
        <row r="423">
          <cell r="A423" t="str">
            <v>.</v>
          </cell>
        </row>
        <row r="424">
          <cell r="A424" t="str">
            <v>.</v>
          </cell>
        </row>
        <row r="425">
          <cell r="A425" t="str">
            <v>.</v>
          </cell>
        </row>
        <row r="426">
          <cell r="A426" t="str">
            <v>.</v>
          </cell>
        </row>
        <row r="427">
          <cell r="A427" t="str">
            <v>.</v>
          </cell>
        </row>
        <row r="428">
          <cell r="A428" t="str">
            <v>.</v>
          </cell>
        </row>
        <row r="429">
          <cell r="A429" t="str">
            <v>.</v>
          </cell>
        </row>
        <row r="430">
          <cell r="A430" t="str">
            <v>.</v>
          </cell>
        </row>
        <row r="431">
          <cell r="A431" t="str">
            <v>.</v>
          </cell>
        </row>
        <row r="432">
          <cell r="A432" t="str">
            <v>.</v>
          </cell>
        </row>
        <row r="433">
          <cell r="A433" t="str">
            <v>.</v>
          </cell>
        </row>
        <row r="434">
          <cell r="A434" t="str">
            <v>.</v>
          </cell>
        </row>
        <row r="435">
          <cell r="A435" t="str">
            <v>.</v>
          </cell>
        </row>
        <row r="436">
          <cell r="A436" t="str">
            <v>.</v>
          </cell>
        </row>
        <row r="437">
          <cell r="A437" t="str">
            <v>.</v>
          </cell>
        </row>
        <row r="438">
          <cell r="A438" t="str">
            <v>.</v>
          </cell>
        </row>
        <row r="439">
          <cell r="A439" t="str">
            <v>.</v>
          </cell>
        </row>
        <row r="440">
          <cell r="A440" t="str">
            <v>.</v>
          </cell>
        </row>
        <row r="441">
          <cell r="A441" t="str">
            <v>.</v>
          </cell>
        </row>
        <row r="442">
          <cell r="A442" t="str">
            <v>.</v>
          </cell>
        </row>
        <row r="443">
          <cell r="A443" t="str">
            <v>.</v>
          </cell>
        </row>
        <row r="444">
          <cell r="A444" t="str">
            <v>.</v>
          </cell>
        </row>
        <row r="445">
          <cell r="A445" t="str">
            <v>.</v>
          </cell>
        </row>
        <row r="446">
          <cell r="A446" t="str">
            <v>.</v>
          </cell>
        </row>
        <row r="447">
          <cell r="A447" t="str">
            <v>.</v>
          </cell>
        </row>
        <row r="448">
          <cell r="A448" t="str">
            <v>.</v>
          </cell>
        </row>
        <row r="449">
          <cell r="A449" t="str">
            <v>.</v>
          </cell>
        </row>
        <row r="450">
          <cell r="A450" t="str">
            <v>.</v>
          </cell>
        </row>
        <row r="451">
          <cell r="A451" t="str">
            <v>.</v>
          </cell>
        </row>
        <row r="452">
          <cell r="A452" t="str">
            <v>.</v>
          </cell>
        </row>
        <row r="453">
          <cell r="A453" t="str">
            <v>.</v>
          </cell>
        </row>
        <row r="454">
          <cell r="A454" t="str">
            <v>.</v>
          </cell>
        </row>
        <row r="455">
          <cell r="A455" t="str">
            <v>.</v>
          </cell>
        </row>
        <row r="456">
          <cell r="A456" t="str">
            <v>.</v>
          </cell>
        </row>
        <row r="457">
          <cell r="A457" t="str">
            <v>.</v>
          </cell>
        </row>
        <row r="458">
          <cell r="A458" t="str">
            <v>.</v>
          </cell>
        </row>
        <row r="459">
          <cell r="A459" t="str">
            <v>.</v>
          </cell>
        </row>
        <row r="460">
          <cell r="A460" t="str">
            <v>.</v>
          </cell>
        </row>
        <row r="461">
          <cell r="A461" t="str">
            <v>.</v>
          </cell>
        </row>
        <row r="462">
          <cell r="A462" t="str">
            <v>.</v>
          </cell>
        </row>
        <row r="463">
          <cell r="A463" t="str">
            <v>.</v>
          </cell>
        </row>
        <row r="464">
          <cell r="A464" t="str">
            <v>.</v>
          </cell>
        </row>
        <row r="465">
          <cell r="A465" t="str">
            <v>.</v>
          </cell>
        </row>
        <row r="466">
          <cell r="A466" t="str">
            <v>.</v>
          </cell>
        </row>
        <row r="467">
          <cell r="A467" t="str">
            <v>.</v>
          </cell>
        </row>
        <row r="468">
          <cell r="A468" t="str">
            <v>.</v>
          </cell>
        </row>
        <row r="469">
          <cell r="A469" t="str">
            <v>.</v>
          </cell>
        </row>
        <row r="470">
          <cell r="A470" t="str">
            <v>.</v>
          </cell>
        </row>
        <row r="471">
          <cell r="A471" t="str">
            <v>.</v>
          </cell>
        </row>
        <row r="472">
          <cell r="A472" t="str">
            <v>.</v>
          </cell>
        </row>
        <row r="473">
          <cell r="A473" t="str">
            <v>.</v>
          </cell>
        </row>
        <row r="474">
          <cell r="A474" t="str">
            <v>.</v>
          </cell>
        </row>
        <row r="475">
          <cell r="A475" t="str">
            <v>.</v>
          </cell>
        </row>
        <row r="476">
          <cell r="A476" t="str">
            <v>.</v>
          </cell>
        </row>
        <row r="477">
          <cell r="A477" t="str">
            <v>.</v>
          </cell>
        </row>
        <row r="478">
          <cell r="A478" t="str">
            <v>.</v>
          </cell>
        </row>
        <row r="479">
          <cell r="A479" t="str">
            <v>.</v>
          </cell>
        </row>
        <row r="480">
          <cell r="A480" t="str">
            <v>.</v>
          </cell>
        </row>
        <row r="481">
          <cell r="A481" t="str">
            <v>.</v>
          </cell>
        </row>
        <row r="482">
          <cell r="A482" t="str">
            <v>.</v>
          </cell>
        </row>
        <row r="483">
          <cell r="A483" t="str">
            <v>.</v>
          </cell>
        </row>
        <row r="484">
          <cell r="A484" t="str">
            <v>.</v>
          </cell>
        </row>
        <row r="485">
          <cell r="A485" t="str">
            <v>.</v>
          </cell>
        </row>
        <row r="486">
          <cell r="A486" t="str">
            <v>.</v>
          </cell>
        </row>
        <row r="487">
          <cell r="A487" t="str">
            <v>.</v>
          </cell>
        </row>
        <row r="488">
          <cell r="A488" t="str">
            <v>.</v>
          </cell>
        </row>
        <row r="489">
          <cell r="A489" t="str">
            <v>.</v>
          </cell>
        </row>
        <row r="490">
          <cell r="A490" t="str">
            <v>.</v>
          </cell>
        </row>
        <row r="491">
          <cell r="A491" t="str">
            <v>.</v>
          </cell>
        </row>
        <row r="492">
          <cell r="A492" t="str">
            <v>.</v>
          </cell>
        </row>
        <row r="493">
          <cell r="A493" t="str">
            <v>.</v>
          </cell>
        </row>
        <row r="494">
          <cell r="A494" t="str">
            <v>.</v>
          </cell>
        </row>
        <row r="495">
          <cell r="A495" t="str">
            <v>.</v>
          </cell>
        </row>
        <row r="496">
          <cell r="A496" t="str">
            <v>.</v>
          </cell>
        </row>
        <row r="497">
          <cell r="A497" t="str">
            <v>.</v>
          </cell>
        </row>
        <row r="498">
          <cell r="A498" t="str">
            <v>.</v>
          </cell>
        </row>
        <row r="499">
          <cell r="A499" t="str">
            <v>.</v>
          </cell>
        </row>
        <row r="500">
          <cell r="A500" t="str">
            <v>.</v>
          </cell>
        </row>
        <row r="501">
          <cell r="A501" t="str">
            <v>.</v>
          </cell>
        </row>
        <row r="502">
          <cell r="A502" t="str">
            <v>.</v>
          </cell>
        </row>
        <row r="503">
          <cell r="A503" t="str">
            <v>.</v>
          </cell>
        </row>
        <row r="504">
          <cell r="A504" t="str">
            <v>.</v>
          </cell>
        </row>
        <row r="505">
          <cell r="A505" t="str">
            <v>.</v>
          </cell>
        </row>
        <row r="506">
          <cell r="A506" t="str">
            <v>.</v>
          </cell>
        </row>
        <row r="507">
          <cell r="A507" t="str">
            <v>.</v>
          </cell>
        </row>
        <row r="508">
          <cell r="A508" t="str">
            <v>.</v>
          </cell>
        </row>
        <row r="509">
          <cell r="A509" t="str">
            <v>.</v>
          </cell>
        </row>
        <row r="510">
          <cell r="A510" t="str">
            <v>.</v>
          </cell>
        </row>
        <row r="511">
          <cell r="A511" t="str">
            <v>.</v>
          </cell>
        </row>
        <row r="512">
          <cell r="A512" t="str">
            <v>.</v>
          </cell>
        </row>
        <row r="513">
          <cell r="A513" t="str">
            <v>.</v>
          </cell>
        </row>
        <row r="514">
          <cell r="A514" t="str">
            <v>.</v>
          </cell>
        </row>
        <row r="515">
          <cell r="A515" t="str">
            <v>.</v>
          </cell>
        </row>
        <row r="516">
          <cell r="A516" t="str">
            <v>.</v>
          </cell>
        </row>
        <row r="517">
          <cell r="A517" t="str">
            <v>.</v>
          </cell>
        </row>
        <row r="518">
          <cell r="A518" t="str">
            <v>.</v>
          </cell>
        </row>
        <row r="519">
          <cell r="A519" t="str">
            <v>.</v>
          </cell>
        </row>
        <row r="520">
          <cell r="A520" t="str">
            <v>.</v>
          </cell>
        </row>
        <row r="521">
          <cell r="A521" t="str">
            <v>.</v>
          </cell>
        </row>
        <row r="522">
          <cell r="A522" t="str">
            <v>.</v>
          </cell>
        </row>
        <row r="523">
          <cell r="A523" t="str">
            <v>.</v>
          </cell>
        </row>
        <row r="524">
          <cell r="A524" t="str">
            <v>.</v>
          </cell>
        </row>
        <row r="525">
          <cell r="A525" t="str">
            <v>.</v>
          </cell>
        </row>
        <row r="526">
          <cell r="A526" t="str">
            <v>.</v>
          </cell>
        </row>
        <row r="527">
          <cell r="A527" t="str">
            <v>.</v>
          </cell>
        </row>
        <row r="528">
          <cell r="A528" t="str">
            <v>.</v>
          </cell>
        </row>
        <row r="529">
          <cell r="A529" t="str">
            <v>.</v>
          </cell>
        </row>
        <row r="530">
          <cell r="A530" t="str">
            <v>.</v>
          </cell>
        </row>
        <row r="531">
          <cell r="A531" t="str">
            <v>.</v>
          </cell>
        </row>
        <row r="532">
          <cell r="A532" t="str">
            <v>.</v>
          </cell>
        </row>
        <row r="533">
          <cell r="A533" t="str">
            <v>.</v>
          </cell>
        </row>
        <row r="534">
          <cell r="A534" t="str">
            <v>.</v>
          </cell>
        </row>
        <row r="535">
          <cell r="A535" t="str">
            <v>.</v>
          </cell>
        </row>
        <row r="536">
          <cell r="A536" t="str">
            <v>.</v>
          </cell>
        </row>
        <row r="537">
          <cell r="A537" t="str">
            <v>.</v>
          </cell>
        </row>
        <row r="538">
          <cell r="A538" t="str">
            <v>.</v>
          </cell>
        </row>
        <row r="539">
          <cell r="A539" t="str">
            <v>.</v>
          </cell>
        </row>
        <row r="540">
          <cell r="A540" t="str">
            <v>.</v>
          </cell>
        </row>
        <row r="541">
          <cell r="A541" t="str">
            <v>.</v>
          </cell>
        </row>
        <row r="542">
          <cell r="A542" t="str">
            <v>.</v>
          </cell>
        </row>
        <row r="543">
          <cell r="A543" t="str">
            <v>.</v>
          </cell>
        </row>
        <row r="544">
          <cell r="A544" t="str">
            <v>.</v>
          </cell>
        </row>
        <row r="545">
          <cell r="A545" t="str">
            <v>.</v>
          </cell>
        </row>
        <row r="546">
          <cell r="A546" t="str">
            <v>.</v>
          </cell>
        </row>
        <row r="547">
          <cell r="A547" t="str">
            <v>.</v>
          </cell>
        </row>
        <row r="548">
          <cell r="A548" t="str">
            <v>.</v>
          </cell>
        </row>
        <row r="549">
          <cell r="A549" t="str">
            <v>.</v>
          </cell>
        </row>
        <row r="550">
          <cell r="A550" t="str">
            <v>.</v>
          </cell>
        </row>
        <row r="551">
          <cell r="A551" t="str">
            <v>.</v>
          </cell>
        </row>
        <row r="552">
          <cell r="A552" t="str">
            <v>.</v>
          </cell>
        </row>
        <row r="553">
          <cell r="A553" t="str">
            <v>.</v>
          </cell>
        </row>
        <row r="554">
          <cell r="A554" t="str">
            <v>.</v>
          </cell>
        </row>
        <row r="555">
          <cell r="A555" t="str">
            <v>.</v>
          </cell>
        </row>
        <row r="556">
          <cell r="A556" t="str">
            <v>.</v>
          </cell>
        </row>
        <row r="557">
          <cell r="A557" t="str">
            <v>.</v>
          </cell>
        </row>
        <row r="558">
          <cell r="A558" t="str">
            <v>.</v>
          </cell>
        </row>
        <row r="559">
          <cell r="A559" t="str">
            <v>.</v>
          </cell>
        </row>
        <row r="560">
          <cell r="A560" t="str">
            <v>.</v>
          </cell>
        </row>
        <row r="561">
          <cell r="A561" t="str">
            <v>.</v>
          </cell>
        </row>
        <row r="562">
          <cell r="A562" t="str">
            <v>.</v>
          </cell>
        </row>
        <row r="563">
          <cell r="A563" t="str">
            <v>.</v>
          </cell>
        </row>
        <row r="564">
          <cell r="A564" t="str">
            <v>.</v>
          </cell>
        </row>
        <row r="565">
          <cell r="A565" t="str">
            <v>.</v>
          </cell>
        </row>
        <row r="566">
          <cell r="A566" t="str">
            <v>.</v>
          </cell>
        </row>
        <row r="567">
          <cell r="A567" t="str">
            <v>.</v>
          </cell>
        </row>
        <row r="568">
          <cell r="A568" t="str">
            <v>.</v>
          </cell>
        </row>
        <row r="569">
          <cell r="A569" t="str">
            <v>.</v>
          </cell>
        </row>
        <row r="570">
          <cell r="A570" t="str">
            <v>.</v>
          </cell>
        </row>
        <row r="571">
          <cell r="A571" t="str">
            <v>.</v>
          </cell>
        </row>
        <row r="572">
          <cell r="A572" t="str">
            <v>.</v>
          </cell>
        </row>
        <row r="573">
          <cell r="A573" t="str">
            <v>.</v>
          </cell>
        </row>
        <row r="574">
          <cell r="A574" t="str">
            <v>.</v>
          </cell>
        </row>
        <row r="575">
          <cell r="A575" t="str">
            <v>.</v>
          </cell>
        </row>
        <row r="576">
          <cell r="A576" t="str">
            <v>.</v>
          </cell>
        </row>
        <row r="577">
          <cell r="A577" t="str">
            <v>.</v>
          </cell>
        </row>
        <row r="578">
          <cell r="A578" t="str">
            <v>.</v>
          </cell>
        </row>
        <row r="579">
          <cell r="A579" t="str">
            <v>.</v>
          </cell>
        </row>
        <row r="580">
          <cell r="A580" t="str">
            <v>.</v>
          </cell>
        </row>
        <row r="581">
          <cell r="A581" t="str">
            <v>.</v>
          </cell>
        </row>
        <row r="582">
          <cell r="A582" t="str">
            <v>.</v>
          </cell>
        </row>
        <row r="583">
          <cell r="A583" t="str">
            <v>.</v>
          </cell>
        </row>
        <row r="584">
          <cell r="A584" t="str">
            <v>.</v>
          </cell>
        </row>
        <row r="585">
          <cell r="A585" t="str">
            <v>.</v>
          </cell>
        </row>
        <row r="586">
          <cell r="A586" t="str">
            <v>.</v>
          </cell>
        </row>
        <row r="587">
          <cell r="A587" t="str">
            <v>.</v>
          </cell>
        </row>
        <row r="588">
          <cell r="A588" t="str">
            <v>.</v>
          </cell>
        </row>
        <row r="589">
          <cell r="A589" t="str">
            <v>.</v>
          </cell>
        </row>
        <row r="590">
          <cell r="A590" t="str">
            <v>.</v>
          </cell>
        </row>
        <row r="591">
          <cell r="A591" t="str">
            <v>.</v>
          </cell>
        </row>
        <row r="592">
          <cell r="A592" t="str">
            <v>.</v>
          </cell>
        </row>
        <row r="593">
          <cell r="A593" t="str">
            <v>.</v>
          </cell>
        </row>
        <row r="594">
          <cell r="A594" t="str">
            <v>.</v>
          </cell>
        </row>
        <row r="595">
          <cell r="A595" t="str">
            <v>.</v>
          </cell>
        </row>
        <row r="596">
          <cell r="A596" t="str">
            <v>.</v>
          </cell>
        </row>
        <row r="597">
          <cell r="A597" t="str">
            <v>.</v>
          </cell>
        </row>
        <row r="598">
          <cell r="A598" t="str">
            <v>.</v>
          </cell>
        </row>
        <row r="599">
          <cell r="A599" t="str">
            <v>.</v>
          </cell>
        </row>
        <row r="600">
          <cell r="A600" t="str">
            <v>.</v>
          </cell>
        </row>
        <row r="601">
          <cell r="A601" t="str">
            <v>.</v>
          </cell>
        </row>
        <row r="602">
          <cell r="A602" t="str">
            <v>.</v>
          </cell>
        </row>
        <row r="603">
          <cell r="A603" t="str">
            <v>.</v>
          </cell>
        </row>
        <row r="604">
          <cell r="A604" t="str">
            <v>.</v>
          </cell>
        </row>
        <row r="605">
          <cell r="A605" t="str">
            <v>.</v>
          </cell>
        </row>
        <row r="606">
          <cell r="A606" t="str">
            <v>.</v>
          </cell>
        </row>
        <row r="607">
          <cell r="A607" t="str">
            <v>.</v>
          </cell>
        </row>
        <row r="608">
          <cell r="A608" t="str">
            <v>.</v>
          </cell>
        </row>
        <row r="609">
          <cell r="A609" t="str">
            <v>.</v>
          </cell>
        </row>
        <row r="610">
          <cell r="A610" t="str">
            <v>.</v>
          </cell>
        </row>
        <row r="611">
          <cell r="A611" t="str">
            <v>.</v>
          </cell>
        </row>
        <row r="612">
          <cell r="A612" t="str">
            <v>.</v>
          </cell>
        </row>
        <row r="613">
          <cell r="A613" t="str">
            <v>.</v>
          </cell>
        </row>
        <row r="614">
          <cell r="A614" t="str">
            <v>.</v>
          </cell>
        </row>
        <row r="615">
          <cell r="A615" t="str">
            <v>.</v>
          </cell>
        </row>
        <row r="616">
          <cell r="A616" t="str">
            <v>.</v>
          </cell>
        </row>
        <row r="617">
          <cell r="A617" t="str">
            <v>.</v>
          </cell>
        </row>
        <row r="618">
          <cell r="A618" t="str">
            <v>.</v>
          </cell>
        </row>
        <row r="619">
          <cell r="A619" t="str">
            <v>.</v>
          </cell>
        </row>
        <row r="620">
          <cell r="A620" t="str">
            <v>.</v>
          </cell>
        </row>
        <row r="621">
          <cell r="A621" t="str">
            <v>.</v>
          </cell>
        </row>
        <row r="622">
          <cell r="A622" t="str">
            <v>.</v>
          </cell>
        </row>
        <row r="623">
          <cell r="A623" t="str">
            <v>.</v>
          </cell>
        </row>
        <row r="624">
          <cell r="A624" t="str">
            <v>.</v>
          </cell>
        </row>
        <row r="625">
          <cell r="A625" t="str">
            <v>.</v>
          </cell>
        </row>
        <row r="626">
          <cell r="A626" t="str">
            <v>.</v>
          </cell>
        </row>
        <row r="627">
          <cell r="A627" t="str">
            <v>.</v>
          </cell>
        </row>
        <row r="628">
          <cell r="A628" t="str">
            <v>.</v>
          </cell>
        </row>
        <row r="629">
          <cell r="A629" t="str">
            <v>.</v>
          </cell>
        </row>
        <row r="630">
          <cell r="A630" t="str">
            <v>.</v>
          </cell>
        </row>
        <row r="631">
          <cell r="A631" t="str">
            <v>.</v>
          </cell>
        </row>
        <row r="632">
          <cell r="A632" t="str">
            <v>.</v>
          </cell>
        </row>
        <row r="633">
          <cell r="A633" t="str">
            <v>.</v>
          </cell>
        </row>
        <row r="634">
          <cell r="A634" t="str">
            <v>.</v>
          </cell>
        </row>
        <row r="635">
          <cell r="A635" t="str">
            <v>.</v>
          </cell>
        </row>
        <row r="636">
          <cell r="A636" t="str">
            <v>.</v>
          </cell>
        </row>
        <row r="637">
          <cell r="A637" t="str">
            <v>.</v>
          </cell>
        </row>
        <row r="638">
          <cell r="A638" t="str">
            <v>.</v>
          </cell>
        </row>
        <row r="639">
          <cell r="A639" t="str">
            <v>.</v>
          </cell>
        </row>
        <row r="640">
          <cell r="A640" t="str">
            <v>.</v>
          </cell>
        </row>
        <row r="641">
          <cell r="A641" t="str">
            <v>.</v>
          </cell>
        </row>
        <row r="642">
          <cell r="A642" t="str">
            <v>.</v>
          </cell>
        </row>
        <row r="643">
          <cell r="A643" t="str">
            <v>.</v>
          </cell>
        </row>
        <row r="644">
          <cell r="A644" t="str">
            <v>.</v>
          </cell>
        </row>
        <row r="645">
          <cell r="A645" t="str">
            <v>.</v>
          </cell>
        </row>
        <row r="646">
          <cell r="A646" t="str">
            <v>.</v>
          </cell>
        </row>
        <row r="647">
          <cell r="A647" t="str">
            <v>.</v>
          </cell>
        </row>
        <row r="648">
          <cell r="A648" t="str">
            <v>.</v>
          </cell>
        </row>
        <row r="649">
          <cell r="A649" t="str">
            <v>.</v>
          </cell>
        </row>
        <row r="650">
          <cell r="A650" t="str">
            <v>.</v>
          </cell>
        </row>
        <row r="651">
          <cell r="A651" t="str">
            <v>.</v>
          </cell>
        </row>
        <row r="652">
          <cell r="A652" t="str">
            <v>.</v>
          </cell>
        </row>
        <row r="653">
          <cell r="A653" t="str">
            <v>.</v>
          </cell>
        </row>
        <row r="654">
          <cell r="A654" t="str">
            <v>.</v>
          </cell>
        </row>
        <row r="655">
          <cell r="A655" t="str">
            <v>.</v>
          </cell>
        </row>
        <row r="656">
          <cell r="A656" t="str">
            <v>.</v>
          </cell>
        </row>
        <row r="657">
          <cell r="A657" t="str">
            <v>.</v>
          </cell>
        </row>
        <row r="658">
          <cell r="A658" t="str">
            <v>.</v>
          </cell>
        </row>
        <row r="659">
          <cell r="A659" t="str">
            <v>.</v>
          </cell>
        </row>
        <row r="660">
          <cell r="A660" t="str">
            <v>.</v>
          </cell>
        </row>
        <row r="661">
          <cell r="A661" t="str">
            <v>.</v>
          </cell>
        </row>
        <row r="662">
          <cell r="A662" t="str">
            <v>.</v>
          </cell>
        </row>
        <row r="663">
          <cell r="A663" t="str">
            <v>.</v>
          </cell>
        </row>
        <row r="664">
          <cell r="A664" t="str">
            <v>.</v>
          </cell>
        </row>
        <row r="665">
          <cell r="A665" t="str">
            <v>.</v>
          </cell>
        </row>
        <row r="666">
          <cell r="A666" t="str">
            <v>.</v>
          </cell>
        </row>
        <row r="667">
          <cell r="A667" t="str">
            <v>.</v>
          </cell>
        </row>
        <row r="668">
          <cell r="A668" t="str">
            <v>.</v>
          </cell>
        </row>
        <row r="669">
          <cell r="A669" t="str">
            <v>.</v>
          </cell>
        </row>
        <row r="670">
          <cell r="A670" t="str">
            <v>.</v>
          </cell>
        </row>
        <row r="671">
          <cell r="A671" t="str">
            <v>.</v>
          </cell>
        </row>
        <row r="672">
          <cell r="A672" t="str">
            <v>.</v>
          </cell>
        </row>
        <row r="673">
          <cell r="A673" t="str">
            <v>.</v>
          </cell>
        </row>
        <row r="674">
          <cell r="A674" t="str">
            <v>.</v>
          </cell>
        </row>
        <row r="675">
          <cell r="A675" t="str">
            <v>.</v>
          </cell>
        </row>
        <row r="676">
          <cell r="A676" t="str">
            <v>.</v>
          </cell>
        </row>
        <row r="677">
          <cell r="A677" t="str">
            <v>.</v>
          </cell>
        </row>
        <row r="678">
          <cell r="A678" t="str">
            <v>.</v>
          </cell>
        </row>
        <row r="679">
          <cell r="A679" t="str">
            <v>.</v>
          </cell>
        </row>
        <row r="680">
          <cell r="A680" t="str">
            <v>.</v>
          </cell>
        </row>
        <row r="681">
          <cell r="A681" t="str">
            <v>.</v>
          </cell>
        </row>
        <row r="682">
          <cell r="A682" t="str">
            <v>.</v>
          </cell>
        </row>
        <row r="683">
          <cell r="A683" t="str">
            <v>.</v>
          </cell>
        </row>
        <row r="684">
          <cell r="A684" t="str">
            <v>.</v>
          </cell>
        </row>
        <row r="685">
          <cell r="A685" t="str">
            <v>.</v>
          </cell>
        </row>
        <row r="686">
          <cell r="A686" t="str">
            <v>.</v>
          </cell>
        </row>
        <row r="687">
          <cell r="A687" t="str">
            <v>.</v>
          </cell>
        </row>
        <row r="688">
          <cell r="A688" t="str">
            <v>.</v>
          </cell>
        </row>
        <row r="689">
          <cell r="A689" t="str">
            <v>.</v>
          </cell>
        </row>
        <row r="690">
          <cell r="A690" t="str">
            <v>.</v>
          </cell>
        </row>
        <row r="691">
          <cell r="A691" t="str">
            <v>.</v>
          </cell>
        </row>
        <row r="692">
          <cell r="A692" t="str">
            <v>.</v>
          </cell>
        </row>
        <row r="693">
          <cell r="A693" t="str">
            <v>.</v>
          </cell>
        </row>
        <row r="694">
          <cell r="A694" t="str">
            <v>.</v>
          </cell>
        </row>
        <row r="695">
          <cell r="A695" t="str">
            <v>.</v>
          </cell>
        </row>
        <row r="696">
          <cell r="A696" t="str">
            <v>.</v>
          </cell>
        </row>
        <row r="697">
          <cell r="A697" t="str">
            <v>.</v>
          </cell>
        </row>
        <row r="698">
          <cell r="A698" t="str">
            <v>.</v>
          </cell>
        </row>
        <row r="699">
          <cell r="A699" t="str">
            <v>.</v>
          </cell>
        </row>
        <row r="700">
          <cell r="A700" t="str">
            <v>.</v>
          </cell>
        </row>
        <row r="701">
          <cell r="A701" t="str">
            <v>.</v>
          </cell>
        </row>
        <row r="702">
          <cell r="A702" t="str">
            <v>.</v>
          </cell>
        </row>
        <row r="703">
          <cell r="A703" t="str">
            <v>.</v>
          </cell>
        </row>
        <row r="704">
          <cell r="A704" t="str">
            <v>.</v>
          </cell>
        </row>
        <row r="705">
          <cell r="A705" t="str">
            <v>.</v>
          </cell>
        </row>
        <row r="706">
          <cell r="A706" t="str">
            <v>.</v>
          </cell>
        </row>
        <row r="707">
          <cell r="A707" t="str">
            <v>.</v>
          </cell>
        </row>
        <row r="708">
          <cell r="A708" t="str">
            <v>.</v>
          </cell>
        </row>
        <row r="709">
          <cell r="A709" t="str">
            <v>.</v>
          </cell>
        </row>
        <row r="710">
          <cell r="A710" t="str">
            <v>.</v>
          </cell>
        </row>
        <row r="711">
          <cell r="A711" t="str">
            <v>.</v>
          </cell>
        </row>
        <row r="712">
          <cell r="A712" t="str">
            <v>.</v>
          </cell>
        </row>
        <row r="713">
          <cell r="A713" t="str">
            <v>.</v>
          </cell>
        </row>
        <row r="714">
          <cell r="A714" t="str">
            <v>.</v>
          </cell>
        </row>
        <row r="715">
          <cell r="A715" t="str">
            <v>.</v>
          </cell>
        </row>
        <row r="716">
          <cell r="A716" t="str">
            <v>.</v>
          </cell>
        </row>
        <row r="717">
          <cell r="A717" t="str">
            <v>.</v>
          </cell>
        </row>
        <row r="718">
          <cell r="A718" t="str">
            <v>.</v>
          </cell>
        </row>
        <row r="719">
          <cell r="A719" t="str">
            <v>.</v>
          </cell>
        </row>
        <row r="720">
          <cell r="A720" t="str">
            <v>.</v>
          </cell>
        </row>
        <row r="721">
          <cell r="A721" t="str">
            <v>.</v>
          </cell>
        </row>
        <row r="722">
          <cell r="A722" t="str">
            <v>.</v>
          </cell>
        </row>
        <row r="723">
          <cell r="A723" t="str">
            <v>.</v>
          </cell>
        </row>
        <row r="724">
          <cell r="A724" t="str">
            <v>.</v>
          </cell>
        </row>
        <row r="725">
          <cell r="A725" t="str">
            <v>.</v>
          </cell>
        </row>
        <row r="726">
          <cell r="A726" t="str">
            <v>.</v>
          </cell>
        </row>
        <row r="727">
          <cell r="A727" t="str">
            <v>.</v>
          </cell>
        </row>
        <row r="728">
          <cell r="A728" t="str">
            <v>.</v>
          </cell>
        </row>
        <row r="729">
          <cell r="A729" t="str">
            <v>.</v>
          </cell>
        </row>
        <row r="730">
          <cell r="A730" t="str">
            <v>.</v>
          </cell>
        </row>
        <row r="731">
          <cell r="A731" t="str">
            <v>.</v>
          </cell>
        </row>
        <row r="732">
          <cell r="A732" t="str">
            <v>.</v>
          </cell>
        </row>
        <row r="733">
          <cell r="A733" t="str">
            <v>.</v>
          </cell>
        </row>
        <row r="734">
          <cell r="A734" t="str">
            <v>.</v>
          </cell>
        </row>
        <row r="735">
          <cell r="A735" t="str">
            <v>.</v>
          </cell>
        </row>
        <row r="736">
          <cell r="A736" t="str">
            <v>.</v>
          </cell>
        </row>
        <row r="737">
          <cell r="A737" t="str">
            <v>.</v>
          </cell>
        </row>
        <row r="738">
          <cell r="A738" t="str">
            <v>.</v>
          </cell>
        </row>
        <row r="739">
          <cell r="A739" t="str">
            <v>.</v>
          </cell>
        </row>
        <row r="740">
          <cell r="A740" t="str">
            <v>.</v>
          </cell>
        </row>
        <row r="741">
          <cell r="A741" t="str">
            <v>.</v>
          </cell>
        </row>
        <row r="742">
          <cell r="A742" t="str">
            <v>.</v>
          </cell>
        </row>
        <row r="743">
          <cell r="A743" t="str">
            <v>.</v>
          </cell>
        </row>
        <row r="744">
          <cell r="A744" t="str">
            <v>.</v>
          </cell>
        </row>
        <row r="745">
          <cell r="A745" t="str">
            <v>.</v>
          </cell>
        </row>
        <row r="746">
          <cell r="A746" t="str">
            <v>.</v>
          </cell>
        </row>
        <row r="747">
          <cell r="A747" t="str">
            <v>.</v>
          </cell>
        </row>
        <row r="748">
          <cell r="A748" t="str">
            <v>.</v>
          </cell>
        </row>
        <row r="749">
          <cell r="A749" t="str">
            <v>.</v>
          </cell>
        </row>
        <row r="750">
          <cell r="A750" t="str">
            <v>.</v>
          </cell>
        </row>
        <row r="751">
          <cell r="A751" t="str">
            <v>.</v>
          </cell>
        </row>
        <row r="752">
          <cell r="A752" t="str">
            <v>.</v>
          </cell>
        </row>
        <row r="753">
          <cell r="A753" t="str">
            <v>.</v>
          </cell>
        </row>
        <row r="754">
          <cell r="A754" t="str">
            <v>.</v>
          </cell>
        </row>
        <row r="755">
          <cell r="A755" t="str">
            <v>.</v>
          </cell>
        </row>
        <row r="756">
          <cell r="A756" t="str">
            <v>.</v>
          </cell>
        </row>
        <row r="757">
          <cell r="A757" t="str">
            <v>.</v>
          </cell>
        </row>
        <row r="758">
          <cell r="A758" t="str">
            <v>.</v>
          </cell>
        </row>
        <row r="759">
          <cell r="A759" t="str">
            <v>.</v>
          </cell>
        </row>
        <row r="760">
          <cell r="A760" t="str">
            <v>.</v>
          </cell>
        </row>
        <row r="761">
          <cell r="A761" t="str">
            <v>.</v>
          </cell>
        </row>
        <row r="762">
          <cell r="A762" t="str">
            <v>.</v>
          </cell>
        </row>
        <row r="763">
          <cell r="A763" t="str">
            <v>.</v>
          </cell>
        </row>
        <row r="764">
          <cell r="A764" t="str">
            <v>.</v>
          </cell>
        </row>
        <row r="765">
          <cell r="A765" t="str">
            <v>.</v>
          </cell>
        </row>
        <row r="766">
          <cell r="A766" t="str">
            <v>.</v>
          </cell>
        </row>
        <row r="767">
          <cell r="A767" t="str">
            <v>.</v>
          </cell>
        </row>
        <row r="768">
          <cell r="A768" t="str">
            <v>.</v>
          </cell>
        </row>
        <row r="769">
          <cell r="A769" t="str">
            <v>.</v>
          </cell>
        </row>
        <row r="770">
          <cell r="A770" t="str">
            <v>.</v>
          </cell>
        </row>
        <row r="771">
          <cell r="A771" t="str">
            <v>.</v>
          </cell>
        </row>
        <row r="772">
          <cell r="A772" t="str">
            <v>.</v>
          </cell>
        </row>
        <row r="773">
          <cell r="A773" t="str">
            <v>.</v>
          </cell>
        </row>
        <row r="774">
          <cell r="A774" t="str">
            <v>.</v>
          </cell>
        </row>
        <row r="775">
          <cell r="A775" t="str">
            <v>.</v>
          </cell>
        </row>
        <row r="776">
          <cell r="A776" t="str">
            <v>.</v>
          </cell>
        </row>
        <row r="777">
          <cell r="A777" t="str">
            <v>.</v>
          </cell>
        </row>
        <row r="778">
          <cell r="A778" t="str">
            <v>.</v>
          </cell>
        </row>
        <row r="779">
          <cell r="A779" t="str">
            <v>.</v>
          </cell>
        </row>
        <row r="780">
          <cell r="A780" t="str">
            <v>.</v>
          </cell>
        </row>
        <row r="781">
          <cell r="A781" t="str">
            <v>.</v>
          </cell>
        </row>
        <row r="782">
          <cell r="A782" t="str">
            <v>.</v>
          </cell>
        </row>
        <row r="783">
          <cell r="A783" t="str">
            <v>.</v>
          </cell>
        </row>
        <row r="784">
          <cell r="A784" t="str">
            <v>.</v>
          </cell>
        </row>
        <row r="785">
          <cell r="A785" t="str">
            <v>.</v>
          </cell>
        </row>
        <row r="786">
          <cell r="A786" t="str">
            <v>.</v>
          </cell>
        </row>
        <row r="787">
          <cell r="A787" t="str">
            <v>.</v>
          </cell>
        </row>
        <row r="788">
          <cell r="A788" t="str">
            <v>.</v>
          </cell>
        </row>
        <row r="789">
          <cell r="A789" t="str">
            <v>.</v>
          </cell>
        </row>
        <row r="790">
          <cell r="A790" t="str">
            <v>.</v>
          </cell>
        </row>
        <row r="791">
          <cell r="A791" t="str">
            <v>.</v>
          </cell>
        </row>
        <row r="792">
          <cell r="A792" t="str">
            <v>.</v>
          </cell>
        </row>
        <row r="793">
          <cell r="A793" t="str">
            <v>.</v>
          </cell>
        </row>
        <row r="794">
          <cell r="A794" t="str">
            <v>.</v>
          </cell>
        </row>
        <row r="795">
          <cell r="A795" t="str">
            <v>.</v>
          </cell>
        </row>
        <row r="796">
          <cell r="A796" t="str">
            <v>.</v>
          </cell>
        </row>
        <row r="797">
          <cell r="A797" t="str">
            <v>.</v>
          </cell>
        </row>
        <row r="798">
          <cell r="A798" t="str">
            <v>.</v>
          </cell>
        </row>
        <row r="799">
          <cell r="A799" t="str">
            <v>.</v>
          </cell>
        </row>
        <row r="800">
          <cell r="A800" t="str">
            <v>.</v>
          </cell>
        </row>
        <row r="801">
          <cell r="A801" t="str">
            <v>.</v>
          </cell>
        </row>
        <row r="802">
          <cell r="A802" t="str">
            <v>.</v>
          </cell>
        </row>
        <row r="803">
          <cell r="A803" t="str">
            <v>.</v>
          </cell>
        </row>
        <row r="804">
          <cell r="A804" t="str">
            <v>.</v>
          </cell>
        </row>
        <row r="805">
          <cell r="A805" t="str">
            <v>.</v>
          </cell>
        </row>
        <row r="806">
          <cell r="A806" t="str">
            <v>.</v>
          </cell>
        </row>
        <row r="807">
          <cell r="A807" t="str">
            <v>.</v>
          </cell>
        </row>
        <row r="808">
          <cell r="A808" t="str">
            <v>.</v>
          </cell>
        </row>
        <row r="809">
          <cell r="A809" t="str">
            <v>.</v>
          </cell>
        </row>
        <row r="810">
          <cell r="A810" t="str">
            <v>.</v>
          </cell>
        </row>
        <row r="811">
          <cell r="A811" t="str">
            <v>.</v>
          </cell>
        </row>
        <row r="812">
          <cell r="A812" t="str">
            <v>.</v>
          </cell>
        </row>
        <row r="813">
          <cell r="A813" t="str">
            <v>.</v>
          </cell>
        </row>
        <row r="814">
          <cell r="A814" t="str">
            <v>.</v>
          </cell>
        </row>
        <row r="815">
          <cell r="A815" t="str">
            <v>.</v>
          </cell>
        </row>
        <row r="816">
          <cell r="A816" t="str">
            <v>.</v>
          </cell>
        </row>
        <row r="817">
          <cell r="A817" t="str">
            <v>.</v>
          </cell>
        </row>
        <row r="818">
          <cell r="A818" t="str">
            <v>.</v>
          </cell>
        </row>
        <row r="819">
          <cell r="A819" t="str">
            <v>.</v>
          </cell>
        </row>
        <row r="820">
          <cell r="A820" t="str">
            <v>.</v>
          </cell>
        </row>
        <row r="821">
          <cell r="A821" t="str">
            <v>.</v>
          </cell>
        </row>
        <row r="822">
          <cell r="A822" t="str">
            <v>.</v>
          </cell>
        </row>
        <row r="823">
          <cell r="A823" t="str">
            <v>.</v>
          </cell>
        </row>
        <row r="824">
          <cell r="A824" t="str">
            <v>.</v>
          </cell>
        </row>
        <row r="825">
          <cell r="A825" t="str">
            <v>.</v>
          </cell>
        </row>
        <row r="826">
          <cell r="A826" t="str">
            <v>.</v>
          </cell>
        </row>
        <row r="827">
          <cell r="A827" t="str">
            <v>.</v>
          </cell>
        </row>
        <row r="828">
          <cell r="A828" t="str">
            <v>.</v>
          </cell>
        </row>
        <row r="829">
          <cell r="A829" t="str">
            <v>.</v>
          </cell>
        </row>
        <row r="830">
          <cell r="A830" t="str">
            <v>.</v>
          </cell>
        </row>
        <row r="831">
          <cell r="A831" t="str">
            <v>.</v>
          </cell>
        </row>
        <row r="832">
          <cell r="A832" t="str">
            <v>.</v>
          </cell>
        </row>
        <row r="833">
          <cell r="A833" t="str">
            <v>.</v>
          </cell>
        </row>
        <row r="834">
          <cell r="A834" t="str">
            <v>.</v>
          </cell>
        </row>
        <row r="835">
          <cell r="A835" t="str">
            <v>.</v>
          </cell>
        </row>
        <row r="836">
          <cell r="A836" t="str">
            <v>.</v>
          </cell>
        </row>
        <row r="837">
          <cell r="A837" t="str">
            <v>.</v>
          </cell>
        </row>
        <row r="838">
          <cell r="A838" t="str">
            <v>.</v>
          </cell>
        </row>
        <row r="839">
          <cell r="A839" t="str">
            <v>.</v>
          </cell>
        </row>
        <row r="840">
          <cell r="A840" t="str">
            <v>.</v>
          </cell>
        </row>
        <row r="841">
          <cell r="A841" t="str">
            <v>.</v>
          </cell>
        </row>
        <row r="842">
          <cell r="A842" t="str">
            <v>.</v>
          </cell>
        </row>
        <row r="843">
          <cell r="A843" t="str">
            <v>.</v>
          </cell>
        </row>
        <row r="844">
          <cell r="A844" t="str">
            <v>.</v>
          </cell>
        </row>
        <row r="845">
          <cell r="A845" t="str">
            <v>.</v>
          </cell>
        </row>
        <row r="846">
          <cell r="A846" t="str">
            <v>.</v>
          </cell>
        </row>
        <row r="847">
          <cell r="A847" t="str">
            <v>.</v>
          </cell>
        </row>
        <row r="848">
          <cell r="A848" t="str">
            <v>.</v>
          </cell>
        </row>
        <row r="849">
          <cell r="A849" t="str">
            <v>.</v>
          </cell>
        </row>
        <row r="850">
          <cell r="A850" t="str">
            <v>.</v>
          </cell>
        </row>
        <row r="851">
          <cell r="A851" t="str">
            <v>.</v>
          </cell>
        </row>
        <row r="852">
          <cell r="A852" t="str">
            <v>.</v>
          </cell>
        </row>
        <row r="853">
          <cell r="A853" t="str">
            <v>.</v>
          </cell>
        </row>
        <row r="854">
          <cell r="A854" t="str">
            <v>.</v>
          </cell>
        </row>
        <row r="855">
          <cell r="A855" t="str">
            <v>.</v>
          </cell>
        </row>
        <row r="856">
          <cell r="A856" t="str">
            <v>.</v>
          </cell>
        </row>
        <row r="857">
          <cell r="A857" t="str">
            <v>.</v>
          </cell>
        </row>
        <row r="858">
          <cell r="A858" t="str">
            <v>.</v>
          </cell>
        </row>
        <row r="859">
          <cell r="A859" t="str">
            <v>.</v>
          </cell>
        </row>
        <row r="860">
          <cell r="A860" t="str">
            <v>.</v>
          </cell>
        </row>
        <row r="861">
          <cell r="A861" t="str">
            <v>.</v>
          </cell>
        </row>
        <row r="862">
          <cell r="A862" t="str">
            <v>.</v>
          </cell>
        </row>
        <row r="863">
          <cell r="A863" t="str">
            <v>.</v>
          </cell>
        </row>
        <row r="864">
          <cell r="A864" t="str">
            <v>.</v>
          </cell>
        </row>
        <row r="865">
          <cell r="A865" t="str">
            <v>.</v>
          </cell>
        </row>
        <row r="866">
          <cell r="A866" t="str">
            <v>.</v>
          </cell>
        </row>
        <row r="867">
          <cell r="A867" t="str">
            <v>.</v>
          </cell>
        </row>
        <row r="868">
          <cell r="A868" t="str">
            <v>.</v>
          </cell>
        </row>
        <row r="869">
          <cell r="A869" t="str">
            <v>.</v>
          </cell>
        </row>
        <row r="870">
          <cell r="A870" t="str">
            <v>.</v>
          </cell>
        </row>
        <row r="871">
          <cell r="A871" t="str">
            <v>.</v>
          </cell>
        </row>
        <row r="872">
          <cell r="A872" t="str">
            <v>.</v>
          </cell>
        </row>
        <row r="873">
          <cell r="A873" t="str">
            <v>.</v>
          </cell>
        </row>
        <row r="874">
          <cell r="A874" t="str">
            <v>.</v>
          </cell>
        </row>
        <row r="875">
          <cell r="A875" t="str">
            <v>.</v>
          </cell>
        </row>
        <row r="876">
          <cell r="A876" t="str">
            <v>.</v>
          </cell>
        </row>
        <row r="877">
          <cell r="A877" t="str">
            <v>.</v>
          </cell>
        </row>
        <row r="878">
          <cell r="A878" t="str">
            <v>.</v>
          </cell>
        </row>
        <row r="879">
          <cell r="A879" t="str">
            <v>.</v>
          </cell>
        </row>
        <row r="880">
          <cell r="A880" t="str">
            <v>.</v>
          </cell>
        </row>
        <row r="881">
          <cell r="A881" t="str">
            <v>.</v>
          </cell>
        </row>
        <row r="882">
          <cell r="A882" t="str">
            <v>.</v>
          </cell>
        </row>
        <row r="883">
          <cell r="A883" t="str">
            <v>.</v>
          </cell>
        </row>
        <row r="884">
          <cell r="A884" t="str">
            <v>.</v>
          </cell>
        </row>
        <row r="885">
          <cell r="A885" t="str">
            <v>.</v>
          </cell>
        </row>
        <row r="886">
          <cell r="A886" t="str">
            <v>.</v>
          </cell>
        </row>
        <row r="887">
          <cell r="A887" t="str">
            <v>.</v>
          </cell>
        </row>
        <row r="888">
          <cell r="A888" t="str">
            <v>.</v>
          </cell>
        </row>
        <row r="889">
          <cell r="A889" t="str">
            <v>.</v>
          </cell>
        </row>
        <row r="890">
          <cell r="A890" t="str">
            <v>.</v>
          </cell>
        </row>
        <row r="891">
          <cell r="A891" t="str">
            <v>.</v>
          </cell>
        </row>
        <row r="892">
          <cell r="A892" t="str">
            <v>.</v>
          </cell>
        </row>
        <row r="893">
          <cell r="A893" t="str">
            <v>.</v>
          </cell>
        </row>
        <row r="894">
          <cell r="A894" t="str">
            <v>.</v>
          </cell>
        </row>
        <row r="895">
          <cell r="A895" t="str">
            <v>.</v>
          </cell>
        </row>
        <row r="896">
          <cell r="A896" t="str">
            <v>.</v>
          </cell>
        </row>
        <row r="897">
          <cell r="A897" t="str">
            <v>.</v>
          </cell>
        </row>
        <row r="898">
          <cell r="A898" t="str">
            <v>.</v>
          </cell>
        </row>
        <row r="899">
          <cell r="A899" t="str">
            <v>.</v>
          </cell>
        </row>
        <row r="900">
          <cell r="A900" t="str">
            <v>.</v>
          </cell>
        </row>
        <row r="901">
          <cell r="A901" t="str">
            <v>.</v>
          </cell>
        </row>
        <row r="902">
          <cell r="A902" t="str">
            <v>.</v>
          </cell>
        </row>
        <row r="903">
          <cell r="A903" t="str">
            <v>.</v>
          </cell>
        </row>
        <row r="904">
          <cell r="A904" t="str">
            <v>.</v>
          </cell>
        </row>
        <row r="905">
          <cell r="A905" t="str">
            <v>.</v>
          </cell>
        </row>
        <row r="906">
          <cell r="A906" t="str">
            <v>.</v>
          </cell>
        </row>
        <row r="907">
          <cell r="A907" t="str">
            <v>.</v>
          </cell>
        </row>
        <row r="908">
          <cell r="A908" t="str">
            <v>.</v>
          </cell>
        </row>
        <row r="909">
          <cell r="A909" t="str">
            <v>.</v>
          </cell>
        </row>
        <row r="910">
          <cell r="A910" t="str">
            <v>.</v>
          </cell>
        </row>
        <row r="911">
          <cell r="A911" t="str">
            <v>.</v>
          </cell>
        </row>
        <row r="912">
          <cell r="A912" t="str">
            <v>.</v>
          </cell>
        </row>
        <row r="913">
          <cell r="A913" t="str">
            <v>.</v>
          </cell>
        </row>
        <row r="914">
          <cell r="A914" t="str">
            <v>.</v>
          </cell>
        </row>
        <row r="915">
          <cell r="A915" t="str">
            <v>.</v>
          </cell>
        </row>
        <row r="916">
          <cell r="A916" t="str">
            <v>.</v>
          </cell>
        </row>
        <row r="917">
          <cell r="A917" t="str">
            <v>.</v>
          </cell>
        </row>
        <row r="918">
          <cell r="A918" t="str">
            <v>.</v>
          </cell>
        </row>
        <row r="919">
          <cell r="A919" t="str">
            <v>.</v>
          </cell>
        </row>
        <row r="920">
          <cell r="A920" t="str">
            <v>.</v>
          </cell>
        </row>
        <row r="921">
          <cell r="A921" t="str">
            <v>.</v>
          </cell>
        </row>
        <row r="922">
          <cell r="A922" t="str">
            <v>.</v>
          </cell>
        </row>
        <row r="923">
          <cell r="A923" t="str">
            <v>.</v>
          </cell>
        </row>
        <row r="924">
          <cell r="A924" t="str">
            <v>.</v>
          </cell>
        </row>
        <row r="925">
          <cell r="A925" t="str">
            <v>.</v>
          </cell>
        </row>
        <row r="926">
          <cell r="A926" t="str">
            <v>.</v>
          </cell>
        </row>
        <row r="927">
          <cell r="A927" t="str">
            <v>.</v>
          </cell>
        </row>
        <row r="928">
          <cell r="A928" t="str">
            <v>.</v>
          </cell>
        </row>
        <row r="929">
          <cell r="A929" t="str">
            <v>.</v>
          </cell>
        </row>
        <row r="930">
          <cell r="A930" t="str">
            <v>.</v>
          </cell>
        </row>
        <row r="931">
          <cell r="A931" t="str">
            <v>.</v>
          </cell>
        </row>
        <row r="932">
          <cell r="A932" t="str">
            <v>.</v>
          </cell>
        </row>
        <row r="933">
          <cell r="A933" t="str">
            <v>.</v>
          </cell>
        </row>
        <row r="934">
          <cell r="A934" t="str">
            <v>.</v>
          </cell>
        </row>
        <row r="935">
          <cell r="A935" t="str">
            <v>.</v>
          </cell>
        </row>
        <row r="936">
          <cell r="A936" t="str">
            <v>.</v>
          </cell>
        </row>
        <row r="937">
          <cell r="A937" t="str">
            <v>.</v>
          </cell>
        </row>
        <row r="938">
          <cell r="A938" t="str">
            <v>.</v>
          </cell>
        </row>
        <row r="939">
          <cell r="A939" t="str">
            <v>.</v>
          </cell>
        </row>
        <row r="940">
          <cell r="A940" t="str">
            <v>.</v>
          </cell>
        </row>
        <row r="941">
          <cell r="A941" t="str">
            <v>.</v>
          </cell>
        </row>
        <row r="942">
          <cell r="A942" t="str">
            <v>.</v>
          </cell>
        </row>
        <row r="943">
          <cell r="A943" t="str">
            <v>.</v>
          </cell>
        </row>
        <row r="944">
          <cell r="A944" t="str">
            <v>.</v>
          </cell>
        </row>
        <row r="945">
          <cell r="A945" t="str">
            <v>.</v>
          </cell>
        </row>
        <row r="946">
          <cell r="A946" t="str">
            <v>.</v>
          </cell>
        </row>
        <row r="947">
          <cell r="A947" t="str">
            <v>.</v>
          </cell>
        </row>
        <row r="948">
          <cell r="A948" t="str">
            <v>.</v>
          </cell>
        </row>
        <row r="949">
          <cell r="A949" t="str">
            <v>.</v>
          </cell>
        </row>
        <row r="950">
          <cell r="A950" t="str">
            <v>.</v>
          </cell>
        </row>
        <row r="951">
          <cell r="A951" t="str">
            <v>.</v>
          </cell>
        </row>
        <row r="952">
          <cell r="A952" t="str">
            <v>.</v>
          </cell>
        </row>
        <row r="953">
          <cell r="A953" t="str">
            <v>.</v>
          </cell>
        </row>
        <row r="954">
          <cell r="A954" t="str">
            <v>.</v>
          </cell>
        </row>
        <row r="955">
          <cell r="A955" t="str">
            <v>.</v>
          </cell>
        </row>
        <row r="956">
          <cell r="A956" t="str">
            <v>.</v>
          </cell>
        </row>
        <row r="957">
          <cell r="A957" t="str">
            <v>.</v>
          </cell>
        </row>
        <row r="958">
          <cell r="A958" t="str">
            <v>.</v>
          </cell>
        </row>
        <row r="959">
          <cell r="A959" t="str">
            <v>.</v>
          </cell>
        </row>
        <row r="960">
          <cell r="A960" t="str">
            <v>.</v>
          </cell>
        </row>
        <row r="961">
          <cell r="A961" t="str">
            <v>.</v>
          </cell>
        </row>
        <row r="962">
          <cell r="A962" t="str">
            <v>.</v>
          </cell>
        </row>
        <row r="963">
          <cell r="A963" t="str">
            <v>.</v>
          </cell>
        </row>
        <row r="964">
          <cell r="A964" t="str">
            <v>.</v>
          </cell>
        </row>
        <row r="965">
          <cell r="A965" t="str">
            <v>.</v>
          </cell>
        </row>
        <row r="966">
          <cell r="A966" t="str">
            <v>.</v>
          </cell>
        </row>
        <row r="967">
          <cell r="A967" t="str">
            <v>.</v>
          </cell>
        </row>
        <row r="968">
          <cell r="A968" t="str">
            <v>.</v>
          </cell>
        </row>
        <row r="969">
          <cell r="A969" t="str">
            <v>.</v>
          </cell>
        </row>
        <row r="970">
          <cell r="A970" t="str">
            <v>.</v>
          </cell>
        </row>
        <row r="971">
          <cell r="A971" t="str">
            <v>.</v>
          </cell>
        </row>
        <row r="972">
          <cell r="A972" t="str">
            <v>.</v>
          </cell>
        </row>
        <row r="973">
          <cell r="A973" t="str">
            <v>.</v>
          </cell>
        </row>
        <row r="974">
          <cell r="A974" t="str">
            <v>.</v>
          </cell>
        </row>
        <row r="975">
          <cell r="A975" t="str">
            <v>.</v>
          </cell>
        </row>
        <row r="976">
          <cell r="A976" t="str">
            <v>.</v>
          </cell>
        </row>
        <row r="977">
          <cell r="A977" t="str">
            <v>.</v>
          </cell>
        </row>
        <row r="978">
          <cell r="A978" t="str">
            <v>.</v>
          </cell>
        </row>
        <row r="979">
          <cell r="A979" t="str">
            <v>.</v>
          </cell>
        </row>
        <row r="980">
          <cell r="A980" t="str">
            <v>.</v>
          </cell>
        </row>
        <row r="981">
          <cell r="A981" t="str">
            <v>.</v>
          </cell>
        </row>
        <row r="982">
          <cell r="A982" t="str">
            <v>.</v>
          </cell>
        </row>
        <row r="983">
          <cell r="A983" t="str">
            <v>.</v>
          </cell>
        </row>
        <row r="984">
          <cell r="A984" t="str">
            <v>.</v>
          </cell>
        </row>
        <row r="985">
          <cell r="A985" t="str">
            <v>.</v>
          </cell>
        </row>
        <row r="986">
          <cell r="A986" t="str">
            <v>.</v>
          </cell>
        </row>
        <row r="987">
          <cell r="A987" t="str">
            <v>.</v>
          </cell>
        </row>
        <row r="988">
          <cell r="A988" t="str">
            <v>.</v>
          </cell>
        </row>
        <row r="989">
          <cell r="A989" t="str">
            <v>.</v>
          </cell>
        </row>
        <row r="990">
          <cell r="A990" t="str">
            <v>.</v>
          </cell>
        </row>
        <row r="991">
          <cell r="A991" t="str">
            <v>.</v>
          </cell>
        </row>
        <row r="992">
          <cell r="A992" t="str">
            <v>.</v>
          </cell>
        </row>
        <row r="993">
          <cell r="A993" t="str">
            <v>.</v>
          </cell>
        </row>
        <row r="994">
          <cell r="A994" t="str">
            <v>.</v>
          </cell>
        </row>
        <row r="995">
          <cell r="A995" t="str">
            <v>.</v>
          </cell>
        </row>
        <row r="996">
          <cell r="A996" t="str">
            <v>.</v>
          </cell>
        </row>
        <row r="997">
          <cell r="A997" t="str">
            <v>.</v>
          </cell>
        </row>
        <row r="998">
          <cell r="A998" t="str">
            <v>.</v>
          </cell>
        </row>
        <row r="999">
          <cell r="A999" t="str">
            <v>.</v>
          </cell>
        </row>
        <row r="1000">
          <cell r="A1000" t="str">
            <v>.</v>
          </cell>
        </row>
        <row r="1001">
          <cell r="A1001" t="str">
            <v>.</v>
          </cell>
        </row>
        <row r="1002">
          <cell r="A1002" t="str">
            <v>.</v>
          </cell>
        </row>
        <row r="1003">
          <cell r="A1003" t="str">
            <v>.</v>
          </cell>
        </row>
        <row r="1004">
          <cell r="A1004" t="str">
            <v>.</v>
          </cell>
        </row>
        <row r="1005">
          <cell r="A1005" t="str">
            <v>.</v>
          </cell>
        </row>
        <row r="1006">
          <cell r="A1006" t="str">
            <v>.</v>
          </cell>
        </row>
        <row r="1007">
          <cell r="A1007" t="str">
            <v>.</v>
          </cell>
        </row>
        <row r="1008">
          <cell r="A1008" t="str">
            <v>.</v>
          </cell>
        </row>
        <row r="1009">
          <cell r="A1009" t="str">
            <v>.</v>
          </cell>
        </row>
        <row r="1010">
          <cell r="A1010" t="str">
            <v>.</v>
          </cell>
        </row>
        <row r="1011">
          <cell r="A1011" t="str">
            <v>.</v>
          </cell>
        </row>
        <row r="1012">
          <cell r="A1012" t="str">
            <v>.</v>
          </cell>
        </row>
        <row r="1013">
          <cell r="A1013" t="str">
            <v>.</v>
          </cell>
        </row>
        <row r="1014">
          <cell r="A1014" t="str">
            <v>.</v>
          </cell>
        </row>
        <row r="1015">
          <cell r="A1015" t="str">
            <v>.</v>
          </cell>
        </row>
        <row r="1016">
          <cell r="A1016" t="str">
            <v>.</v>
          </cell>
        </row>
        <row r="1017">
          <cell r="A1017" t="str">
            <v>.</v>
          </cell>
        </row>
        <row r="1018">
          <cell r="A1018" t="str">
            <v>.</v>
          </cell>
        </row>
        <row r="1019">
          <cell r="A1019" t="str">
            <v>.</v>
          </cell>
        </row>
        <row r="1020">
          <cell r="A1020" t="str">
            <v>.</v>
          </cell>
        </row>
        <row r="1021">
          <cell r="A1021" t="str">
            <v>.</v>
          </cell>
        </row>
        <row r="1022">
          <cell r="A1022" t="str">
            <v>.</v>
          </cell>
        </row>
        <row r="1023">
          <cell r="A1023" t="str">
            <v>.</v>
          </cell>
        </row>
        <row r="1024">
          <cell r="A1024" t="str">
            <v>.</v>
          </cell>
        </row>
        <row r="1025">
          <cell r="A1025" t="str">
            <v>.</v>
          </cell>
        </row>
        <row r="1026">
          <cell r="A1026" t="str">
            <v>.</v>
          </cell>
        </row>
        <row r="1027">
          <cell r="A1027" t="str">
            <v>.</v>
          </cell>
        </row>
        <row r="1028">
          <cell r="A1028" t="str">
            <v>.</v>
          </cell>
        </row>
        <row r="1029">
          <cell r="A1029" t="str">
            <v>.</v>
          </cell>
        </row>
        <row r="1030">
          <cell r="A1030" t="str">
            <v>.</v>
          </cell>
        </row>
        <row r="1031">
          <cell r="A1031" t="str">
            <v>.</v>
          </cell>
        </row>
        <row r="1032">
          <cell r="A1032" t="str">
            <v>.</v>
          </cell>
        </row>
        <row r="1033">
          <cell r="A1033" t="str">
            <v>.</v>
          </cell>
        </row>
        <row r="1034">
          <cell r="A1034" t="str">
            <v>.</v>
          </cell>
        </row>
        <row r="1035">
          <cell r="A1035" t="str">
            <v>.</v>
          </cell>
        </row>
        <row r="1036">
          <cell r="A1036" t="str">
            <v>.</v>
          </cell>
        </row>
        <row r="1037">
          <cell r="A1037" t="str">
            <v>.</v>
          </cell>
        </row>
        <row r="1038">
          <cell r="A1038" t="str">
            <v>.</v>
          </cell>
        </row>
        <row r="1039">
          <cell r="A1039" t="str">
            <v>.</v>
          </cell>
        </row>
        <row r="1040">
          <cell r="A1040" t="str">
            <v>.</v>
          </cell>
        </row>
        <row r="1041">
          <cell r="A1041" t="str">
            <v>.</v>
          </cell>
        </row>
        <row r="1042">
          <cell r="A1042" t="str">
            <v>.</v>
          </cell>
        </row>
        <row r="1043">
          <cell r="A1043" t="str">
            <v>.</v>
          </cell>
        </row>
        <row r="1044">
          <cell r="A1044" t="str">
            <v>.</v>
          </cell>
        </row>
        <row r="1045">
          <cell r="A1045" t="str">
            <v>.</v>
          </cell>
        </row>
        <row r="1046">
          <cell r="A1046" t="str">
            <v>.</v>
          </cell>
        </row>
        <row r="1047">
          <cell r="A1047" t="str">
            <v>.</v>
          </cell>
        </row>
        <row r="1048">
          <cell r="A1048" t="str">
            <v>.</v>
          </cell>
        </row>
        <row r="1049">
          <cell r="A1049" t="str">
            <v>.</v>
          </cell>
        </row>
        <row r="1050">
          <cell r="A1050" t="str">
            <v>.</v>
          </cell>
        </row>
        <row r="1051">
          <cell r="A1051" t="str">
            <v>.</v>
          </cell>
        </row>
        <row r="1052">
          <cell r="A1052" t="str">
            <v>.</v>
          </cell>
        </row>
        <row r="1053">
          <cell r="A1053" t="str">
            <v>.</v>
          </cell>
        </row>
        <row r="1054">
          <cell r="A1054" t="str">
            <v>.</v>
          </cell>
        </row>
        <row r="1055">
          <cell r="A1055" t="str">
            <v>.</v>
          </cell>
        </row>
        <row r="1056">
          <cell r="A1056" t="str">
            <v>.</v>
          </cell>
        </row>
        <row r="1057">
          <cell r="A1057" t="str">
            <v>.</v>
          </cell>
        </row>
        <row r="1058">
          <cell r="A1058" t="str">
            <v>.</v>
          </cell>
        </row>
        <row r="1059">
          <cell r="A1059" t="str">
            <v>.</v>
          </cell>
        </row>
        <row r="1060">
          <cell r="A1060" t="str">
            <v>.</v>
          </cell>
        </row>
        <row r="1061">
          <cell r="A1061" t="str">
            <v>.</v>
          </cell>
        </row>
        <row r="1062">
          <cell r="A1062" t="str">
            <v>.</v>
          </cell>
        </row>
        <row r="1063">
          <cell r="A1063" t="str">
            <v>.</v>
          </cell>
        </row>
        <row r="1064">
          <cell r="A1064" t="str">
            <v>.</v>
          </cell>
        </row>
        <row r="1065">
          <cell r="A1065" t="str">
            <v>.</v>
          </cell>
        </row>
        <row r="1066">
          <cell r="A1066" t="str">
            <v>.</v>
          </cell>
        </row>
        <row r="1067">
          <cell r="A1067" t="str">
            <v>.</v>
          </cell>
        </row>
        <row r="1068">
          <cell r="A1068" t="str">
            <v>.</v>
          </cell>
        </row>
        <row r="1069">
          <cell r="A1069" t="str">
            <v>.</v>
          </cell>
        </row>
        <row r="1070">
          <cell r="A1070" t="str">
            <v>.</v>
          </cell>
        </row>
        <row r="1071">
          <cell r="A1071" t="str">
            <v>.</v>
          </cell>
        </row>
        <row r="1072">
          <cell r="A1072" t="str">
            <v>.</v>
          </cell>
        </row>
        <row r="1073">
          <cell r="A1073" t="str">
            <v>.</v>
          </cell>
        </row>
        <row r="1074">
          <cell r="A1074" t="str">
            <v>.</v>
          </cell>
        </row>
        <row r="1075">
          <cell r="A1075" t="str">
            <v>.</v>
          </cell>
        </row>
        <row r="1076">
          <cell r="A1076" t="str">
            <v>.</v>
          </cell>
        </row>
        <row r="1077">
          <cell r="A1077" t="str">
            <v>.</v>
          </cell>
        </row>
        <row r="1078">
          <cell r="A1078" t="str">
            <v>.</v>
          </cell>
        </row>
        <row r="1079">
          <cell r="A1079" t="str">
            <v>.</v>
          </cell>
        </row>
        <row r="1080">
          <cell r="A1080" t="str">
            <v>.</v>
          </cell>
        </row>
        <row r="1081">
          <cell r="A1081" t="str">
            <v>.</v>
          </cell>
        </row>
        <row r="1082">
          <cell r="A1082" t="str">
            <v>.</v>
          </cell>
        </row>
        <row r="1083">
          <cell r="A1083" t="str">
            <v>.</v>
          </cell>
        </row>
        <row r="1084">
          <cell r="A1084" t="str">
            <v>.</v>
          </cell>
        </row>
        <row r="1085">
          <cell r="A1085" t="str">
            <v>.</v>
          </cell>
        </row>
        <row r="1086">
          <cell r="A1086" t="str">
            <v>.</v>
          </cell>
        </row>
        <row r="1087">
          <cell r="A1087" t="str">
            <v>.</v>
          </cell>
        </row>
        <row r="1088">
          <cell r="A1088" t="str">
            <v>.</v>
          </cell>
        </row>
        <row r="1089">
          <cell r="A1089" t="str">
            <v>.</v>
          </cell>
        </row>
        <row r="1090">
          <cell r="A1090" t="str">
            <v>.</v>
          </cell>
        </row>
        <row r="1091">
          <cell r="A1091" t="str">
            <v>.</v>
          </cell>
        </row>
        <row r="1092">
          <cell r="A1092" t="str">
            <v>.</v>
          </cell>
        </row>
        <row r="1093">
          <cell r="A1093" t="str">
            <v>.</v>
          </cell>
        </row>
        <row r="1094">
          <cell r="A1094" t="str">
            <v>.</v>
          </cell>
        </row>
        <row r="1095">
          <cell r="A1095" t="str">
            <v>.</v>
          </cell>
        </row>
        <row r="1096">
          <cell r="A1096" t="str">
            <v>.</v>
          </cell>
        </row>
        <row r="1097">
          <cell r="A1097" t="str">
            <v>.</v>
          </cell>
        </row>
        <row r="1098">
          <cell r="A1098" t="str">
            <v>.</v>
          </cell>
        </row>
        <row r="1099">
          <cell r="A1099" t="str">
            <v>.</v>
          </cell>
        </row>
        <row r="1100">
          <cell r="A1100" t="str">
            <v>.</v>
          </cell>
        </row>
        <row r="1101">
          <cell r="A1101" t="str">
            <v>.</v>
          </cell>
        </row>
        <row r="1102">
          <cell r="A1102" t="str">
            <v>.</v>
          </cell>
        </row>
        <row r="1103">
          <cell r="A1103" t="str">
            <v>.</v>
          </cell>
        </row>
        <row r="1104">
          <cell r="A1104" t="str">
            <v>.</v>
          </cell>
        </row>
        <row r="1105">
          <cell r="A1105" t="str">
            <v>.</v>
          </cell>
        </row>
        <row r="1106">
          <cell r="A1106" t="str">
            <v>.</v>
          </cell>
        </row>
        <row r="1107">
          <cell r="A1107" t="str">
            <v>.</v>
          </cell>
        </row>
        <row r="1108">
          <cell r="A1108" t="str">
            <v>.</v>
          </cell>
        </row>
        <row r="1109">
          <cell r="A1109" t="str">
            <v>.</v>
          </cell>
        </row>
        <row r="1110">
          <cell r="A1110" t="str">
            <v>.</v>
          </cell>
        </row>
        <row r="1111">
          <cell r="A1111" t="str">
            <v>.</v>
          </cell>
        </row>
        <row r="1112">
          <cell r="A1112" t="str">
            <v>.</v>
          </cell>
        </row>
        <row r="1113">
          <cell r="A1113" t="str">
            <v>.</v>
          </cell>
        </row>
        <row r="1114">
          <cell r="A1114" t="str">
            <v>.</v>
          </cell>
        </row>
        <row r="1115">
          <cell r="A1115" t="str">
            <v>.</v>
          </cell>
        </row>
        <row r="1116">
          <cell r="A1116" t="str">
            <v>.</v>
          </cell>
        </row>
        <row r="1117">
          <cell r="A1117" t="str">
            <v>.</v>
          </cell>
        </row>
        <row r="1118">
          <cell r="A1118" t="str">
            <v>.</v>
          </cell>
        </row>
        <row r="1119">
          <cell r="A1119" t="str">
            <v>.</v>
          </cell>
        </row>
        <row r="1120">
          <cell r="A1120" t="str">
            <v>.</v>
          </cell>
        </row>
        <row r="1121">
          <cell r="A1121" t="str">
            <v>.</v>
          </cell>
        </row>
        <row r="1122">
          <cell r="A1122" t="str">
            <v>.</v>
          </cell>
        </row>
        <row r="1123">
          <cell r="A1123" t="str">
            <v>.</v>
          </cell>
        </row>
        <row r="1124">
          <cell r="A1124" t="str">
            <v>.</v>
          </cell>
        </row>
        <row r="1125">
          <cell r="A1125" t="str">
            <v>.</v>
          </cell>
        </row>
        <row r="1126">
          <cell r="A1126" t="str">
            <v>.</v>
          </cell>
        </row>
        <row r="1127">
          <cell r="A1127" t="str">
            <v>.</v>
          </cell>
        </row>
        <row r="1128">
          <cell r="A1128" t="str">
            <v>.</v>
          </cell>
        </row>
        <row r="1129">
          <cell r="A1129" t="str">
            <v>.</v>
          </cell>
        </row>
        <row r="1130">
          <cell r="A1130" t="str">
            <v>.</v>
          </cell>
        </row>
        <row r="1131">
          <cell r="A1131" t="str">
            <v>.</v>
          </cell>
        </row>
        <row r="1132">
          <cell r="A1132" t="str">
            <v>.</v>
          </cell>
        </row>
        <row r="1133">
          <cell r="A1133" t="str">
            <v>.</v>
          </cell>
        </row>
        <row r="1134">
          <cell r="A1134" t="str">
            <v>.</v>
          </cell>
        </row>
        <row r="1135">
          <cell r="A1135" t="str">
            <v>.</v>
          </cell>
        </row>
        <row r="1136">
          <cell r="A1136" t="str">
            <v>.</v>
          </cell>
        </row>
        <row r="1137">
          <cell r="A1137" t="str">
            <v>.</v>
          </cell>
        </row>
        <row r="1138">
          <cell r="A1138" t="str">
            <v>.</v>
          </cell>
        </row>
        <row r="1139">
          <cell r="A1139" t="str">
            <v>.</v>
          </cell>
        </row>
        <row r="1140">
          <cell r="A1140" t="str">
            <v>.</v>
          </cell>
        </row>
        <row r="1141">
          <cell r="A1141" t="str">
            <v>.</v>
          </cell>
        </row>
        <row r="1142">
          <cell r="A1142" t="str">
            <v>.</v>
          </cell>
        </row>
        <row r="1143">
          <cell r="A1143" t="str">
            <v>.</v>
          </cell>
        </row>
        <row r="1144">
          <cell r="A1144" t="str">
            <v>.</v>
          </cell>
        </row>
        <row r="1145">
          <cell r="A1145" t="str">
            <v>.</v>
          </cell>
        </row>
        <row r="1146">
          <cell r="A1146" t="str">
            <v>.</v>
          </cell>
        </row>
        <row r="1147">
          <cell r="A1147" t="str">
            <v>.</v>
          </cell>
        </row>
        <row r="1148">
          <cell r="A1148" t="str">
            <v>.</v>
          </cell>
        </row>
        <row r="1149">
          <cell r="A1149" t="str">
            <v>.</v>
          </cell>
        </row>
        <row r="1150">
          <cell r="A1150" t="str">
            <v>.</v>
          </cell>
        </row>
        <row r="1151">
          <cell r="A1151" t="str">
            <v>.</v>
          </cell>
        </row>
        <row r="1152">
          <cell r="A1152" t="str">
            <v>.</v>
          </cell>
        </row>
        <row r="1153">
          <cell r="A1153" t="str">
            <v>.</v>
          </cell>
        </row>
        <row r="1154">
          <cell r="A1154" t="str">
            <v>.</v>
          </cell>
        </row>
        <row r="1155">
          <cell r="A1155" t="str">
            <v>.</v>
          </cell>
        </row>
        <row r="1156">
          <cell r="A1156" t="str">
            <v>.</v>
          </cell>
        </row>
        <row r="1157">
          <cell r="A1157" t="str">
            <v>.</v>
          </cell>
        </row>
        <row r="1158">
          <cell r="A1158" t="str">
            <v>.</v>
          </cell>
        </row>
        <row r="1159">
          <cell r="A1159" t="str">
            <v>.</v>
          </cell>
        </row>
        <row r="1160">
          <cell r="A1160" t="str">
            <v>.</v>
          </cell>
        </row>
        <row r="1161">
          <cell r="A1161" t="str">
            <v>.</v>
          </cell>
        </row>
        <row r="1162">
          <cell r="A1162" t="str">
            <v>.</v>
          </cell>
        </row>
        <row r="1163">
          <cell r="A1163" t="str">
            <v>.</v>
          </cell>
        </row>
        <row r="1164">
          <cell r="A1164" t="str">
            <v>.</v>
          </cell>
        </row>
        <row r="1165">
          <cell r="A1165" t="str">
            <v>.</v>
          </cell>
        </row>
        <row r="1166">
          <cell r="A1166" t="str">
            <v>.</v>
          </cell>
        </row>
        <row r="1167">
          <cell r="A1167" t="str">
            <v>.</v>
          </cell>
        </row>
        <row r="1168">
          <cell r="A1168" t="str">
            <v>.</v>
          </cell>
        </row>
        <row r="1169">
          <cell r="A1169" t="str">
            <v>.</v>
          </cell>
        </row>
        <row r="1170">
          <cell r="A1170" t="str">
            <v>.</v>
          </cell>
        </row>
        <row r="1171">
          <cell r="A1171" t="str">
            <v>.</v>
          </cell>
        </row>
        <row r="1172">
          <cell r="A1172" t="str">
            <v>.</v>
          </cell>
        </row>
        <row r="1173">
          <cell r="A1173" t="str">
            <v>.</v>
          </cell>
        </row>
        <row r="1174">
          <cell r="A1174" t="str">
            <v>.</v>
          </cell>
        </row>
        <row r="1175">
          <cell r="A1175" t="str">
            <v>.</v>
          </cell>
        </row>
        <row r="1176">
          <cell r="A1176" t="str">
            <v>.</v>
          </cell>
        </row>
        <row r="1177">
          <cell r="A1177" t="str">
            <v>.</v>
          </cell>
        </row>
        <row r="1178">
          <cell r="A1178" t="str">
            <v>.</v>
          </cell>
        </row>
        <row r="1179">
          <cell r="A1179" t="str">
            <v>.</v>
          </cell>
        </row>
        <row r="1180">
          <cell r="A1180" t="str">
            <v>.</v>
          </cell>
        </row>
        <row r="1181">
          <cell r="A1181" t="str">
            <v>.</v>
          </cell>
        </row>
        <row r="1182">
          <cell r="A1182" t="str">
            <v>.</v>
          </cell>
        </row>
        <row r="1183">
          <cell r="A1183" t="str">
            <v>.</v>
          </cell>
        </row>
        <row r="1184">
          <cell r="A1184" t="str">
            <v>.</v>
          </cell>
        </row>
        <row r="1185">
          <cell r="A1185" t="str">
            <v>.</v>
          </cell>
        </row>
        <row r="1186">
          <cell r="A1186" t="str">
            <v>.</v>
          </cell>
        </row>
        <row r="1187">
          <cell r="A1187" t="str">
            <v>.</v>
          </cell>
        </row>
        <row r="1188">
          <cell r="A1188" t="str">
            <v>.</v>
          </cell>
        </row>
        <row r="1189">
          <cell r="A1189" t="str">
            <v>.</v>
          </cell>
        </row>
        <row r="1190">
          <cell r="A1190" t="str">
            <v>.</v>
          </cell>
        </row>
        <row r="1191">
          <cell r="A1191" t="str">
            <v>.</v>
          </cell>
        </row>
        <row r="1192">
          <cell r="A1192" t="str">
            <v>.</v>
          </cell>
        </row>
        <row r="1193">
          <cell r="A1193" t="str">
            <v>.</v>
          </cell>
        </row>
        <row r="1194">
          <cell r="A1194" t="str">
            <v>.</v>
          </cell>
        </row>
        <row r="1195">
          <cell r="A1195" t="str">
            <v>.</v>
          </cell>
        </row>
        <row r="1196">
          <cell r="A1196" t="str">
            <v>.</v>
          </cell>
        </row>
        <row r="1197">
          <cell r="A1197" t="str">
            <v>.</v>
          </cell>
        </row>
        <row r="1198">
          <cell r="A1198" t="str">
            <v>.</v>
          </cell>
        </row>
        <row r="1199">
          <cell r="A1199" t="str">
            <v>.</v>
          </cell>
        </row>
        <row r="1200">
          <cell r="A1200" t="str">
            <v>.</v>
          </cell>
        </row>
        <row r="1201">
          <cell r="A1201" t="str">
            <v>.</v>
          </cell>
        </row>
        <row r="1202">
          <cell r="A1202" t="str">
            <v>.</v>
          </cell>
        </row>
        <row r="1203">
          <cell r="A1203" t="str">
            <v>.</v>
          </cell>
        </row>
        <row r="1204">
          <cell r="A1204" t="str">
            <v>.</v>
          </cell>
        </row>
        <row r="1205">
          <cell r="A1205" t="str">
            <v>.</v>
          </cell>
        </row>
        <row r="1206">
          <cell r="A1206" t="str">
            <v>.</v>
          </cell>
        </row>
        <row r="1207">
          <cell r="A1207" t="str">
            <v>.</v>
          </cell>
        </row>
        <row r="1208">
          <cell r="A1208" t="str">
            <v>.</v>
          </cell>
        </row>
        <row r="1209">
          <cell r="A1209" t="str">
            <v>.</v>
          </cell>
        </row>
        <row r="1210">
          <cell r="A1210" t="str">
            <v>.</v>
          </cell>
        </row>
        <row r="1211">
          <cell r="A1211" t="str">
            <v>.</v>
          </cell>
        </row>
        <row r="1212">
          <cell r="A1212" t="str">
            <v>.</v>
          </cell>
        </row>
        <row r="1213">
          <cell r="A1213" t="str">
            <v>.</v>
          </cell>
        </row>
        <row r="1214">
          <cell r="A1214" t="str">
            <v>.</v>
          </cell>
        </row>
        <row r="1215">
          <cell r="A1215" t="str">
            <v>.</v>
          </cell>
        </row>
        <row r="1216">
          <cell r="A1216" t="str">
            <v>.</v>
          </cell>
        </row>
        <row r="1217">
          <cell r="A1217" t="str">
            <v>.</v>
          </cell>
        </row>
        <row r="1218">
          <cell r="A1218" t="str">
            <v>.</v>
          </cell>
        </row>
        <row r="1219">
          <cell r="A1219" t="str">
            <v>.</v>
          </cell>
        </row>
        <row r="1220">
          <cell r="A1220" t="str">
            <v>.</v>
          </cell>
        </row>
        <row r="1221">
          <cell r="A1221" t="str">
            <v>.</v>
          </cell>
        </row>
        <row r="1222">
          <cell r="A1222" t="str">
            <v>.</v>
          </cell>
        </row>
        <row r="1223">
          <cell r="A1223" t="str">
            <v>.</v>
          </cell>
        </row>
        <row r="1224">
          <cell r="A1224" t="str">
            <v>.</v>
          </cell>
        </row>
        <row r="1225">
          <cell r="A1225" t="str">
            <v>.</v>
          </cell>
        </row>
        <row r="1226">
          <cell r="A1226" t="str">
            <v>.</v>
          </cell>
        </row>
        <row r="1227">
          <cell r="A1227" t="str">
            <v>.</v>
          </cell>
        </row>
        <row r="1228">
          <cell r="A1228" t="str">
            <v>.</v>
          </cell>
        </row>
        <row r="1229">
          <cell r="A1229" t="str">
            <v>.</v>
          </cell>
        </row>
        <row r="1230">
          <cell r="A1230" t="str">
            <v>.</v>
          </cell>
        </row>
        <row r="1231">
          <cell r="A1231" t="str">
            <v>.</v>
          </cell>
        </row>
        <row r="1232">
          <cell r="A1232" t="str">
            <v>.</v>
          </cell>
        </row>
        <row r="1233">
          <cell r="A1233" t="str">
            <v>.</v>
          </cell>
        </row>
        <row r="1234">
          <cell r="A1234" t="str">
            <v>.</v>
          </cell>
        </row>
        <row r="1235">
          <cell r="A1235" t="str">
            <v>.</v>
          </cell>
        </row>
        <row r="1236">
          <cell r="A1236" t="str">
            <v>.</v>
          </cell>
        </row>
        <row r="1237">
          <cell r="A1237" t="str">
            <v>.</v>
          </cell>
        </row>
        <row r="1238">
          <cell r="A1238" t="str">
            <v>.</v>
          </cell>
        </row>
        <row r="1239">
          <cell r="A1239" t="str">
            <v>.</v>
          </cell>
        </row>
        <row r="1240">
          <cell r="A1240" t="str">
            <v>.</v>
          </cell>
        </row>
        <row r="1241">
          <cell r="A1241" t="str">
            <v>.</v>
          </cell>
        </row>
        <row r="1242">
          <cell r="A1242" t="str">
            <v>.</v>
          </cell>
        </row>
        <row r="1243">
          <cell r="A1243" t="str">
            <v>.</v>
          </cell>
        </row>
        <row r="1244">
          <cell r="A1244" t="str">
            <v>.</v>
          </cell>
        </row>
        <row r="1245">
          <cell r="A1245" t="str">
            <v>.</v>
          </cell>
        </row>
        <row r="1246">
          <cell r="A1246" t="str">
            <v>.</v>
          </cell>
        </row>
        <row r="1247">
          <cell r="A1247" t="str">
            <v>.</v>
          </cell>
        </row>
        <row r="1248">
          <cell r="A1248" t="str">
            <v>.</v>
          </cell>
        </row>
        <row r="1249">
          <cell r="A1249" t="str">
            <v>.</v>
          </cell>
        </row>
        <row r="1250">
          <cell r="A1250" t="str">
            <v>.</v>
          </cell>
        </row>
        <row r="1251">
          <cell r="A1251" t="str">
            <v>.</v>
          </cell>
        </row>
        <row r="1252">
          <cell r="A1252" t="str">
            <v>.</v>
          </cell>
        </row>
        <row r="1253">
          <cell r="A1253" t="str">
            <v>.</v>
          </cell>
        </row>
        <row r="1254">
          <cell r="A1254" t="str">
            <v>.</v>
          </cell>
        </row>
        <row r="1255">
          <cell r="A1255" t="str">
            <v>.</v>
          </cell>
        </row>
        <row r="1256">
          <cell r="A1256" t="str">
            <v>.</v>
          </cell>
        </row>
        <row r="1257">
          <cell r="A1257" t="str">
            <v>.</v>
          </cell>
        </row>
        <row r="1258">
          <cell r="A1258" t="str">
            <v>.</v>
          </cell>
        </row>
        <row r="1259">
          <cell r="A1259" t="str">
            <v>.</v>
          </cell>
        </row>
        <row r="1260">
          <cell r="A1260" t="str">
            <v>.</v>
          </cell>
        </row>
        <row r="1261">
          <cell r="A1261" t="str">
            <v>.</v>
          </cell>
        </row>
        <row r="1262">
          <cell r="A1262" t="str">
            <v>.</v>
          </cell>
        </row>
        <row r="1263">
          <cell r="A1263" t="str">
            <v>.</v>
          </cell>
        </row>
        <row r="1264">
          <cell r="A1264" t="str">
            <v>.</v>
          </cell>
        </row>
        <row r="1265">
          <cell r="A1265" t="str">
            <v>.</v>
          </cell>
        </row>
        <row r="1266">
          <cell r="A1266" t="str">
            <v>.</v>
          </cell>
        </row>
        <row r="1267">
          <cell r="A1267" t="str">
            <v>.</v>
          </cell>
        </row>
        <row r="1268">
          <cell r="A1268" t="str">
            <v>.</v>
          </cell>
        </row>
        <row r="1269">
          <cell r="A1269" t="str">
            <v>.</v>
          </cell>
        </row>
        <row r="1270">
          <cell r="A1270" t="str">
            <v>.</v>
          </cell>
        </row>
        <row r="1271">
          <cell r="A1271" t="str">
            <v>.</v>
          </cell>
        </row>
        <row r="1272">
          <cell r="A1272" t="str">
            <v>.</v>
          </cell>
        </row>
        <row r="1273">
          <cell r="A1273" t="str">
            <v>.</v>
          </cell>
        </row>
        <row r="1274">
          <cell r="A1274" t="str">
            <v>.</v>
          </cell>
        </row>
        <row r="1275">
          <cell r="A1275" t="str">
            <v>.</v>
          </cell>
        </row>
        <row r="1276">
          <cell r="A1276" t="str">
            <v>.</v>
          </cell>
        </row>
        <row r="1277">
          <cell r="A1277" t="str">
            <v>.</v>
          </cell>
        </row>
        <row r="1278">
          <cell r="A1278" t="str">
            <v>.</v>
          </cell>
        </row>
        <row r="1279">
          <cell r="A1279" t="str">
            <v>.</v>
          </cell>
        </row>
        <row r="1280">
          <cell r="A1280" t="str">
            <v>.</v>
          </cell>
        </row>
        <row r="1281">
          <cell r="A1281" t="str">
            <v>.</v>
          </cell>
        </row>
        <row r="1282">
          <cell r="A1282" t="str">
            <v>.</v>
          </cell>
        </row>
        <row r="1283">
          <cell r="A1283" t="str">
            <v>.</v>
          </cell>
        </row>
        <row r="1284">
          <cell r="A1284" t="str">
            <v>.</v>
          </cell>
        </row>
        <row r="1285">
          <cell r="A1285" t="str">
            <v>.</v>
          </cell>
        </row>
        <row r="1286">
          <cell r="A1286" t="str">
            <v>.</v>
          </cell>
        </row>
        <row r="1287">
          <cell r="A1287" t="str">
            <v>.</v>
          </cell>
        </row>
        <row r="1288">
          <cell r="A1288" t="str">
            <v>.</v>
          </cell>
        </row>
        <row r="1289">
          <cell r="A1289" t="str">
            <v>.</v>
          </cell>
        </row>
        <row r="1290">
          <cell r="A1290" t="str">
            <v>.</v>
          </cell>
        </row>
        <row r="1291">
          <cell r="A1291" t="str">
            <v>.</v>
          </cell>
        </row>
        <row r="1292">
          <cell r="A1292" t="str">
            <v>.</v>
          </cell>
        </row>
        <row r="1293">
          <cell r="A1293" t="str">
            <v>.</v>
          </cell>
        </row>
        <row r="1294">
          <cell r="A1294" t="str">
            <v>.</v>
          </cell>
        </row>
        <row r="1295">
          <cell r="A1295" t="str">
            <v>.</v>
          </cell>
        </row>
        <row r="1296">
          <cell r="A1296" t="str">
            <v>.</v>
          </cell>
        </row>
        <row r="1297">
          <cell r="A1297" t="str">
            <v>.</v>
          </cell>
        </row>
        <row r="1298">
          <cell r="A1298" t="str">
            <v>.</v>
          </cell>
        </row>
        <row r="1299">
          <cell r="A1299" t="str">
            <v>.</v>
          </cell>
        </row>
        <row r="1300">
          <cell r="A1300" t="str">
            <v>.</v>
          </cell>
        </row>
        <row r="1301">
          <cell r="A1301" t="str">
            <v>.</v>
          </cell>
        </row>
        <row r="1302">
          <cell r="A1302" t="str">
            <v>.</v>
          </cell>
        </row>
        <row r="1303">
          <cell r="A1303" t="str">
            <v>.</v>
          </cell>
        </row>
        <row r="1304">
          <cell r="A1304" t="str">
            <v>.</v>
          </cell>
        </row>
        <row r="1305">
          <cell r="A1305" t="str">
            <v>.</v>
          </cell>
        </row>
        <row r="1306">
          <cell r="A1306" t="str">
            <v>.</v>
          </cell>
        </row>
        <row r="1307">
          <cell r="A1307" t="str">
            <v>.</v>
          </cell>
        </row>
        <row r="1308">
          <cell r="A1308" t="str">
            <v>.</v>
          </cell>
        </row>
        <row r="1309">
          <cell r="A1309" t="str">
            <v>.</v>
          </cell>
        </row>
        <row r="1310">
          <cell r="A1310" t="str">
            <v>.</v>
          </cell>
        </row>
        <row r="1311">
          <cell r="A1311" t="str">
            <v>.</v>
          </cell>
        </row>
        <row r="1312">
          <cell r="A1312" t="str">
            <v>.</v>
          </cell>
        </row>
        <row r="1313">
          <cell r="A1313" t="str">
            <v>.</v>
          </cell>
        </row>
        <row r="1314">
          <cell r="A1314" t="str">
            <v>.</v>
          </cell>
        </row>
        <row r="1315">
          <cell r="A1315" t="str">
            <v>.</v>
          </cell>
        </row>
        <row r="1316">
          <cell r="A1316" t="str">
            <v>.</v>
          </cell>
        </row>
        <row r="1317">
          <cell r="A1317" t="str">
            <v>.</v>
          </cell>
        </row>
        <row r="1318">
          <cell r="A1318" t="str">
            <v>.</v>
          </cell>
        </row>
        <row r="1319">
          <cell r="A1319" t="str">
            <v>.</v>
          </cell>
        </row>
        <row r="1320">
          <cell r="A1320" t="str">
            <v>.</v>
          </cell>
        </row>
        <row r="1321">
          <cell r="A1321" t="str">
            <v>.</v>
          </cell>
        </row>
        <row r="1322">
          <cell r="A1322" t="str">
            <v>.</v>
          </cell>
        </row>
        <row r="1323">
          <cell r="A1323" t="str">
            <v>.</v>
          </cell>
        </row>
        <row r="1324">
          <cell r="A1324" t="str">
            <v>.</v>
          </cell>
        </row>
        <row r="1325">
          <cell r="A1325" t="str">
            <v>.</v>
          </cell>
        </row>
        <row r="1326">
          <cell r="A1326" t="str">
            <v>.</v>
          </cell>
        </row>
        <row r="1327">
          <cell r="A1327" t="str">
            <v>.</v>
          </cell>
        </row>
        <row r="1328">
          <cell r="A1328" t="str">
            <v>.</v>
          </cell>
        </row>
        <row r="1329">
          <cell r="A1329" t="str">
            <v>.</v>
          </cell>
        </row>
        <row r="1330">
          <cell r="A1330" t="str">
            <v>.</v>
          </cell>
        </row>
        <row r="1331">
          <cell r="A1331" t="str">
            <v>.</v>
          </cell>
        </row>
        <row r="1332">
          <cell r="A1332" t="str">
            <v>.</v>
          </cell>
        </row>
        <row r="1333">
          <cell r="A1333" t="str">
            <v>.</v>
          </cell>
        </row>
        <row r="1334">
          <cell r="A1334" t="str">
            <v>.</v>
          </cell>
        </row>
        <row r="1335">
          <cell r="A1335" t="str">
            <v>.</v>
          </cell>
        </row>
        <row r="1336">
          <cell r="A1336" t="str">
            <v>.</v>
          </cell>
        </row>
        <row r="1337">
          <cell r="A1337" t="str">
            <v>.</v>
          </cell>
        </row>
        <row r="1338">
          <cell r="A1338" t="str">
            <v>.</v>
          </cell>
        </row>
        <row r="1339">
          <cell r="A1339" t="str">
            <v>.</v>
          </cell>
        </row>
        <row r="1340">
          <cell r="A1340" t="str">
            <v>.</v>
          </cell>
        </row>
        <row r="1341">
          <cell r="A1341" t="str">
            <v>.</v>
          </cell>
        </row>
        <row r="1342">
          <cell r="A1342" t="str">
            <v>.</v>
          </cell>
        </row>
        <row r="1343">
          <cell r="A1343" t="str">
            <v>.</v>
          </cell>
        </row>
        <row r="1344">
          <cell r="A1344" t="str">
            <v>.</v>
          </cell>
        </row>
        <row r="1345">
          <cell r="A1345" t="str">
            <v>.</v>
          </cell>
        </row>
        <row r="1346">
          <cell r="A1346" t="str">
            <v>.</v>
          </cell>
        </row>
        <row r="1347">
          <cell r="A1347" t="str">
            <v>.</v>
          </cell>
        </row>
        <row r="1348">
          <cell r="A1348" t="str">
            <v>.</v>
          </cell>
        </row>
        <row r="1349">
          <cell r="A1349" t="str">
            <v>.</v>
          </cell>
        </row>
        <row r="1350">
          <cell r="A1350" t="str">
            <v>.</v>
          </cell>
        </row>
        <row r="1351">
          <cell r="A1351" t="str">
            <v>.</v>
          </cell>
        </row>
        <row r="1352">
          <cell r="A1352" t="str">
            <v>.</v>
          </cell>
        </row>
        <row r="1353">
          <cell r="A1353" t="str">
            <v>.</v>
          </cell>
        </row>
        <row r="1354">
          <cell r="A1354" t="str">
            <v>.</v>
          </cell>
        </row>
        <row r="1355">
          <cell r="A1355" t="str">
            <v>.</v>
          </cell>
        </row>
        <row r="1356">
          <cell r="A1356" t="str">
            <v>.</v>
          </cell>
        </row>
        <row r="1357">
          <cell r="A1357" t="str">
            <v>.</v>
          </cell>
        </row>
        <row r="1358">
          <cell r="A1358" t="str">
            <v>.</v>
          </cell>
        </row>
        <row r="1359">
          <cell r="A1359" t="str">
            <v>.</v>
          </cell>
        </row>
        <row r="1360">
          <cell r="A1360" t="str">
            <v>.</v>
          </cell>
        </row>
        <row r="1361">
          <cell r="A1361" t="str">
            <v>.</v>
          </cell>
        </row>
        <row r="1362">
          <cell r="A1362" t="str">
            <v>.</v>
          </cell>
        </row>
        <row r="1363">
          <cell r="A1363" t="str">
            <v>.</v>
          </cell>
        </row>
        <row r="1364">
          <cell r="A1364" t="str">
            <v>.</v>
          </cell>
        </row>
        <row r="1365">
          <cell r="A1365" t="str">
            <v>.</v>
          </cell>
        </row>
        <row r="1366">
          <cell r="A1366" t="str">
            <v>.</v>
          </cell>
        </row>
        <row r="1367">
          <cell r="A1367" t="str">
            <v>.</v>
          </cell>
        </row>
        <row r="1368">
          <cell r="A1368" t="str">
            <v>.</v>
          </cell>
        </row>
        <row r="1369">
          <cell r="A1369" t="str">
            <v>.</v>
          </cell>
        </row>
        <row r="1370">
          <cell r="A1370" t="str">
            <v>.</v>
          </cell>
        </row>
        <row r="1371">
          <cell r="A1371" t="str">
            <v>.</v>
          </cell>
        </row>
        <row r="1372">
          <cell r="A1372" t="str">
            <v>.</v>
          </cell>
        </row>
        <row r="1373">
          <cell r="A1373" t="str">
            <v>.</v>
          </cell>
        </row>
        <row r="1374">
          <cell r="A1374" t="str">
            <v>.</v>
          </cell>
        </row>
        <row r="1375">
          <cell r="A1375" t="str">
            <v>.</v>
          </cell>
        </row>
        <row r="1376">
          <cell r="A1376" t="str">
            <v>.</v>
          </cell>
        </row>
        <row r="1377">
          <cell r="A1377" t="str">
            <v>.</v>
          </cell>
        </row>
        <row r="1378">
          <cell r="A1378" t="str">
            <v>.</v>
          </cell>
        </row>
        <row r="1379">
          <cell r="A1379" t="str">
            <v>.</v>
          </cell>
        </row>
        <row r="1380">
          <cell r="A1380" t="str">
            <v>.</v>
          </cell>
        </row>
        <row r="1381">
          <cell r="A1381" t="str">
            <v>.</v>
          </cell>
        </row>
        <row r="1382">
          <cell r="A1382" t="str">
            <v>.</v>
          </cell>
        </row>
        <row r="1383">
          <cell r="A1383" t="str">
            <v>.</v>
          </cell>
        </row>
        <row r="1384">
          <cell r="A1384" t="str">
            <v>.</v>
          </cell>
        </row>
        <row r="1385">
          <cell r="A1385" t="str">
            <v>.</v>
          </cell>
        </row>
        <row r="1386">
          <cell r="A1386" t="str">
            <v>.</v>
          </cell>
        </row>
        <row r="1387">
          <cell r="A1387" t="str">
            <v>.</v>
          </cell>
        </row>
        <row r="1388">
          <cell r="A1388" t="str">
            <v>.</v>
          </cell>
        </row>
        <row r="1389">
          <cell r="A1389" t="str">
            <v>.</v>
          </cell>
        </row>
        <row r="1390">
          <cell r="A1390" t="str">
            <v>.</v>
          </cell>
        </row>
        <row r="1391">
          <cell r="A1391" t="str">
            <v>.</v>
          </cell>
        </row>
        <row r="1392">
          <cell r="A1392" t="str">
            <v>.</v>
          </cell>
        </row>
        <row r="1393">
          <cell r="A1393" t="str">
            <v>.</v>
          </cell>
        </row>
        <row r="1394">
          <cell r="A1394" t="str">
            <v>.</v>
          </cell>
        </row>
        <row r="1395">
          <cell r="A1395" t="str">
            <v>.</v>
          </cell>
        </row>
        <row r="1396">
          <cell r="A1396" t="str">
            <v>.</v>
          </cell>
        </row>
        <row r="1397">
          <cell r="A1397" t="str">
            <v>.</v>
          </cell>
        </row>
        <row r="1398">
          <cell r="A1398" t="str">
            <v>.</v>
          </cell>
        </row>
        <row r="1399">
          <cell r="A1399" t="str">
            <v>.</v>
          </cell>
        </row>
        <row r="1400">
          <cell r="A1400" t="str">
            <v>.</v>
          </cell>
        </row>
        <row r="1401">
          <cell r="A1401" t="str">
            <v>.</v>
          </cell>
        </row>
        <row r="1402">
          <cell r="A1402" t="str">
            <v>.</v>
          </cell>
        </row>
        <row r="1403">
          <cell r="A1403" t="str">
            <v>.</v>
          </cell>
        </row>
        <row r="1404">
          <cell r="A1404" t="str">
            <v>.</v>
          </cell>
        </row>
        <row r="1405">
          <cell r="A1405" t="str">
            <v>.</v>
          </cell>
        </row>
        <row r="1406">
          <cell r="A1406" t="str">
            <v>.</v>
          </cell>
        </row>
        <row r="1407">
          <cell r="A1407" t="str">
            <v>.</v>
          </cell>
        </row>
        <row r="1408">
          <cell r="A1408" t="str">
            <v>.</v>
          </cell>
        </row>
        <row r="1409">
          <cell r="A1409" t="str">
            <v>.</v>
          </cell>
        </row>
        <row r="1410">
          <cell r="A1410" t="str">
            <v>.</v>
          </cell>
        </row>
        <row r="1411">
          <cell r="A1411" t="str">
            <v>.</v>
          </cell>
        </row>
        <row r="1412">
          <cell r="A1412" t="str">
            <v>.</v>
          </cell>
        </row>
        <row r="1413">
          <cell r="A1413" t="str">
            <v>.</v>
          </cell>
        </row>
        <row r="1414">
          <cell r="A1414" t="str">
            <v>.</v>
          </cell>
        </row>
        <row r="1415">
          <cell r="A1415" t="str">
            <v>.</v>
          </cell>
        </row>
        <row r="1416">
          <cell r="A1416" t="str">
            <v>.</v>
          </cell>
        </row>
        <row r="1417">
          <cell r="A1417" t="str">
            <v>.</v>
          </cell>
        </row>
        <row r="1418">
          <cell r="A1418" t="str">
            <v>.</v>
          </cell>
        </row>
        <row r="1419">
          <cell r="A1419" t="str">
            <v>.</v>
          </cell>
        </row>
        <row r="1420">
          <cell r="A1420" t="str">
            <v>.</v>
          </cell>
        </row>
        <row r="1421">
          <cell r="A1421" t="str">
            <v>.</v>
          </cell>
        </row>
        <row r="1422">
          <cell r="A1422" t="str">
            <v>.</v>
          </cell>
        </row>
        <row r="1423">
          <cell r="A1423" t="str">
            <v>.</v>
          </cell>
        </row>
        <row r="1424">
          <cell r="A1424" t="str">
            <v>.</v>
          </cell>
        </row>
        <row r="1425">
          <cell r="A1425" t="str">
            <v>.</v>
          </cell>
        </row>
        <row r="1426">
          <cell r="A1426" t="str">
            <v>.</v>
          </cell>
        </row>
        <row r="1427">
          <cell r="A1427" t="str">
            <v>.</v>
          </cell>
        </row>
        <row r="1428">
          <cell r="A1428" t="str">
            <v>.</v>
          </cell>
        </row>
        <row r="1429">
          <cell r="A1429" t="str">
            <v>.</v>
          </cell>
        </row>
        <row r="1430">
          <cell r="A1430" t="str">
            <v>.</v>
          </cell>
        </row>
        <row r="1431">
          <cell r="A1431" t="str">
            <v>.</v>
          </cell>
        </row>
        <row r="1432">
          <cell r="A1432" t="str">
            <v>.</v>
          </cell>
        </row>
        <row r="1433">
          <cell r="A1433" t="str">
            <v>.</v>
          </cell>
        </row>
        <row r="1434">
          <cell r="A1434" t="str">
            <v>.</v>
          </cell>
        </row>
        <row r="1435">
          <cell r="A1435" t="str">
            <v>.</v>
          </cell>
        </row>
        <row r="1436">
          <cell r="A1436" t="str">
            <v>.</v>
          </cell>
        </row>
        <row r="1437">
          <cell r="A1437" t="str">
            <v>.</v>
          </cell>
        </row>
        <row r="1438">
          <cell r="A1438" t="str">
            <v>.</v>
          </cell>
        </row>
        <row r="1439">
          <cell r="A1439" t="str">
            <v>.</v>
          </cell>
        </row>
        <row r="1440">
          <cell r="A1440" t="str">
            <v>.</v>
          </cell>
        </row>
        <row r="1441">
          <cell r="A1441" t="str">
            <v>.</v>
          </cell>
        </row>
        <row r="1442">
          <cell r="A1442" t="str">
            <v>.</v>
          </cell>
        </row>
        <row r="1443">
          <cell r="A1443" t="str">
            <v>.</v>
          </cell>
        </row>
        <row r="1444">
          <cell r="A1444" t="str">
            <v>.</v>
          </cell>
        </row>
        <row r="1445">
          <cell r="A1445" t="str">
            <v>.</v>
          </cell>
        </row>
        <row r="1446">
          <cell r="A1446" t="str">
            <v>.</v>
          </cell>
        </row>
        <row r="1447">
          <cell r="A1447" t="str">
            <v>.</v>
          </cell>
        </row>
        <row r="1448">
          <cell r="A1448" t="str">
            <v>.</v>
          </cell>
        </row>
        <row r="1449">
          <cell r="A1449" t="str">
            <v>.</v>
          </cell>
        </row>
        <row r="1450">
          <cell r="A1450" t="str">
            <v>.</v>
          </cell>
        </row>
        <row r="1451">
          <cell r="A1451" t="str">
            <v>.</v>
          </cell>
        </row>
        <row r="1452">
          <cell r="A1452" t="str">
            <v>.</v>
          </cell>
        </row>
        <row r="1453">
          <cell r="A1453" t="str">
            <v>.</v>
          </cell>
        </row>
        <row r="1454">
          <cell r="A1454" t="str">
            <v>.</v>
          </cell>
        </row>
        <row r="1455">
          <cell r="A1455" t="str">
            <v>.</v>
          </cell>
        </row>
        <row r="1456">
          <cell r="A1456" t="str">
            <v>.</v>
          </cell>
        </row>
        <row r="1457">
          <cell r="A1457" t="str">
            <v>.</v>
          </cell>
        </row>
        <row r="1458">
          <cell r="A1458" t="str">
            <v>.</v>
          </cell>
        </row>
        <row r="1459">
          <cell r="A1459" t="str">
            <v>.</v>
          </cell>
        </row>
        <row r="1460">
          <cell r="A1460" t="str">
            <v>.</v>
          </cell>
        </row>
        <row r="1461">
          <cell r="A1461" t="str">
            <v>.</v>
          </cell>
        </row>
        <row r="1462">
          <cell r="A1462" t="str">
            <v>.</v>
          </cell>
        </row>
        <row r="1463">
          <cell r="A1463" t="str">
            <v>.</v>
          </cell>
        </row>
        <row r="1464">
          <cell r="A1464" t="str">
            <v>.</v>
          </cell>
        </row>
        <row r="1465">
          <cell r="A1465" t="str">
            <v>.</v>
          </cell>
        </row>
        <row r="1466">
          <cell r="A1466" t="str">
            <v>.</v>
          </cell>
        </row>
        <row r="1467">
          <cell r="A1467" t="str">
            <v>.</v>
          </cell>
        </row>
        <row r="1468">
          <cell r="A1468" t="str">
            <v>.</v>
          </cell>
        </row>
        <row r="1469">
          <cell r="A1469" t="str">
            <v>.</v>
          </cell>
        </row>
        <row r="1470">
          <cell r="A1470" t="str">
            <v>.</v>
          </cell>
        </row>
        <row r="1471">
          <cell r="A1471" t="str">
            <v>.</v>
          </cell>
        </row>
        <row r="1472">
          <cell r="A1472" t="str">
            <v>.</v>
          </cell>
        </row>
        <row r="1473">
          <cell r="A1473" t="str">
            <v>.</v>
          </cell>
        </row>
        <row r="1474">
          <cell r="A1474" t="str">
            <v>.</v>
          </cell>
        </row>
        <row r="1475">
          <cell r="A1475" t="str">
            <v>.</v>
          </cell>
        </row>
        <row r="1476">
          <cell r="A1476" t="str">
            <v>.</v>
          </cell>
        </row>
        <row r="1477">
          <cell r="A1477" t="str">
            <v>.</v>
          </cell>
        </row>
        <row r="1478">
          <cell r="A1478" t="str">
            <v>.</v>
          </cell>
        </row>
        <row r="1479">
          <cell r="A1479" t="str">
            <v>.</v>
          </cell>
        </row>
        <row r="1480">
          <cell r="A1480" t="str">
            <v>.</v>
          </cell>
        </row>
        <row r="1481">
          <cell r="A1481" t="str">
            <v>.</v>
          </cell>
        </row>
        <row r="1482">
          <cell r="A1482" t="str">
            <v>.</v>
          </cell>
        </row>
        <row r="1483">
          <cell r="A1483" t="str">
            <v>.</v>
          </cell>
        </row>
        <row r="1484">
          <cell r="A1484" t="str">
            <v>.</v>
          </cell>
        </row>
        <row r="1485">
          <cell r="A1485" t="str">
            <v>.</v>
          </cell>
        </row>
        <row r="1486">
          <cell r="A1486" t="str">
            <v>.</v>
          </cell>
        </row>
        <row r="1487">
          <cell r="A1487" t="str">
            <v>.</v>
          </cell>
        </row>
        <row r="1488">
          <cell r="A1488" t="str">
            <v>.</v>
          </cell>
        </row>
        <row r="1489">
          <cell r="A1489" t="str">
            <v>.</v>
          </cell>
        </row>
        <row r="1490">
          <cell r="A1490" t="str">
            <v>.</v>
          </cell>
        </row>
        <row r="1491">
          <cell r="A1491" t="str">
            <v>.</v>
          </cell>
        </row>
        <row r="1492">
          <cell r="A1492" t="str">
            <v>.</v>
          </cell>
        </row>
        <row r="1493">
          <cell r="A1493" t="str">
            <v>.</v>
          </cell>
        </row>
        <row r="1494">
          <cell r="A1494" t="str">
            <v>.</v>
          </cell>
        </row>
        <row r="1495">
          <cell r="A1495" t="str">
            <v>.</v>
          </cell>
        </row>
        <row r="1496">
          <cell r="A1496" t="str">
            <v>.</v>
          </cell>
        </row>
        <row r="1497">
          <cell r="A1497" t="str">
            <v>.</v>
          </cell>
        </row>
        <row r="1498">
          <cell r="A1498" t="str">
            <v>.</v>
          </cell>
        </row>
        <row r="1499">
          <cell r="A1499" t="str">
            <v>.</v>
          </cell>
        </row>
        <row r="1500">
          <cell r="A1500" t="str">
            <v>.</v>
          </cell>
        </row>
        <row r="1501">
          <cell r="A1501" t="str">
            <v>.</v>
          </cell>
        </row>
        <row r="1502">
          <cell r="A1502" t="str">
            <v>.</v>
          </cell>
        </row>
        <row r="1503">
          <cell r="A1503" t="str">
            <v>.</v>
          </cell>
        </row>
        <row r="1504">
          <cell r="A1504" t="str">
            <v>.</v>
          </cell>
        </row>
        <row r="1505">
          <cell r="A1505" t="str">
            <v>.</v>
          </cell>
        </row>
        <row r="1506">
          <cell r="A1506" t="str">
            <v>.</v>
          </cell>
        </row>
        <row r="1507">
          <cell r="A1507" t="str">
            <v>.</v>
          </cell>
        </row>
        <row r="1508">
          <cell r="A1508" t="str">
            <v>.</v>
          </cell>
        </row>
        <row r="1509">
          <cell r="A1509" t="str">
            <v>.</v>
          </cell>
        </row>
        <row r="1510">
          <cell r="A1510" t="str">
            <v>.</v>
          </cell>
        </row>
        <row r="1511">
          <cell r="A1511" t="str">
            <v>.</v>
          </cell>
        </row>
        <row r="1512">
          <cell r="A1512" t="str">
            <v>.</v>
          </cell>
        </row>
        <row r="1513">
          <cell r="A1513" t="str">
            <v>.</v>
          </cell>
        </row>
        <row r="1514">
          <cell r="A1514" t="str">
            <v>.</v>
          </cell>
        </row>
        <row r="1515">
          <cell r="A1515" t="str">
            <v>.</v>
          </cell>
        </row>
        <row r="1516">
          <cell r="A1516" t="str">
            <v>.</v>
          </cell>
        </row>
        <row r="1517">
          <cell r="A1517" t="str">
            <v>.</v>
          </cell>
        </row>
        <row r="1518">
          <cell r="A1518" t="str">
            <v>.</v>
          </cell>
        </row>
        <row r="1519">
          <cell r="A1519" t="str">
            <v>.</v>
          </cell>
        </row>
        <row r="1520">
          <cell r="A1520" t="str">
            <v>.</v>
          </cell>
        </row>
        <row r="1521">
          <cell r="A1521" t="str">
            <v>.</v>
          </cell>
        </row>
        <row r="1522">
          <cell r="A1522" t="str">
            <v>.</v>
          </cell>
        </row>
        <row r="1523">
          <cell r="A1523" t="str">
            <v>.</v>
          </cell>
        </row>
        <row r="1524">
          <cell r="A1524" t="str">
            <v>.</v>
          </cell>
        </row>
        <row r="1525">
          <cell r="A1525" t="str">
            <v>.</v>
          </cell>
        </row>
        <row r="1526">
          <cell r="A1526" t="str">
            <v>.</v>
          </cell>
        </row>
        <row r="1527">
          <cell r="A1527" t="str">
            <v>.</v>
          </cell>
        </row>
        <row r="1528">
          <cell r="A1528" t="str">
            <v>.</v>
          </cell>
        </row>
        <row r="1529">
          <cell r="A1529" t="str">
            <v>.</v>
          </cell>
        </row>
        <row r="1530">
          <cell r="A1530" t="str">
            <v>.</v>
          </cell>
        </row>
        <row r="1531">
          <cell r="A1531" t="str">
            <v>.</v>
          </cell>
        </row>
        <row r="1532">
          <cell r="A1532" t="str">
            <v>.</v>
          </cell>
        </row>
        <row r="1533">
          <cell r="A1533" t="str">
            <v>.</v>
          </cell>
        </row>
        <row r="1534">
          <cell r="A1534" t="str">
            <v>.</v>
          </cell>
        </row>
        <row r="1535">
          <cell r="A1535" t="str">
            <v>.</v>
          </cell>
        </row>
        <row r="1536">
          <cell r="A1536" t="str">
            <v>.</v>
          </cell>
        </row>
        <row r="1537">
          <cell r="A1537" t="str">
            <v>.</v>
          </cell>
        </row>
        <row r="1538">
          <cell r="A1538" t="str">
            <v>.</v>
          </cell>
        </row>
        <row r="1539">
          <cell r="A1539" t="str">
            <v>.</v>
          </cell>
        </row>
        <row r="1540">
          <cell r="A1540" t="str">
            <v>.</v>
          </cell>
        </row>
        <row r="1541">
          <cell r="A1541" t="str">
            <v>.</v>
          </cell>
        </row>
        <row r="1542">
          <cell r="A1542" t="str">
            <v>.</v>
          </cell>
        </row>
        <row r="1543">
          <cell r="A1543" t="str">
            <v>.</v>
          </cell>
        </row>
        <row r="1544">
          <cell r="A1544" t="str">
            <v>.</v>
          </cell>
        </row>
        <row r="1545">
          <cell r="A1545" t="str">
            <v>.</v>
          </cell>
        </row>
        <row r="1546">
          <cell r="A1546" t="str">
            <v>.</v>
          </cell>
        </row>
        <row r="1547">
          <cell r="A1547" t="str">
            <v>.</v>
          </cell>
        </row>
        <row r="1548">
          <cell r="A1548" t="str">
            <v>.</v>
          </cell>
        </row>
        <row r="1549">
          <cell r="A1549" t="str">
            <v>.</v>
          </cell>
        </row>
        <row r="1550">
          <cell r="A1550" t="str">
            <v>.</v>
          </cell>
        </row>
        <row r="1551">
          <cell r="A1551" t="str">
            <v>.</v>
          </cell>
        </row>
        <row r="1552">
          <cell r="A1552" t="str">
            <v>.</v>
          </cell>
        </row>
        <row r="1553">
          <cell r="A1553" t="str">
            <v>.</v>
          </cell>
        </row>
        <row r="1554">
          <cell r="A1554" t="str">
            <v>.</v>
          </cell>
        </row>
        <row r="1555">
          <cell r="A1555" t="str">
            <v>.</v>
          </cell>
        </row>
        <row r="1556">
          <cell r="A1556" t="str">
            <v>.</v>
          </cell>
        </row>
        <row r="1557">
          <cell r="A1557" t="str">
            <v>.</v>
          </cell>
        </row>
        <row r="1558">
          <cell r="A1558" t="str">
            <v>.</v>
          </cell>
        </row>
        <row r="1559">
          <cell r="A1559" t="str">
            <v>.</v>
          </cell>
        </row>
        <row r="1560">
          <cell r="A1560" t="str">
            <v>.</v>
          </cell>
        </row>
        <row r="1561">
          <cell r="A1561" t="str">
            <v>.</v>
          </cell>
        </row>
        <row r="1562">
          <cell r="A1562" t="str">
            <v>.</v>
          </cell>
        </row>
        <row r="1563">
          <cell r="A1563" t="str">
            <v>.</v>
          </cell>
        </row>
        <row r="1564">
          <cell r="A1564" t="str">
            <v>.</v>
          </cell>
        </row>
        <row r="1565">
          <cell r="A1565" t="str">
            <v>.</v>
          </cell>
        </row>
        <row r="1566">
          <cell r="A1566" t="str">
            <v>.</v>
          </cell>
        </row>
        <row r="1567">
          <cell r="A1567" t="str">
            <v>.</v>
          </cell>
        </row>
        <row r="1568">
          <cell r="A1568" t="str">
            <v>.</v>
          </cell>
        </row>
        <row r="1569">
          <cell r="A1569" t="str">
            <v>.</v>
          </cell>
        </row>
        <row r="1570">
          <cell r="A1570" t="str">
            <v>.</v>
          </cell>
        </row>
        <row r="1571">
          <cell r="A1571" t="str">
            <v>.</v>
          </cell>
        </row>
        <row r="1572">
          <cell r="A1572" t="str">
            <v>.</v>
          </cell>
        </row>
        <row r="1573">
          <cell r="A1573" t="str">
            <v>.</v>
          </cell>
        </row>
        <row r="1574">
          <cell r="A1574" t="str">
            <v>.</v>
          </cell>
        </row>
        <row r="1575">
          <cell r="A1575" t="str">
            <v>.</v>
          </cell>
        </row>
        <row r="1576">
          <cell r="A1576" t="str">
            <v>.</v>
          </cell>
        </row>
        <row r="1577">
          <cell r="A1577" t="str">
            <v>.</v>
          </cell>
        </row>
        <row r="1578">
          <cell r="A1578" t="str">
            <v>.</v>
          </cell>
        </row>
        <row r="1579">
          <cell r="A1579" t="str">
            <v>.</v>
          </cell>
        </row>
        <row r="1580">
          <cell r="A1580" t="str">
            <v>.</v>
          </cell>
        </row>
        <row r="1581">
          <cell r="A1581" t="str">
            <v>.</v>
          </cell>
        </row>
        <row r="1582">
          <cell r="A1582" t="str">
            <v>.</v>
          </cell>
        </row>
        <row r="1583">
          <cell r="A1583" t="str">
            <v>.</v>
          </cell>
        </row>
        <row r="1584">
          <cell r="A1584" t="str">
            <v>.</v>
          </cell>
        </row>
        <row r="1585">
          <cell r="A1585" t="str">
            <v>.</v>
          </cell>
        </row>
        <row r="1586">
          <cell r="A1586" t="str">
            <v>.</v>
          </cell>
        </row>
        <row r="1587">
          <cell r="A1587" t="str">
            <v>.</v>
          </cell>
        </row>
        <row r="1588">
          <cell r="A1588" t="str">
            <v>.</v>
          </cell>
        </row>
        <row r="1589">
          <cell r="A1589" t="str">
            <v>.</v>
          </cell>
        </row>
        <row r="1590">
          <cell r="A1590" t="str">
            <v>.</v>
          </cell>
        </row>
        <row r="1591">
          <cell r="A1591" t="str">
            <v>.</v>
          </cell>
        </row>
        <row r="1592">
          <cell r="A1592" t="str">
            <v>.</v>
          </cell>
        </row>
        <row r="1593">
          <cell r="A1593" t="str">
            <v>.</v>
          </cell>
        </row>
        <row r="1594">
          <cell r="A1594" t="str">
            <v>.</v>
          </cell>
        </row>
        <row r="1595">
          <cell r="A1595" t="str">
            <v>.</v>
          </cell>
        </row>
        <row r="1596">
          <cell r="A1596" t="str">
            <v>.</v>
          </cell>
        </row>
        <row r="1597">
          <cell r="A1597" t="str">
            <v>.</v>
          </cell>
        </row>
        <row r="1598">
          <cell r="A1598" t="str">
            <v>.</v>
          </cell>
        </row>
        <row r="1599">
          <cell r="A1599" t="str">
            <v>.</v>
          </cell>
        </row>
        <row r="1600">
          <cell r="A1600" t="str">
            <v>.</v>
          </cell>
        </row>
        <row r="1601">
          <cell r="A1601" t="str">
            <v>.</v>
          </cell>
        </row>
        <row r="1602">
          <cell r="A1602" t="str">
            <v>.</v>
          </cell>
        </row>
        <row r="1603">
          <cell r="A1603" t="str">
            <v>.</v>
          </cell>
        </row>
        <row r="1604">
          <cell r="A1604" t="str">
            <v>.</v>
          </cell>
        </row>
        <row r="1605">
          <cell r="A1605" t="str">
            <v>.</v>
          </cell>
        </row>
        <row r="1606">
          <cell r="A1606" t="str">
            <v>.</v>
          </cell>
        </row>
        <row r="1607">
          <cell r="A1607" t="str">
            <v>.</v>
          </cell>
        </row>
        <row r="1608">
          <cell r="A1608" t="str">
            <v>.</v>
          </cell>
        </row>
        <row r="1609">
          <cell r="A1609" t="str">
            <v>.</v>
          </cell>
        </row>
        <row r="1610">
          <cell r="A1610" t="str">
            <v>.</v>
          </cell>
        </row>
        <row r="1611">
          <cell r="A1611" t="str">
            <v>.</v>
          </cell>
        </row>
        <row r="1612">
          <cell r="A1612" t="str">
            <v>.</v>
          </cell>
        </row>
        <row r="1613">
          <cell r="A1613" t="str">
            <v>.</v>
          </cell>
        </row>
        <row r="1614">
          <cell r="A1614" t="str">
            <v>.</v>
          </cell>
        </row>
        <row r="1615">
          <cell r="A1615" t="str">
            <v>.</v>
          </cell>
        </row>
        <row r="1616">
          <cell r="A1616" t="str">
            <v>.</v>
          </cell>
        </row>
        <row r="1617">
          <cell r="A1617" t="str">
            <v>.</v>
          </cell>
        </row>
        <row r="1618">
          <cell r="A1618" t="str">
            <v>.</v>
          </cell>
        </row>
        <row r="1619">
          <cell r="A1619" t="str">
            <v>.</v>
          </cell>
        </row>
        <row r="1620">
          <cell r="A1620" t="str">
            <v>.</v>
          </cell>
        </row>
        <row r="1621">
          <cell r="A1621" t="str">
            <v>.</v>
          </cell>
        </row>
        <row r="1622">
          <cell r="A1622" t="str">
            <v>.</v>
          </cell>
        </row>
        <row r="1623">
          <cell r="A1623" t="str">
            <v>.</v>
          </cell>
        </row>
        <row r="1624">
          <cell r="A1624" t="str">
            <v>.</v>
          </cell>
        </row>
        <row r="1625">
          <cell r="A1625" t="str">
            <v>.</v>
          </cell>
        </row>
        <row r="1626">
          <cell r="A1626" t="str">
            <v>.</v>
          </cell>
        </row>
        <row r="1627">
          <cell r="A1627" t="str">
            <v>.</v>
          </cell>
        </row>
        <row r="1628">
          <cell r="A1628" t="str">
            <v>.</v>
          </cell>
        </row>
        <row r="1629">
          <cell r="A1629" t="str">
            <v>.</v>
          </cell>
        </row>
        <row r="1630">
          <cell r="A1630" t="str">
            <v>.</v>
          </cell>
        </row>
        <row r="1631">
          <cell r="A1631" t="str">
            <v>.</v>
          </cell>
        </row>
        <row r="1632">
          <cell r="A1632" t="str">
            <v>.</v>
          </cell>
        </row>
        <row r="1633">
          <cell r="A1633" t="str">
            <v>.</v>
          </cell>
        </row>
        <row r="1634">
          <cell r="A1634" t="str">
            <v>.</v>
          </cell>
        </row>
        <row r="1635">
          <cell r="A1635" t="str">
            <v>.</v>
          </cell>
        </row>
        <row r="1636">
          <cell r="A1636" t="str">
            <v>.</v>
          </cell>
        </row>
        <row r="1637">
          <cell r="A1637" t="str">
            <v>.</v>
          </cell>
        </row>
        <row r="1638">
          <cell r="A1638" t="str">
            <v>.</v>
          </cell>
        </row>
        <row r="1639">
          <cell r="A1639" t="str">
            <v>.</v>
          </cell>
        </row>
        <row r="1640">
          <cell r="A1640" t="str">
            <v>.</v>
          </cell>
        </row>
        <row r="1641">
          <cell r="A1641" t="str">
            <v>.</v>
          </cell>
        </row>
        <row r="1642">
          <cell r="A1642" t="str">
            <v>.</v>
          </cell>
        </row>
        <row r="1643">
          <cell r="A1643" t="str">
            <v>.</v>
          </cell>
        </row>
        <row r="1644">
          <cell r="A1644" t="str">
            <v>.</v>
          </cell>
        </row>
        <row r="1645">
          <cell r="A1645" t="str">
            <v>.</v>
          </cell>
        </row>
        <row r="1646">
          <cell r="A1646" t="str">
            <v>.</v>
          </cell>
        </row>
        <row r="1647">
          <cell r="A1647" t="str">
            <v>.</v>
          </cell>
        </row>
        <row r="1648">
          <cell r="A1648" t="str">
            <v>.</v>
          </cell>
        </row>
        <row r="1649">
          <cell r="A1649" t="str">
            <v>.</v>
          </cell>
        </row>
        <row r="1650">
          <cell r="A1650" t="str">
            <v>.</v>
          </cell>
        </row>
        <row r="1651">
          <cell r="A1651" t="str">
            <v>.</v>
          </cell>
        </row>
        <row r="1652">
          <cell r="A1652" t="str">
            <v>.</v>
          </cell>
        </row>
        <row r="1653">
          <cell r="A1653" t="str">
            <v>.</v>
          </cell>
        </row>
        <row r="1654">
          <cell r="A1654" t="str">
            <v>.</v>
          </cell>
        </row>
        <row r="1655">
          <cell r="A1655" t="str">
            <v>.</v>
          </cell>
        </row>
        <row r="1656">
          <cell r="A1656" t="str">
            <v>.</v>
          </cell>
        </row>
        <row r="1657">
          <cell r="A1657" t="str">
            <v>.</v>
          </cell>
        </row>
        <row r="1658">
          <cell r="A1658" t="str">
            <v>.</v>
          </cell>
        </row>
        <row r="1659">
          <cell r="A1659" t="str">
            <v>.</v>
          </cell>
        </row>
        <row r="1660">
          <cell r="A1660" t="str">
            <v>.</v>
          </cell>
        </row>
        <row r="1661">
          <cell r="A1661" t="str">
            <v>.</v>
          </cell>
        </row>
        <row r="1662">
          <cell r="A1662" t="str">
            <v>.</v>
          </cell>
        </row>
        <row r="1663">
          <cell r="A1663" t="str">
            <v>.</v>
          </cell>
        </row>
        <row r="1664">
          <cell r="A1664" t="str">
            <v>.</v>
          </cell>
        </row>
        <row r="1665">
          <cell r="A1665" t="str">
            <v>.</v>
          </cell>
        </row>
        <row r="1666">
          <cell r="A1666" t="str">
            <v>.</v>
          </cell>
        </row>
        <row r="1667">
          <cell r="A1667" t="str">
            <v>.</v>
          </cell>
        </row>
        <row r="1668">
          <cell r="A1668" t="str">
            <v>.</v>
          </cell>
        </row>
        <row r="1669">
          <cell r="A1669" t="str">
            <v>.</v>
          </cell>
        </row>
        <row r="1670">
          <cell r="A1670" t="str">
            <v>.</v>
          </cell>
        </row>
        <row r="1671">
          <cell r="A1671" t="str">
            <v>.</v>
          </cell>
        </row>
        <row r="1672">
          <cell r="A1672" t="str">
            <v>.</v>
          </cell>
        </row>
        <row r="1673">
          <cell r="A1673" t="str">
            <v>.</v>
          </cell>
        </row>
        <row r="1674">
          <cell r="A1674" t="str">
            <v>.</v>
          </cell>
        </row>
        <row r="1675">
          <cell r="A1675" t="str">
            <v>.</v>
          </cell>
        </row>
        <row r="1676">
          <cell r="A1676" t="str">
            <v>.</v>
          </cell>
        </row>
        <row r="1677">
          <cell r="A1677" t="str">
            <v>.</v>
          </cell>
        </row>
        <row r="1678">
          <cell r="A1678" t="str">
            <v>.</v>
          </cell>
        </row>
        <row r="1679">
          <cell r="A1679" t="str">
            <v>.</v>
          </cell>
        </row>
        <row r="1680">
          <cell r="A1680" t="str">
            <v>.</v>
          </cell>
        </row>
        <row r="1681">
          <cell r="A1681" t="str">
            <v>.</v>
          </cell>
        </row>
        <row r="1682">
          <cell r="A1682" t="str">
            <v>.</v>
          </cell>
        </row>
        <row r="1683">
          <cell r="A1683" t="str">
            <v>.</v>
          </cell>
        </row>
        <row r="1684">
          <cell r="A1684" t="str">
            <v>.</v>
          </cell>
        </row>
        <row r="1685">
          <cell r="A1685" t="str">
            <v>.</v>
          </cell>
        </row>
        <row r="1686">
          <cell r="A1686" t="str">
            <v>.</v>
          </cell>
        </row>
        <row r="1687">
          <cell r="A1687" t="str">
            <v>.</v>
          </cell>
        </row>
        <row r="1688">
          <cell r="A1688" t="str">
            <v>.</v>
          </cell>
        </row>
        <row r="1689">
          <cell r="A1689" t="str">
            <v>.</v>
          </cell>
        </row>
        <row r="1690">
          <cell r="A1690" t="str">
            <v>.</v>
          </cell>
        </row>
        <row r="1691">
          <cell r="A1691" t="str">
            <v>.</v>
          </cell>
        </row>
        <row r="1692">
          <cell r="A1692" t="str">
            <v>.</v>
          </cell>
        </row>
        <row r="1693">
          <cell r="A1693" t="str">
            <v>.</v>
          </cell>
        </row>
        <row r="1694">
          <cell r="A1694" t="str">
            <v>.</v>
          </cell>
        </row>
        <row r="1695">
          <cell r="A1695" t="str">
            <v>.</v>
          </cell>
        </row>
        <row r="1696">
          <cell r="A1696" t="str">
            <v>.</v>
          </cell>
        </row>
        <row r="1697">
          <cell r="A1697" t="str">
            <v>.</v>
          </cell>
        </row>
        <row r="1698">
          <cell r="A1698" t="str">
            <v>.</v>
          </cell>
        </row>
        <row r="1699">
          <cell r="A1699" t="str">
            <v>.</v>
          </cell>
        </row>
        <row r="1700">
          <cell r="A1700" t="str">
            <v>.</v>
          </cell>
        </row>
        <row r="1701">
          <cell r="A1701" t="str">
            <v>.</v>
          </cell>
        </row>
        <row r="1702">
          <cell r="A1702" t="str">
            <v>.</v>
          </cell>
        </row>
        <row r="1703">
          <cell r="A1703" t="str">
            <v>.</v>
          </cell>
        </row>
        <row r="1704">
          <cell r="A1704" t="str">
            <v>.</v>
          </cell>
        </row>
        <row r="1705">
          <cell r="A1705" t="str">
            <v>.</v>
          </cell>
        </row>
        <row r="1706">
          <cell r="A1706" t="str">
            <v>.</v>
          </cell>
        </row>
        <row r="1707">
          <cell r="A1707" t="str">
            <v>.</v>
          </cell>
        </row>
        <row r="1708">
          <cell r="A1708" t="str">
            <v>.</v>
          </cell>
        </row>
        <row r="1709">
          <cell r="A1709" t="str">
            <v>.</v>
          </cell>
        </row>
        <row r="1710">
          <cell r="A1710" t="str">
            <v>.</v>
          </cell>
        </row>
        <row r="1711">
          <cell r="A1711" t="str">
            <v>.</v>
          </cell>
        </row>
        <row r="1712">
          <cell r="A1712" t="str">
            <v>.</v>
          </cell>
        </row>
        <row r="1713">
          <cell r="A1713" t="str">
            <v>.</v>
          </cell>
        </row>
        <row r="1714">
          <cell r="A1714" t="str">
            <v>.</v>
          </cell>
        </row>
        <row r="1715">
          <cell r="A1715" t="str">
            <v>.</v>
          </cell>
        </row>
        <row r="1716">
          <cell r="A1716" t="str">
            <v>.</v>
          </cell>
        </row>
        <row r="1717">
          <cell r="A1717" t="str">
            <v>.</v>
          </cell>
        </row>
        <row r="1718">
          <cell r="A1718" t="str">
            <v>.</v>
          </cell>
        </row>
        <row r="1719">
          <cell r="A1719" t="str">
            <v>.</v>
          </cell>
        </row>
        <row r="1720">
          <cell r="A1720" t="str">
            <v>.</v>
          </cell>
        </row>
        <row r="1721">
          <cell r="A1721" t="str">
            <v>.</v>
          </cell>
        </row>
        <row r="1722">
          <cell r="A1722" t="str">
            <v>.</v>
          </cell>
        </row>
        <row r="1723">
          <cell r="A1723" t="str">
            <v>.</v>
          </cell>
        </row>
        <row r="1724">
          <cell r="A1724" t="str">
            <v>.</v>
          </cell>
        </row>
        <row r="1725">
          <cell r="A1725" t="str">
            <v>.</v>
          </cell>
        </row>
        <row r="1726">
          <cell r="A1726" t="str">
            <v>.</v>
          </cell>
        </row>
        <row r="1727">
          <cell r="A1727" t="str">
            <v>.</v>
          </cell>
        </row>
        <row r="1728">
          <cell r="A1728" t="str">
            <v>.</v>
          </cell>
        </row>
        <row r="1729">
          <cell r="A1729" t="str">
            <v>.</v>
          </cell>
        </row>
        <row r="1730">
          <cell r="A1730" t="str">
            <v>.</v>
          </cell>
        </row>
        <row r="1731">
          <cell r="A1731" t="str">
            <v>.</v>
          </cell>
        </row>
        <row r="1732">
          <cell r="A1732" t="str">
            <v>.</v>
          </cell>
        </row>
        <row r="1733">
          <cell r="A1733" t="str">
            <v>.</v>
          </cell>
        </row>
        <row r="1734">
          <cell r="A1734" t="str">
            <v>.</v>
          </cell>
        </row>
        <row r="1735">
          <cell r="A1735" t="str">
            <v>.</v>
          </cell>
        </row>
        <row r="1736">
          <cell r="A1736" t="str">
            <v>.</v>
          </cell>
        </row>
        <row r="1737">
          <cell r="A1737" t="str">
            <v>.</v>
          </cell>
        </row>
        <row r="1738">
          <cell r="A1738" t="str">
            <v>.</v>
          </cell>
        </row>
        <row r="1739">
          <cell r="A1739" t="str">
            <v>.</v>
          </cell>
        </row>
        <row r="1740">
          <cell r="A1740" t="str">
            <v>.</v>
          </cell>
        </row>
        <row r="1741">
          <cell r="A1741" t="str">
            <v>.</v>
          </cell>
        </row>
        <row r="1742">
          <cell r="A1742" t="str">
            <v>.</v>
          </cell>
        </row>
        <row r="1743">
          <cell r="A1743" t="str">
            <v>.</v>
          </cell>
        </row>
        <row r="1744">
          <cell r="A1744" t="str">
            <v>.</v>
          </cell>
        </row>
        <row r="1745">
          <cell r="A1745" t="str">
            <v>.</v>
          </cell>
        </row>
        <row r="1746">
          <cell r="A1746" t="str">
            <v>.</v>
          </cell>
        </row>
        <row r="1747">
          <cell r="A1747" t="str">
            <v>.</v>
          </cell>
        </row>
        <row r="1748">
          <cell r="A1748" t="str">
            <v>.</v>
          </cell>
        </row>
        <row r="1749">
          <cell r="A1749" t="str">
            <v>.</v>
          </cell>
        </row>
        <row r="1750">
          <cell r="A1750" t="str">
            <v>.</v>
          </cell>
        </row>
        <row r="1751">
          <cell r="A1751" t="str">
            <v>.</v>
          </cell>
        </row>
        <row r="1752">
          <cell r="A1752" t="str">
            <v>.</v>
          </cell>
        </row>
        <row r="1753">
          <cell r="A1753" t="str">
            <v>.</v>
          </cell>
        </row>
        <row r="1754">
          <cell r="A1754" t="str">
            <v>.</v>
          </cell>
        </row>
        <row r="1755">
          <cell r="A1755" t="str">
            <v>.</v>
          </cell>
        </row>
        <row r="1756">
          <cell r="A1756" t="str">
            <v>.</v>
          </cell>
        </row>
        <row r="1757">
          <cell r="A1757" t="str">
            <v>.</v>
          </cell>
        </row>
        <row r="1758">
          <cell r="A1758" t="str">
            <v>.</v>
          </cell>
        </row>
        <row r="1759">
          <cell r="A1759" t="str">
            <v>.</v>
          </cell>
        </row>
        <row r="1760">
          <cell r="A1760" t="str">
            <v>.</v>
          </cell>
        </row>
        <row r="1761">
          <cell r="A1761" t="str">
            <v>.</v>
          </cell>
        </row>
        <row r="1762">
          <cell r="A1762" t="str">
            <v>.</v>
          </cell>
        </row>
        <row r="1763">
          <cell r="A1763" t="str">
            <v>.</v>
          </cell>
        </row>
        <row r="1764">
          <cell r="A1764" t="str">
            <v>.</v>
          </cell>
        </row>
        <row r="1765">
          <cell r="A1765" t="str">
            <v>.</v>
          </cell>
        </row>
        <row r="1766">
          <cell r="A1766" t="str">
            <v>.</v>
          </cell>
        </row>
        <row r="1767">
          <cell r="A1767" t="str">
            <v>.</v>
          </cell>
        </row>
        <row r="1768">
          <cell r="A1768" t="str">
            <v>.</v>
          </cell>
        </row>
        <row r="1769">
          <cell r="A1769" t="str">
            <v>.</v>
          </cell>
        </row>
        <row r="1770">
          <cell r="A1770" t="str">
            <v>.</v>
          </cell>
        </row>
        <row r="1771">
          <cell r="A1771" t="str">
            <v>.</v>
          </cell>
        </row>
        <row r="1772">
          <cell r="A1772" t="str">
            <v>.</v>
          </cell>
        </row>
        <row r="1773">
          <cell r="A1773" t="str">
            <v>.</v>
          </cell>
        </row>
        <row r="1774">
          <cell r="A1774" t="str">
            <v>.</v>
          </cell>
        </row>
        <row r="1775">
          <cell r="A1775" t="str">
            <v>.</v>
          </cell>
        </row>
        <row r="1776">
          <cell r="A1776" t="str">
            <v>.</v>
          </cell>
        </row>
        <row r="1777">
          <cell r="A1777" t="str">
            <v>.</v>
          </cell>
        </row>
        <row r="1778">
          <cell r="A1778" t="str">
            <v>.</v>
          </cell>
        </row>
        <row r="1779">
          <cell r="A1779" t="str">
            <v>.</v>
          </cell>
        </row>
        <row r="1780">
          <cell r="A1780" t="str">
            <v>.</v>
          </cell>
        </row>
        <row r="1781">
          <cell r="A1781" t="str">
            <v>.</v>
          </cell>
        </row>
        <row r="1782">
          <cell r="A1782" t="str">
            <v>.</v>
          </cell>
        </row>
        <row r="1783">
          <cell r="A1783" t="str">
            <v>.</v>
          </cell>
        </row>
        <row r="1784">
          <cell r="A1784" t="str">
            <v>.</v>
          </cell>
        </row>
        <row r="1785">
          <cell r="A1785" t="str">
            <v>.</v>
          </cell>
        </row>
        <row r="1786">
          <cell r="A1786" t="str">
            <v>.</v>
          </cell>
        </row>
        <row r="1787">
          <cell r="A1787" t="str">
            <v>.</v>
          </cell>
        </row>
        <row r="1788">
          <cell r="A1788" t="str">
            <v>.</v>
          </cell>
        </row>
        <row r="1789">
          <cell r="A1789" t="str">
            <v>.</v>
          </cell>
        </row>
        <row r="1790">
          <cell r="A1790" t="str">
            <v>.</v>
          </cell>
        </row>
        <row r="1791">
          <cell r="A1791" t="str">
            <v>.</v>
          </cell>
        </row>
        <row r="1792">
          <cell r="A1792" t="str">
            <v>.</v>
          </cell>
        </row>
        <row r="1793">
          <cell r="A1793" t="str">
            <v>.</v>
          </cell>
        </row>
        <row r="1794">
          <cell r="A1794" t="str">
            <v>.</v>
          </cell>
        </row>
        <row r="1795">
          <cell r="A1795" t="str">
            <v>.</v>
          </cell>
        </row>
        <row r="1796">
          <cell r="A1796" t="str">
            <v>.</v>
          </cell>
        </row>
        <row r="1797">
          <cell r="A1797" t="str">
            <v>.</v>
          </cell>
        </row>
        <row r="1798">
          <cell r="A1798" t="str">
            <v>.</v>
          </cell>
        </row>
        <row r="1799">
          <cell r="A1799" t="str">
            <v>.</v>
          </cell>
        </row>
        <row r="1800">
          <cell r="A1800" t="str">
            <v>.</v>
          </cell>
        </row>
        <row r="1801">
          <cell r="A1801" t="str">
            <v>.</v>
          </cell>
        </row>
        <row r="1802">
          <cell r="A1802" t="str">
            <v>.</v>
          </cell>
        </row>
        <row r="1803">
          <cell r="A1803" t="str">
            <v>.</v>
          </cell>
        </row>
        <row r="1804">
          <cell r="A1804" t="str">
            <v>.</v>
          </cell>
        </row>
        <row r="1805">
          <cell r="A1805" t="str">
            <v>.</v>
          </cell>
        </row>
        <row r="1806">
          <cell r="A1806" t="str">
            <v>.</v>
          </cell>
        </row>
        <row r="1807">
          <cell r="A1807" t="str">
            <v>.</v>
          </cell>
        </row>
        <row r="1808">
          <cell r="A1808" t="str">
            <v>.</v>
          </cell>
        </row>
        <row r="1809">
          <cell r="A1809" t="str">
            <v>.</v>
          </cell>
        </row>
        <row r="1810">
          <cell r="A1810" t="str">
            <v>.</v>
          </cell>
        </row>
        <row r="1811">
          <cell r="A1811" t="str">
            <v>.</v>
          </cell>
        </row>
        <row r="1812">
          <cell r="A1812" t="str">
            <v>.</v>
          </cell>
        </row>
        <row r="1813">
          <cell r="A1813" t="str">
            <v>.</v>
          </cell>
        </row>
        <row r="1814">
          <cell r="A1814" t="str">
            <v>.</v>
          </cell>
        </row>
        <row r="1815">
          <cell r="A1815" t="str">
            <v>.</v>
          </cell>
        </row>
        <row r="1816">
          <cell r="A1816" t="str">
            <v>.</v>
          </cell>
        </row>
        <row r="1817">
          <cell r="A1817" t="str">
            <v>.</v>
          </cell>
        </row>
        <row r="1818">
          <cell r="A1818" t="str">
            <v>.</v>
          </cell>
        </row>
        <row r="1819">
          <cell r="A1819" t="str">
            <v>.</v>
          </cell>
        </row>
        <row r="1820">
          <cell r="A1820" t="str">
            <v>.</v>
          </cell>
        </row>
        <row r="1821">
          <cell r="A1821" t="str">
            <v>.</v>
          </cell>
        </row>
        <row r="1822">
          <cell r="A1822" t="str">
            <v>.</v>
          </cell>
        </row>
        <row r="1823">
          <cell r="A1823" t="str">
            <v>.</v>
          </cell>
        </row>
        <row r="1824">
          <cell r="A1824" t="str">
            <v>.</v>
          </cell>
        </row>
        <row r="1825">
          <cell r="A1825" t="str">
            <v>.</v>
          </cell>
        </row>
        <row r="1826">
          <cell r="A1826" t="str">
            <v>.</v>
          </cell>
        </row>
        <row r="1827">
          <cell r="A1827" t="str">
            <v>.</v>
          </cell>
        </row>
        <row r="1828">
          <cell r="A1828" t="str">
            <v>.</v>
          </cell>
        </row>
        <row r="1829">
          <cell r="A1829" t="str">
            <v>.</v>
          </cell>
        </row>
        <row r="1830">
          <cell r="A1830" t="str">
            <v>.</v>
          </cell>
        </row>
        <row r="1831">
          <cell r="A1831" t="str">
            <v>.</v>
          </cell>
        </row>
        <row r="1832">
          <cell r="A1832" t="str">
            <v>.</v>
          </cell>
        </row>
        <row r="1833">
          <cell r="A1833" t="str">
            <v>.</v>
          </cell>
        </row>
        <row r="1834">
          <cell r="A1834" t="str">
            <v>.</v>
          </cell>
        </row>
        <row r="1835">
          <cell r="A1835" t="str">
            <v>.</v>
          </cell>
        </row>
        <row r="1836">
          <cell r="A1836" t="str">
            <v>.</v>
          </cell>
        </row>
        <row r="1837">
          <cell r="A1837" t="str">
            <v>.</v>
          </cell>
        </row>
        <row r="1838">
          <cell r="A1838" t="str">
            <v>.</v>
          </cell>
        </row>
        <row r="1839">
          <cell r="A1839" t="str">
            <v>.</v>
          </cell>
        </row>
        <row r="1840">
          <cell r="A1840" t="str">
            <v>.</v>
          </cell>
        </row>
        <row r="1841">
          <cell r="A1841" t="str">
            <v>.</v>
          </cell>
        </row>
        <row r="1842">
          <cell r="A1842" t="str">
            <v>.</v>
          </cell>
        </row>
        <row r="1843">
          <cell r="A1843" t="str">
            <v>.</v>
          </cell>
        </row>
        <row r="1844">
          <cell r="A1844" t="str">
            <v>.</v>
          </cell>
        </row>
        <row r="1845">
          <cell r="A1845" t="str">
            <v>.</v>
          </cell>
        </row>
        <row r="1846">
          <cell r="A1846" t="str">
            <v>.</v>
          </cell>
        </row>
        <row r="1847">
          <cell r="A1847" t="str">
            <v>.</v>
          </cell>
        </row>
        <row r="1848">
          <cell r="A1848" t="str">
            <v>.</v>
          </cell>
        </row>
        <row r="1849">
          <cell r="A1849" t="str">
            <v>.</v>
          </cell>
        </row>
        <row r="1850">
          <cell r="A1850" t="str">
            <v>.</v>
          </cell>
        </row>
        <row r="1851">
          <cell r="A1851" t="str">
            <v>.</v>
          </cell>
        </row>
        <row r="1852">
          <cell r="A1852" t="str">
            <v>.</v>
          </cell>
        </row>
        <row r="1853">
          <cell r="A1853" t="str">
            <v>.</v>
          </cell>
        </row>
        <row r="1854">
          <cell r="A1854" t="str">
            <v>.</v>
          </cell>
        </row>
        <row r="1855">
          <cell r="A1855" t="str">
            <v>.</v>
          </cell>
        </row>
        <row r="1856">
          <cell r="A1856" t="str">
            <v>.</v>
          </cell>
        </row>
        <row r="1857">
          <cell r="A1857" t="str">
            <v>.</v>
          </cell>
        </row>
        <row r="1858">
          <cell r="A1858" t="str">
            <v>.</v>
          </cell>
        </row>
        <row r="1859">
          <cell r="A1859" t="str">
            <v>.</v>
          </cell>
        </row>
        <row r="1860">
          <cell r="A1860" t="str">
            <v>.</v>
          </cell>
        </row>
        <row r="1861">
          <cell r="A1861" t="str">
            <v>.</v>
          </cell>
        </row>
        <row r="1862">
          <cell r="A1862" t="str">
            <v>.</v>
          </cell>
        </row>
        <row r="1863">
          <cell r="A1863" t="str">
            <v>.</v>
          </cell>
        </row>
        <row r="1864">
          <cell r="A1864" t="str">
            <v>.</v>
          </cell>
        </row>
        <row r="1865">
          <cell r="A1865" t="str">
            <v>.</v>
          </cell>
        </row>
        <row r="1866">
          <cell r="A1866" t="str">
            <v>.</v>
          </cell>
        </row>
        <row r="1867">
          <cell r="A1867" t="str">
            <v>.</v>
          </cell>
        </row>
        <row r="1868">
          <cell r="A1868" t="str">
            <v>.</v>
          </cell>
        </row>
        <row r="1869">
          <cell r="A1869" t="str">
            <v>.</v>
          </cell>
        </row>
        <row r="1870">
          <cell r="A1870" t="str">
            <v>.</v>
          </cell>
        </row>
        <row r="1871">
          <cell r="A1871" t="str">
            <v>.</v>
          </cell>
        </row>
        <row r="1872">
          <cell r="A1872" t="str">
            <v>.</v>
          </cell>
        </row>
        <row r="1873">
          <cell r="A1873" t="str">
            <v>.</v>
          </cell>
        </row>
        <row r="1874">
          <cell r="A1874" t="str">
            <v>.</v>
          </cell>
        </row>
        <row r="1875">
          <cell r="A1875" t="str">
            <v>.</v>
          </cell>
        </row>
        <row r="1876">
          <cell r="A1876" t="str">
            <v>.</v>
          </cell>
        </row>
        <row r="1877">
          <cell r="A1877" t="str">
            <v>.</v>
          </cell>
        </row>
        <row r="1878">
          <cell r="A1878" t="str">
            <v>.</v>
          </cell>
        </row>
        <row r="1879">
          <cell r="A1879" t="str">
            <v>.</v>
          </cell>
        </row>
        <row r="1880">
          <cell r="A1880" t="str">
            <v>.</v>
          </cell>
        </row>
        <row r="1881">
          <cell r="A1881" t="str">
            <v>.</v>
          </cell>
        </row>
        <row r="1882">
          <cell r="A1882" t="str">
            <v>.</v>
          </cell>
        </row>
        <row r="1883">
          <cell r="A1883" t="str">
            <v>.</v>
          </cell>
        </row>
        <row r="1884">
          <cell r="A1884" t="str">
            <v>.</v>
          </cell>
        </row>
        <row r="1885">
          <cell r="A1885" t="str">
            <v>.</v>
          </cell>
        </row>
        <row r="1886">
          <cell r="A1886" t="str">
            <v>.</v>
          </cell>
        </row>
        <row r="1887">
          <cell r="A1887" t="str">
            <v>.</v>
          </cell>
        </row>
        <row r="1888">
          <cell r="A1888" t="str">
            <v>.</v>
          </cell>
        </row>
        <row r="1889">
          <cell r="A1889" t="str">
            <v>.</v>
          </cell>
        </row>
        <row r="1890">
          <cell r="A1890" t="str">
            <v>.</v>
          </cell>
        </row>
        <row r="1891">
          <cell r="A1891" t="str">
            <v>.</v>
          </cell>
        </row>
        <row r="1892">
          <cell r="A1892" t="str">
            <v>.</v>
          </cell>
        </row>
        <row r="1893">
          <cell r="A1893" t="str">
            <v>.</v>
          </cell>
        </row>
        <row r="1894">
          <cell r="A1894" t="str">
            <v>.</v>
          </cell>
        </row>
        <row r="1895">
          <cell r="A1895" t="str">
            <v>.</v>
          </cell>
        </row>
        <row r="1896">
          <cell r="A1896" t="str">
            <v>.</v>
          </cell>
        </row>
        <row r="1897">
          <cell r="A1897" t="str">
            <v>.</v>
          </cell>
        </row>
        <row r="1898">
          <cell r="A1898" t="str">
            <v>.</v>
          </cell>
        </row>
        <row r="1899">
          <cell r="A1899" t="str">
            <v>.</v>
          </cell>
        </row>
        <row r="1900">
          <cell r="A1900" t="str">
            <v>.</v>
          </cell>
        </row>
        <row r="1901">
          <cell r="A1901" t="str">
            <v>.</v>
          </cell>
        </row>
        <row r="1902">
          <cell r="A1902" t="str">
            <v>.</v>
          </cell>
        </row>
        <row r="1903">
          <cell r="A1903" t="str">
            <v>.</v>
          </cell>
        </row>
        <row r="1904">
          <cell r="A1904" t="str">
            <v>.</v>
          </cell>
        </row>
        <row r="1905">
          <cell r="A1905" t="str">
            <v>.</v>
          </cell>
        </row>
        <row r="1906">
          <cell r="A1906" t="str">
            <v>.</v>
          </cell>
        </row>
        <row r="1907">
          <cell r="A1907" t="str">
            <v>.</v>
          </cell>
        </row>
        <row r="1908">
          <cell r="A1908" t="str">
            <v>.</v>
          </cell>
        </row>
        <row r="1909">
          <cell r="A1909" t="str">
            <v>.</v>
          </cell>
        </row>
        <row r="1910">
          <cell r="A1910" t="str">
            <v>.</v>
          </cell>
        </row>
        <row r="1911">
          <cell r="A1911" t="str">
            <v>.</v>
          </cell>
        </row>
        <row r="1912">
          <cell r="A1912" t="str">
            <v>.</v>
          </cell>
        </row>
        <row r="1913">
          <cell r="A1913" t="str">
            <v>.</v>
          </cell>
        </row>
        <row r="1914">
          <cell r="A1914" t="str">
            <v>.</v>
          </cell>
        </row>
        <row r="1915">
          <cell r="A1915" t="str">
            <v>.</v>
          </cell>
        </row>
        <row r="1916">
          <cell r="A1916" t="str">
            <v>.</v>
          </cell>
        </row>
        <row r="1917">
          <cell r="A1917" t="str">
            <v>.</v>
          </cell>
        </row>
        <row r="1918">
          <cell r="A1918" t="str">
            <v>.</v>
          </cell>
        </row>
        <row r="1919">
          <cell r="A1919" t="str">
            <v>.</v>
          </cell>
        </row>
        <row r="1920">
          <cell r="A1920" t="str">
            <v>.</v>
          </cell>
        </row>
        <row r="1921">
          <cell r="A1921" t="str">
            <v>.</v>
          </cell>
        </row>
        <row r="1922">
          <cell r="A1922" t="str">
            <v>.</v>
          </cell>
        </row>
        <row r="1923">
          <cell r="A1923" t="str">
            <v>.</v>
          </cell>
        </row>
        <row r="1924">
          <cell r="A1924" t="str">
            <v>.</v>
          </cell>
        </row>
        <row r="1925">
          <cell r="A1925" t="str">
            <v>.</v>
          </cell>
        </row>
        <row r="1926">
          <cell r="A1926" t="str">
            <v>.</v>
          </cell>
        </row>
        <row r="1927">
          <cell r="A1927" t="str">
            <v>.</v>
          </cell>
        </row>
        <row r="1928">
          <cell r="A1928" t="str">
            <v>.</v>
          </cell>
        </row>
        <row r="1929">
          <cell r="A1929" t="str">
            <v>.</v>
          </cell>
        </row>
        <row r="1930">
          <cell r="A1930" t="str">
            <v>.</v>
          </cell>
        </row>
        <row r="1931">
          <cell r="A1931" t="str">
            <v>.</v>
          </cell>
        </row>
        <row r="1932">
          <cell r="A1932" t="str">
            <v>.</v>
          </cell>
        </row>
        <row r="1933">
          <cell r="A1933" t="str">
            <v>.</v>
          </cell>
        </row>
        <row r="1934">
          <cell r="A1934" t="str">
            <v>.</v>
          </cell>
        </row>
        <row r="1935">
          <cell r="A1935" t="str">
            <v>.</v>
          </cell>
        </row>
        <row r="1936">
          <cell r="A1936" t="str">
            <v>.</v>
          </cell>
        </row>
        <row r="1937">
          <cell r="A1937" t="str">
            <v>.</v>
          </cell>
        </row>
        <row r="1938">
          <cell r="A1938" t="str">
            <v>.</v>
          </cell>
        </row>
        <row r="1939">
          <cell r="A1939" t="str">
            <v>.</v>
          </cell>
        </row>
        <row r="1940">
          <cell r="A1940" t="str">
            <v>.</v>
          </cell>
        </row>
        <row r="1941">
          <cell r="A1941" t="str">
            <v>.</v>
          </cell>
        </row>
        <row r="1942">
          <cell r="A1942" t="str">
            <v>.</v>
          </cell>
        </row>
        <row r="1943">
          <cell r="A1943" t="str">
            <v>.</v>
          </cell>
        </row>
        <row r="1944">
          <cell r="A1944" t="str">
            <v>.</v>
          </cell>
        </row>
        <row r="1945">
          <cell r="A1945" t="str">
            <v>.</v>
          </cell>
        </row>
        <row r="1946">
          <cell r="A1946" t="str">
            <v>.</v>
          </cell>
        </row>
        <row r="1947">
          <cell r="A1947" t="str">
            <v>.</v>
          </cell>
        </row>
        <row r="1948">
          <cell r="A1948" t="str">
            <v>.</v>
          </cell>
        </row>
        <row r="1949">
          <cell r="A1949" t="str">
            <v>.</v>
          </cell>
        </row>
        <row r="1950">
          <cell r="A1950" t="str">
            <v>.</v>
          </cell>
        </row>
        <row r="1951">
          <cell r="A1951" t="str">
            <v>.</v>
          </cell>
        </row>
        <row r="1952">
          <cell r="A1952" t="str">
            <v>.</v>
          </cell>
        </row>
        <row r="1953">
          <cell r="A1953" t="str">
            <v>.</v>
          </cell>
        </row>
        <row r="1954">
          <cell r="A1954" t="str">
            <v>.</v>
          </cell>
        </row>
        <row r="1955">
          <cell r="A1955" t="str">
            <v>.</v>
          </cell>
        </row>
        <row r="1956">
          <cell r="A1956" t="str">
            <v>.</v>
          </cell>
        </row>
        <row r="1957">
          <cell r="A1957" t="str">
            <v>.</v>
          </cell>
        </row>
        <row r="1958">
          <cell r="A1958" t="str">
            <v>.</v>
          </cell>
        </row>
        <row r="1959">
          <cell r="A1959" t="str">
            <v>.</v>
          </cell>
        </row>
        <row r="1960">
          <cell r="A1960" t="str">
            <v>.</v>
          </cell>
        </row>
        <row r="1961">
          <cell r="A1961" t="str">
            <v>.</v>
          </cell>
        </row>
        <row r="1962">
          <cell r="A1962" t="str">
            <v>.</v>
          </cell>
        </row>
        <row r="1963">
          <cell r="A1963" t="str">
            <v>.</v>
          </cell>
        </row>
        <row r="1964">
          <cell r="A1964" t="str">
            <v>.</v>
          </cell>
        </row>
        <row r="1965">
          <cell r="A1965" t="str">
            <v>.</v>
          </cell>
        </row>
        <row r="1966">
          <cell r="A1966" t="str">
            <v>.</v>
          </cell>
        </row>
        <row r="1967">
          <cell r="A1967" t="str">
            <v>.</v>
          </cell>
        </row>
        <row r="1968">
          <cell r="A1968" t="str">
            <v>.</v>
          </cell>
        </row>
        <row r="1969">
          <cell r="A1969" t="str">
            <v>.</v>
          </cell>
        </row>
        <row r="1970">
          <cell r="A1970" t="str">
            <v>.</v>
          </cell>
        </row>
        <row r="1971">
          <cell r="A1971" t="str">
            <v>.</v>
          </cell>
        </row>
        <row r="1972">
          <cell r="A1972" t="str">
            <v>.</v>
          </cell>
        </row>
        <row r="1973">
          <cell r="A1973" t="str">
            <v>.</v>
          </cell>
        </row>
        <row r="1974">
          <cell r="A1974" t="str">
            <v>.</v>
          </cell>
        </row>
        <row r="1975">
          <cell r="A1975" t="str">
            <v>.</v>
          </cell>
        </row>
        <row r="1976">
          <cell r="A1976" t="str">
            <v>.</v>
          </cell>
        </row>
        <row r="1977">
          <cell r="A1977" t="str">
            <v>.</v>
          </cell>
        </row>
        <row r="1978">
          <cell r="A1978" t="str">
            <v>.</v>
          </cell>
        </row>
        <row r="1979">
          <cell r="A1979" t="str">
            <v>.</v>
          </cell>
        </row>
        <row r="1980">
          <cell r="A1980" t="str">
            <v>.</v>
          </cell>
        </row>
        <row r="1981">
          <cell r="A1981" t="str">
            <v>.</v>
          </cell>
        </row>
        <row r="1982">
          <cell r="A1982" t="str">
            <v>.</v>
          </cell>
        </row>
        <row r="1983">
          <cell r="A1983" t="str">
            <v>.</v>
          </cell>
        </row>
        <row r="1984">
          <cell r="A1984" t="str">
            <v>.</v>
          </cell>
        </row>
        <row r="1985">
          <cell r="A1985" t="str">
            <v>.</v>
          </cell>
        </row>
        <row r="1986">
          <cell r="A1986" t="str">
            <v>.</v>
          </cell>
        </row>
        <row r="1987">
          <cell r="A1987" t="str">
            <v>.</v>
          </cell>
        </row>
        <row r="1988">
          <cell r="A1988" t="str">
            <v>.</v>
          </cell>
        </row>
        <row r="1989">
          <cell r="A1989" t="str">
            <v>.</v>
          </cell>
        </row>
        <row r="1990">
          <cell r="A1990" t="str">
            <v>.</v>
          </cell>
        </row>
        <row r="1991">
          <cell r="A1991" t="str">
            <v>.</v>
          </cell>
        </row>
        <row r="1992">
          <cell r="A1992" t="str">
            <v>.</v>
          </cell>
        </row>
        <row r="1993">
          <cell r="A1993" t="str">
            <v>.</v>
          </cell>
        </row>
        <row r="1994">
          <cell r="A1994" t="str">
            <v>.</v>
          </cell>
        </row>
        <row r="1995">
          <cell r="A1995" t="str">
            <v>.</v>
          </cell>
        </row>
        <row r="1996">
          <cell r="A1996" t="str">
            <v>.</v>
          </cell>
        </row>
        <row r="1997">
          <cell r="A1997" t="str">
            <v>.</v>
          </cell>
        </row>
        <row r="1998">
          <cell r="A1998" t="str">
            <v>.</v>
          </cell>
        </row>
        <row r="1999">
          <cell r="A1999" t="str">
            <v>.</v>
          </cell>
        </row>
        <row r="2000">
          <cell r="A2000" t="str">
            <v>.</v>
          </cell>
        </row>
        <row r="2001">
          <cell r="A2001" t="str">
            <v>.</v>
          </cell>
        </row>
        <row r="2002">
          <cell r="A2002" t="str">
            <v>.</v>
          </cell>
        </row>
        <row r="2003">
          <cell r="A2003" t="str">
            <v>.</v>
          </cell>
        </row>
        <row r="2004">
          <cell r="A2004" t="str">
            <v>.</v>
          </cell>
        </row>
        <row r="2005">
          <cell r="A2005" t="str">
            <v>.</v>
          </cell>
        </row>
        <row r="2006">
          <cell r="A2006" t="str">
            <v>.</v>
          </cell>
        </row>
        <row r="2007">
          <cell r="A2007" t="str">
            <v>.</v>
          </cell>
        </row>
        <row r="2008">
          <cell r="A2008" t="str">
            <v>.</v>
          </cell>
        </row>
        <row r="2009">
          <cell r="A2009" t="str">
            <v>.</v>
          </cell>
        </row>
        <row r="2010">
          <cell r="A2010" t="str">
            <v>.</v>
          </cell>
        </row>
        <row r="2011">
          <cell r="A2011" t="str">
            <v>.</v>
          </cell>
        </row>
        <row r="2012">
          <cell r="A2012" t="str">
            <v>.</v>
          </cell>
        </row>
        <row r="2013">
          <cell r="A2013" t="str">
            <v>.</v>
          </cell>
        </row>
        <row r="2014">
          <cell r="A2014" t="str">
            <v>.</v>
          </cell>
        </row>
        <row r="2015">
          <cell r="A2015" t="str">
            <v>.</v>
          </cell>
        </row>
        <row r="2016">
          <cell r="A2016" t="str">
            <v>.</v>
          </cell>
        </row>
        <row r="2017">
          <cell r="A2017" t="str">
            <v>.</v>
          </cell>
        </row>
        <row r="2018">
          <cell r="A2018" t="str">
            <v>.</v>
          </cell>
        </row>
        <row r="2019">
          <cell r="A2019" t="str">
            <v>.</v>
          </cell>
        </row>
        <row r="2020">
          <cell r="A2020" t="str">
            <v>.</v>
          </cell>
        </row>
        <row r="2021">
          <cell r="A2021" t="str">
            <v>.</v>
          </cell>
        </row>
        <row r="2022">
          <cell r="A2022" t="str">
            <v>.</v>
          </cell>
        </row>
        <row r="2023">
          <cell r="A2023" t="str">
            <v>.</v>
          </cell>
        </row>
        <row r="2024">
          <cell r="A2024" t="str">
            <v>.</v>
          </cell>
        </row>
        <row r="2025">
          <cell r="A2025" t="str">
            <v>.</v>
          </cell>
        </row>
        <row r="2026">
          <cell r="A2026" t="str">
            <v>.</v>
          </cell>
        </row>
        <row r="2027">
          <cell r="A2027" t="str">
            <v>.</v>
          </cell>
        </row>
        <row r="2028">
          <cell r="A2028" t="str">
            <v>.</v>
          </cell>
        </row>
        <row r="2029">
          <cell r="A2029" t="str">
            <v>.</v>
          </cell>
        </row>
        <row r="2030">
          <cell r="A2030" t="str">
            <v>.</v>
          </cell>
        </row>
        <row r="2031">
          <cell r="A2031" t="str">
            <v>.</v>
          </cell>
        </row>
        <row r="2032">
          <cell r="A2032" t="str">
            <v>.</v>
          </cell>
        </row>
        <row r="2033">
          <cell r="A2033" t="str">
            <v>.</v>
          </cell>
        </row>
        <row r="2034">
          <cell r="A2034" t="str">
            <v>.</v>
          </cell>
        </row>
        <row r="2035">
          <cell r="A2035" t="str">
            <v>.</v>
          </cell>
        </row>
        <row r="2036">
          <cell r="A2036" t="str">
            <v>.</v>
          </cell>
        </row>
        <row r="2037">
          <cell r="A2037" t="str">
            <v>.</v>
          </cell>
        </row>
        <row r="2038">
          <cell r="A2038" t="str">
            <v>.</v>
          </cell>
        </row>
        <row r="2039">
          <cell r="A2039" t="str">
            <v>.</v>
          </cell>
        </row>
        <row r="2040">
          <cell r="A2040" t="str">
            <v>.</v>
          </cell>
        </row>
        <row r="2041">
          <cell r="A2041" t="str">
            <v>.</v>
          </cell>
        </row>
        <row r="2042">
          <cell r="A2042" t="str">
            <v>.</v>
          </cell>
        </row>
        <row r="2043">
          <cell r="A2043" t="str">
            <v>.</v>
          </cell>
        </row>
        <row r="2044">
          <cell r="A2044" t="str">
            <v>.</v>
          </cell>
        </row>
        <row r="2045">
          <cell r="A2045" t="str">
            <v>.</v>
          </cell>
        </row>
        <row r="2046">
          <cell r="A2046" t="str">
            <v>.</v>
          </cell>
        </row>
        <row r="2047">
          <cell r="A2047" t="str">
            <v>.</v>
          </cell>
        </row>
        <row r="2048">
          <cell r="A2048" t="str">
            <v>.</v>
          </cell>
        </row>
        <row r="2049">
          <cell r="A2049" t="str">
            <v>.</v>
          </cell>
        </row>
        <row r="2050">
          <cell r="A2050" t="str">
            <v>.</v>
          </cell>
        </row>
        <row r="2051">
          <cell r="A2051" t="str">
            <v>.</v>
          </cell>
        </row>
        <row r="2052">
          <cell r="A2052" t="str">
            <v>.</v>
          </cell>
        </row>
        <row r="2053">
          <cell r="A2053" t="str">
            <v>.</v>
          </cell>
        </row>
        <row r="2054">
          <cell r="A2054" t="str">
            <v>.</v>
          </cell>
        </row>
        <row r="2055">
          <cell r="A2055" t="str">
            <v>.</v>
          </cell>
        </row>
        <row r="2056">
          <cell r="A2056" t="str">
            <v>.</v>
          </cell>
        </row>
        <row r="2057">
          <cell r="A2057" t="str">
            <v>.</v>
          </cell>
        </row>
        <row r="2058">
          <cell r="A2058" t="str">
            <v>.</v>
          </cell>
        </row>
        <row r="2059">
          <cell r="A2059" t="str">
            <v>.</v>
          </cell>
        </row>
        <row r="2060">
          <cell r="A2060" t="str">
            <v>.</v>
          </cell>
        </row>
        <row r="2061">
          <cell r="A2061" t="str">
            <v>.</v>
          </cell>
        </row>
        <row r="2062">
          <cell r="A2062" t="str">
            <v>.</v>
          </cell>
        </row>
        <row r="2063">
          <cell r="A2063" t="str">
            <v>.</v>
          </cell>
        </row>
        <row r="2064">
          <cell r="A2064" t="str">
            <v>.</v>
          </cell>
        </row>
        <row r="2065">
          <cell r="A2065" t="str">
            <v>.</v>
          </cell>
        </row>
        <row r="2066">
          <cell r="A2066" t="str">
            <v>.</v>
          </cell>
        </row>
        <row r="2067">
          <cell r="A2067" t="str">
            <v>.</v>
          </cell>
        </row>
        <row r="2068">
          <cell r="A2068" t="str">
            <v>.</v>
          </cell>
        </row>
        <row r="2069">
          <cell r="A2069" t="str">
            <v>.</v>
          </cell>
        </row>
        <row r="2070">
          <cell r="A2070" t="str">
            <v>.</v>
          </cell>
        </row>
        <row r="2071">
          <cell r="A2071" t="str">
            <v>.</v>
          </cell>
        </row>
        <row r="2072">
          <cell r="A2072" t="str">
            <v>.</v>
          </cell>
        </row>
        <row r="2073">
          <cell r="A2073" t="str">
            <v>.</v>
          </cell>
        </row>
        <row r="2074">
          <cell r="A2074" t="str">
            <v>.</v>
          </cell>
        </row>
        <row r="2075">
          <cell r="A2075" t="str">
            <v>.</v>
          </cell>
        </row>
        <row r="2076">
          <cell r="A2076" t="str">
            <v>.</v>
          </cell>
        </row>
        <row r="2077">
          <cell r="A2077" t="str">
            <v>.</v>
          </cell>
        </row>
        <row r="2078">
          <cell r="A2078" t="str">
            <v>.</v>
          </cell>
        </row>
        <row r="2079">
          <cell r="A2079" t="str">
            <v>.</v>
          </cell>
        </row>
        <row r="2080">
          <cell r="A2080" t="str">
            <v>.</v>
          </cell>
        </row>
        <row r="2081">
          <cell r="A2081" t="str">
            <v>.</v>
          </cell>
        </row>
        <row r="2082">
          <cell r="A2082" t="str">
            <v>.</v>
          </cell>
        </row>
        <row r="2083">
          <cell r="A2083" t="str">
            <v>.</v>
          </cell>
        </row>
        <row r="2084">
          <cell r="A2084" t="str">
            <v>.</v>
          </cell>
        </row>
        <row r="2085">
          <cell r="A2085" t="str">
            <v>.</v>
          </cell>
        </row>
        <row r="2086">
          <cell r="A2086" t="str">
            <v>.</v>
          </cell>
        </row>
        <row r="2087">
          <cell r="A2087" t="str">
            <v>.</v>
          </cell>
        </row>
        <row r="2088">
          <cell r="A2088" t="str">
            <v>.</v>
          </cell>
        </row>
        <row r="2089">
          <cell r="A2089" t="str">
            <v>.</v>
          </cell>
        </row>
        <row r="2090">
          <cell r="A2090" t="str">
            <v>.</v>
          </cell>
        </row>
        <row r="2091">
          <cell r="A2091" t="str">
            <v>.</v>
          </cell>
        </row>
        <row r="2092">
          <cell r="A2092" t="str">
            <v>.</v>
          </cell>
        </row>
        <row r="2093">
          <cell r="A2093" t="str">
            <v>.</v>
          </cell>
        </row>
        <row r="2094">
          <cell r="A2094" t="str">
            <v>.</v>
          </cell>
        </row>
        <row r="2095">
          <cell r="A2095" t="str">
            <v>.</v>
          </cell>
        </row>
        <row r="2096">
          <cell r="A2096" t="str">
            <v>.</v>
          </cell>
        </row>
        <row r="2097">
          <cell r="A2097" t="str">
            <v>.</v>
          </cell>
        </row>
        <row r="2098">
          <cell r="A2098" t="str">
            <v>.</v>
          </cell>
        </row>
        <row r="2099">
          <cell r="A2099" t="str">
            <v>.</v>
          </cell>
        </row>
        <row r="2100">
          <cell r="A2100" t="str">
            <v>.</v>
          </cell>
        </row>
        <row r="2101">
          <cell r="A2101" t="str">
            <v>.</v>
          </cell>
        </row>
        <row r="2102">
          <cell r="A2102" t="str">
            <v>.</v>
          </cell>
        </row>
        <row r="2103">
          <cell r="A2103" t="str">
            <v>.</v>
          </cell>
        </row>
        <row r="2104">
          <cell r="A2104" t="str">
            <v>.</v>
          </cell>
        </row>
        <row r="2105">
          <cell r="A2105" t="str">
            <v>.</v>
          </cell>
        </row>
        <row r="2106">
          <cell r="A2106" t="str">
            <v>.</v>
          </cell>
        </row>
        <row r="2107">
          <cell r="A2107" t="str">
            <v>.</v>
          </cell>
        </row>
        <row r="2108">
          <cell r="A2108" t="str">
            <v>.</v>
          </cell>
        </row>
        <row r="2109">
          <cell r="A2109" t="str">
            <v>.</v>
          </cell>
        </row>
        <row r="2110">
          <cell r="A2110" t="str">
            <v>.</v>
          </cell>
        </row>
        <row r="2111">
          <cell r="A2111" t="str">
            <v>.</v>
          </cell>
        </row>
        <row r="2112">
          <cell r="A2112" t="str">
            <v>.</v>
          </cell>
        </row>
        <row r="2113">
          <cell r="A2113" t="str">
            <v>.</v>
          </cell>
        </row>
        <row r="2114">
          <cell r="A2114" t="str">
            <v>.</v>
          </cell>
        </row>
        <row r="2115">
          <cell r="A2115" t="str">
            <v>.</v>
          </cell>
        </row>
        <row r="2116">
          <cell r="A2116" t="str">
            <v>.</v>
          </cell>
        </row>
        <row r="2117">
          <cell r="A2117" t="str">
            <v>.</v>
          </cell>
        </row>
        <row r="2118">
          <cell r="A2118" t="str">
            <v>.</v>
          </cell>
        </row>
        <row r="2119">
          <cell r="A2119" t="str">
            <v>.</v>
          </cell>
        </row>
        <row r="2120">
          <cell r="A2120" t="str">
            <v>.</v>
          </cell>
        </row>
        <row r="2121">
          <cell r="A2121" t="str">
            <v>.</v>
          </cell>
        </row>
        <row r="2122">
          <cell r="A2122" t="str">
            <v>.</v>
          </cell>
        </row>
        <row r="2123">
          <cell r="A2123" t="str">
            <v>.</v>
          </cell>
        </row>
        <row r="2124">
          <cell r="A2124" t="str">
            <v>.</v>
          </cell>
        </row>
        <row r="2125">
          <cell r="A2125" t="str">
            <v>.</v>
          </cell>
        </row>
        <row r="2126">
          <cell r="A2126" t="str">
            <v>.</v>
          </cell>
        </row>
        <row r="2127">
          <cell r="A2127" t="str">
            <v>.</v>
          </cell>
        </row>
        <row r="2128">
          <cell r="A2128" t="str">
            <v>.</v>
          </cell>
        </row>
        <row r="2129">
          <cell r="A2129" t="str">
            <v>.</v>
          </cell>
        </row>
        <row r="2130">
          <cell r="A2130" t="str">
            <v>.</v>
          </cell>
        </row>
        <row r="2131">
          <cell r="A2131" t="str">
            <v>.</v>
          </cell>
        </row>
        <row r="2132">
          <cell r="A2132" t="str">
            <v>.</v>
          </cell>
        </row>
        <row r="2133">
          <cell r="A2133" t="str">
            <v>.</v>
          </cell>
        </row>
        <row r="2134">
          <cell r="A2134" t="str">
            <v>.</v>
          </cell>
        </row>
        <row r="2135">
          <cell r="A2135" t="str">
            <v>.</v>
          </cell>
        </row>
        <row r="2136">
          <cell r="A2136" t="str">
            <v>.</v>
          </cell>
        </row>
        <row r="2137">
          <cell r="A2137" t="str">
            <v>.</v>
          </cell>
        </row>
        <row r="2138">
          <cell r="A2138" t="str">
            <v>.</v>
          </cell>
        </row>
        <row r="2139">
          <cell r="A2139" t="str">
            <v>.</v>
          </cell>
        </row>
        <row r="2140">
          <cell r="A2140" t="str">
            <v>.</v>
          </cell>
        </row>
        <row r="2141">
          <cell r="A2141" t="str">
            <v>.</v>
          </cell>
        </row>
        <row r="2142">
          <cell r="A2142" t="str">
            <v>.</v>
          </cell>
        </row>
        <row r="2143">
          <cell r="A2143" t="str">
            <v>.</v>
          </cell>
        </row>
        <row r="2144">
          <cell r="A2144" t="str">
            <v>.</v>
          </cell>
        </row>
        <row r="2145">
          <cell r="A2145" t="str">
            <v>.</v>
          </cell>
        </row>
        <row r="2146">
          <cell r="A2146" t="str">
            <v>.</v>
          </cell>
        </row>
        <row r="2147">
          <cell r="A2147" t="str">
            <v>.</v>
          </cell>
        </row>
        <row r="2148">
          <cell r="A2148" t="str">
            <v>.</v>
          </cell>
        </row>
        <row r="2149">
          <cell r="A2149" t="str">
            <v>.</v>
          </cell>
        </row>
        <row r="2150">
          <cell r="A2150" t="str">
            <v>.</v>
          </cell>
        </row>
        <row r="2151">
          <cell r="A2151" t="str">
            <v>.</v>
          </cell>
        </row>
        <row r="2152">
          <cell r="A2152" t="str">
            <v>.</v>
          </cell>
        </row>
        <row r="2153">
          <cell r="A2153" t="str">
            <v>.</v>
          </cell>
        </row>
        <row r="2154">
          <cell r="A2154" t="str">
            <v>.</v>
          </cell>
        </row>
        <row r="2155">
          <cell r="A2155" t="str">
            <v>.</v>
          </cell>
        </row>
        <row r="2156">
          <cell r="A2156" t="str">
            <v>.</v>
          </cell>
        </row>
        <row r="2157">
          <cell r="A2157" t="str">
            <v>.</v>
          </cell>
        </row>
        <row r="2158">
          <cell r="A2158" t="str">
            <v>.</v>
          </cell>
        </row>
        <row r="2159">
          <cell r="A2159" t="str">
            <v>.</v>
          </cell>
        </row>
        <row r="2160">
          <cell r="A2160" t="str">
            <v>.</v>
          </cell>
        </row>
        <row r="2161">
          <cell r="A2161" t="str">
            <v>.</v>
          </cell>
        </row>
        <row r="2162">
          <cell r="A2162" t="str">
            <v>.</v>
          </cell>
        </row>
        <row r="2163">
          <cell r="A2163" t="str">
            <v>.</v>
          </cell>
        </row>
        <row r="2164">
          <cell r="A2164" t="str">
            <v>.</v>
          </cell>
        </row>
        <row r="2165">
          <cell r="A2165" t="str">
            <v>.</v>
          </cell>
        </row>
        <row r="2166">
          <cell r="A2166" t="str">
            <v>.</v>
          </cell>
        </row>
        <row r="2167">
          <cell r="A2167" t="str">
            <v>.</v>
          </cell>
        </row>
        <row r="2168">
          <cell r="A2168" t="str">
            <v>.</v>
          </cell>
        </row>
        <row r="2169">
          <cell r="A2169" t="str">
            <v>.</v>
          </cell>
        </row>
        <row r="2170">
          <cell r="A2170" t="str">
            <v>.</v>
          </cell>
        </row>
        <row r="2171">
          <cell r="A2171" t="str">
            <v>.</v>
          </cell>
        </row>
        <row r="2172">
          <cell r="A2172" t="str">
            <v>.</v>
          </cell>
        </row>
        <row r="2173">
          <cell r="A2173" t="str">
            <v>.</v>
          </cell>
        </row>
        <row r="2174">
          <cell r="A2174" t="str">
            <v>.</v>
          </cell>
        </row>
        <row r="2175">
          <cell r="A2175" t="str">
            <v>.</v>
          </cell>
        </row>
        <row r="2176">
          <cell r="A2176" t="str">
            <v>.</v>
          </cell>
        </row>
        <row r="2177">
          <cell r="A2177" t="str">
            <v>.</v>
          </cell>
        </row>
        <row r="2178">
          <cell r="A2178" t="str">
            <v>.</v>
          </cell>
        </row>
        <row r="2179">
          <cell r="A2179" t="str">
            <v>.</v>
          </cell>
        </row>
        <row r="2180">
          <cell r="A2180" t="str">
            <v>.</v>
          </cell>
        </row>
        <row r="2181">
          <cell r="A2181" t="str">
            <v>.</v>
          </cell>
        </row>
        <row r="2182">
          <cell r="A2182" t="str">
            <v>.</v>
          </cell>
        </row>
        <row r="2183">
          <cell r="A2183" t="str">
            <v>.</v>
          </cell>
        </row>
        <row r="2184">
          <cell r="A2184" t="str">
            <v>.</v>
          </cell>
        </row>
        <row r="2185">
          <cell r="A2185" t="str">
            <v>.</v>
          </cell>
        </row>
        <row r="2186">
          <cell r="A2186" t="str">
            <v>.</v>
          </cell>
        </row>
        <row r="2187">
          <cell r="A2187" t="str">
            <v>.</v>
          </cell>
        </row>
        <row r="2188">
          <cell r="A2188" t="str">
            <v>.</v>
          </cell>
        </row>
        <row r="2189">
          <cell r="A2189" t="str">
            <v>.</v>
          </cell>
        </row>
        <row r="2190">
          <cell r="A2190" t="str">
            <v>.</v>
          </cell>
        </row>
        <row r="2191">
          <cell r="A2191" t="str">
            <v>.</v>
          </cell>
        </row>
        <row r="2192">
          <cell r="A2192" t="str">
            <v>.</v>
          </cell>
        </row>
        <row r="2193">
          <cell r="A2193" t="str">
            <v>.</v>
          </cell>
        </row>
        <row r="2194">
          <cell r="A2194" t="str">
            <v>.</v>
          </cell>
        </row>
        <row r="2195">
          <cell r="A2195" t="str">
            <v>.</v>
          </cell>
        </row>
        <row r="2196">
          <cell r="A2196" t="str">
            <v>.</v>
          </cell>
        </row>
        <row r="2197">
          <cell r="A2197" t="str">
            <v>.</v>
          </cell>
        </row>
        <row r="2198">
          <cell r="A2198" t="str">
            <v>.</v>
          </cell>
        </row>
        <row r="2199">
          <cell r="A2199" t="str">
            <v>.</v>
          </cell>
        </row>
        <row r="2200">
          <cell r="A2200" t="str">
            <v>.</v>
          </cell>
        </row>
        <row r="2201">
          <cell r="A2201" t="str">
            <v>.</v>
          </cell>
        </row>
        <row r="2202">
          <cell r="A2202" t="str">
            <v>.</v>
          </cell>
        </row>
        <row r="2203">
          <cell r="A2203" t="str">
            <v>.</v>
          </cell>
        </row>
        <row r="2204">
          <cell r="A2204" t="str">
            <v>.</v>
          </cell>
        </row>
        <row r="2205">
          <cell r="A2205" t="str">
            <v>.</v>
          </cell>
        </row>
        <row r="2206">
          <cell r="A2206" t="str">
            <v>.</v>
          </cell>
        </row>
        <row r="2207">
          <cell r="A2207" t="str">
            <v>.</v>
          </cell>
        </row>
        <row r="2208">
          <cell r="A2208" t="str">
            <v>.</v>
          </cell>
        </row>
        <row r="2209">
          <cell r="A2209" t="str">
            <v>.</v>
          </cell>
        </row>
        <row r="2210">
          <cell r="A2210" t="str">
            <v>.</v>
          </cell>
        </row>
        <row r="2211">
          <cell r="A2211" t="str">
            <v>.</v>
          </cell>
        </row>
        <row r="2212">
          <cell r="A2212" t="str">
            <v>.</v>
          </cell>
        </row>
        <row r="2213">
          <cell r="A2213" t="str">
            <v>.</v>
          </cell>
        </row>
        <row r="2214">
          <cell r="A2214" t="str">
            <v>.</v>
          </cell>
        </row>
        <row r="2215">
          <cell r="A2215" t="str">
            <v>.</v>
          </cell>
        </row>
        <row r="2216">
          <cell r="A2216" t="str">
            <v>.</v>
          </cell>
        </row>
        <row r="2217">
          <cell r="A2217" t="str">
            <v>.</v>
          </cell>
        </row>
        <row r="2218">
          <cell r="A2218" t="str">
            <v>.</v>
          </cell>
        </row>
        <row r="2219">
          <cell r="A2219" t="str">
            <v>.</v>
          </cell>
        </row>
        <row r="2220">
          <cell r="A2220" t="str">
            <v>.</v>
          </cell>
        </row>
        <row r="2221">
          <cell r="A2221" t="str">
            <v>.</v>
          </cell>
        </row>
        <row r="2222">
          <cell r="A2222" t="str">
            <v>.</v>
          </cell>
        </row>
        <row r="2223">
          <cell r="A2223" t="str">
            <v>.</v>
          </cell>
        </row>
        <row r="2224">
          <cell r="A2224" t="str">
            <v>.</v>
          </cell>
        </row>
        <row r="2225">
          <cell r="A2225" t="str">
            <v>.</v>
          </cell>
        </row>
        <row r="2226">
          <cell r="A2226" t="str">
            <v>.</v>
          </cell>
        </row>
        <row r="2227">
          <cell r="A2227" t="str">
            <v>.</v>
          </cell>
        </row>
        <row r="2228">
          <cell r="A2228" t="str">
            <v>.</v>
          </cell>
        </row>
        <row r="2229">
          <cell r="A2229" t="str">
            <v>.</v>
          </cell>
        </row>
        <row r="2230">
          <cell r="A2230" t="str">
            <v>.</v>
          </cell>
        </row>
        <row r="2231">
          <cell r="A2231" t="str">
            <v>.</v>
          </cell>
        </row>
        <row r="2232">
          <cell r="A2232" t="str">
            <v>.</v>
          </cell>
        </row>
        <row r="2233">
          <cell r="A2233" t="str">
            <v>.</v>
          </cell>
        </row>
        <row r="2234">
          <cell r="A2234" t="str">
            <v>.</v>
          </cell>
        </row>
        <row r="2235">
          <cell r="A2235" t="str">
            <v>.</v>
          </cell>
        </row>
        <row r="2236">
          <cell r="A2236" t="str">
            <v>.</v>
          </cell>
        </row>
        <row r="2237">
          <cell r="A2237" t="str">
            <v>.</v>
          </cell>
        </row>
        <row r="2238">
          <cell r="A2238" t="str">
            <v>.</v>
          </cell>
        </row>
        <row r="2239">
          <cell r="A2239" t="str">
            <v>.</v>
          </cell>
        </row>
        <row r="2240">
          <cell r="A2240" t="str">
            <v>.</v>
          </cell>
        </row>
        <row r="2241">
          <cell r="A2241" t="str">
            <v>.</v>
          </cell>
        </row>
        <row r="2242">
          <cell r="A2242" t="str">
            <v>.</v>
          </cell>
        </row>
        <row r="2243">
          <cell r="A2243" t="str">
            <v>.</v>
          </cell>
        </row>
        <row r="2244">
          <cell r="A2244" t="str">
            <v>.</v>
          </cell>
        </row>
        <row r="2245">
          <cell r="A2245" t="str">
            <v>.</v>
          </cell>
        </row>
        <row r="2246">
          <cell r="A2246" t="str">
            <v>.</v>
          </cell>
        </row>
        <row r="2247">
          <cell r="A2247" t="str">
            <v>.</v>
          </cell>
        </row>
        <row r="2248">
          <cell r="A2248" t="str">
            <v>.</v>
          </cell>
        </row>
        <row r="2249">
          <cell r="A2249" t="str">
            <v>.</v>
          </cell>
        </row>
        <row r="2250">
          <cell r="A2250" t="str">
            <v>.</v>
          </cell>
        </row>
        <row r="2251">
          <cell r="A2251" t="str">
            <v>.</v>
          </cell>
        </row>
        <row r="2252">
          <cell r="A2252" t="str">
            <v>.</v>
          </cell>
        </row>
        <row r="2253">
          <cell r="A2253" t="str">
            <v>.</v>
          </cell>
        </row>
        <row r="2254">
          <cell r="A2254" t="str">
            <v>.</v>
          </cell>
        </row>
        <row r="2255">
          <cell r="A2255" t="str">
            <v>.</v>
          </cell>
        </row>
        <row r="2256">
          <cell r="A2256" t="str">
            <v>.</v>
          </cell>
        </row>
        <row r="2257">
          <cell r="A2257" t="str">
            <v>.</v>
          </cell>
        </row>
        <row r="2258">
          <cell r="A2258" t="str">
            <v>.</v>
          </cell>
        </row>
        <row r="2259">
          <cell r="A2259" t="str">
            <v>.</v>
          </cell>
        </row>
        <row r="2260">
          <cell r="A2260" t="str">
            <v>.</v>
          </cell>
        </row>
        <row r="2261">
          <cell r="A2261" t="str">
            <v>.</v>
          </cell>
        </row>
        <row r="2262">
          <cell r="A2262" t="str">
            <v>.</v>
          </cell>
        </row>
        <row r="2263">
          <cell r="A2263" t="str">
            <v>.</v>
          </cell>
        </row>
        <row r="2264">
          <cell r="A2264" t="str">
            <v>.</v>
          </cell>
        </row>
        <row r="2265">
          <cell r="A2265" t="str">
            <v>.</v>
          </cell>
        </row>
        <row r="2266">
          <cell r="A2266" t="str">
            <v>.</v>
          </cell>
        </row>
        <row r="2267">
          <cell r="A2267" t="str">
            <v>.</v>
          </cell>
        </row>
        <row r="2268">
          <cell r="A2268" t="str">
            <v>.</v>
          </cell>
        </row>
        <row r="2269">
          <cell r="A2269" t="str">
            <v>.</v>
          </cell>
        </row>
        <row r="2270">
          <cell r="A2270" t="str">
            <v>.</v>
          </cell>
        </row>
        <row r="2271">
          <cell r="A2271" t="str">
            <v>.</v>
          </cell>
        </row>
        <row r="2272">
          <cell r="A2272" t="str">
            <v>.</v>
          </cell>
        </row>
        <row r="2273">
          <cell r="A2273" t="str">
            <v>.</v>
          </cell>
        </row>
        <row r="2274">
          <cell r="A2274" t="str">
            <v>.</v>
          </cell>
        </row>
        <row r="2275">
          <cell r="A2275" t="str">
            <v>.</v>
          </cell>
        </row>
        <row r="2276">
          <cell r="A2276" t="str">
            <v>.</v>
          </cell>
        </row>
        <row r="2277">
          <cell r="A2277" t="str">
            <v>.</v>
          </cell>
        </row>
        <row r="2278">
          <cell r="A2278" t="str">
            <v>.</v>
          </cell>
        </row>
        <row r="2279">
          <cell r="A2279" t="str">
            <v>.</v>
          </cell>
        </row>
        <row r="2280">
          <cell r="A2280" t="str">
            <v>.</v>
          </cell>
        </row>
        <row r="2281">
          <cell r="A2281" t="str">
            <v>.</v>
          </cell>
        </row>
        <row r="2282">
          <cell r="A2282" t="str">
            <v>.</v>
          </cell>
        </row>
        <row r="2283">
          <cell r="A2283" t="str">
            <v>.</v>
          </cell>
        </row>
        <row r="2284">
          <cell r="A2284" t="str">
            <v>.</v>
          </cell>
        </row>
        <row r="2285">
          <cell r="A2285" t="str">
            <v>.</v>
          </cell>
        </row>
        <row r="2286">
          <cell r="A2286" t="str">
            <v>.</v>
          </cell>
        </row>
        <row r="2287">
          <cell r="A2287" t="str">
            <v>.</v>
          </cell>
        </row>
        <row r="2288">
          <cell r="A2288" t="str">
            <v>.</v>
          </cell>
        </row>
        <row r="2289">
          <cell r="A2289" t="str">
            <v>.</v>
          </cell>
        </row>
        <row r="2290">
          <cell r="A2290" t="str">
            <v>.</v>
          </cell>
        </row>
        <row r="2291">
          <cell r="A2291" t="str">
            <v>.</v>
          </cell>
        </row>
        <row r="2292">
          <cell r="A2292" t="str">
            <v>.</v>
          </cell>
        </row>
        <row r="2293">
          <cell r="A2293" t="str">
            <v>.</v>
          </cell>
        </row>
        <row r="2294">
          <cell r="A2294" t="str">
            <v>.</v>
          </cell>
        </row>
        <row r="2295">
          <cell r="A2295" t="str">
            <v>.</v>
          </cell>
        </row>
        <row r="2296">
          <cell r="A2296" t="str">
            <v>.</v>
          </cell>
        </row>
        <row r="2297">
          <cell r="A2297" t="str">
            <v>.</v>
          </cell>
        </row>
        <row r="2298">
          <cell r="A2298" t="str">
            <v>.</v>
          </cell>
        </row>
        <row r="2299">
          <cell r="A2299" t="str">
            <v>.</v>
          </cell>
        </row>
        <row r="2300">
          <cell r="A2300" t="str">
            <v>.</v>
          </cell>
        </row>
        <row r="2301">
          <cell r="A2301" t="str">
            <v>.</v>
          </cell>
        </row>
        <row r="2302">
          <cell r="A2302" t="str">
            <v>.</v>
          </cell>
        </row>
        <row r="2303">
          <cell r="A2303" t="str">
            <v>.</v>
          </cell>
        </row>
        <row r="2304">
          <cell r="A2304" t="str">
            <v>.</v>
          </cell>
        </row>
        <row r="2305">
          <cell r="A2305" t="str">
            <v>.</v>
          </cell>
        </row>
        <row r="2306">
          <cell r="A2306" t="str">
            <v>.</v>
          </cell>
        </row>
        <row r="2307">
          <cell r="A2307" t="str">
            <v>.</v>
          </cell>
        </row>
        <row r="2308">
          <cell r="A2308" t="str">
            <v>.</v>
          </cell>
        </row>
        <row r="2309">
          <cell r="A2309" t="str">
            <v>.</v>
          </cell>
        </row>
        <row r="2310">
          <cell r="A2310" t="str">
            <v>.</v>
          </cell>
        </row>
        <row r="2311">
          <cell r="A2311" t="str">
            <v>.</v>
          </cell>
        </row>
        <row r="2312">
          <cell r="A2312" t="str">
            <v>.</v>
          </cell>
        </row>
        <row r="2313">
          <cell r="A2313" t="str">
            <v>.</v>
          </cell>
        </row>
        <row r="2314">
          <cell r="A2314" t="str">
            <v>.</v>
          </cell>
        </row>
        <row r="2315">
          <cell r="A2315" t="str">
            <v>.</v>
          </cell>
        </row>
        <row r="2316">
          <cell r="A2316" t="str">
            <v>.</v>
          </cell>
        </row>
        <row r="2317">
          <cell r="A2317" t="str">
            <v>.</v>
          </cell>
        </row>
        <row r="2318">
          <cell r="A2318" t="str">
            <v>.</v>
          </cell>
        </row>
        <row r="2319">
          <cell r="A2319" t="str">
            <v>.</v>
          </cell>
        </row>
        <row r="2320">
          <cell r="A2320" t="str">
            <v>.</v>
          </cell>
        </row>
        <row r="2321">
          <cell r="A2321" t="str">
            <v>.</v>
          </cell>
        </row>
        <row r="2322">
          <cell r="A2322" t="str">
            <v>.</v>
          </cell>
        </row>
        <row r="2323">
          <cell r="A2323" t="str">
            <v>.</v>
          </cell>
        </row>
        <row r="2324">
          <cell r="A2324" t="str">
            <v>.</v>
          </cell>
        </row>
        <row r="2325">
          <cell r="A2325" t="str">
            <v>.</v>
          </cell>
        </row>
        <row r="2326">
          <cell r="A2326" t="str">
            <v>.</v>
          </cell>
        </row>
        <row r="2327">
          <cell r="A2327" t="str">
            <v>.</v>
          </cell>
        </row>
        <row r="2328">
          <cell r="A2328" t="str">
            <v>.</v>
          </cell>
        </row>
        <row r="2329">
          <cell r="A2329" t="str">
            <v>.</v>
          </cell>
        </row>
        <row r="2330">
          <cell r="A2330" t="str">
            <v>.</v>
          </cell>
        </row>
        <row r="2331">
          <cell r="A2331" t="str">
            <v>.</v>
          </cell>
        </row>
        <row r="2332">
          <cell r="A2332" t="str">
            <v>.</v>
          </cell>
        </row>
        <row r="2333">
          <cell r="A2333" t="str">
            <v>.</v>
          </cell>
        </row>
        <row r="2334">
          <cell r="A2334" t="str">
            <v>.</v>
          </cell>
        </row>
        <row r="2335">
          <cell r="A2335" t="str">
            <v>.</v>
          </cell>
        </row>
        <row r="2336">
          <cell r="A2336" t="str">
            <v>.</v>
          </cell>
        </row>
        <row r="2337">
          <cell r="A2337" t="str">
            <v>.</v>
          </cell>
        </row>
        <row r="2338">
          <cell r="A2338" t="str">
            <v>.</v>
          </cell>
        </row>
        <row r="2339">
          <cell r="A2339" t="str">
            <v>.</v>
          </cell>
        </row>
        <row r="2340">
          <cell r="A2340" t="str">
            <v>.</v>
          </cell>
        </row>
        <row r="2341">
          <cell r="A2341" t="str">
            <v>.</v>
          </cell>
        </row>
        <row r="2342">
          <cell r="A2342" t="str">
            <v>.</v>
          </cell>
        </row>
        <row r="2343">
          <cell r="A2343" t="str">
            <v>.</v>
          </cell>
        </row>
        <row r="2344">
          <cell r="A2344" t="str">
            <v>.</v>
          </cell>
        </row>
        <row r="2345">
          <cell r="A2345" t="str">
            <v>.</v>
          </cell>
        </row>
        <row r="2346">
          <cell r="A2346" t="str">
            <v>.</v>
          </cell>
        </row>
        <row r="2347">
          <cell r="A2347" t="str">
            <v>.</v>
          </cell>
        </row>
        <row r="2348">
          <cell r="A2348" t="str">
            <v>.</v>
          </cell>
        </row>
        <row r="2349">
          <cell r="A2349" t="str">
            <v>.</v>
          </cell>
        </row>
        <row r="2350">
          <cell r="A2350" t="str">
            <v>.</v>
          </cell>
        </row>
        <row r="2351">
          <cell r="A2351" t="str">
            <v>.</v>
          </cell>
        </row>
        <row r="2352">
          <cell r="A2352" t="str">
            <v>.</v>
          </cell>
        </row>
        <row r="2353">
          <cell r="A2353" t="str">
            <v>.</v>
          </cell>
        </row>
        <row r="2354">
          <cell r="A2354" t="str">
            <v>.</v>
          </cell>
        </row>
        <row r="2355">
          <cell r="A2355" t="str">
            <v>.</v>
          </cell>
        </row>
        <row r="2356">
          <cell r="A2356" t="str">
            <v>.</v>
          </cell>
        </row>
        <row r="2357">
          <cell r="A2357" t="str">
            <v>.</v>
          </cell>
        </row>
        <row r="2358">
          <cell r="A2358" t="str">
            <v>.</v>
          </cell>
        </row>
        <row r="2359">
          <cell r="A2359" t="str">
            <v>.</v>
          </cell>
        </row>
        <row r="2360">
          <cell r="A2360" t="str">
            <v>.</v>
          </cell>
        </row>
        <row r="2361">
          <cell r="A2361" t="str">
            <v>.</v>
          </cell>
        </row>
        <row r="2362">
          <cell r="A2362" t="str">
            <v>.</v>
          </cell>
        </row>
        <row r="2363">
          <cell r="A2363" t="str">
            <v>.</v>
          </cell>
        </row>
        <row r="2364">
          <cell r="A2364" t="str">
            <v>.</v>
          </cell>
        </row>
        <row r="2365">
          <cell r="A2365" t="str">
            <v>.</v>
          </cell>
        </row>
        <row r="2366">
          <cell r="A2366" t="str">
            <v>.</v>
          </cell>
        </row>
        <row r="2367">
          <cell r="A2367" t="str">
            <v>.</v>
          </cell>
        </row>
        <row r="2368">
          <cell r="A2368" t="str">
            <v>.</v>
          </cell>
        </row>
        <row r="2369">
          <cell r="A2369" t="str">
            <v>.</v>
          </cell>
        </row>
        <row r="2370">
          <cell r="A2370" t="str">
            <v>.</v>
          </cell>
        </row>
        <row r="2371">
          <cell r="A2371" t="str">
            <v>.</v>
          </cell>
        </row>
        <row r="2372">
          <cell r="A2372" t="str">
            <v>.</v>
          </cell>
        </row>
        <row r="2373">
          <cell r="A2373" t="str">
            <v>.</v>
          </cell>
        </row>
        <row r="2374">
          <cell r="A2374" t="str">
            <v>.</v>
          </cell>
        </row>
        <row r="2375">
          <cell r="A2375" t="str">
            <v>.</v>
          </cell>
        </row>
        <row r="2376">
          <cell r="A2376" t="str">
            <v>.</v>
          </cell>
        </row>
        <row r="2377">
          <cell r="A2377" t="str">
            <v>.</v>
          </cell>
        </row>
        <row r="2378">
          <cell r="A2378" t="str">
            <v>.</v>
          </cell>
        </row>
        <row r="2379">
          <cell r="A2379" t="str">
            <v>.</v>
          </cell>
        </row>
        <row r="2380">
          <cell r="A2380" t="str">
            <v>.</v>
          </cell>
        </row>
        <row r="2381">
          <cell r="A2381" t="str">
            <v>.</v>
          </cell>
        </row>
        <row r="2382">
          <cell r="A2382" t="str">
            <v>.</v>
          </cell>
        </row>
        <row r="2383">
          <cell r="A2383" t="str">
            <v>.</v>
          </cell>
        </row>
        <row r="2384">
          <cell r="A2384" t="str">
            <v>.</v>
          </cell>
        </row>
        <row r="2385">
          <cell r="A2385" t="str">
            <v>.</v>
          </cell>
        </row>
        <row r="2386">
          <cell r="A2386" t="str">
            <v>.</v>
          </cell>
        </row>
        <row r="2387">
          <cell r="A2387" t="str">
            <v>.</v>
          </cell>
        </row>
        <row r="2388">
          <cell r="A2388" t="str">
            <v>.</v>
          </cell>
        </row>
        <row r="2389">
          <cell r="A2389" t="str">
            <v>.</v>
          </cell>
        </row>
        <row r="2390">
          <cell r="A2390" t="str">
            <v>.</v>
          </cell>
        </row>
        <row r="2391">
          <cell r="A2391" t="str">
            <v>.</v>
          </cell>
        </row>
        <row r="2392">
          <cell r="A2392" t="str">
            <v>.</v>
          </cell>
        </row>
        <row r="2393">
          <cell r="A2393" t="str">
            <v>.</v>
          </cell>
        </row>
        <row r="2394">
          <cell r="A2394" t="str">
            <v>.</v>
          </cell>
        </row>
        <row r="2395">
          <cell r="A2395" t="str">
            <v>.</v>
          </cell>
        </row>
        <row r="2396">
          <cell r="A2396" t="str">
            <v>.</v>
          </cell>
        </row>
        <row r="2397">
          <cell r="A2397" t="str">
            <v>.</v>
          </cell>
        </row>
        <row r="2398">
          <cell r="A2398" t="str">
            <v>.</v>
          </cell>
        </row>
        <row r="2399">
          <cell r="A2399" t="str">
            <v>.</v>
          </cell>
        </row>
        <row r="2400">
          <cell r="A2400" t="str">
            <v>.</v>
          </cell>
        </row>
        <row r="2401">
          <cell r="A2401" t="str">
            <v>.</v>
          </cell>
        </row>
        <row r="2402">
          <cell r="A2402" t="str">
            <v>.</v>
          </cell>
        </row>
        <row r="2403">
          <cell r="A2403" t="str">
            <v>.</v>
          </cell>
        </row>
        <row r="2404">
          <cell r="A2404" t="str">
            <v>.</v>
          </cell>
        </row>
        <row r="2405">
          <cell r="A2405" t="str">
            <v>.</v>
          </cell>
        </row>
        <row r="2406">
          <cell r="A2406" t="str">
            <v>.</v>
          </cell>
        </row>
        <row r="2407">
          <cell r="A2407" t="str">
            <v>.</v>
          </cell>
        </row>
        <row r="2408">
          <cell r="A2408" t="str">
            <v>.</v>
          </cell>
        </row>
        <row r="2409">
          <cell r="A2409" t="str">
            <v>.</v>
          </cell>
        </row>
        <row r="2410">
          <cell r="A2410" t="str">
            <v>.</v>
          </cell>
        </row>
        <row r="2411">
          <cell r="A2411" t="str">
            <v>.</v>
          </cell>
        </row>
        <row r="2412">
          <cell r="A2412" t="str">
            <v>.</v>
          </cell>
        </row>
        <row r="2413">
          <cell r="A2413" t="str">
            <v>.</v>
          </cell>
        </row>
        <row r="2414">
          <cell r="A2414" t="str">
            <v>.</v>
          </cell>
        </row>
        <row r="2415">
          <cell r="A2415" t="str">
            <v>.</v>
          </cell>
        </row>
        <row r="2416">
          <cell r="A2416" t="str">
            <v>.</v>
          </cell>
        </row>
        <row r="2417">
          <cell r="A2417" t="str">
            <v>.</v>
          </cell>
        </row>
        <row r="2418">
          <cell r="A2418" t="str">
            <v>.</v>
          </cell>
        </row>
        <row r="2419">
          <cell r="A2419" t="str">
            <v>.</v>
          </cell>
        </row>
        <row r="2420">
          <cell r="A2420" t="str">
            <v>.</v>
          </cell>
        </row>
        <row r="2421">
          <cell r="A2421" t="str">
            <v>.</v>
          </cell>
        </row>
        <row r="2422">
          <cell r="A2422" t="str">
            <v>.</v>
          </cell>
        </row>
        <row r="2423">
          <cell r="A2423" t="str">
            <v>.</v>
          </cell>
        </row>
        <row r="2424">
          <cell r="A2424" t="str">
            <v>.</v>
          </cell>
        </row>
        <row r="2425">
          <cell r="A2425" t="str">
            <v>.</v>
          </cell>
        </row>
        <row r="2426">
          <cell r="A2426" t="str">
            <v>.</v>
          </cell>
        </row>
        <row r="2427">
          <cell r="A2427" t="str">
            <v>.</v>
          </cell>
        </row>
        <row r="2428">
          <cell r="A2428" t="str">
            <v>.</v>
          </cell>
        </row>
        <row r="2429">
          <cell r="A2429" t="str">
            <v>.</v>
          </cell>
        </row>
        <row r="2430">
          <cell r="A2430" t="str">
            <v>.</v>
          </cell>
        </row>
        <row r="2431">
          <cell r="A2431" t="str">
            <v>.</v>
          </cell>
        </row>
        <row r="2432">
          <cell r="A2432" t="str">
            <v>.</v>
          </cell>
        </row>
        <row r="2433">
          <cell r="A2433" t="str">
            <v>.</v>
          </cell>
        </row>
        <row r="2434">
          <cell r="A2434" t="str">
            <v>.</v>
          </cell>
        </row>
        <row r="2435">
          <cell r="A2435" t="str">
            <v>.</v>
          </cell>
        </row>
        <row r="2436">
          <cell r="A2436" t="str">
            <v>.</v>
          </cell>
        </row>
        <row r="2437">
          <cell r="A2437" t="str">
            <v>.</v>
          </cell>
        </row>
        <row r="2438">
          <cell r="A2438" t="str">
            <v>.</v>
          </cell>
        </row>
        <row r="2439">
          <cell r="A2439" t="str">
            <v>.</v>
          </cell>
        </row>
        <row r="2440">
          <cell r="A2440" t="str">
            <v>.</v>
          </cell>
        </row>
        <row r="2441">
          <cell r="A2441" t="str">
            <v>.</v>
          </cell>
        </row>
        <row r="2442">
          <cell r="A2442" t="str">
            <v>.</v>
          </cell>
        </row>
        <row r="2443">
          <cell r="A2443" t="str">
            <v>.</v>
          </cell>
        </row>
        <row r="2444">
          <cell r="A2444" t="str">
            <v>.</v>
          </cell>
        </row>
        <row r="2445">
          <cell r="A2445" t="str">
            <v>.</v>
          </cell>
        </row>
        <row r="2446">
          <cell r="A2446" t="str">
            <v>.</v>
          </cell>
        </row>
        <row r="2447">
          <cell r="A2447" t="str">
            <v>.</v>
          </cell>
        </row>
        <row r="2448">
          <cell r="A2448" t="str">
            <v>.</v>
          </cell>
        </row>
        <row r="2449">
          <cell r="A2449" t="str">
            <v>.</v>
          </cell>
        </row>
        <row r="2450">
          <cell r="A2450" t="str">
            <v>.</v>
          </cell>
        </row>
        <row r="2451">
          <cell r="A2451" t="str">
            <v>.</v>
          </cell>
        </row>
        <row r="2452">
          <cell r="A2452" t="str">
            <v>.</v>
          </cell>
        </row>
        <row r="2453">
          <cell r="A2453" t="str">
            <v>.</v>
          </cell>
        </row>
        <row r="2454">
          <cell r="A2454" t="str">
            <v>.</v>
          </cell>
        </row>
        <row r="2455">
          <cell r="A2455" t="str">
            <v>.</v>
          </cell>
        </row>
        <row r="2456">
          <cell r="A2456" t="str">
            <v>.</v>
          </cell>
        </row>
        <row r="2457">
          <cell r="A2457" t="str">
            <v>.</v>
          </cell>
        </row>
        <row r="2458">
          <cell r="A2458" t="str">
            <v>.</v>
          </cell>
        </row>
        <row r="2459">
          <cell r="A2459" t="str">
            <v>.</v>
          </cell>
        </row>
        <row r="2460">
          <cell r="A2460" t="str">
            <v>.</v>
          </cell>
        </row>
        <row r="2461">
          <cell r="A2461" t="str">
            <v>.</v>
          </cell>
        </row>
        <row r="2462">
          <cell r="A2462" t="str">
            <v>.</v>
          </cell>
        </row>
        <row r="2463">
          <cell r="A2463" t="str">
            <v>.</v>
          </cell>
        </row>
        <row r="2464">
          <cell r="A2464" t="str">
            <v>.</v>
          </cell>
        </row>
        <row r="2465">
          <cell r="A2465" t="str">
            <v>.</v>
          </cell>
        </row>
        <row r="2466">
          <cell r="A2466" t="str">
            <v>.</v>
          </cell>
        </row>
        <row r="2467">
          <cell r="A2467" t="str">
            <v>.</v>
          </cell>
        </row>
        <row r="2468">
          <cell r="A2468" t="str">
            <v>.</v>
          </cell>
        </row>
        <row r="2469">
          <cell r="A2469" t="str">
            <v>.</v>
          </cell>
        </row>
        <row r="2470">
          <cell r="A2470" t="str">
            <v>.</v>
          </cell>
        </row>
        <row r="2471">
          <cell r="A2471" t="str">
            <v>.</v>
          </cell>
        </row>
        <row r="2472">
          <cell r="A2472" t="str">
            <v>.</v>
          </cell>
        </row>
        <row r="2473">
          <cell r="A2473" t="str">
            <v>.</v>
          </cell>
        </row>
        <row r="2474">
          <cell r="A2474" t="str">
            <v>.</v>
          </cell>
        </row>
        <row r="2475">
          <cell r="A2475" t="str">
            <v>.</v>
          </cell>
        </row>
        <row r="2476">
          <cell r="A2476" t="str">
            <v>.</v>
          </cell>
        </row>
        <row r="2477">
          <cell r="A2477" t="str">
            <v>.</v>
          </cell>
        </row>
        <row r="2478">
          <cell r="A2478" t="str">
            <v>.</v>
          </cell>
        </row>
        <row r="2479">
          <cell r="A2479" t="str">
            <v>.</v>
          </cell>
        </row>
        <row r="2480">
          <cell r="A2480" t="str">
            <v>.</v>
          </cell>
        </row>
        <row r="2481">
          <cell r="A2481" t="str">
            <v>.</v>
          </cell>
        </row>
        <row r="2482">
          <cell r="A2482" t="str">
            <v>.</v>
          </cell>
        </row>
        <row r="2483">
          <cell r="A2483" t="str">
            <v>.</v>
          </cell>
        </row>
        <row r="2484">
          <cell r="A2484" t="str">
            <v>.</v>
          </cell>
        </row>
        <row r="2485">
          <cell r="A2485" t="str">
            <v>.</v>
          </cell>
        </row>
        <row r="2486">
          <cell r="A2486" t="str">
            <v>.</v>
          </cell>
        </row>
        <row r="2487">
          <cell r="A2487" t="str">
            <v>.</v>
          </cell>
        </row>
        <row r="2488">
          <cell r="A2488" t="str">
            <v>.</v>
          </cell>
        </row>
        <row r="2489">
          <cell r="A2489" t="str">
            <v>.</v>
          </cell>
        </row>
        <row r="2490">
          <cell r="A2490" t="str">
            <v>.</v>
          </cell>
        </row>
        <row r="2491">
          <cell r="A2491" t="str">
            <v>.</v>
          </cell>
        </row>
        <row r="2492">
          <cell r="A2492" t="str">
            <v>.</v>
          </cell>
        </row>
        <row r="2493">
          <cell r="A2493" t="str">
            <v>.</v>
          </cell>
        </row>
        <row r="2494">
          <cell r="A2494" t="str">
            <v>.</v>
          </cell>
        </row>
        <row r="2495">
          <cell r="A2495" t="str">
            <v>.</v>
          </cell>
        </row>
        <row r="2496">
          <cell r="A2496" t="str">
            <v>.</v>
          </cell>
        </row>
        <row r="2497">
          <cell r="A2497" t="str">
            <v>.</v>
          </cell>
        </row>
        <row r="2498">
          <cell r="A2498" t="str">
            <v>.</v>
          </cell>
        </row>
        <row r="2499">
          <cell r="A2499" t="str">
            <v>.</v>
          </cell>
        </row>
        <row r="2500">
          <cell r="A2500" t="str">
            <v>.</v>
          </cell>
        </row>
      </sheetData>
      <sheetData sheetId="3">
        <row r="3">
          <cell r="E3" t="str">
            <v>102020</v>
          </cell>
          <cell r="F3" t="str">
            <v>112020</v>
          </cell>
          <cell r="G3" t="str">
            <v>122020</v>
          </cell>
          <cell r="H3" t="str">
            <v>2020 Ergebnis</v>
          </cell>
          <cell r="I3" t="str">
            <v>12021</v>
          </cell>
          <cell r="J3" t="str">
            <v>22021</v>
          </cell>
          <cell r="K3" t="str">
            <v>32021</v>
          </cell>
          <cell r="L3" t="str">
            <v>42021</v>
          </cell>
          <cell r="M3" t="str">
            <v>52021</v>
          </cell>
          <cell r="N3" t="str">
            <v>62021</v>
          </cell>
          <cell r="O3" t="str">
            <v>72021</v>
          </cell>
          <cell r="P3" t="str">
            <v>82021</v>
          </cell>
          <cell r="Q3" t="str">
            <v>92021</v>
          </cell>
          <cell r="R3" t="str">
            <v>102021</v>
          </cell>
          <cell r="S3" t="str">
            <v>112021</v>
          </cell>
          <cell r="T3" t="str">
            <v>122021</v>
          </cell>
          <cell r="U3" t="str">
            <v>2021 Ergebnis</v>
          </cell>
          <cell r="V3" t="str">
            <v>12022</v>
          </cell>
          <cell r="W3" t="str">
            <v>22022</v>
          </cell>
          <cell r="X3" t="str">
            <v>32022</v>
          </cell>
          <cell r="Y3" t="str">
            <v>42022</v>
          </cell>
          <cell r="Z3" t="str">
            <v>52022</v>
          </cell>
          <cell r="AA3" t="str">
            <v>62022</v>
          </cell>
          <cell r="AB3" t="str">
            <v>72022</v>
          </cell>
          <cell r="AC3" t="str">
            <v>82022</v>
          </cell>
          <cell r="AD3" t="str">
            <v>92022</v>
          </cell>
          <cell r="AE3" t="str">
            <v>102022</v>
          </cell>
          <cell r="AF3" t="str">
            <v>112022</v>
          </cell>
          <cell r="AG3" t="str">
            <v>122022</v>
          </cell>
          <cell r="AH3" t="str">
            <v>2022 Ergebnis</v>
          </cell>
          <cell r="AI3" t="str">
            <v>12023</v>
          </cell>
          <cell r="AJ3" t="str">
            <v>22023</v>
          </cell>
          <cell r="AK3" t="str">
            <v>32023</v>
          </cell>
          <cell r="AL3" t="str">
            <v>42023</v>
          </cell>
          <cell r="AM3" t="str">
            <v>52023</v>
          </cell>
          <cell r="AN3" t="str">
            <v>62023</v>
          </cell>
          <cell r="AO3" t="str">
            <v>72023</v>
          </cell>
          <cell r="AP3" t="str">
            <v>82023</v>
          </cell>
          <cell r="AQ3" t="str">
            <v>92023</v>
          </cell>
          <cell r="AR3" t="str">
            <v>102023</v>
          </cell>
          <cell r="AS3" t="str">
            <v>112023</v>
          </cell>
          <cell r="AT3" t="str">
            <v>122023</v>
          </cell>
          <cell r="AU3" t="str">
            <v>2023 Ergebnis</v>
          </cell>
          <cell r="AV3" t="str">
            <v>12024</v>
          </cell>
          <cell r="AW3" t="str">
            <v>22024</v>
          </cell>
          <cell r="AX3" t="str">
            <v>32024</v>
          </cell>
          <cell r="AY3" t="str">
            <v>42024</v>
          </cell>
          <cell r="AZ3" t="str">
            <v>52024</v>
          </cell>
          <cell r="BA3" t="str">
            <v>62024</v>
          </cell>
          <cell r="BB3" t="str">
            <v>72024</v>
          </cell>
          <cell r="BC3" t="str">
            <v>82024</v>
          </cell>
          <cell r="BD3" t="str">
            <v>92024</v>
          </cell>
          <cell r="BE3" t="str">
            <v>102024</v>
          </cell>
          <cell r="BF3" t="str">
            <v>112024</v>
          </cell>
          <cell r="BG3" t="str">
            <v>122024</v>
          </cell>
          <cell r="BH3" t="str">
            <v>2024 Ergebnis</v>
          </cell>
          <cell r="BI3" t="str">
            <v>12025</v>
          </cell>
          <cell r="BJ3" t="str">
            <v>22025</v>
          </cell>
          <cell r="BK3" t="str">
            <v>32025</v>
          </cell>
          <cell r="BL3" t="str">
            <v>42025</v>
          </cell>
          <cell r="BM3" t="str">
            <v>52025</v>
          </cell>
          <cell r="BN3" t="str">
            <v>62025</v>
          </cell>
          <cell r="BO3" t="str">
            <v>72025</v>
          </cell>
          <cell r="BP3" t="str">
            <v>82025</v>
          </cell>
          <cell r="BQ3" t="str">
            <v>92025</v>
          </cell>
          <cell r="BR3" t="str">
            <v>102025</v>
          </cell>
          <cell r="BS3" t="str">
            <v>112025</v>
          </cell>
          <cell r="BT3" t="str">
            <v>122025</v>
          </cell>
          <cell r="BU3" t="str">
            <v>2025 Ergebnis</v>
          </cell>
          <cell r="BV3" t="str">
            <v>12026</v>
          </cell>
          <cell r="BW3" t="str">
            <v>22026</v>
          </cell>
          <cell r="BX3" t="str">
            <v>32026</v>
          </cell>
          <cell r="BY3" t="str">
            <v>42026</v>
          </cell>
          <cell r="BZ3" t="str">
            <v>52026</v>
          </cell>
          <cell r="CA3" t="str">
            <v>62026</v>
          </cell>
          <cell r="CB3" t="str">
            <v>72026</v>
          </cell>
          <cell r="CC3" t="str">
            <v>82026</v>
          </cell>
          <cell r="CD3" t="str">
            <v>92026</v>
          </cell>
          <cell r="CE3" t="str">
            <v>102026</v>
          </cell>
          <cell r="CF3" t="str">
            <v>112026</v>
          </cell>
          <cell r="CG3" t="str">
            <v>122026</v>
          </cell>
          <cell r="CH3" t="str">
            <v>2026 Ergebnis</v>
          </cell>
          <cell r="CI3" t="str">
            <v>Gesamtergebnis</v>
          </cell>
        </row>
        <row r="4">
          <cell r="B4" t="str">
            <v>Summe von Wert</v>
          </cell>
          <cell r="E4" t="str">
            <v>Jahr</v>
          </cell>
          <cell r="F4" t="str">
            <v>Monat</v>
          </cell>
        </row>
        <row r="5">
          <cell r="E5">
            <v>2020</v>
          </cell>
          <cell r="F5">
            <v>2020</v>
          </cell>
          <cell r="G5">
            <v>2020</v>
          </cell>
          <cell r="H5" t="str">
            <v>2020 Ergebnis</v>
          </cell>
          <cell r="I5">
            <v>2021</v>
          </cell>
          <cell r="J5">
            <v>2021</v>
          </cell>
          <cell r="K5">
            <v>2021</v>
          </cell>
          <cell r="L5">
            <v>2021</v>
          </cell>
          <cell r="M5">
            <v>2021</v>
          </cell>
          <cell r="N5">
            <v>2021</v>
          </cell>
          <cell r="O5">
            <v>2021</v>
          </cell>
          <cell r="P5">
            <v>2021</v>
          </cell>
          <cell r="Q5">
            <v>2021</v>
          </cell>
          <cell r="R5">
            <v>2021</v>
          </cell>
          <cell r="S5">
            <v>2021</v>
          </cell>
          <cell r="T5">
            <v>2021</v>
          </cell>
          <cell r="U5" t="str">
            <v>2021 Ergebnis</v>
          </cell>
          <cell r="V5">
            <v>2022</v>
          </cell>
          <cell r="W5">
            <v>2022</v>
          </cell>
          <cell r="X5">
            <v>2022</v>
          </cell>
          <cell r="Y5">
            <v>2022</v>
          </cell>
          <cell r="Z5">
            <v>2022</v>
          </cell>
          <cell r="AA5">
            <v>2022</v>
          </cell>
          <cell r="AB5">
            <v>2022</v>
          </cell>
          <cell r="AC5">
            <v>2022</v>
          </cell>
          <cell r="AD5">
            <v>2022</v>
          </cell>
          <cell r="AE5">
            <v>2022</v>
          </cell>
          <cell r="AF5">
            <v>2022</v>
          </cell>
          <cell r="AG5">
            <v>2022</v>
          </cell>
          <cell r="AH5" t="str">
            <v>2022 Ergebnis</v>
          </cell>
          <cell r="AI5">
            <v>2023</v>
          </cell>
          <cell r="AJ5">
            <v>2023</v>
          </cell>
          <cell r="AK5">
            <v>2023</v>
          </cell>
          <cell r="AL5">
            <v>2023</v>
          </cell>
          <cell r="AM5">
            <v>2023</v>
          </cell>
          <cell r="AN5">
            <v>2023</v>
          </cell>
          <cell r="AO5">
            <v>2023</v>
          </cell>
          <cell r="AP5">
            <v>2023</v>
          </cell>
          <cell r="AQ5">
            <v>2023</v>
          </cell>
          <cell r="AR5">
            <v>2023</v>
          </cell>
          <cell r="AS5">
            <v>2023</v>
          </cell>
          <cell r="AT5">
            <v>2023</v>
          </cell>
          <cell r="AU5" t="str">
            <v>2023 Ergebnis</v>
          </cell>
          <cell r="AV5">
            <v>2024</v>
          </cell>
          <cell r="AW5">
            <v>2024</v>
          </cell>
          <cell r="AX5">
            <v>2024</v>
          </cell>
          <cell r="AY5">
            <v>2024</v>
          </cell>
          <cell r="AZ5">
            <v>2024</v>
          </cell>
          <cell r="BA5">
            <v>2024</v>
          </cell>
          <cell r="BB5">
            <v>2024</v>
          </cell>
          <cell r="BC5">
            <v>2024</v>
          </cell>
          <cell r="BD5">
            <v>2024</v>
          </cell>
          <cell r="BE5">
            <v>2024</v>
          </cell>
          <cell r="BF5">
            <v>2024</v>
          </cell>
          <cell r="BG5">
            <v>2024</v>
          </cell>
          <cell r="BH5" t="str">
            <v>2024 Ergebnis</v>
          </cell>
          <cell r="BI5">
            <v>2025</v>
          </cell>
          <cell r="BJ5">
            <v>2025</v>
          </cell>
          <cell r="BK5">
            <v>2025</v>
          </cell>
          <cell r="BL5">
            <v>2025</v>
          </cell>
          <cell r="BM5">
            <v>2025</v>
          </cell>
          <cell r="BN5">
            <v>2025</v>
          </cell>
          <cell r="BO5">
            <v>2025</v>
          </cell>
          <cell r="BP5">
            <v>2025</v>
          </cell>
          <cell r="BQ5">
            <v>2025</v>
          </cell>
          <cell r="BR5">
            <v>2025</v>
          </cell>
          <cell r="BS5">
            <v>2025</v>
          </cell>
          <cell r="BT5">
            <v>2025</v>
          </cell>
          <cell r="BU5" t="str">
            <v>2025 Ergebnis</v>
          </cell>
          <cell r="BV5">
            <v>2026</v>
          </cell>
          <cell r="BW5">
            <v>2026</v>
          </cell>
          <cell r="BX5">
            <v>2026</v>
          </cell>
          <cell r="BY5">
            <v>2026</v>
          </cell>
          <cell r="BZ5">
            <v>2026</v>
          </cell>
          <cell r="CA5">
            <v>2026</v>
          </cell>
          <cell r="CB5">
            <v>2026</v>
          </cell>
          <cell r="CC5">
            <v>2026</v>
          </cell>
          <cell r="CD5">
            <v>2026</v>
          </cell>
          <cell r="CE5">
            <v>2026</v>
          </cell>
          <cell r="CF5">
            <v>2026</v>
          </cell>
          <cell r="CG5">
            <v>2026</v>
          </cell>
          <cell r="CH5" t="str">
            <v>2026 Ergebnis</v>
          </cell>
          <cell r="CI5" t="str">
            <v>Gesamtergebnis</v>
          </cell>
        </row>
        <row r="6">
          <cell r="A6" t="str">
            <v>Key</v>
          </cell>
          <cell r="B6" t="str">
            <v>Rang</v>
          </cell>
          <cell r="C6" t="str">
            <v>KA</v>
          </cell>
          <cell r="D6" t="str">
            <v>KST_Neu</v>
          </cell>
          <cell r="E6">
            <v>10</v>
          </cell>
          <cell r="F6">
            <v>11</v>
          </cell>
          <cell r="G6">
            <v>12</v>
          </cell>
          <cell r="I6">
            <v>1</v>
          </cell>
          <cell r="J6">
            <v>2</v>
          </cell>
          <cell r="K6">
            <v>3</v>
          </cell>
          <cell r="L6">
            <v>4</v>
          </cell>
          <cell r="M6">
            <v>5</v>
          </cell>
          <cell r="N6">
            <v>6</v>
          </cell>
          <cell r="O6">
            <v>7</v>
          </cell>
          <cell r="P6">
            <v>8</v>
          </cell>
          <cell r="Q6">
            <v>9</v>
          </cell>
          <cell r="R6">
            <v>10</v>
          </cell>
          <cell r="S6">
            <v>11</v>
          </cell>
          <cell r="T6">
            <v>12</v>
          </cell>
          <cell r="V6">
            <v>1</v>
          </cell>
          <cell r="W6">
            <v>2</v>
          </cell>
          <cell r="X6">
            <v>3</v>
          </cell>
          <cell r="Y6">
            <v>4</v>
          </cell>
          <cell r="Z6">
            <v>5</v>
          </cell>
          <cell r="AA6">
            <v>6</v>
          </cell>
          <cell r="AB6">
            <v>7</v>
          </cell>
          <cell r="AC6">
            <v>8</v>
          </cell>
          <cell r="AD6">
            <v>9</v>
          </cell>
          <cell r="AE6">
            <v>10</v>
          </cell>
          <cell r="AF6">
            <v>11</v>
          </cell>
          <cell r="AG6">
            <v>12</v>
          </cell>
          <cell r="AI6">
            <v>1</v>
          </cell>
          <cell r="AJ6">
            <v>2</v>
          </cell>
          <cell r="AK6">
            <v>3</v>
          </cell>
          <cell r="AL6">
            <v>4</v>
          </cell>
          <cell r="AM6">
            <v>5</v>
          </cell>
          <cell r="AN6">
            <v>6</v>
          </cell>
          <cell r="AO6">
            <v>7</v>
          </cell>
          <cell r="AP6">
            <v>8</v>
          </cell>
          <cell r="AQ6">
            <v>9</v>
          </cell>
          <cell r="AR6">
            <v>10</v>
          </cell>
          <cell r="AS6">
            <v>11</v>
          </cell>
          <cell r="AT6">
            <v>12</v>
          </cell>
          <cell r="AV6">
            <v>1</v>
          </cell>
          <cell r="AW6">
            <v>2</v>
          </cell>
          <cell r="AX6">
            <v>3</v>
          </cell>
          <cell r="AY6">
            <v>4</v>
          </cell>
          <cell r="AZ6">
            <v>5</v>
          </cell>
          <cell r="BA6">
            <v>6</v>
          </cell>
          <cell r="BB6">
            <v>7</v>
          </cell>
          <cell r="BC6">
            <v>8</v>
          </cell>
          <cell r="BD6">
            <v>9</v>
          </cell>
          <cell r="BE6">
            <v>10</v>
          </cell>
          <cell r="BF6">
            <v>11</v>
          </cell>
          <cell r="BG6">
            <v>12</v>
          </cell>
          <cell r="BI6">
            <v>1</v>
          </cell>
          <cell r="BJ6">
            <v>2</v>
          </cell>
          <cell r="BK6">
            <v>3</v>
          </cell>
          <cell r="BL6">
            <v>4</v>
          </cell>
          <cell r="BM6">
            <v>5</v>
          </cell>
          <cell r="BN6">
            <v>6</v>
          </cell>
          <cell r="BO6">
            <v>7</v>
          </cell>
          <cell r="BP6">
            <v>8</v>
          </cell>
          <cell r="BQ6">
            <v>9</v>
          </cell>
          <cell r="BR6">
            <v>10</v>
          </cell>
          <cell r="BS6">
            <v>11</v>
          </cell>
          <cell r="BT6">
            <v>12</v>
          </cell>
          <cell r="BV6">
            <v>1</v>
          </cell>
          <cell r="BW6">
            <v>2</v>
          </cell>
          <cell r="BX6">
            <v>3</v>
          </cell>
          <cell r="BY6">
            <v>4</v>
          </cell>
          <cell r="BZ6">
            <v>5</v>
          </cell>
          <cell r="CA6">
            <v>6</v>
          </cell>
          <cell r="CB6">
            <v>7</v>
          </cell>
          <cell r="CC6">
            <v>8</v>
          </cell>
          <cell r="CD6">
            <v>9</v>
          </cell>
          <cell r="CE6">
            <v>10</v>
          </cell>
          <cell r="CF6">
            <v>11</v>
          </cell>
          <cell r="CG6">
            <v>12</v>
          </cell>
        </row>
        <row r="7">
          <cell r="A7" t="str">
            <v>1.1202</v>
          </cell>
          <cell r="B7">
            <v>1</v>
          </cell>
          <cell r="C7" t="str">
            <v>Personalkosten</v>
          </cell>
          <cell r="D7">
            <v>1202</v>
          </cell>
          <cell r="E7">
            <v>0</v>
          </cell>
          <cell r="F7">
            <v>-76958.189820343105</v>
          </cell>
          <cell r="G7">
            <v>-76958.189820343105</v>
          </cell>
          <cell r="H7">
            <v>-153916.37964068621</v>
          </cell>
          <cell r="I7">
            <v>-80970.798153676427</v>
          </cell>
          <cell r="J7">
            <v>-80970.798153676427</v>
          </cell>
          <cell r="K7">
            <v>-80970.798153676427</v>
          </cell>
          <cell r="L7">
            <v>-80970.798153676427</v>
          </cell>
          <cell r="M7">
            <v>-86683.853728443413</v>
          </cell>
          <cell r="N7">
            <v>-86683.853728443413</v>
          </cell>
          <cell r="O7">
            <v>-86683.853728443413</v>
          </cell>
          <cell r="P7">
            <v>-86683.853728443413</v>
          </cell>
          <cell r="Q7">
            <v>-86683.853728443413</v>
          </cell>
          <cell r="R7">
            <v>-86683.853728443413</v>
          </cell>
          <cell r="S7">
            <v>-86683.853728443413</v>
          </cell>
          <cell r="T7">
            <v>-86683.853728443413</v>
          </cell>
          <cell r="U7">
            <v>-1017354.0224422528</v>
          </cell>
          <cell r="V7">
            <v>-88809.594103443422</v>
          </cell>
          <cell r="W7">
            <v>-88809.594103443422</v>
          </cell>
          <cell r="X7">
            <v>-88809.594103443422</v>
          </cell>
          <cell r="Y7">
            <v>-88809.594103443422</v>
          </cell>
          <cell r="Z7">
            <v>-88809.594103443422</v>
          </cell>
          <cell r="AA7">
            <v>-88809.594103443422</v>
          </cell>
          <cell r="AB7">
            <v>-88809.594103443422</v>
          </cell>
          <cell r="AC7">
            <v>-88809.594103443422</v>
          </cell>
          <cell r="AD7">
            <v>-88809.594103443422</v>
          </cell>
          <cell r="AE7">
            <v>-88809.594103443422</v>
          </cell>
          <cell r="AF7">
            <v>-88809.594103443422</v>
          </cell>
          <cell r="AG7">
            <v>-88809.594103443422</v>
          </cell>
          <cell r="AH7">
            <v>-1065715.129241321</v>
          </cell>
          <cell r="AI7">
            <v>-90988.477987818405</v>
          </cell>
          <cell r="AJ7">
            <v>-90988.477987818405</v>
          </cell>
          <cell r="AK7">
            <v>-90988.477987818405</v>
          </cell>
          <cell r="AL7">
            <v>-90988.477987818405</v>
          </cell>
          <cell r="AM7">
            <v>-90988.477987818405</v>
          </cell>
          <cell r="AN7">
            <v>-90988.477987818405</v>
          </cell>
          <cell r="AO7">
            <v>-90988.477987818405</v>
          </cell>
          <cell r="AP7">
            <v>-90988.477987818405</v>
          </cell>
          <cell r="AQ7">
            <v>-90988.477987818405</v>
          </cell>
          <cell r="AR7">
            <v>-90988.477987818405</v>
          </cell>
          <cell r="AS7">
            <v>-90988.477987818405</v>
          </cell>
          <cell r="AT7">
            <v>-90988.477987818405</v>
          </cell>
          <cell r="AU7">
            <v>-1091861.7358538208</v>
          </cell>
          <cell r="AV7">
            <v>-93221.833969302752</v>
          </cell>
          <cell r="AW7">
            <v>-93221.833969302752</v>
          </cell>
          <cell r="AX7">
            <v>-93221.833969302752</v>
          </cell>
          <cell r="AY7">
            <v>-93221.833969302752</v>
          </cell>
          <cell r="AZ7">
            <v>-93221.833969302752</v>
          </cell>
          <cell r="BA7">
            <v>-93221.833969302752</v>
          </cell>
          <cell r="BB7">
            <v>-93221.833969302752</v>
          </cell>
          <cell r="BC7">
            <v>-93221.833969302752</v>
          </cell>
          <cell r="BD7">
            <v>-93221.833969302752</v>
          </cell>
          <cell r="BE7">
            <v>-93221.833969302752</v>
          </cell>
          <cell r="BF7">
            <v>-93221.833969302752</v>
          </cell>
          <cell r="BG7">
            <v>-93221.833969302752</v>
          </cell>
          <cell r="BH7">
            <v>-1118662.0076316327</v>
          </cell>
          <cell r="BI7">
            <v>-95511.023850324229</v>
          </cell>
          <cell r="BJ7">
            <v>-95511.023850324229</v>
          </cell>
          <cell r="BK7">
            <v>-95511.023850324229</v>
          </cell>
          <cell r="BL7">
            <v>-95511.023850324229</v>
          </cell>
          <cell r="BM7">
            <v>-95511.023850324229</v>
          </cell>
          <cell r="BN7">
            <v>-95511.023850324229</v>
          </cell>
          <cell r="BO7">
            <v>-95511.023850324229</v>
          </cell>
          <cell r="BP7">
            <v>-95511.023850324229</v>
          </cell>
          <cell r="BQ7">
            <v>-95511.023850324229</v>
          </cell>
          <cell r="BR7">
            <v>-95511.023850324229</v>
          </cell>
          <cell r="BS7">
            <v>-95511.023850324229</v>
          </cell>
          <cell r="BT7">
            <v>-95511.023850324229</v>
          </cell>
          <cell r="BU7">
            <v>-1146132.2862038908</v>
          </cell>
          <cell r="CI7">
            <v>-5593641.5610136101</v>
          </cell>
        </row>
        <row r="8">
          <cell r="A8" t="str">
            <v>1.1203</v>
          </cell>
          <cell r="B8">
            <v>1</v>
          </cell>
          <cell r="C8" t="str">
            <v>Personalkosten</v>
          </cell>
          <cell r="D8">
            <v>1203</v>
          </cell>
          <cell r="E8">
            <v>0</v>
          </cell>
          <cell r="F8">
            <v>-38478.274931784406</v>
          </cell>
          <cell r="G8">
            <v>-38478.274931784406</v>
          </cell>
          <cell r="H8">
            <v>-76956.549863568813</v>
          </cell>
          <cell r="I8">
            <v>-32265.793782250435</v>
          </cell>
          <cell r="J8">
            <v>-32265.793782250435</v>
          </cell>
          <cell r="K8">
            <v>-32265.793782250435</v>
          </cell>
          <cell r="L8">
            <v>-38674.891598451068</v>
          </cell>
          <cell r="M8">
            <v>-38674.891598451068</v>
          </cell>
          <cell r="N8">
            <v>-38674.891598451068</v>
          </cell>
          <cell r="O8">
            <v>-38674.891598451068</v>
          </cell>
          <cell r="P8">
            <v>-38674.891598451068</v>
          </cell>
          <cell r="Q8">
            <v>-38674.891598451068</v>
          </cell>
          <cell r="R8">
            <v>-38674.891598451068</v>
          </cell>
          <cell r="S8">
            <v>-38674.891598451068</v>
          </cell>
          <cell r="T8">
            <v>-38674.891598451068</v>
          </cell>
          <cell r="U8">
            <v>-444871.4057328109</v>
          </cell>
          <cell r="V8">
            <v>-39636.965348451071</v>
          </cell>
          <cell r="W8">
            <v>-39636.965348451071</v>
          </cell>
          <cell r="X8">
            <v>-39636.965348451071</v>
          </cell>
          <cell r="Y8">
            <v>-39636.965348451071</v>
          </cell>
          <cell r="Z8">
            <v>-39636.965348451071</v>
          </cell>
          <cell r="AA8">
            <v>-39636.965348451071</v>
          </cell>
          <cell r="AB8">
            <v>-39636.965348451071</v>
          </cell>
          <cell r="AC8">
            <v>-39636.965348451071</v>
          </cell>
          <cell r="AD8">
            <v>-39636.965348451071</v>
          </cell>
          <cell r="AE8">
            <v>-39636.965348451071</v>
          </cell>
          <cell r="AF8">
            <v>-39636.965348451071</v>
          </cell>
          <cell r="AG8">
            <v>-39636.965348451071</v>
          </cell>
          <cell r="AH8">
            <v>-475643.58418141276</v>
          </cell>
          <cell r="AI8">
            <v>-40623.090942201066</v>
          </cell>
          <cell r="AJ8">
            <v>-40623.090942201066</v>
          </cell>
          <cell r="AK8">
            <v>-40623.090942201066</v>
          </cell>
          <cell r="AL8">
            <v>-40623.090942201066</v>
          </cell>
          <cell r="AM8">
            <v>-40623.090942201066</v>
          </cell>
          <cell r="AN8">
            <v>-40623.090942201066</v>
          </cell>
          <cell r="AO8">
            <v>-40623.090942201066</v>
          </cell>
          <cell r="AP8">
            <v>-40623.090942201066</v>
          </cell>
          <cell r="AQ8">
            <v>-40623.090942201066</v>
          </cell>
          <cell r="AR8">
            <v>-40623.090942201066</v>
          </cell>
          <cell r="AS8">
            <v>-40623.090942201066</v>
          </cell>
          <cell r="AT8">
            <v>-40623.090942201066</v>
          </cell>
          <cell r="AU8">
            <v>-487477.09130641288</v>
          </cell>
          <cell r="AV8">
            <v>-41633.869675794806</v>
          </cell>
          <cell r="AW8">
            <v>-41633.869675794806</v>
          </cell>
          <cell r="AX8">
            <v>-41633.869675794806</v>
          </cell>
          <cell r="AY8">
            <v>-41633.869675794806</v>
          </cell>
          <cell r="AZ8">
            <v>-41633.869675794806</v>
          </cell>
          <cell r="BA8">
            <v>-41633.869675794806</v>
          </cell>
          <cell r="BB8">
            <v>-41633.869675794806</v>
          </cell>
          <cell r="BC8">
            <v>-41633.869675794806</v>
          </cell>
          <cell r="BD8">
            <v>-41633.869675794806</v>
          </cell>
          <cell r="BE8">
            <v>-41633.869675794806</v>
          </cell>
          <cell r="BF8">
            <v>-41633.869675794806</v>
          </cell>
          <cell r="BG8">
            <v>-41633.869675794806</v>
          </cell>
          <cell r="BH8">
            <v>-499606.43610953755</v>
          </cell>
          <cell r="BI8">
            <v>-42669.917877728403</v>
          </cell>
          <cell r="BJ8">
            <v>-42669.917877728403</v>
          </cell>
          <cell r="BK8">
            <v>-42669.917877728403</v>
          </cell>
          <cell r="BL8">
            <v>-42669.917877728403</v>
          </cell>
          <cell r="BM8">
            <v>-42669.917877728403</v>
          </cell>
          <cell r="BN8">
            <v>-42669.917877728403</v>
          </cell>
          <cell r="BO8">
            <v>-42669.917877728403</v>
          </cell>
          <cell r="BP8">
            <v>-42669.917877728403</v>
          </cell>
          <cell r="BQ8">
            <v>-42669.917877728403</v>
          </cell>
          <cell r="BR8">
            <v>-42669.917877728403</v>
          </cell>
          <cell r="BS8">
            <v>-42669.917877728403</v>
          </cell>
          <cell r="BT8">
            <v>-42669.917877728403</v>
          </cell>
          <cell r="BU8">
            <v>-512039.01453274087</v>
          </cell>
          <cell r="CI8">
            <v>-2496594.0817264849</v>
          </cell>
        </row>
        <row r="9">
          <cell r="A9" t="str">
            <v>2.1202</v>
          </cell>
          <cell r="B9">
            <v>2</v>
          </cell>
          <cell r="C9" t="str">
            <v>Variable Gehaltsbestandteile</v>
          </cell>
          <cell r="D9">
            <v>1202</v>
          </cell>
          <cell r="E9">
            <v>0</v>
          </cell>
          <cell r="H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CI9">
            <v>0</v>
          </cell>
        </row>
        <row r="10">
          <cell r="A10" t="str">
            <v>2.1203</v>
          </cell>
          <cell r="B10">
            <v>2</v>
          </cell>
          <cell r="C10" t="str">
            <v>Variable Gehaltsbestandteile</v>
          </cell>
          <cell r="D10">
            <v>1203</v>
          </cell>
          <cell r="E10">
            <v>0</v>
          </cell>
          <cell r="H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CI10">
            <v>0</v>
          </cell>
        </row>
        <row r="11">
          <cell r="A11" t="str">
            <v>3.1202</v>
          </cell>
          <cell r="B11">
            <v>3</v>
          </cell>
          <cell r="C11" t="str">
            <v>Personalnebenkosten</v>
          </cell>
          <cell r="D11">
            <v>1202</v>
          </cell>
          <cell r="E11">
            <v>0</v>
          </cell>
          <cell r="H11">
            <v>0</v>
          </cell>
          <cell r="I11">
            <v>-583.33333333333337</v>
          </cell>
          <cell r="J11">
            <v>-583.33333333333337</v>
          </cell>
          <cell r="K11">
            <v>-583.33333333333337</v>
          </cell>
          <cell r="L11">
            <v>-583.33333333333337</v>
          </cell>
          <cell r="M11">
            <v>-583.33333333333337</v>
          </cell>
          <cell r="N11">
            <v>-583.33333333333337</v>
          </cell>
          <cell r="O11">
            <v>-583.33333333333337</v>
          </cell>
          <cell r="P11">
            <v>-583.33333333333337</v>
          </cell>
          <cell r="Q11">
            <v>-583.33333333333337</v>
          </cell>
          <cell r="R11">
            <v>-583.33333333333337</v>
          </cell>
          <cell r="S11">
            <v>-583.33333333333337</v>
          </cell>
          <cell r="T11">
            <v>-583.33333333333337</v>
          </cell>
          <cell r="U11">
            <v>-6999.9999999999991</v>
          </cell>
          <cell r="V11">
            <v>-583.33333333333326</v>
          </cell>
          <cell r="W11">
            <v>-583.33333333333326</v>
          </cell>
          <cell r="X11">
            <v>-583.33333333333326</v>
          </cell>
          <cell r="Y11">
            <v>-583.33333333333326</v>
          </cell>
          <cell r="Z11">
            <v>-583.33333333333326</v>
          </cell>
          <cell r="AA11">
            <v>-583.33333333333326</v>
          </cell>
          <cell r="AB11">
            <v>-583.33333333333326</v>
          </cell>
          <cell r="AC11">
            <v>-583.33333333333326</v>
          </cell>
          <cell r="AD11">
            <v>-583.33333333333326</v>
          </cell>
          <cell r="AE11">
            <v>-583.33333333333326</v>
          </cell>
          <cell r="AF11">
            <v>-583.33333333333326</v>
          </cell>
          <cell r="AG11">
            <v>-583.33333333333326</v>
          </cell>
          <cell r="AH11">
            <v>-6999.9999999999973</v>
          </cell>
          <cell r="AI11">
            <v>-583.33333333333326</v>
          </cell>
          <cell r="AJ11">
            <v>-583.33333333333326</v>
          </cell>
          <cell r="AK11">
            <v>-583.33333333333326</v>
          </cell>
          <cell r="AL11">
            <v>-583.33333333333326</v>
          </cell>
          <cell r="AM11">
            <v>-583.33333333333326</v>
          </cell>
          <cell r="AN11">
            <v>-583.33333333333326</v>
          </cell>
          <cell r="AO11">
            <v>-583.33333333333326</v>
          </cell>
          <cell r="AP11">
            <v>-583.33333333333326</v>
          </cell>
          <cell r="AQ11">
            <v>-583.33333333333326</v>
          </cell>
          <cell r="AR11">
            <v>-583.33333333333326</v>
          </cell>
          <cell r="AS11">
            <v>-583.33333333333326</v>
          </cell>
          <cell r="AT11">
            <v>-583.33333333333326</v>
          </cell>
          <cell r="AU11">
            <v>-6999.9999999999973</v>
          </cell>
          <cell r="AV11">
            <v>-583.33333333333326</v>
          </cell>
          <cell r="AW11">
            <v>-583.33333333333326</v>
          </cell>
          <cell r="AX11">
            <v>-583.33333333333326</v>
          </cell>
          <cell r="AY11">
            <v>-583.33333333333326</v>
          </cell>
          <cell r="AZ11">
            <v>-583.33333333333326</v>
          </cell>
          <cell r="BA11">
            <v>-583.33333333333326</v>
          </cell>
          <cell r="BB11">
            <v>-583.33333333333326</v>
          </cell>
          <cell r="BC11">
            <v>-583.33333333333326</v>
          </cell>
          <cell r="BD11">
            <v>-583.33333333333326</v>
          </cell>
          <cell r="BE11">
            <v>-583.33333333333326</v>
          </cell>
          <cell r="BF11">
            <v>-583.33333333333326</v>
          </cell>
          <cell r="BG11">
            <v>-583.33333333333326</v>
          </cell>
          <cell r="BH11">
            <v>-6999.9999999999973</v>
          </cell>
          <cell r="BI11">
            <v>-583.33333333333326</v>
          </cell>
          <cell r="BJ11">
            <v>-583.33333333333326</v>
          </cell>
          <cell r="BK11">
            <v>-583.33333333333326</v>
          </cell>
          <cell r="BL11">
            <v>-583.33333333333326</v>
          </cell>
          <cell r="BM11">
            <v>-583.33333333333326</v>
          </cell>
          <cell r="BN11">
            <v>-583.33333333333326</v>
          </cell>
          <cell r="BO11">
            <v>-583.33333333333326</v>
          </cell>
          <cell r="BP11">
            <v>-583.33333333333326</v>
          </cell>
          <cell r="BQ11">
            <v>-583.33333333333326</v>
          </cell>
          <cell r="BR11">
            <v>-583.33333333333326</v>
          </cell>
          <cell r="BS11">
            <v>-583.33333333333326</v>
          </cell>
          <cell r="BT11">
            <v>-583.33333333333326</v>
          </cell>
          <cell r="BU11">
            <v>-6999.9999999999973</v>
          </cell>
          <cell r="CI11">
            <v>-34999.999999999978</v>
          </cell>
        </row>
        <row r="12">
          <cell r="A12" t="str">
            <v>3.1203</v>
          </cell>
          <cell r="B12">
            <v>3</v>
          </cell>
          <cell r="C12" t="str">
            <v>Personalnebenkosten</v>
          </cell>
          <cell r="D12">
            <v>1203</v>
          </cell>
          <cell r="E12">
            <v>0</v>
          </cell>
          <cell r="H12">
            <v>0</v>
          </cell>
          <cell r="I12">
            <v>-250</v>
          </cell>
          <cell r="J12">
            <v>-250</v>
          </cell>
          <cell r="K12">
            <v>-250</v>
          </cell>
          <cell r="L12">
            <v>-250</v>
          </cell>
          <cell r="M12">
            <v>-250</v>
          </cell>
          <cell r="N12">
            <v>-250</v>
          </cell>
          <cell r="O12">
            <v>-250</v>
          </cell>
          <cell r="P12">
            <v>-250</v>
          </cell>
          <cell r="Q12">
            <v>-250</v>
          </cell>
          <cell r="R12">
            <v>-250</v>
          </cell>
          <cell r="S12">
            <v>-250</v>
          </cell>
          <cell r="T12">
            <v>-250</v>
          </cell>
          <cell r="U12">
            <v>-3000</v>
          </cell>
          <cell r="V12">
            <v>-250</v>
          </cell>
          <cell r="W12">
            <v>-250</v>
          </cell>
          <cell r="X12">
            <v>-250</v>
          </cell>
          <cell r="Y12">
            <v>-250</v>
          </cell>
          <cell r="Z12">
            <v>-250</v>
          </cell>
          <cell r="AA12">
            <v>-250</v>
          </cell>
          <cell r="AB12">
            <v>-250</v>
          </cell>
          <cell r="AC12">
            <v>-250</v>
          </cell>
          <cell r="AD12">
            <v>-250</v>
          </cell>
          <cell r="AE12">
            <v>-250</v>
          </cell>
          <cell r="AF12">
            <v>-250</v>
          </cell>
          <cell r="AG12">
            <v>-250</v>
          </cell>
          <cell r="AH12">
            <v>-3000</v>
          </cell>
          <cell r="AI12">
            <v>-250</v>
          </cell>
          <cell r="AJ12">
            <v>-250</v>
          </cell>
          <cell r="AK12">
            <v>-250</v>
          </cell>
          <cell r="AL12">
            <v>-250</v>
          </cell>
          <cell r="AM12">
            <v>-250</v>
          </cell>
          <cell r="AN12">
            <v>-250</v>
          </cell>
          <cell r="AO12">
            <v>-250</v>
          </cell>
          <cell r="AP12">
            <v>-250</v>
          </cell>
          <cell r="AQ12">
            <v>-250</v>
          </cell>
          <cell r="AR12">
            <v>-250</v>
          </cell>
          <cell r="AS12">
            <v>-250</v>
          </cell>
          <cell r="AT12">
            <v>-250</v>
          </cell>
          <cell r="AU12">
            <v>-3000</v>
          </cell>
          <cell r="AV12">
            <v>-250</v>
          </cell>
          <cell r="AW12">
            <v>-250</v>
          </cell>
          <cell r="AX12">
            <v>-250</v>
          </cell>
          <cell r="AY12">
            <v>-250</v>
          </cell>
          <cell r="AZ12">
            <v>-250</v>
          </cell>
          <cell r="BA12">
            <v>-250</v>
          </cell>
          <cell r="BB12">
            <v>-250</v>
          </cell>
          <cell r="BC12">
            <v>-250</v>
          </cell>
          <cell r="BD12">
            <v>-250</v>
          </cell>
          <cell r="BE12">
            <v>-250</v>
          </cell>
          <cell r="BF12">
            <v>-250</v>
          </cell>
          <cell r="BG12">
            <v>-250</v>
          </cell>
          <cell r="BH12">
            <v>-3000</v>
          </cell>
          <cell r="BI12">
            <v>-250</v>
          </cell>
          <cell r="BJ12">
            <v>-250</v>
          </cell>
          <cell r="BK12">
            <v>-250</v>
          </cell>
          <cell r="BL12">
            <v>-250</v>
          </cell>
          <cell r="BM12">
            <v>-250</v>
          </cell>
          <cell r="BN12">
            <v>-250</v>
          </cell>
          <cell r="BO12">
            <v>-250</v>
          </cell>
          <cell r="BP12">
            <v>-250</v>
          </cell>
          <cell r="BQ12">
            <v>-250</v>
          </cell>
          <cell r="BR12">
            <v>-250</v>
          </cell>
          <cell r="BS12">
            <v>-250</v>
          </cell>
          <cell r="BT12">
            <v>-250</v>
          </cell>
          <cell r="BU12">
            <v>-3000</v>
          </cell>
          <cell r="CI12">
            <v>-15000</v>
          </cell>
        </row>
        <row r="13">
          <cell r="A13" t="str">
            <v>4.1202</v>
          </cell>
          <cell r="B13">
            <v>4</v>
          </cell>
          <cell r="C13" t="str">
            <v>Kosten Recht und Beratung</v>
          </cell>
          <cell r="D13">
            <v>1202</v>
          </cell>
          <cell r="E13">
            <v>0</v>
          </cell>
          <cell r="H13">
            <v>0</v>
          </cell>
          <cell r="I13">
            <v>-10416.666666666666</v>
          </cell>
          <cell r="J13">
            <v>-10416.666666666666</v>
          </cell>
          <cell r="K13">
            <v>-10416.666666666666</v>
          </cell>
          <cell r="L13">
            <v>-10416.666666666666</v>
          </cell>
          <cell r="M13">
            <v>-10416.666666666666</v>
          </cell>
          <cell r="N13">
            <v>-10416.666666666666</v>
          </cell>
          <cell r="O13">
            <v>-10416.666666666666</v>
          </cell>
          <cell r="P13">
            <v>-10416.666666666666</v>
          </cell>
          <cell r="Q13">
            <v>-10416.666666666666</v>
          </cell>
          <cell r="R13">
            <v>-10416.666666666666</v>
          </cell>
          <cell r="S13">
            <v>-10416.666666666666</v>
          </cell>
          <cell r="T13">
            <v>-10416.666666666666</v>
          </cell>
          <cell r="U13">
            <v>-125000.00000000001</v>
          </cell>
          <cell r="V13">
            <v>-10416.666666666668</v>
          </cell>
          <cell r="W13">
            <v>-10416.666666666668</v>
          </cell>
          <cell r="X13">
            <v>-10416.666666666668</v>
          </cell>
          <cell r="Y13">
            <v>-10416.666666666668</v>
          </cell>
          <cell r="Z13">
            <v>-10416.666666666668</v>
          </cell>
          <cell r="AA13">
            <v>-10416.666666666668</v>
          </cell>
          <cell r="AB13">
            <v>-10416.666666666668</v>
          </cell>
          <cell r="AC13">
            <v>-10416.666666666668</v>
          </cell>
          <cell r="AD13">
            <v>-10416.666666666668</v>
          </cell>
          <cell r="AE13">
            <v>-10416.666666666668</v>
          </cell>
          <cell r="AF13">
            <v>-10416.666666666668</v>
          </cell>
          <cell r="AG13">
            <v>-10416.666666666668</v>
          </cell>
          <cell r="AH13">
            <v>-125000.00000000004</v>
          </cell>
          <cell r="AI13">
            <v>-10416.666666666668</v>
          </cell>
          <cell r="AJ13">
            <v>-10416.666666666668</v>
          </cell>
          <cell r="AK13">
            <v>-10416.666666666668</v>
          </cell>
          <cell r="AL13">
            <v>-10416.666666666668</v>
          </cell>
          <cell r="AM13">
            <v>-10416.666666666668</v>
          </cell>
          <cell r="AN13">
            <v>-10416.666666666668</v>
          </cell>
          <cell r="AO13">
            <v>-10416.666666666668</v>
          </cell>
          <cell r="AP13">
            <v>-10416.666666666668</v>
          </cell>
          <cell r="AQ13">
            <v>-10416.666666666668</v>
          </cell>
          <cell r="AR13">
            <v>-10416.666666666668</v>
          </cell>
          <cell r="AS13">
            <v>-10416.666666666668</v>
          </cell>
          <cell r="AT13">
            <v>-10416.666666666668</v>
          </cell>
          <cell r="AU13">
            <v>-125000.00000000004</v>
          </cell>
          <cell r="AV13">
            <v>-10416.666666666668</v>
          </cell>
          <cell r="AW13">
            <v>-10416.666666666668</v>
          </cell>
          <cell r="AX13">
            <v>-10416.666666666668</v>
          </cell>
          <cell r="AY13">
            <v>-10416.666666666668</v>
          </cell>
          <cell r="AZ13">
            <v>-10416.666666666668</v>
          </cell>
          <cell r="BA13">
            <v>-10416.666666666668</v>
          </cell>
          <cell r="BB13">
            <v>-10416.666666666668</v>
          </cell>
          <cell r="BC13">
            <v>-10416.666666666668</v>
          </cell>
          <cell r="BD13">
            <v>-10416.666666666668</v>
          </cell>
          <cell r="BE13">
            <v>-10416.666666666668</v>
          </cell>
          <cell r="BF13">
            <v>-10416.666666666668</v>
          </cell>
          <cell r="BG13">
            <v>-10416.666666666668</v>
          </cell>
          <cell r="BH13">
            <v>-125000.00000000004</v>
          </cell>
          <cell r="BI13">
            <v>-10416.666666666668</v>
          </cell>
          <cell r="BJ13">
            <v>-10416.666666666668</v>
          </cell>
          <cell r="BK13">
            <v>-10416.666666666668</v>
          </cell>
          <cell r="BL13">
            <v>-10416.666666666668</v>
          </cell>
          <cell r="BM13">
            <v>-10416.666666666668</v>
          </cell>
          <cell r="BN13">
            <v>-10416.666666666668</v>
          </cell>
          <cell r="BO13">
            <v>-10416.666666666668</v>
          </cell>
          <cell r="BP13">
            <v>-10416.666666666668</v>
          </cell>
          <cell r="BQ13">
            <v>-10416.666666666668</v>
          </cell>
          <cell r="BR13">
            <v>-10416.666666666668</v>
          </cell>
          <cell r="BS13">
            <v>-10416.666666666668</v>
          </cell>
          <cell r="BT13">
            <v>-10416.666666666668</v>
          </cell>
          <cell r="BU13">
            <v>-125000.00000000004</v>
          </cell>
          <cell r="CI13">
            <v>-625000</v>
          </cell>
        </row>
        <row r="14">
          <cell r="A14" t="str">
            <v>4.1203</v>
          </cell>
          <cell r="B14">
            <v>4</v>
          </cell>
          <cell r="C14" t="str">
            <v>Kosten Recht und Beratung</v>
          </cell>
          <cell r="D14">
            <v>1203</v>
          </cell>
          <cell r="E14">
            <v>0</v>
          </cell>
          <cell r="H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CI14">
            <v>0</v>
          </cell>
        </row>
        <row r="15">
          <cell r="A15" t="str">
            <v>5.1202</v>
          </cell>
          <cell r="B15">
            <v>5</v>
          </cell>
          <cell r="C15" t="str">
            <v>IC - Kosten Recht und Beratung</v>
          </cell>
          <cell r="D15">
            <v>1202</v>
          </cell>
          <cell r="E15">
            <v>0</v>
          </cell>
          <cell r="H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CI15">
            <v>0</v>
          </cell>
        </row>
        <row r="16">
          <cell r="A16" t="str">
            <v>5.1203</v>
          </cell>
          <cell r="B16">
            <v>5</v>
          </cell>
          <cell r="C16" t="str">
            <v>IC - Kosten Recht und Beratung</v>
          </cell>
          <cell r="D16">
            <v>1203</v>
          </cell>
          <cell r="E16">
            <v>0</v>
          </cell>
          <cell r="H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CI16">
            <v>0</v>
          </cell>
        </row>
        <row r="17">
          <cell r="A17" t="str">
            <v>6.1202</v>
          </cell>
          <cell r="B17">
            <v>6</v>
          </cell>
          <cell r="C17" t="str">
            <v>Dienstleistungen</v>
          </cell>
          <cell r="D17">
            <v>1202</v>
          </cell>
          <cell r="E17">
            <v>0</v>
          </cell>
          <cell r="H17">
            <v>0</v>
          </cell>
          <cell r="I17">
            <v>-36392.666666666664</v>
          </cell>
          <cell r="J17">
            <v>-36392.666666666664</v>
          </cell>
          <cell r="K17">
            <v>-36392.666666666664</v>
          </cell>
          <cell r="L17">
            <v>-36392.666666666664</v>
          </cell>
          <cell r="M17">
            <v>-36392.666666666664</v>
          </cell>
          <cell r="N17">
            <v>-36392.666666666664</v>
          </cell>
          <cell r="O17">
            <v>-36392.666666666664</v>
          </cell>
          <cell r="P17">
            <v>-36392.666666666664</v>
          </cell>
          <cell r="Q17">
            <v>-36392.666666666664</v>
          </cell>
          <cell r="R17">
            <v>-36392.666666666664</v>
          </cell>
          <cell r="S17">
            <v>-36392.666666666664</v>
          </cell>
          <cell r="T17">
            <v>-36392.666666666664</v>
          </cell>
          <cell r="U17">
            <v>-436712.00000000006</v>
          </cell>
          <cell r="V17">
            <v>-36392.666666666672</v>
          </cell>
          <cell r="W17">
            <v>-36392.666666666672</v>
          </cell>
          <cell r="X17">
            <v>-36392.666666666672</v>
          </cell>
          <cell r="Y17">
            <v>-36392.666666666672</v>
          </cell>
          <cell r="Z17">
            <v>-36392.666666666672</v>
          </cell>
          <cell r="AA17">
            <v>-36392.666666666672</v>
          </cell>
          <cell r="AB17">
            <v>-36392.666666666672</v>
          </cell>
          <cell r="AC17">
            <v>-36392.666666666672</v>
          </cell>
          <cell r="AD17">
            <v>-36392.666666666672</v>
          </cell>
          <cell r="AE17">
            <v>-36392.666666666672</v>
          </cell>
          <cell r="AF17">
            <v>-36392.666666666672</v>
          </cell>
          <cell r="AG17">
            <v>-36392.666666666672</v>
          </cell>
          <cell r="AH17">
            <v>-436712.00000000017</v>
          </cell>
          <cell r="AI17">
            <v>-36392.666666666672</v>
          </cell>
          <cell r="AJ17">
            <v>-36392.666666666672</v>
          </cell>
          <cell r="AK17">
            <v>-36392.666666666672</v>
          </cell>
          <cell r="AL17">
            <v>-36392.666666666672</v>
          </cell>
          <cell r="AM17">
            <v>-36392.666666666672</v>
          </cell>
          <cell r="AN17">
            <v>-36392.666666666672</v>
          </cell>
          <cell r="AO17">
            <v>-36392.666666666672</v>
          </cell>
          <cell r="AP17">
            <v>-36392.666666666672</v>
          </cell>
          <cell r="AQ17">
            <v>-36392.666666666672</v>
          </cell>
          <cell r="AR17">
            <v>-36392.666666666672</v>
          </cell>
          <cell r="AS17">
            <v>-36392.666666666672</v>
          </cell>
          <cell r="AT17">
            <v>-36392.666666666672</v>
          </cell>
          <cell r="AU17">
            <v>-436712.00000000017</v>
          </cell>
          <cell r="AV17">
            <v>-36392.666666666672</v>
          </cell>
          <cell r="AW17">
            <v>-36392.666666666672</v>
          </cell>
          <cell r="AX17">
            <v>-36392.666666666672</v>
          </cell>
          <cell r="AY17">
            <v>-36392.666666666672</v>
          </cell>
          <cell r="AZ17">
            <v>-36392.666666666672</v>
          </cell>
          <cell r="BA17">
            <v>-36392.666666666672</v>
          </cell>
          <cell r="BB17">
            <v>-36392.666666666672</v>
          </cell>
          <cell r="BC17">
            <v>-36392.666666666672</v>
          </cell>
          <cell r="BD17">
            <v>-36392.666666666672</v>
          </cell>
          <cell r="BE17">
            <v>-36392.666666666672</v>
          </cell>
          <cell r="BF17">
            <v>-36392.666666666672</v>
          </cell>
          <cell r="BG17">
            <v>-36392.666666666672</v>
          </cell>
          <cell r="BH17">
            <v>-436712.00000000017</v>
          </cell>
          <cell r="BI17">
            <v>-36392.666666666672</v>
          </cell>
          <cell r="BJ17">
            <v>-36392.666666666672</v>
          </cell>
          <cell r="BK17">
            <v>-36392.666666666672</v>
          </cell>
          <cell r="BL17">
            <v>-36392.666666666672</v>
          </cell>
          <cell r="BM17">
            <v>-36392.666666666672</v>
          </cell>
          <cell r="BN17">
            <v>-36392.666666666672</v>
          </cell>
          <cell r="BO17">
            <v>-36392.666666666672</v>
          </cell>
          <cell r="BP17">
            <v>-36392.666666666672</v>
          </cell>
          <cell r="BQ17">
            <v>-36392.666666666672</v>
          </cell>
          <cell r="BR17">
            <v>-36392.666666666672</v>
          </cell>
          <cell r="BS17">
            <v>-36392.666666666672</v>
          </cell>
          <cell r="BT17">
            <v>-36392.666666666672</v>
          </cell>
          <cell r="BU17">
            <v>-436712.00000000017</v>
          </cell>
          <cell r="CI17">
            <v>-2183560.0000000014</v>
          </cell>
        </row>
        <row r="18">
          <cell r="A18" t="str">
            <v>6.1203</v>
          </cell>
          <cell r="B18">
            <v>6</v>
          </cell>
          <cell r="C18" t="str">
            <v>Dienstleistungen</v>
          </cell>
          <cell r="D18">
            <v>1203</v>
          </cell>
          <cell r="E18">
            <v>0</v>
          </cell>
          <cell r="H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CI18">
            <v>0</v>
          </cell>
        </row>
        <row r="19">
          <cell r="A19" t="str">
            <v>7.1202</v>
          </cell>
          <cell r="B19">
            <v>7</v>
          </cell>
          <cell r="C19" t="str">
            <v>Kosten Vertrieb &amp; Marketing</v>
          </cell>
          <cell r="D19">
            <v>1202</v>
          </cell>
          <cell r="E19">
            <v>0</v>
          </cell>
          <cell r="H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CI19">
            <v>0</v>
          </cell>
        </row>
        <row r="20">
          <cell r="A20" t="str">
            <v>7.1203</v>
          </cell>
          <cell r="B20">
            <v>7</v>
          </cell>
          <cell r="C20" t="str">
            <v>Kosten Vertrieb &amp; Marketing</v>
          </cell>
          <cell r="D20">
            <v>1203</v>
          </cell>
          <cell r="E20">
            <v>0</v>
          </cell>
          <cell r="H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CI20">
            <v>0</v>
          </cell>
        </row>
        <row r="21">
          <cell r="A21" t="str">
            <v>8.1202</v>
          </cell>
          <cell r="B21">
            <v>8</v>
          </cell>
          <cell r="C21" t="str">
            <v>Kommunikationskosten</v>
          </cell>
          <cell r="D21">
            <v>1202</v>
          </cell>
          <cell r="E21">
            <v>0</v>
          </cell>
          <cell r="H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CI21">
            <v>0</v>
          </cell>
        </row>
        <row r="22">
          <cell r="A22" t="str">
            <v>8.1203</v>
          </cell>
          <cell r="B22">
            <v>8</v>
          </cell>
          <cell r="C22" t="str">
            <v>Kommunikationskosten</v>
          </cell>
          <cell r="D22">
            <v>1203</v>
          </cell>
          <cell r="E22">
            <v>0</v>
          </cell>
          <cell r="H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CI22">
            <v>0</v>
          </cell>
        </row>
        <row r="23">
          <cell r="A23" t="str">
            <v>9.1202</v>
          </cell>
          <cell r="B23">
            <v>9</v>
          </cell>
          <cell r="C23" t="str">
            <v>Porto</v>
          </cell>
          <cell r="D23">
            <v>1202</v>
          </cell>
          <cell r="E23">
            <v>0</v>
          </cell>
          <cell r="H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CI23">
            <v>0</v>
          </cell>
        </row>
        <row r="24">
          <cell r="A24" t="str">
            <v>9.1203</v>
          </cell>
          <cell r="B24">
            <v>9</v>
          </cell>
          <cell r="C24" t="str">
            <v>Porto</v>
          </cell>
          <cell r="D24">
            <v>1203</v>
          </cell>
          <cell r="E24">
            <v>0</v>
          </cell>
          <cell r="H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CI24">
            <v>0</v>
          </cell>
        </row>
        <row r="25">
          <cell r="A25" t="str">
            <v>10.1202</v>
          </cell>
          <cell r="B25">
            <v>10</v>
          </cell>
          <cell r="C25" t="str">
            <v>Versanderlös</v>
          </cell>
          <cell r="D25">
            <v>1202</v>
          </cell>
          <cell r="E25">
            <v>0</v>
          </cell>
          <cell r="H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CI25">
            <v>0</v>
          </cell>
        </row>
        <row r="26">
          <cell r="A26" t="str">
            <v>10.1203</v>
          </cell>
          <cell r="B26">
            <v>10</v>
          </cell>
          <cell r="C26" t="str">
            <v>Versanderlös</v>
          </cell>
          <cell r="D26">
            <v>1203</v>
          </cell>
          <cell r="E26">
            <v>0</v>
          </cell>
          <cell r="H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CI26">
            <v>0</v>
          </cell>
        </row>
        <row r="27">
          <cell r="A27" t="str">
            <v>11.1202</v>
          </cell>
          <cell r="B27">
            <v>11</v>
          </cell>
          <cell r="C27" t="str">
            <v>Fortbildung</v>
          </cell>
          <cell r="D27">
            <v>1202</v>
          </cell>
          <cell r="E27">
            <v>0</v>
          </cell>
          <cell r="H27">
            <v>0</v>
          </cell>
          <cell r="I27">
            <v>-1458.3333333333333</v>
          </cell>
          <cell r="J27">
            <v>-1458.3333333333333</v>
          </cell>
          <cell r="K27">
            <v>-1458.3333333333333</v>
          </cell>
          <cell r="L27">
            <v>-1458.3333333333333</v>
          </cell>
          <cell r="M27">
            <v>-1458.3333333333333</v>
          </cell>
          <cell r="N27">
            <v>-1458.3333333333333</v>
          </cell>
          <cell r="O27">
            <v>-1458.3333333333333</v>
          </cell>
          <cell r="P27">
            <v>-1458.3333333333333</v>
          </cell>
          <cell r="Q27">
            <v>-1458.3333333333333</v>
          </cell>
          <cell r="R27">
            <v>-1458.3333333333333</v>
          </cell>
          <cell r="S27">
            <v>-1458.3333333333333</v>
          </cell>
          <cell r="T27">
            <v>-1458.3333333333333</v>
          </cell>
          <cell r="U27">
            <v>-17500.000000000004</v>
          </cell>
          <cell r="V27">
            <v>-1458.3333333333337</v>
          </cell>
          <cell r="W27">
            <v>-1458.3333333333337</v>
          </cell>
          <cell r="X27">
            <v>-1458.3333333333337</v>
          </cell>
          <cell r="Y27">
            <v>-1458.3333333333337</v>
          </cell>
          <cell r="Z27">
            <v>-1458.3333333333337</v>
          </cell>
          <cell r="AA27">
            <v>-1458.3333333333337</v>
          </cell>
          <cell r="AB27">
            <v>-1458.3333333333337</v>
          </cell>
          <cell r="AC27">
            <v>-1458.3333333333337</v>
          </cell>
          <cell r="AD27">
            <v>-1458.3333333333337</v>
          </cell>
          <cell r="AE27">
            <v>-1458.3333333333337</v>
          </cell>
          <cell r="AF27">
            <v>-1458.3333333333337</v>
          </cell>
          <cell r="AG27">
            <v>-1458.3333333333337</v>
          </cell>
          <cell r="AH27">
            <v>-17500.000000000004</v>
          </cell>
          <cell r="AI27">
            <v>-1458.3333333333337</v>
          </cell>
          <cell r="AJ27">
            <v>-1458.3333333333337</v>
          </cell>
          <cell r="AK27">
            <v>-1458.3333333333337</v>
          </cell>
          <cell r="AL27">
            <v>-1458.3333333333337</v>
          </cell>
          <cell r="AM27">
            <v>-1458.3333333333337</v>
          </cell>
          <cell r="AN27">
            <v>-1458.3333333333337</v>
          </cell>
          <cell r="AO27">
            <v>-1458.3333333333337</v>
          </cell>
          <cell r="AP27">
            <v>-1458.3333333333337</v>
          </cell>
          <cell r="AQ27">
            <v>-1458.3333333333337</v>
          </cell>
          <cell r="AR27">
            <v>-1458.3333333333337</v>
          </cell>
          <cell r="AS27">
            <v>-1458.3333333333337</v>
          </cell>
          <cell r="AT27">
            <v>-1458.3333333333337</v>
          </cell>
          <cell r="AU27">
            <v>-17500.000000000004</v>
          </cell>
          <cell r="AV27">
            <v>-1458.3333333333337</v>
          </cell>
          <cell r="AW27">
            <v>-1458.3333333333337</v>
          </cell>
          <cell r="AX27">
            <v>-1458.3333333333337</v>
          </cell>
          <cell r="AY27">
            <v>-1458.3333333333337</v>
          </cell>
          <cell r="AZ27">
            <v>-1458.3333333333337</v>
          </cell>
          <cell r="BA27">
            <v>-1458.3333333333337</v>
          </cell>
          <cell r="BB27">
            <v>-1458.3333333333337</v>
          </cell>
          <cell r="BC27">
            <v>-1458.3333333333337</v>
          </cell>
          <cell r="BD27">
            <v>-1458.3333333333337</v>
          </cell>
          <cell r="BE27">
            <v>-1458.3333333333337</v>
          </cell>
          <cell r="BF27">
            <v>-1458.3333333333337</v>
          </cell>
          <cell r="BG27">
            <v>-1458.3333333333337</v>
          </cell>
          <cell r="BH27">
            <v>-17500.000000000004</v>
          </cell>
          <cell r="BI27">
            <v>-1458.3333333333337</v>
          </cell>
          <cell r="BJ27">
            <v>-1458.3333333333337</v>
          </cell>
          <cell r="BK27">
            <v>-1458.3333333333337</v>
          </cell>
          <cell r="BL27">
            <v>-1458.3333333333337</v>
          </cell>
          <cell r="BM27">
            <v>-1458.3333333333337</v>
          </cell>
          <cell r="BN27">
            <v>-1458.3333333333337</v>
          </cell>
          <cell r="BO27">
            <v>-1458.3333333333337</v>
          </cell>
          <cell r="BP27">
            <v>-1458.3333333333337</v>
          </cell>
          <cell r="BQ27">
            <v>-1458.3333333333337</v>
          </cell>
          <cell r="BR27">
            <v>-1458.3333333333337</v>
          </cell>
          <cell r="BS27">
            <v>-1458.3333333333337</v>
          </cell>
          <cell r="BT27">
            <v>-1458.3333333333337</v>
          </cell>
          <cell r="BU27">
            <v>-17500.000000000004</v>
          </cell>
          <cell r="CI27">
            <v>-87499.999999999971</v>
          </cell>
        </row>
        <row r="28">
          <cell r="A28" t="str">
            <v>11.1203</v>
          </cell>
          <cell r="B28">
            <v>11</v>
          </cell>
          <cell r="C28" t="str">
            <v>Fortbildung</v>
          </cell>
          <cell r="D28">
            <v>1203</v>
          </cell>
          <cell r="E28">
            <v>0</v>
          </cell>
          <cell r="H28">
            <v>0</v>
          </cell>
          <cell r="I28">
            <v>-625</v>
          </cell>
          <cell r="J28">
            <v>-625</v>
          </cell>
          <cell r="K28">
            <v>-625</v>
          </cell>
          <cell r="L28">
            <v>-625</v>
          </cell>
          <cell r="M28">
            <v>-625</v>
          </cell>
          <cell r="N28">
            <v>-625</v>
          </cell>
          <cell r="O28">
            <v>-625</v>
          </cell>
          <cell r="P28">
            <v>-625</v>
          </cell>
          <cell r="Q28">
            <v>-625</v>
          </cell>
          <cell r="R28">
            <v>-625</v>
          </cell>
          <cell r="S28">
            <v>-625</v>
          </cell>
          <cell r="T28">
            <v>-625</v>
          </cell>
          <cell r="U28">
            <v>-7500</v>
          </cell>
          <cell r="V28">
            <v>-625</v>
          </cell>
          <cell r="W28">
            <v>-625</v>
          </cell>
          <cell r="X28">
            <v>-625</v>
          </cell>
          <cell r="Y28">
            <v>-625</v>
          </cell>
          <cell r="Z28">
            <v>-625</v>
          </cell>
          <cell r="AA28">
            <v>-625</v>
          </cell>
          <cell r="AB28">
            <v>-625</v>
          </cell>
          <cell r="AC28">
            <v>-625</v>
          </cell>
          <cell r="AD28">
            <v>-625</v>
          </cell>
          <cell r="AE28">
            <v>-625</v>
          </cell>
          <cell r="AF28">
            <v>-625</v>
          </cell>
          <cell r="AG28">
            <v>-625</v>
          </cell>
          <cell r="AH28">
            <v>-7500</v>
          </cell>
          <cell r="AI28">
            <v>-625</v>
          </cell>
          <cell r="AJ28">
            <v>-625</v>
          </cell>
          <cell r="AK28">
            <v>-625</v>
          </cell>
          <cell r="AL28">
            <v>-625</v>
          </cell>
          <cell r="AM28">
            <v>-625</v>
          </cell>
          <cell r="AN28">
            <v>-625</v>
          </cell>
          <cell r="AO28">
            <v>-625</v>
          </cell>
          <cell r="AP28">
            <v>-625</v>
          </cell>
          <cell r="AQ28">
            <v>-625</v>
          </cell>
          <cell r="AR28">
            <v>-625</v>
          </cell>
          <cell r="AS28">
            <v>-625</v>
          </cell>
          <cell r="AT28">
            <v>-625</v>
          </cell>
          <cell r="AU28">
            <v>-7500</v>
          </cell>
          <cell r="AV28">
            <v>-625</v>
          </cell>
          <cell r="AW28">
            <v>-625</v>
          </cell>
          <cell r="AX28">
            <v>-625</v>
          </cell>
          <cell r="AY28">
            <v>-625</v>
          </cell>
          <cell r="AZ28">
            <v>-625</v>
          </cell>
          <cell r="BA28">
            <v>-625</v>
          </cell>
          <cell r="BB28">
            <v>-625</v>
          </cell>
          <cell r="BC28">
            <v>-625</v>
          </cell>
          <cell r="BD28">
            <v>-625</v>
          </cell>
          <cell r="BE28">
            <v>-625</v>
          </cell>
          <cell r="BF28">
            <v>-625</v>
          </cell>
          <cell r="BG28">
            <v>-625</v>
          </cell>
          <cell r="BH28">
            <v>-7500</v>
          </cell>
          <cell r="BI28">
            <v>-625</v>
          </cell>
          <cell r="BJ28">
            <v>-625</v>
          </cell>
          <cell r="BK28">
            <v>-625</v>
          </cell>
          <cell r="BL28">
            <v>-625</v>
          </cell>
          <cell r="BM28">
            <v>-625</v>
          </cell>
          <cell r="BN28">
            <v>-625</v>
          </cell>
          <cell r="BO28">
            <v>-625</v>
          </cell>
          <cell r="BP28">
            <v>-625</v>
          </cell>
          <cell r="BQ28">
            <v>-625</v>
          </cell>
          <cell r="BR28">
            <v>-625</v>
          </cell>
          <cell r="BS28">
            <v>-625</v>
          </cell>
          <cell r="BT28">
            <v>-625</v>
          </cell>
          <cell r="BU28">
            <v>-7500</v>
          </cell>
          <cell r="CI28">
            <v>-37500</v>
          </cell>
        </row>
        <row r="29">
          <cell r="A29" t="str">
            <v>12.1202</v>
          </cell>
          <cell r="B29">
            <v>12</v>
          </cell>
          <cell r="C29" t="str">
            <v>Reise- und Bewirtungskosten</v>
          </cell>
          <cell r="D29">
            <v>1202</v>
          </cell>
          <cell r="E29">
            <v>0</v>
          </cell>
          <cell r="H29">
            <v>0</v>
          </cell>
          <cell r="I29">
            <v>-333.33333333333331</v>
          </cell>
          <cell r="J29">
            <v>-333.33333333333331</v>
          </cell>
          <cell r="K29">
            <v>-333.33333333333331</v>
          </cell>
          <cell r="L29">
            <v>-333.33333333333331</v>
          </cell>
          <cell r="M29">
            <v>-333.33333333333331</v>
          </cell>
          <cell r="N29">
            <v>-333.33333333333331</v>
          </cell>
          <cell r="O29">
            <v>-333.33333333333331</v>
          </cell>
          <cell r="P29">
            <v>-333.33333333333331</v>
          </cell>
          <cell r="Q29">
            <v>-333.33333333333331</v>
          </cell>
          <cell r="R29">
            <v>-333.33333333333331</v>
          </cell>
          <cell r="S29">
            <v>-333.33333333333331</v>
          </cell>
          <cell r="T29">
            <v>-333.33333333333331</v>
          </cell>
          <cell r="U29">
            <v>-4000.0000000000005</v>
          </cell>
          <cell r="V29">
            <v>-333.33333333333337</v>
          </cell>
          <cell r="W29">
            <v>-333.33333333333337</v>
          </cell>
          <cell r="X29">
            <v>-333.33333333333337</v>
          </cell>
          <cell r="Y29">
            <v>-333.33333333333337</v>
          </cell>
          <cell r="Z29">
            <v>-333.33333333333337</v>
          </cell>
          <cell r="AA29">
            <v>-333.33333333333337</v>
          </cell>
          <cell r="AB29">
            <v>-333.33333333333337</v>
          </cell>
          <cell r="AC29">
            <v>-333.33333333333337</v>
          </cell>
          <cell r="AD29">
            <v>-333.33333333333337</v>
          </cell>
          <cell r="AE29">
            <v>-333.33333333333337</v>
          </cell>
          <cell r="AF29">
            <v>-333.33333333333337</v>
          </cell>
          <cell r="AG29">
            <v>-333.33333333333337</v>
          </cell>
          <cell r="AH29">
            <v>-4000.0000000000014</v>
          </cell>
          <cell r="AI29">
            <v>-333.33333333333337</v>
          </cell>
          <cell r="AJ29">
            <v>-333.33333333333337</v>
          </cell>
          <cell r="AK29">
            <v>-333.33333333333337</v>
          </cell>
          <cell r="AL29">
            <v>-333.33333333333337</v>
          </cell>
          <cell r="AM29">
            <v>-333.33333333333337</v>
          </cell>
          <cell r="AN29">
            <v>-333.33333333333337</v>
          </cell>
          <cell r="AO29">
            <v>-333.33333333333337</v>
          </cell>
          <cell r="AP29">
            <v>-333.33333333333337</v>
          </cell>
          <cell r="AQ29">
            <v>-333.33333333333337</v>
          </cell>
          <cell r="AR29">
            <v>-333.33333333333337</v>
          </cell>
          <cell r="AS29">
            <v>-333.33333333333337</v>
          </cell>
          <cell r="AT29">
            <v>-333.33333333333337</v>
          </cell>
          <cell r="AU29">
            <v>-4000.0000000000014</v>
          </cell>
          <cell r="AV29">
            <v>-333.33333333333337</v>
          </cell>
          <cell r="AW29">
            <v>-333.33333333333337</v>
          </cell>
          <cell r="AX29">
            <v>-333.33333333333337</v>
          </cell>
          <cell r="AY29">
            <v>-333.33333333333337</v>
          </cell>
          <cell r="AZ29">
            <v>-333.33333333333337</v>
          </cell>
          <cell r="BA29">
            <v>-333.33333333333337</v>
          </cell>
          <cell r="BB29">
            <v>-333.33333333333337</v>
          </cell>
          <cell r="BC29">
            <v>-333.33333333333337</v>
          </cell>
          <cell r="BD29">
            <v>-333.33333333333337</v>
          </cell>
          <cell r="BE29">
            <v>-333.33333333333337</v>
          </cell>
          <cell r="BF29">
            <v>-333.33333333333337</v>
          </cell>
          <cell r="BG29">
            <v>-333.33333333333337</v>
          </cell>
          <cell r="BH29">
            <v>-4000.0000000000014</v>
          </cell>
          <cell r="BI29">
            <v>-333.33333333333337</v>
          </cell>
          <cell r="BJ29">
            <v>-333.33333333333337</v>
          </cell>
          <cell r="BK29">
            <v>-333.33333333333337</v>
          </cell>
          <cell r="BL29">
            <v>-333.33333333333337</v>
          </cell>
          <cell r="BM29">
            <v>-333.33333333333337</v>
          </cell>
          <cell r="BN29">
            <v>-333.33333333333337</v>
          </cell>
          <cell r="BO29">
            <v>-333.33333333333337</v>
          </cell>
          <cell r="BP29">
            <v>-333.33333333333337</v>
          </cell>
          <cell r="BQ29">
            <v>-333.33333333333337</v>
          </cell>
          <cell r="BR29">
            <v>-333.33333333333337</v>
          </cell>
          <cell r="BS29">
            <v>-333.33333333333337</v>
          </cell>
          <cell r="BT29">
            <v>-333.33333333333337</v>
          </cell>
          <cell r="BU29">
            <v>-4000.0000000000014</v>
          </cell>
          <cell r="CI29">
            <v>-20000</v>
          </cell>
        </row>
        <row r="30">
          <cell r="A30" t="str">
            <v>12.1203</v>
          </cell>
          <cell r="B30">
            <v>12</v>
          </cell>
          <cell r="C30" t="str">
            <v>Reise- und Bewirtungskosten</v>
          </cell>
          <cell r="D30">
            <v>1203</v>
          </cell>
          <cell r="E30">
            <v>0</v>
          </cell>
          <cell r="H30">
            <v>0</v>
          </cell>
          <cell r="I30">
            <v>-166.66666666666666</v>
          </cell>
          <cell r="J30">
            <v>-166.66666666666666</v>
          </cell>
          <cell r="K30">
            <v>-166.66666666666666</v>
          </cell>
          <cell r="L30">
            <v>-166.66666666666666</v>
          </cell>
          <cell r="M30">
            <v>-166.66666666666666</v>
          </cell>
          <cell r="N30">
            <v>-166.66666666666666</v>
          </cell>
          <cell r="O30">
            <v>-166.66666666666666</v>
          </cell>
          <cell r="P30">
            <v>-166.66666666666666</v>
          </cell>
          <cell r="Q30">
            <v>-166.66666666666666</v>
          </cell>
          <cell r="R30">
            <v>-166.66666666666666</v>
          </cell>
          <cell r="S30">
            <v>-166.66666666666666</v>
          </cell>
          <cell r="T30">
            <v>-166.66666666666666</v>
          </cell>
          <cell r="U30">
            <v>-2000.0000000000002</v>
          </cell>
          <cell r="V30">
            <v>-166.66666666666669</v>
          </cell>
          <cell r="W30">
            <v>-166.66666666666669</v>
          </cell>
          <cell r="X30">
            <v>-166.66666666666669</v>
          </cell>
          <cell r="Y30">
            <v>-166.66666666666669</v>
          </cell>
          <cell r="Z30">
            <v>-166.66666666666669</v>
          </cell>
          <cell r="AA30">
            <v>-166.66666666666669</v>
          </cell>
          <cell r="AB30">
            <v>-166.66666666666669</v>
          </cell>
          <cell r="AC30">
            <v>-166.66666666666669</v>
          </cell>
          <cell r="AD30">
            <v>-166.66666666666669</v>
          </cell>
          <cell r="AE30">
            <v>-166.66666666666669</v>
          </cell>
          <cell r="AF30">
            <v>-166.66666666666669</v>
          </cell>
          <cell r="AG30">
            <v>-166.66666666666669</v>
          </cell>
          <cell r="AH30">
            <v>-2000.0000000000007</v>
          </cell>
          <cell r="AI30">
            <v>-166.66666666666669</v>
          </cell>
          <cell r="AJ30">
            <v>-166.66666666666669</v>
          </cell>
          <cell r="AK30">
            <v>-166.66666666666669</v>
          </cell>
          <cell r="AL30">
            <v>-166.66666666666669</v>
          </cell>
          <cell r="AM30">
            <v>-166.66666666666669</v>
          </cell>
          <cell r="AN30">
            <v>-166.66666666666669</v>
          </cell>
          <cell r="AO30">
            <v>-166.66666666666669</v>
          </cell>
          <cell r="AP30">
            <v>-166.66666666666669</v>
          </cell>
          <cell r="AQ30">
            <v>-166.66666666666669</v>
          </cell>
          <cell r="AR30">
            <v>-166.66666666666669</v>
          </cell>
          <cell r="AS30">
            <v>-166.66666666666669</v>
          </cell>
          <cell r="AT30">
            <v>-166.66666666666669</v>
          </cell>
          <cell r="AU30">
            <v>-2000.0000000000007</v>
          </cell>
          <cell r="AV30">
            <v>-166.66666666666669</v>
          </cell>
          <cell r="AW30">
            <v>-166.66666666666669</v>
          </cell>
          <cell r="AX30">
            <v>-166.66666666666669</v>
          </cell>
          <cell r="AY30">
            <v>-166.66666666666669</v>
          </cell>
          <cell r="AZ30">
            <v>-166.66666666666669</v>
          </cell>
          <cell r="BA30">
            <v>-166.66666666666669</v>
          </cell>
          <cell r="BB30">
            <v>-166.66666666666669</v>
          </cell>
          <cell r="BC30">
            <v>-166.66666666666669</v>
          </cell>
          <cell r="BD30">
            <v>-166.66666666666669</v>
          </cell>
          <cell r="BE30">
            <v>-166.66666666666669</v>
          </cell>
          <cell r="BF30">
            <v>-166.66666666666669</v>
          </cell>
          <cell r="BG30">
            <v>-166.66666666666669</v>
          </cell>
          <cell r="BH30">
            <v>-2000.0000000000007</v>
          </cell>
          <cell r="BI30">
            <v>-166.66666666666669</v>
          </cell>
          <cell r="BJ30">
            <v>-166.66666666666669</v>
          </cell>
          <cell r="BK30">
            <v>-166.66666666666669</v>
          </cell>
          <cell r="BL30">
            <v>-166.66666666666669</v>
          </cell>
          <cell r="BM30">
            <v>-166.66666666666669</v>
          </cell>
          <cell r="BN30">
            <v>-166.66666666666669</v>
          </cell>
          <cell r="BO30">
            <v>-166.66666666666669</v>
          </cell>
          <cell r="BP30">
            <v>-166.66666666666669</v>
          </cell>
          <cell r="BQ30">
            <v>-166.66666666666669</v>
          </cell>
          <cell r="BR30">
            <v>-166.66666666666669</v>
          </cell>
          <cell r="BS30">
            <v>-166.66666666666669</v>
          </cell>
          <cell r="BT30">
            <v>-166.66666666666669</v>
          </cell>
          <cell r="BU30">
            <v>-2000.0000000000007</v>
          </cell>
          <cell r="CI30">
            <v>-10000</v>
          </cell>
        </row>
        <row r="31">
          <cell r="A31" t="str">
            <v>13.1202</v>
          </cell>
          <cell r="B31">
            <v>13</v>
          </cell>
          <cell r="C31" t="str">
            <v>Kfz-Kosten</v>
          </cell>
          <cell r="D31">
            <v>1202</v>
          </cell>
          <cell r="E31">
            <v>0</v>
          </cell>
          <cell r="H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CI31">
            <v>0</v>
          </cell>
        </row>
        <row r="32">
          <cell r="A32" t="str">
            <v>13.1203</v>
          </cell>
          <cell r="B32">
            <v>13</v>
          </cell>
          <cell r="C32" t="str">
            <v>Kfz-Kosten</v>
          </cell>
          <cell r="D32">
            <v>1203</v>
          </cell>
          <cell r="E32">
            <v>0</v>
          </cell>
          <cell r="H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CI32">
            <v>0</v>
          </cell>
        </row>
        <row r="33">
          <cell r="A33" t="str">
            <v>14.1202</v>
          </cell>
          <cell r="B33">
            <v>14</v>
          </cell>
          <cell r="C33" t="str">
            <v>Raumkosten</v>
          </cell>
          <cell r="D33">
            <v>1202</v>
          </cell>
          <cell r="E33">
            <v>0</v>
          </cell>
          <cell r="H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CI33">
            <v>0</v>
          </cell>
        </row>
        <row r="34">
          <cell r="A34" t="str">
            <v>14.1203</v>
          </cell>
          <cell r="B34">
            <v>14</v>
          </cell>
          <cell r="C34" t="str">
            <v>Raumkosten</v>
          </cell>
          <cell r="D34">
            <v>1203</v>
          </cell>
          <cell r="E34">
            <v>0</v>
          </cell>
          <cell r="H34">
            <v>0</v>
          </cell>
          <cell r="I34">
            <v>-360</v>
          </cell>
          <cell r="J34">
            <v>-360</v>
          </cell>
          <cell r="K34">
            <v>-360</v>
          </cell>
          <cell r="L34">
            <v>-360</v>
          </cell>
          <cell r="M34">
            <v>-360</v>
          </cell>
          <cell r="N34">
            <v>-360</v>
          </cell>
          <cell r="O34">
            <v>-360</v>
          </cell>
          <cell r="P34">
            <v>-360</v>
          </cell>
          <cell r="Q34">
            <v>-360</v>
          </cell>
          <cell r="R34">
            <v>-360</v>
          </cell>
          <cell r="S34">
            <v>-360</v>
          </cell>
          <cell r="T34">
            <v>-360</v>
          </cell>
          <cell r="U34">
            <v>-4320</v>
          </cell>
          <cell r="V34">
            <v>-360</v>
          </cell>
          <cell r="W34">
            <v>-360</v>
          </cell>
          <cell r="X34">
            <v>-360</v>
          </cell>
          <cell r="Y34">
            <v>-360</v>
          </cell>
          <cell r="Z34">
            <v>-360</v>
          </cell>
          <cell r="AA34">
            <v>-360</v>
          </cell>
          <cell r="AB34">
            <v>-360</v>
          </cell>
          <cell r="AC34">
            <v>-360</v>
          </cell>
          <cell r="AD34">
            <v>-360</v>
          </cell>
          <cell r="AE34">
            <v>-360</v>
          </cell>
          <cell r="AF34">
            <v>-360</v>
          </cell>
          <cell r="AG34">
            <v>-360</v>
          </cell>
          <cell r="AH34">
            <v>-4320</v>
          </cell>
          <cell r="AI34">
            <v>-360</v>
          </cell>
          <cell r="AJ34">
            <v>-360</v>
          </cell>
          <cell r="AK34">
            <v>-360</v>
          </cell>
          <cell r="AL34">
            <v>-360</v>
          </cell>
          <cell r="AM34">
            <v>-360</v>
          </cell>
          <cell r="AN34">
            <v>-360</v>
          </cell>
          <cell r="AO34">
            <v>-360</v>
          </cell>
          <cell r="AP34">
            <v>-360</v>
          </cell>
          <cell r="AQ34">
            <v>-360</v>
          </cell>
          <cell r="AR34">
            <v>-360</v>
          </cell>
          <cell r="AS34">
            <v>-360</v>
          </cell>
          <cell r="AT34">
            <v>-360</v>
          </cell>
          <cell r="AU34">
            <v>-4320</v>
          </cell>
          <cell r="AV34">
            <v>-360</v>
          </cell>
          <cell r="AW34">
            <v>-360</v>
          </cell>
          <cell r="AX34">
            <v>-360</v>
          </cell>
          <cell r="AY34">
            <v>-360</v>
          </cell>
          <cell r="AZ34">
            <v>-360</v>
          </cell>
          <cell r="BA34">
            <v>-360</v>
          </cell>
          <cell r="BB34">
            <v>-360</v>
          </cell>
          <cell r="BC34">
            <v>-360</v>
          </cell>
          <cell r="BD34">
            <v>-360</v>
          </cell>
          <cell r="BE34">
            <v>-360</v>
          </cell>
          <cell r="BF34">
            <v>-360</v>
          </cell>
          <cell r="BG34">
            <v>-360</v>
          </cell>
          <cell r="BH34">
            <v>-4320</v>
          </cell>
          <cell r="BI34">
            <v>-360</v>
          </cell>
          <cell r="BJ34">
            <v>-360</v>
          </cell>
          <cell r="BK34">
            <v>-360</v>
          </cell>
          <cell r="BL34">
            <v>-360</v>
          </cell>
          <cell r="BM34">
            <v>-360</v>
          </cell>
          <cell r="BN34">
            <v>-360</v>
          </cell>
          <cell r="BO34">
            <v>-360</v>
          </cell>
          <cell r="BP34">
            <v>-360</v>
          </cell>
          <cell r="BQ34">
            <v>-360</v>
          </cell>
          <cell r="BR34">
            <v>-360</v>
          </cell>
          <cell r="BS34">
            <v>-360</v>
          </cell>
          <cell r="BT34">
            <v>-360</v>
          </cell>
          <cell r="BU34">
            <v>-4320</v>
          </cell>
          <cell r="CI34">
            <v>-21600</v>
          </cell>
        </row>
        <row r="35">
          <cell r="A35" t="str">
            <v>15.1202</v>
          </cell>
          <cell r="B35">
            <v>15</v>
          </cell>
          <cell r="C35" t="str">
            <v>Fremdarbeiten,Wartung,Instandhaltung</v>
          </cell>
          <cell r="D35">
            <v>1202</v>
          </cell>
          <cell r="E35">
            <v>0</v>
          </cell>
          <cell r="H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CI35">
            <v>0</v>
          </cell>
        </row>
        <row r="36">
          <cell r="A36" t="str">
            <v>15.1203</v>
          </cell>
          <cell r="B36">
            <v>15</v>
          </cell>
          <cell r="C36" t="str">
            <v>Fremdarbeiten,Wartung,Instandhaltung</v>
          </cell>
          <cell r="D36">
            <v>1203</v>
          </cell>
          <cell r="E36">
            <v>0</v>
          </cell>
          <cell r="H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CI36">
            <v>0</v>
          </cell>
        </row>
        <row r="37">
          <cell r="A37" t="str">
            <v>16.1202</v>
          </cell>
          <cell r="B37">
            <v>16</v>
          </cell>
          <cell r="C37" t="str">
            <v>Wartung Hardware&amp;Software</v>
          </cell>
          <cell r="D37">
            <v>1202</v>
          </cell>
          <cell r="E37">
            <v>0</v>
          </cell>
          <cell r="H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CI37">
            <v>0</v>
          </cell>
        </row>
        <row r="38">
          <cell r="A38" t="str">
            <v>16.1203</v>
          </cell>
          <cell r="B38">
            <v>16</v>
          </cell>
          <cell r="C38" t="str">
            <v>Wartung Hardware&amp;Software</v>
          </cell>
          <cell r="D38">
            <v>1203</v>
          </cell>
          <cell r="E38">
            <v>0</v>
          </cell>
          <cell r="H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CI38">
            <v>0</v>
          </cell>
        </row>
        <row r="39">
          <cell r="A39" t="str">
            <v>17.1202</v>
          </cell>
          <cell r="B39">
            <v>17</v>
          </cell>
          <cell r="C39" t="str">
            <v>Hardware &amp; Software</v>
          </cell>
          <cell r="D39">
            <v>1202</v>
          </cell>
          <cell r="E39">
            <v>0</v>
          </cell>
          <cell r="H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CI39">
            <v>0</v>
          </cell>
        </row>
        <row r="40">
          <cell r="A40" t="str">
            <v>17.1203</v>
          </cell>
          <cell r="B40">
            <v>17</v>
          </cell>
          <cell r="C40" t="str">
            <v>Hardware &amp; Software</v>
          </cell>
          <cell r="D40">
            <v>1203</v>
          </cell>
          <cell r="E40">
            <v>0</v>
          </cell>
          <cell r="H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CI40">
            <v>0</v>
          </cell>
        </row>
        <row r="41">
          <cell r="A41" t="str">
            <v>18.1202</v>
          </cell>
          <cell r="B41">
            <v>18</v>
          </cell>
          <cell r="C41" t="str">
            <v>Versicherungen und Beiträge</v>
          </cell>
          <cell r="D41">
            <v>1202</v>
          </cell>
          <cell r="E41">
            <v>0</v>
          </cell>
          <cell r="H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CI41">
            <v>0</v>
          </cell>
        </row>
        <row r="42">
          <cell r="A42" t="str">
            <v>18.1203</v>
          </cell>
          <cell r="B42">
            <v>18</v>
          </cell>
          <cell r="C42" t="str">
            <v>Versicherungen und Beiträge</v>
          </cell>
          <cell r="D42">
            <v>1203</v>
          </cell>
          <cell r="E42">
            <v>0</v>
          </cell>
          <cell r="H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CI42">
            <v>0</v>
          </cell>
        </row>
        <row r="43">
          <cell r="A43" t="str">
            <v>19.1202</v>
          </cell>
          <cell r="B43">
            <v>19</v>
          </cell>
          <cell r="C43" t="str">
            <v>Bürobedarf</v>
          </cell>
          <cell r="D43">
            <v>1202</v>
          </cell>
          <cell r="E43">
            <v>0</v>
          </cell>
          <cell r="H43">
            <v>0</v>
          </cell>
          <cell r="I43">
            <v>-200</v>
          </cell>
          <cell r="J43">
            <v>-200</v>
          </cell>
          <cell r="K43">
            <v>-200</v>
          </cell>
          <cell r="L43">
            <v>-200</v>
          </cell>
          <cell r="M43">
            <v>-200</v>
          </cell>
          <cell r="N43">
            <v>-200</v>
          </cell>
          <cell r="O43">
            <v>-200</v>
          </cell>
          <cell r="P43">
            <v>-200</v>
          </cell>
          <cell r="Q43">
            <v>-200</v>
          </cell>
          <cell r="R43">
            <v>-200</v>
          </cell>
          <cell r="S43">
            <v>-200</v>
          </cell>
          <cell r="T43">
            <v>-200</v>
          </cell>
          <cell r="U43">
            <v>-2400</v>
          </cell>
          <cell r="V43">
            <v>-200</v>
          </cell>
          <cell r="W43">
            <v>-200</v>
          </cell>
          <cell r="X43">
            <v>-200</v>
          </cell>
          <cell r="Y43">
            <v>-200</v>
          </cell>
          <cell r="Z43">
            <v>-200</v>
          </cell>
          <cell r="AA43">
            <v>-200</v>
          </cell>
          <cell r="AB43">
            <v>-200</v>
          </cell>
          <cell r="AC43">
            <v>-200</v>
          </cell>
          <cell r="AD43">
            <v>-200</v>
          </cell>
          <cell r="AE43">
            <v>-200</v>
          </cell>
          <cell r="AF43">
            <v>-200</v>
          </cell>
          <cell r="AG43">
            <v>-200</v>
          </cell>
          <cell r="AH43">
            <v>-2400</v>
          </cell>
          <cell r="AI43">
            <v>-200</v>
          </cell>
          <cell r="AJ43">
            <v>-200</v>
          </cell>
          <cell r="AK43">
            <v>-200</v>
          </cell>
          <cell r="AL43">
            <v>-200</v>
          </cell>
          <cell r="AM43">
            <v>-200</v>
          </cell>
          <cell r="AN43">
            <v>-200</v>
          </cell>
          <cell r="AO43">
            <v>-200</v>
          </cell>
          <cell r="AP43">
            <v>-200</v>
          </cell>
          <cell r="AQ43">
            <v>-200</v>
          </cell>
          <cell r="AR43">
            <v>-200</v>
          </cell>
          <cell r="AS43">
            <v>-200</v>
          </cell>
          <cell r="AT43">
            <v>-200</v>
          </cell>
          <cell r="AU43">
            <v>-2400</v>
          </cell>
          <cell r="AV43">
            <v>-200</v>
          </cell>
          <cell r="AW43">
            <v>-200</v>
          </cell>
          <cell r="AX43">
            <v>-200</v>
          </cell>
          <cell r="AY43">
            <v>-200</v>
          </cell>
          <cell r="AZ43">
            <v>-200</v>
          </cell>
          <cell r="BA43">
            <v>-200</v>
          </cell>
          <cell r="BB43">
            <v>-200</v>
          </cell>
          <cell r="BC43">
            <v>-200</v>
          </cell>
          <cell r="BD43">
            <v>-200</v>
          </cell>
          <cell r="BE43">
            <v>-200</v>
          </cell>
          <cell r="BF43">
            <v>-200</v>
          </cell>
          <cell r="BG43">
            <v>-200</v>
          </cell>
          <cell r="BH43">
            <v>-2400</v>
          </cell>
          <cell r="BI43">
            <v>-200</v>
          </cell>
          <cell r="BJ43">
            <v>-200</v>
          </cell>
          <cell r="BK43">
            <v>-200</v>
          </cell>
          <cell r="BL43">
            <v>-200</v>
          </cell>
          <cell r="BM43">
            <v>-200</v>
          </cell>
          <cell r="BN43">
            <v>-200</v>
          </cell>
          <cell r="BO43">
            <v>-200</v>
          </cell>
          <cell r="BP43">
            <v>-200</v>
          </cell>
          <cell r="BQ43">
            <v>-200</v>
          </cell>
          <cell r="BR43">
            <v>-200</v>
          </cell>
          <cell r="BS43">
            <v>-200</v>
          </cell>
          <cell r="BT43">
            <v>-200</v>
          </cell>
          <cell r="BU43">
            <v>-2400</v>
          </cell>
          <cell r="CI43">
            <v>-12000</v>
          </cell>
        </row>
        <row r="44">
          <cell r="A44" t="str">
            <v>19.1203</v>
          </cell>
          <cell r="B44">
            <v>19</v>
          </cell>
          <cell r="C44" t="str">
            <v>Bürobedarf</v>
          </cell>
          <cell r="D44">
            <v>1203</v>
          </cell>
          <cell r="E44">
            <v>0</v>
          </cell>
          <cell r="H44">
            <v>0</v>
          </cell>
          <cell r="I44">
            <v>-100</v>
          </cell>
          <cell r="J44">
            <v>-100</v>
          </cell>
          <cell r="K44">
            <v>-100</v>
          </cell>
          <cell r="L44">
            <v>-100</v>
          </cell>
          <cell r="M44">
            <v>-100</v>
          </cell>
          <cell r="N44">
            <v>-100</v>
          </cell>
          <cell r="O44">
            <v>-100</v>
          </cell>
          <cell r="P44">
            <v>-100</v>
          </cell>
          <cell r="Q44">
            <v>-100</v>
          </cell>
          <cell r="R44">
            <v>-100</v>
          </cell>
          <cell r="S44">
            <v>-100</v>
          </cell>
          <cell r="T44">
            <v>-100</v>
          </cell>
          <cell r="U44">
            <v>-1200</v>
          </cell>
          <cell r="V44">
            <v>-100</v>
          </cell>
          <cell r="W44">
            <v>-100</v>
          </cell>
          <cell r="X44">
            <v>-100</v>
          </cell>
          <cell r="Y44">
            <v>-100</v>
          </cell>
          <cell r="Z44">
            <v>-100</v>
          </cell>
          <cell r="AA44">
            <v>-100</v>
          </cell>
          <cell r="AB44">
            <v>-100</v>
          </cell>
          <cell r="AC44">
            <v>-100</v>
          </cell>
          <cell r="AD44">
            <v>-100</v>
          </cell>
          <cell r="AE44">
            <v>-100</v>
          </cell>
          <cell r="AF44">
            <v>-100</v>
          </cell>
          <cell r="AG44">
            <v>-100</v>
          </cell>
          <cell r="AH44">
            <v>-1200</v>
          </cell>
          <cell r="AI44">
            <v>-100</v>
          </cell>
          <cell r="AJ44">
            <v>-100</v>
          </cell>
          <cell r="AK44">
            <v>-100</v>
          </cell>
          <cell r="AL44">
            <v>-100</v>
          </cell>
          <cell r="AM44">
            <v>-100</v>
          </cell>
          <cell r="AN44">
            <v>-100</v>
          </cell>
          <cell r="AO44">
            <v>-100</v>
          </cell>
          <cell r="AP44">
            <v>-100</v>
          </cell>
          <cell r="AQ44">
            <v>-100</v>
          </cell>
          <cell r="AR44">
            <v>-100</v>
          </cell>
          <cell r="AS44">
            <v>-100</v>
          </cell>
          <cell r="AT44">
            <v>-100</v>
          </cell>
          <cell r="AU44">
            <v>-1200</v>
          </cell>
          <cell r="AV44">
            <v>-100</v>
          </cell>
          <cell r="AW44">
            <v>-100</v>
          </cell>
          <cell r="AX44">
            <v>-100</v>
          </cell>
          <cell r="AY44">
            <v>-100</v>
          </cell>
          <cell r="AZ44">
            <v>-100</v>
          </cell>
          <cell r="BA44">
            <v>-100</v>
          </cell>
          <cell r="BB44">
            <v>-100</v>
          </cell>
          <cell r="BC44">
            <v>-100</v>
          </cell>
          <cell r="BD44">
            <v>-100</v>
          </cell>
          <cell r="BE44">
            <v>-100</v>
          </cell>
          <cell r="BF44">
            <v>-100</v>
          </cell>
          <cell r="BG44">
            <v>-100</v>
          </cell>
          <cell r="BH44">
            <v>-1200</v>
          </cell>
          <cell r="BI44">
            <v>-100</v>
          </cell>
          <cell r="BJ44">
            <v>-100</v>
          </cell>
          <cell r="BK44">
            <v>-100</v>
          </cell>
          <cell r="BL44">
            <v>-100</v>
          </cell>
          <cell r="BM44">
            <v>-100</v>
          </cell>
          <cell r="BN44">
            <v>-100</v>
          </cell>
          <cell r="BO44">
            <v>-100</v>
          </cell>
          <cell r="BP44">
            <v>-100</v>
          </cell>
          <cell r="BQ44">
            <v>-100</v>
          </cell>
          <cell r="BR44">
            <v>-100</v>
          </cell>
          <cell r="BS44">
            <v>-100</v>
          </cell>
          <cell r="BT44">
            <v>-100</v>
          </cell>
          <cell r="BU44">
            <v>-1200</v>
          </cell>
          <cell r="CI44">
            <v>-6000</v>
          </cell>
        </row>
        <row r="45">
          <cell r="A45" t="str">
            <v>20.1202</v>
          </cell>
          <cell r="B45">
            <v>20</v>
          </cell>
          <cell r="C45" t="str">
            <v>Bankgebühren, Geldnebenkosten</v>
          </cell>
          <cell r="D45">
            <v>1202</v>
          </cell>
          <cell r="E45">
            <v>0</v>
          </cell>
          <cell r="H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CI45">
            <v>0</v>
          </cell>
        </row>
        <row r="46">
          <cell r="A46" t="str">
            <v>20.1203</v>
          </cell>
          <cell r="B46">
            <v>20</v>
          </cell>
          <cell r="C46" t="str">
            <v>Bankgebühren, Geldnebenkosten</v>
          </cell>
          <cell r="D46">
            <v>1203</v>
          </cell>
          <cell r="E46">
            <v>0</v>
          </cell>
          <cell r="H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CI46">
            <v>0</v>
          </cell>
        </row>
        <row r="47">
          <cell r="A47" t="str">
            <v>21.1202</v>
          </cell>
          <cell r="B47">
            <v>21</v>
          </cell>
          <cell r="C47" t="str">
            <v>Sonstige Kosten</v>
          </cell>
          <cell r="D47">
            <v>1202</v>
          </cell>
          <cell r="E47">
            <v>0</v>
          </cell>
          <cell r="H47">
            <v>0</v>
          </cell>
          <cell r="J47">
            <v>-10000</v>
          </cell>
          <cell r="M47">
            <v>-10000</v>
          </cell>
          <cell r="N47">
            <v>-10000</v>
          </cell>
          <cell r="O47">
            <v>-10000</v>
          </cell>
          <cell r="U47">
            <v>-40000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CI47">
            <v>-40000</v>
          </cell>
        </row>
        <row r="48">
          <cell r="A48" t="str">
            <v>21.1203</v>
          </cell>
          <cell r="B48">
            <v>21</v>
          </cell>
          <cell r="C48" t="str">
            <v>Sonstige Kosten</v>
          </cell>
          <cell r="D48">
            <v>1203</v>
          </cell>
          <cell r="E48">
            <v>0</v>
          </cell>
          <cell r="H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CI48">
            <v>0</v>
          </cell>
        </row>
        <row r="49">
          <cell r="A49" t="str">
            <v>22.1202</v>
          </cell>
          <cell r="B49">
            <v>22</v>
          </cell>
          <cell r="C49" t="str">
            <v>Forderungsverluste</v>
          </cell>
          <cell r="D49">
            <v>1202</v>
          </cell>
          <cell r="E49">
            <v>0</v>
          </cell>
          <cell r="H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CI49">
            <v>0</v>
          </cell>
        </row>
        <row r="50">
          <cell r="A50" t="str">
            <v>22.1203</v>
          </cell>
          <cell r="B50">
            <v>22</v>
          </cell>
          <cell r="C50" t="str">
            <v>Forderungsverluste</v>
          </cell>
          <cell r="D50">
            <v>1203</v>
          </cell>
          <cell r="E50">
            <v>0</v>
          </cell>
          <cell r="H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CI50">
            <v>0</v>
          </cell>
        </row>
        <row r="51">
          <cell r="A51" t="str">
            <v>23.1202</v>
          </cell>
          <cell r="B51">
            <v>23</v>
          </cell>
          <cell r="C51" t="str">
            <v>Zinsen und ähnliche Aufwendungen</v>
          </cell>
          <cell r="D51">
            <v>1202</v>
          </cell>
          <cell r="E51">
            <v>0</v>
          </cell>
          <cell r="H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CI51">
            <v>0</v>
          </cell>
        </row>
        <row r="52">
          <cell r="A52" t="str">
            <v>23.1203</v>
          </cell>
          <cell r="B52">
            <v>23</v>
          </cell>
          <cell r="C52" t="str">
            <v>Zinsen und ähnliche Aufwendungen</v>
          </cell>
          <cell r="D52">
            <v>1203</v>
          </cell>
          <cell r="E52">
            <v>0</v>
          </cell>
          <cell r="H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CI52">
            <v>0</v>
          </cell>
        </row>
        <row r="53">
          <cell r="A53" t="str">
            <v>24.1202</v>
          </cell>
          <cell r="B53">
            <v>24</v>
          </cell>
          <cell r="C53" t="str">
            <v>Zinsen &amp; ähnliche Erträge</v>
          </cell>
          <cell r="D53">
            <v>1202</v>
          </cell>
          <cell r="E53">
            <v>0</v>
          </cell>
          <cell r="H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CI53">
            <v>0</v>
          </cell>
        </row>
        <row r="54">
          <cell r="A54" t="str">
            <v>24.1203</v>
          </cell>
          <cell r="B54">
            <v>24</v>
          </cell>
          <cell r="C54" t="str">
            <v>Zinsen &amp; ähnliche Erträge</v>
          </cell>
          <cell r="D54">
            <v>1203</v>
          </cell>
          <cell r="E54">
            <v>0</v>
          </cell>
          <cell r="H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CI54">
            <v>0</v>
          </cell>
        </row>
        <row r="55">
          <cell r="A55" t="str">
            <v>25.1202</v>
          </cell>
          <cell r="B55">
            <v>25</v>
          </cell>
          <cell r="C55" t="str">
            <v>KWK Prämien Strom</v>
          </cell>
          <cell r="D55">
            <v>1202</v>
          </cell>
          <cell r="E55">
            <v>0</v>
          </cell>
          <cell r="H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CI55">
            <v>0</v>
          </cell>
        </row>
        <row r="56">
          <cell r="A56" t="str">
            <v>25.1203</v>
          </cell>
          <cell r="B56">
            <v>25</v>
          </cell>
          <cell r="C56" t="str">
            <v>KWK Prämien Strom</v>
          </cell>
          <cell r="D56">
            <v>1203</v>
          </cell>
          <cell r="E56">
            <v>0</v>
          </cell>
          <cell r="H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CI56">
            <v>0</v>
          </cell>
        </row>
        <row r="57">
          <cell r="A57" t="str">
            <v>26.1202</v>
          </cell>
          <cell r="B57">
            <v>26</v>
          </cell>
          <cell r="C57" t="str">
            <v>E-Commerce</v>
          </cell>
          <cell r="D57">
            <v>1202</v>
          </cell>
          <cell r="E57">
            <v>0</v>
          </cell>
          <cell r="H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CI57">
            <v>0</v>
          </cell>
        </row>
        <row r="58">
          <cell r="A58" t="str">
            <v>26.1203</v>
          </cell>
          <cell r="B58">
            <v>26</v>
          </cell>
          <cell r="C58" t="str">
            <v>E-Commerce</v>
          </cell>
          <cell r="D58">
            <v>1203</v>
          </cell>
          <cell r="E58">
            <v>0</v>
          </cell>
          <cell r="H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CI58">
            <v>0</v>
          </cell>
        </row>
        <row r="59">
          <cell r="A59" t="str">
            <v>27.1202</v>
          </cell>
          <cell r="B59">
            <v>27</v>
          </cell>
          <cell r="C59" t="str">
            <v>Vertrieb Neukundengewinnung Strom</v>
          </cell>
          <cell r="D59">
            <v>1202</v>
          </cell>
          <cell r="E59">
            <v>0</v>
          </cell>
          <cell r="H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CI59">
            <v>0</v>
          </cell>
        </row>
        <row r="60">
          <cell r="A60" t="str">
            <v>27.1203</v>
          </cell>
          <cell r="B60">
            <v>27</v>
          </cell>
          <cell r="C60" t="str">
            <v>Vertrieb Neukundengewinnung Strom</v>
          </cell>
          <cell r="D60">
            <v>1203</v>
          </cell>
          <cell r="E60">
            <v>0</v>
          </cell>
          <cell r="H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CI60">
            <v>0</v>
          </cell>
        </row>
        <row r="61">
          <cell r="A61" t="str">
            <v>28.1202</v>
          </cell>
          <cell r="B61">
            <v>28</v>
          </cell>
          <cell r="C61" t="str">
            <v>Vertrieb Kundenbindung</v>
          </cell>
          <cell r="D61">
            <v>1202</v>
          </cell>
          <cell r="E61">
            <v>0</v>
          </cell>
          <cell r="H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CI61">
            <v>0</v>
          </cell>
        </row>
        <row r="62">
          <cell r="A62" t="str">
            <v>28.1203</v>
          </cell>
          <cell r="B62">
            <v>28</v>
          </cell>
          <cell r="C62" t="str">
            <v>Vertrieb Kundenbindung</v>
          </cell>
          <cell r="D62">
            <v>1203</v>
          </cell>
          <cell r="E62">
            <v>0</v>
          </cell>
          <cell r="H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CI62">
            <v>0</v>
          </cell>
        </row>
        <row r="63">
          <cell r="A63" t="str">
            <v>29.1202</v>
          </cell>
          <cell r="B63">
            <v>29</v>
          </cell>
          <cell r="C63" t="str">
            <v>LT Provisionen</v>
          </cell>
          <cell r="D63">
            <v>1202</v>
          </cell>
          <cell r="E63">
            <v>0</v>
          </cell>
          <cell r="H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CI63">
            <v>0</v>
          </cell>
        </row>
        <row r="64">
          <cell r="A64" t="str">
            <v>29.1203</v>
          </cell>
          <cell r="B64">
            <v>29</v>
          </cell>
          <cell r="C64" t="str">
            <v>LT Provisionen</v>
          </cell>
          <cell r="D64">
            <v>1203</v>
          </cell>
          <cell r="E64">
            <v>0</v>
          </cell>
          <cell r="H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CI64">
            <v>0</v>
          </cell>
        </row>
        <row r="65">
          <cell r="A65" t="str">
            <v>30.1202</v>
          </cell>
          <cell r="B65">
            <v>30</v>
          </cell>
          <cell r="C65" t="str">
            <v>Vertriebsprovisionen Strom</v>
          </cell>
          <cell r="D65">
            <v>1202</v>
          </cell>
          <cell r="E65">
            <v>0</v>
          </cell>
          <cell r="H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CI65">
            <v>0</v>
          </cell>
        </row>
        <row r="66">
          <cell r="A66" t="str">
            <v>30.1203</v>
          </cell>
          <cell r="B66">
            <v>30</v>
          </cell>
          <cell r="C66" t="str">
            <v>Vertriebsprovisionen Strom</v>
          </cell>
          <cell r="D66">
            <v>1203</v>
          </cell>
          <cell r="E66">
            <v>0</v>
          </cell>
          <cell r="H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CI66">
            <v>0</v>
          </cell>
        </row>
        <row r="67">
          <cell r="A67" t="str">
            <v>31.1202</v>
          </cell>
          <cell r="B67">
            <v>31</v>
          </cell>
          <cell r="C67" t="str">
            <v>Boni Strom</v>
          </cell>
          <cell r="D67">
            <v>1202</v>
          </cell>
          <cell r="E67">
            <v>0</v>
          </cell>
          <cell r="H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CI67">
            <v>0</v>
          </cell>
        </row>
        <row r="68">
          <cell r="A68" t="str">
            <v>31.1203</v>
          </cell>
          <cell r="B68">
            <v>31</v>
          </cell>
          <cell r="C68" t="str">
            <v>Boni Strom</v>
          </cell>
          <cell r="D68">
            <v>1203</v>
          </cell>
          <cell r="E68">
            <v>0</v>
          </cell>
          <cell r="H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CI68">
            <v>0</v>
          </cell>
        </row>
        <row r="69">
          <cell r="A69" t="str">
            <v>32.1202</v>
          </cell>
          <cell r="B69">
            <v>32</v>
          </cell>
          <cell r="C69" t="str">
            <v>KWK Prämien Gas</v>
          </cell>
          <cell r="D69">
            <v>1202</v>
          </cell>
          <cell r="E69">
            <v>0</v>
          </cell>
          <cell r="H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CI69">
            <v>0</v>
          </cell>
        </row>
        <row r="70">
          <cell r="A70" t="str">
            <v>32.1203</v>
          </cell>
          <cell r="B70">
            <v>32</v>
          </cell>
          <cell r="C70" t="str">
            <v>KWK Prämien Gas</v>
          </cell>
          <cell r="D70">
            <v>1203</v>
          </cell>
          <cell r="E70">
            <v>0</v>
          </cell>
          <cell r="H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CI70">
            <v>0</v>
          </cell>
        </row>
        <row r="71">
          <cell r="A71" t="str">
            <v>33.1202</v>
          </cell>
          <cell r="B71">
            <v>33</v>
          </cell>
          <cell r="C71" t="str">
            <v>Vertrieb Neukundengewinnung Gas</v>
          </cell>
          <cell r="D71">
            <v>1202</v>
          </cell>
          <cell r="E71">
            <v>0</v>
          </cell>
          <cell r="H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CI71">
            <v>0</v>
          </cell>
        </row>
        <row r="72">
          <cell r="A72" t="str">
            <v>33.1203</v>
          </cell>
          <cell r="B72">
            <v>33</v>
          </cell>
          <cell r="C72" t="str">
            <v>Vertrieb Neukundengewinnung Gas</v>
          </cell>
          <cell r="D72">
            <v>1203</v>
          </cell>
          <cell r="E72">
            <v>0</v>
          </cell>
          <cell r="H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CI72">
            <v>0</v>
          </cell>
        </row>
        <row r="73">
          <cell r="A73" t="str">
            <v>34.1202</v>
          </cell>
          <cell r="B73">
            <v>34</v>
          </cell>
          <cell r="C73" t="str">
            <v>Vertrieb Kundenbindung Gas</v>
          </cell>
          <cell r="D73">
            <v>1202</v>
          </cell>
          <cell r="E73">
            <v>0</v>
          </cell>
          <cell r="H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CI73">
            <v>0</v>
          </cell>
        </row>
        <row r="74">
          <cell r="A74" t="str">
            <v>34.1203</v>
          </cell>
          <cell r="B74">
            <v>34</v>
          </cell>
          <cell r="C74" t="str">
            <v>Vertrieb Kundenbindung Gas</v>
          </cell>
          <cell r="D74">
            <v>1203</v>
          </cell>
          <cell r="E74">
            <v>0</v>
          </cell>
          <cell r="H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CI74">
            <v>0</v>
          </cell>
        </row>
        <row r="75">
          <cell r="A75" t="str">
            <v>35.1202</v>
          </cell>
          <cell r="B75">
            <v>35</v>
          </cell>
          <cell r="C75" t="str">
            <v>Vertriebsprovisionen Gas</v>
          </cell>
          <cell r="D75">
            <v>1202</v>
          </cell>
          <cell r="E75">
            <v>0</v>
          </cell>
          <cell r="H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CI75">
            <v>0</v>
          </cell>
        </row>
        <row r="76">
          <cell r="A76" t="str">
            <v>35.1203</v>
          </cell>
          <cell r="B76">
            <v>35</v>
          </cell>
          <cell r="C76" t="str">
            <v>Vertriebsprovisionen Gas</v>
          </cell>
          <cell r="D76">
            <v>1203</v>
          </cell>
          <cell r="E76">
            <v>0</v>
          </cell>
          <cell r="H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CI76">
            <v>0</v>
          </cell>
        </row>
        <row r="77">
          <cell r="A77" t="str">
            <v>36.1202</v>
          </cell>
          <cell r="B77">
            <v>36</v>
          </cell>
          <cell r="C77" t="str">
            <v>Boni Gas</v>
          </cell>
          <cell r="D77">
            <v>1202</v>
          </cell>
          <cell r="E77">
            <v>0</v>
          </cell>
          <cell r="H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CI77">
            <v>0</v>
          </cell>
        </row>
        <row r="78">
          <cell r="A78" t="str">
            <v>36.1203</v>
          </cell>
          <cell r="B78">
            <v>36</v>
          </cell>
          <cell r="C78" t="str">
            <v>Boni Gas</v>
          </cell>
          <cell r="D78">
            <v>1203</v>
          </cell>
          <cell r="E78">
            <v>0</v>
          </cell>
          <cell r="H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CI78">
            <v>0</v>
          </cell>
        </row>
        <row r="79">
          <cell r="A79" t="str">
            <v>37.1202</v>
          </cell>
          <cell r="B79">
            <v>37</v>
          </cell>
          <cell r="C79" t="str">
            <v>IFRS 15 Akt</v>
          </cell>
          <cell r="D79">
            <v>1202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CI79">
            <v>0</v>
          </cell>
        </row>
        <row r="80">
          <cell r="A80" t="str">
            <v>37.1203</v>
          </cell>
          <cell r="B80">
            <v>37</v>
          </cell>
          <cell r="C80" t="str">
            <v>IFRS 15 Akt</v>
          </cell>
          <cell r="D80">
            <v>1203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CI80">
            <v>0</v>
          </cell>
        </row>
        <row r="81">
          <cell r="A81" t="str">
            <v>38.1202</v>
          </cell>
          <cell r="B81">
            <v>38</v>
          </cell>
          <cell r="C81" t="str">
            <v>IFRS 16 - Aktivierung</v>
          </cell>
          <cell r="D81">
            <v>1202</v>
          </cell>
          <cell r="E81">
            <v>0</v>
          </cell>
          <cell r="H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CI81">
            <v>0</v>
          </cell>
        </row>
        <row r="82">
          <cell r="A82" t="str">
            <v>38.1203</v>
          </cell>
          <cell r="B82">
            <v>38</v>
          </cell>
          <cell r="C82" t="str">
            <v>IFRS 16 - Aktivierung</v>
          </cell>
          <cell r="D82">
            <v>1203</v>
          </cell>
          <cell r="E82">
            <v>0</v>
          </cell>
          <cell r="H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CI82">
            <v>0</v>
          </cell>
        </row>
        <row r="83">
          <cell r="A83" t="str">
            <v>39.1202</v>
          </cell>
          <cell r="B83">
            <v>39</v>
          </cell>
          <cell r="C83" t="str">
            <v>IFRS 16 - Afa</v>
          </cell>
          <cell r="D83">
            <v>1202</v>
          </cell>
          <cell r="E83">
            <v>0</v>
          </cell>
          <cell r="H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CI83">
            <v>0</v>
          </cell>
        </row>
        <row r="84">
          <cell r="A84" t="str">
            <v>39.1203</v>
          </cell>
          <cell r="B84">
            <v>39</v>
          </cell>
          <cell r="C84" t="str">
            <v>IFRS 16 - Afa</v>
          </cell>
          <cell r="D84">
            <v>1203</v>
          </cell>
          <cell r="E84">
            <v>0</v>
          </cell>
          <cell r="H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CI84">
            <v>0</v>
          </cell>
        </row>
        <row r="85">
          <cell r="A85" t="str">
            <v>40.1202</v>
          </cell>
          <cell r="B85">
            <v>40</v>
          </cell>
          <cell r="C85" t="str">
            <v>Sofortabschreibung geringwertiger WG</v>
          </cell>
          <cell r="D85">
            <v>1202</v>
          </cell>
          <cell r="E85">
            <v>0</v>
          </cell>
          <cell r="H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CI85">
            <v>0</v>
          </cell>
        </row>
        <row r="86">
          <cell r="A86" t="str">
            <v>40.1203</v>
          </cell>
          <cell r="B86">
            <v>40</v>
          </cell>
          <cell r="C86" t="str">
            <v>Sofortabschreibung geringwertiger WG</v>
          </cell>
          <cell r="D86">
            <v>1203</v>
          </cell>
          <cell r="E86">
            <v>0</v>
          </cell>
          <cell r="H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CI86">
            <v>0</v>
          </cell>
        </row>
        <row r="87">
          <cell r="A87" t="str">
            <v>45.1202</v>
          </cell>
          <cell r="B87">
            <v>45</v>
          </cell>
          <cell r="C87" t="str">
            <v>Spenden</v>
          </cell>
          <cell r="D87">
            <v>1202</v>
          </cell>
          <cell r="E87">
            <v>0</v>
          </cell>
          <cell r="H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CI87">
            <v>0</v>
          </cell>
        </row>
        <row r="88">
          <cell r="A88" t="str">
            <v>45.1203</v>
          </cell>
          <cell r="B88">
            <v>45</v>
          </cell>
          <cell r="C88" t="str">
            <v>Spenden</v>
          </cell>
          <cell r="D88">
            <v>1203</v>
          </cell>
          <cell r="E88">
            <v>0</v>
          </cell>
          <cell r="H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CI88">
            <v>0</v>
          </cell>
        </row>
        <row r="89">
          <cell r="A89" t="str">
            <v>46.1202</v>
          </cell>
          <cell r="B89">
            <v>46</v>
          </cell>
          <cell r="C89" t="str">
            <v>Verlust aus Anlagenabgang</v>
          </cell>
          <cell r="D89">
            <v>1202</v>
          </cell>
          <cell r="E89">
            <v>0</v>
          </cell>
          <cell r="H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CI89">
            <v>0</v>
          </cell>
        </row>
        <row r="90">
          <cell r="A90" t="str">
            <v>46.1203</v>
          </cell>
          <cell r="B90">
            <v>46</v>
          </cell>
          <cell r="C90" t="str">
            <v>Verlust aus Anlagenabgang</v>
          </cell>
          <cell r="D90">
            <v>1203</v>
          </cell>
          <cell r="E90">
            <v>0</v>
          </cell>
          <cell r="H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CI90">
            <v>0</v>
          </cell>
        </row>
        <row r="91">
          <cell r="A91" t="str">
            <v>50.1202</v>
          </cell>
          <cell r="B91">
            <v>50</v>
          </cell>
          <cell r="C91" t="str">
            <v>Sonstige Erträge</v>
          </cell>
          <cell r="D91">
            <v>1202</v>
          </cell>
          <cell r="E91">
            <v>0</v>
          </cell>
          <cell r="H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CI91">
            <v>0</v>
          </cell>
        </row>
        <row r="92">
          <cell r="A92" t="str">
            <v>50.1203</v>
          </cell>
          <cell r="B92">
            <v>50</v>
          </cell>
          <cell r="C92" t="str">
            <v>Sonstige Erträge</v>
          </cell>
          <cell r="D92">
            <v>1203</v>
          </cell>
          <cell r="E92">
            <v>0</v>
          </cell>
          <cell r="H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CI92">
            <v>0</v>
          </cell>
        </row>
        <row r="93">
          <cell r="A93" t="str">
            <v>51.1202</v>
          </cell>
          <cell r="B93">
            <v>51</v>
          </cell>
          <cell r="C93" t="str">
            <v>Periodenfremde Aufwendungen</v>
          </cell>
          <cell r="D93">
            <v>1202</v>
          </cell>
          <cell r="E93">
            <v>0</v>
          </cell>
          <cell r="H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CI93">
            <v>0</v>
          </cell>
        </row>
        <row r="94">
          <cell r="A94" t="str">
            <v>51.1203</v>
          </cell>
          <cell r="B94">
            <v>51</v>
          </cell>
          <cell r="C94" t="str">
            <v>Periodenfremde Aufwendungen</v>
          </cell>
          <cell r="D94">
            <v>1203</v>
          </cell>
          <cell r="E94">
            <v>0</v>
          </cell>
          <cell r="H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CI94">
            <v>0</v>
          </cell>
        </row>
        <row r="95">
          <cell r="A95" t="str">
            <v>52.1202</v>
          </cell>
          <cell r="B95">
            <v>52</v>
          </cell>
          <cell r="C95" t="str">
            <v>Periodenfremde Erträge</v>
          </cell>
          <cell r="D95">
            <v>1202</v>
          </cell>
          <cell r="E95">
            <v>0</v>
          </cell>
          <cell r="H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CI95">
            <v>0</v>
          </cell>
        </row>
        <row r="96">
          <cell r="A96" t="str">
            <v>52.1203</v>
          </cell>
          <cell r="B96">
            <v>52</v>
          </cell>
          <cell r="C96" t="str">
            <v>Periodenfremde Erträge</v>
          </cell>
          <cell r="D96">
            <v>1203</v>
          </cell>
          <cell r="E96">
            <v>0</v>
          </cell>
          <cell r="H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CI96">
            <v>0</v>
          </cell>
        </row>
        <row r="97">
          <cell r="A97" t="str">
            <v>53.1202</v>
          </cell>
          <cell r="B97">
            <v>53</v>
          </cell>
          <cell r="C97" t="str">
            <v>IC-Management Fee Eneco BV</v>
          </cell>
          <cell r="D97">
            <v>1202</v>
          </cell>
          <cell r="E97">
            <v>0</v>
          </cell>
          <cell r="H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CI97">
            <v>0</v>
          </cell>
        </row>
        <row r="98">
          <cell r="A98" t="str">
            <v>53.1203</v>
          </cell>
          <cell r="B98">
            <v>53</v>
          </cell>
          <cell r="C98" t="str">
            <v>IC-Management Fee Eneco BV</v>
          </cell>
          <cell r="D98">
            <v>1203</v>
          </cell>
          <cell r="E98">
            <v>0</v>
          </cell>
          <cell r="H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CI98">
            <v>0</v>
          </cell>
        </row>
        <row r="99">
          <cell r="A99" t="str">
            <v>54.1202</v>
          </cell>
          <cell r="B99">
            <v>54</v>
          </cell>
          <cell r="C99" t="str">
            <v>IC-Management Fee Eneco BEHEER</v>
          </cell>
          <cell r="D99">
            <v>1202</v>
          </cell>
          <cell r="E99">
            <v>0</v>
          </cell>
          <cell r="H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CI99">
            <v>0</v>
          </cell>
        </row>
        <row r="100">
          <cell r="A100" t="str">
            <v>54.1203</v>
          </cell>
          <cell r="B100">
            <v>54</v>
          </cell>
          <cell r="C100" t="str">
            <v>IC-Management Fee Eneco BEHEER</v>
          </cell>
          <cell r="D100">
            <v>1203</v>
          </cell>
          <cell r="E100">
            <v>0</v>
          </cell>
          <cell r="H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CI100">
            <v>0</v>
          </cell>
        </row>
        <row r="101">
          <cell r="A101" t="str">
            <v>55.1202</v>
          </cell>
          <cell r="B101">
            <v>55</v>
          </cell>
          <cell r="C101" t="str">
            <v>Abfindungen</v>
          </cell>
          <cell r="D101">
            <v>1202</v>
          </cell>
          <cell r="E101">
            <v>0</v>
          </cell>
          <cell r="H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CI101">
            <v>0</v>
          </cell>
        </row>
        <row r="102">
          <cell r="A102" t="str">
            <v>55.1203</v>
          </cell>
          <cell r="B102">
            <v>55</v>
          </cell>
          <cell r="C102" t="str">
            <v>Abfindungen</v>
          </cell>
          <cell r="D102">
            <v>1203</v>
          </cell>
          <cell r="E102">
            <v>0</v>
          </cell>
          <cell r="H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CI102">
            <v>0</v>
          </cell>
        </row>
        <row r="103">
          <cell r="A103" t="str">
            <v>56.1202</v>
          </cell>
          <cell r="B103">
            <v>56</v>
          </cell>
          <cell r="C103" t="str">
            <v>Restrukturierungskosten IT</v>
          </cell>
          <cell r="D103">
            <v>1202</v>
          </cell>
          <cell r="E103">
            <v>0</v>
          </cell>
          <cell r="H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CI103">
            <v>0</v>
          </cell>
        </row>
        <row r="104">
          <cell r="A104" t="str">
            <v>56.1203</v>
          </cell>
          <cell r="B104">
            <v>56</v>
          </cell>
          <cell r="C104" t="str">
            <v>Restrukturierungskosten IT</v>
          </cell>
          <cell r="D104">
            <v>1203</v>
          </cell>
          <cell r="E104">
            <v>0</v>
          </cell>
          <cell r="H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CI104">
            <v>0</v>
          </cell>
        </row>
        <row r="105">
          <cell r="A105" t="str">
            <v>49.1202</v>
          </cell>
          <cell r="B105">
            <v>49</v>
          </cell>
          <cell r="C105" t="str">
            <v>Top-Down BUD Adjustment</v>
          </cell>
          <cell r="D105">
            <v>1202</v>
          </cell>
          <cell r="V105">
            <v>8333</v>
          </cell>
          <cell r="W105">
            <v>8333</v>
          </cell>
          <cell r="X105">
            <v>8333</v>
          </cell>
          <cell r="Y105">
            <v>8333</v>
          </cell>
          <cell r="Z105">
            <v>8333</v>
          </cell>
          <cell r="AA105">
            <v>8333</v>
          </cell>
          <cell r="AB105">
            <v>8333</v>
          </cell>
          <cell r="AC105">
            <v>8333</v>
          </cell>
          <cell r="AD105">
            <v>8333</v>
          </cell>
          <cell r="AE105">
            <v>8333</v>
          </cell>
          <cell r="AF105">
            <v>8333</v>
          </cell>
          <cell r="AG105">
            <v>8333</v>
          </cell>
          <cell r="AH105">
            <v>99996</v>
          </cell>
          <cell r="AI105">
            <v>8333</v>
          </cell>
          <cell r="AJ105">
            <v>8333</v>
          </cell>
          <cell r="AK105">
            <v>8333</v>
          </cell>
          <cell r="AL105">
            <v>8333</v>
          </cell>
          <cell r="AM105">
            <v>8333</v>
          </cell>
          <cell r="AN105">
            <v>8333</v>
          </cell>
          <cell r="AO105">
            <v>8333</v>
          </cell>
          <cell r="AP105">
            <v>8333</v>
          </cell>
          <cell r="AQ105">
            <v>8333</v>
          </cell>
          <cell r="AR105">
            <v>8333</v>
          </cell>
          <cell r="AS105">
            <v>8333</v>
          </cell>
          <cell r="AT105">
            <v>8333</v>
          </cell>
          <cell r="AU105">
            <v>99996</v>
          </cell>
          <cell r="AV105">
            <v>8333</v>
          </cell>
          <cell r="AW105">
            <v>8333</v>
          </cell>
          <cell r="AX105">
            <v>8333</v>
          </cell>
          <cell r="AY105">
            <v>8333</v>
          </cell>
          <cell r="AZ105">
            <v>8333</v>
          </cell>
          <cell r="BA105">
            <v>8333</v>
          </cell>
          <cell r="BB105">
            <v>8333</v>
          </cell>
          <cell r="BC105">
            <v>8333</v>
          </cell>
          <cell r="BD105">
            <v>8333</v>
          </cell>
          <cell r="BE105">
            <v>8333</v>
          </cell>
          <cell r="BF105">
            <v>8333</v>
          </cell>
          <cell r="BG105">
            <v>8333</v>
          </cell>
          <cell r="BH105">
            <v>99996</v>
          </cell>
          <cell r="BI105">
            <v>8333</v>
          </cell>
          <cell r="BJ105">
            <v>8333</v>
          </cell>
          <cell r="BK105">
            <v>8333</v>
          </cell>
          <cell r="BL105">
            <v>8333</v>
          </cell>
          <cell r="BM105">
            <v>8333</v>
          </cell>
          <cell r="BN105">
            <v>8333</v>
          </cell>
          <cell r="BO105">
            <v>8333</v>
          </cell>
          <cell r="BP105">
            <v>8333</v>
          </cell>
          <cell r="BQ105">
            <v>8333</v>
          </cell>
          <cell r="BR105">
            <v>8333</v>
          </cell>
          <cell r="BS105">
            <v>8333</v>
          </cell>
          <cell r="BT105">
            <v>8333</v>
          </cell>
          <cell r="BU105">
            <v>99996</v>
          </cell>
          <cell r="BV105">
            <v>8333</v>
          </cell>
          <cell r="BW105">
            <v>8333</v>
          </cell>
          <cell r="BX105">
            <v>8333</v>
          </cell>
          <cell r="BY105">
            <v>8333</v>
          </cell>
          <cell r="BZ105">
            <v>8333</v>
          </cell>
          <cell r="CA105">
            <v>8333</v>
          </cell>
          <cell r="CB105">
            <v>8333</v>
          </cell>
          <cell r="CC105">
            <v>8333</v>
          </cell>
          <cell r="CD105">
            <v>8333</v>
          </cell>
          <cell r="CE105">
            <v>8333</v>
          </cell>
          <cell r="CF105">
            <v>8333</v>
          </cell>
          <cell r="CG105">
            <v>8333</v>
          </cell>
          <cell r="CH105">
            <v>99996</v>
          </cell>
          <cell r="CI105">
            <v>499980</v>
          </cell>
        </row>
        <row r="106">
          <cell r="A106" t="str">
            <v>49.1203</v>
          </cell>
          <cell r="B106">
            <v>49</v>
          </cell>
          <cell r="C106" t="str">
            <v>Top-Down BUD Adjustment</v>
          </cell>
          <cell r="D106">
            <v>1203</v>
          </cell>
          <cell r="V106">
            <v>8333</v>
          </cell>
          <cell r="W106">
            <v>8333</v>
          </cell>
          <cell r="X106">
            <v>8333</v>
          </cell>
          <cell r="Y106">
            <v>8333</v>
          </cell>
          <cell r="Z106">
            <v>8333</v>
          </cell>
          <cell r="AA106">
            <v>8333</v>
          </cell>
          <cell r="AB106">
            <v>8333</v>
          </cell>
          <cell r="AC106">
            <v>8333</v>
          </cell>
          <cell r="AD106">
            <v>8333</v>
          </cell>
          <cell r="AE106">
            <v>8333</v>
          </cell>
          <cell r="AF106">
            <v>8333</v>
          </cell>
          <cell r="AG106">
            <v>8333</v>
          </cell>
          <cell r="AH106">
            <v>99996</v>
          </cell>
          <cell r="AI106">
            <v>8333</v>
          </cell>
          <cell r="AJ106">
            <v>8333</v>
          </cell>
          <cell r="AK106">
            <v>8333</v>
          </cell>
          <cell r="AL106">
            <v>8333</v>
          </cell>
          <cell r="AM106">
            <v>8333</v>
          </cell>
          <cell r="AN106">
            <v>8333</v>
          </cell>
          <cell r="AO106">
            <v>8333</v>
          </cell>
          <cell r="AP106">
            <v>8333</v>
          </cell>
          <cell r="AQ106">
            <v>8333</v>
          </cell>
          <cell r="AR106">
            <v>8333</v>
          </cell>
          <cell r="AS106">
            <v>8333</v>
          </cell>
          <cell r="AT106">
            <v>8333</v>
          </cell>
          <cell r="AU106">
            <v>99996</v>
          </cell>
          <cell r="AV106">
            <v>8333</v>
          </cell>
          <cell r="AW106">
            <v>8333</v>
          </cell>
          <cell r="AX106">
            <v>8333</v>
          </cell>
          <cell r="AY106">
            <v>8333</v>
          </cell>
          <cell r="AZ106">
            <v>8333</v>
          </cell>
          <cell r="BA106">
            <v>8333</v>
          </cell>
          <cell r="BB106">
            <v>8333</v>
          </cell>
          <cell r="BC106">
            <v>8333</v>
          </cell>
          <cell r="BD106">
            <v>8333</v>
          </cell>
          <cell r="BE106">
            <v>8333</v>
          </cell>
          <cell r="BF106">
            <v>8333</v>
          </cell>
          <cell r="BG106">
            <v>8333</v>
          </cell>
          <cell r="BH106">
            <v>99996</v>
          </cell>
          <cell r="BI106">
            <v>8333</v>
          </cell>
          <cell r="BJ106">
            <v>8333</v>
          </cell>
          <cell r="BK106">
            <v>8333</v>
          </cell>
          <cell r="BL106">
            <v>8333</v>
          </cell>
          <cell r="BM106">
            <v>8333</v>
          </cell>
          <cell r="BN106">
            <v>8333</v>
          </cell>
          <cell r="BO106">
            <v>8333</v>
          </cell>
          <cell r="BP106">
            <v>8333</v>
          </cell>
          <cell r="BQ106">
            <v>8333</v>
          </cell>
          <cell r="BR106">
            <v>8333</v>
          </cell>
          <cell r="BS106">
            <v>8333</v>
          </cell>
          <cell r="BT106">
            <v>8333</v>
          </cell>
          <cell r="BU106">
            <v>99996</v>
          </cell>
          <cell r="BV106">
            <v>8333</v>
          </cell>
          <cell r="BW106">
            <v>8333</v>
          </cell>
          <cell r="BX106">
            <v>8333</v>
          </cell>
          <cell r="BY106">
            <v>8333</v>
          </cell>
          <cell r="BZ106">
            <v>8333</v>
          </cell>
          <cell r="CA106">
            <v>8333</v>
          </cell>
          <cell r="CB106">
            <v>8333</v>
          </cell>
          <cell r="CC106">
            <v>8333</v>
          </cell>
          <cell r="CD106">
            <v>8333</v>
          </cell>
          <cell r="CE106">
            <v>8333</v>
          </cell>
          <cell r="CF106">
            <v>8333</v>
          </cell>
          <cell r="CG106">
            <v>8333</v>
          </cell>
          <cell r="CH106">
            <v>99996</v>
          </cell>
          <cell r="CI106">
            <v>499980</v>
          </cell>
        </row>
        <row r="107">
          <cell r="A107" t="str">
            <v>Gesamtergebnis.</v>
          </cell>
          <cell r="B107" t="str">
            <v>Gesamtergebnis</v>
          </cell>
          <cell r="E107">
            <v>0</v>
          </cell>
          <cell r="F107">
            <v>-115436.4647521275</v>
          </cell>
          <cell r="G107">
            <v>-115436.4647521275</v>
          </cell>
          <cell r="H107">
            <v>-230872.92950425501</v>
          </cell>
          <cell r="I107">
            <v>-164122.59193592687</v>
          </cell>
          <cell r="J107">
            <v>-174122.59193592687</v>
          </cell>
          <cell r="K107">
            <v>-164122.59193592687</v>
          </cell>
          <cell r="L107">
            <v>-170531.68975212751</v>
          </cell>
          <cell r="M107">
            <v>-186244.74532689448</v>
          </cell>
          <cell r="N107">
            <v>-186244.74532689448</v>
          </cell>
          <cell r="O107">
            <v>-186244.74532689448</v>
          </cell>
          <cell r="P107">
            <v>-176244.74532689448</v>
          </cell>
          <cell r="Q107">
            <v>-176244.74532689448</v>
          </cell>
          <cell r="R107">
            <v>-176244.74532689448</v>
          </cell>
          <cell r="S107">
            <v>-176244.74532689448</v>
          </cell>
          <cell r="T107">
            <v>-176244.74532689448</v>
          </cell>
          <cell r="U107">
            <v>-2112857.4281750638</v>
          </cell>
          <cell r="V107">
            <v>-162666.55945189451</v>
          </cell>
          <cell r="W107">
            <v>-162666.55945189451</v>
          </cell>
          <cell r="X107">
            <v>-162666.55945189451</v>
          </cell>
          <cell r="Y107">
            <v>-162666.55945189451</v>
          </cell>
          <cell r="Z107">
            <v>-162666.55945189451</v>
          </cell>
          <cell r="AA107">
            <v>-162666.55945189451</v>
          </cell>
          <cell r="AB107">
            <v>-162666.55945189451</v>
          </cell>
          <cell r="AC107">
            <v>-162666.55945189451</v>
          </cell>
          <cell r="AD107">
            <v>-162666.55945189451</v>
          </cell>
          <cell r="AE107">
            <v>-162666.55945189451</v>
          </cell>
          <cell r="AF107">
            <v>-162666.55945189451</v>
          </cell>
          <cell r="AG107">
            <v>-162666.55945189451</v>
          </cell>
          <cell r="AH107">
            <v>-1951998.7134227338</v>
          </cell>
          <cell r="AI107">
            <v>-165831.56893001948</v>
          </cell>
          <cell r="AJ107">
            <v>-165831.56893001948</v>
          </cell>
          <cell r="AK107">
            <v>-165831.56893001948</v>
          </cell>
          <cell r="AL107">
            <v>-165831.56893001948</v>
          </cell>
          <cell r="AM107">
            <v>-165831.56893001948</v>
          </cell>
          <cell r="AN107">
            <v>-165831.56893001948</v>
          </cell>
          <cell r="AO107">
            <v>-165831.56893001948</v>
          </cell>
          <cell r="AP107">
            <v>-165831.56893001948</v>
          </cell>
          <cell r="AQ107">
            <v>-165831.56893001948</v>
          </cell>
          <cell r="AR107">
            <v>-165831.56893001948</v>
          </cell>
          <cell r="AS107">
            <v>-165831.56893001948</v>
          </cell>
          <cell r="AT107">
            <v>-165831.56893001948</v>
          </cell>
          <cell r="AU107">
            <v>-1989978.8271602336</v>
          </cell>
          <cell r="AV107">
            <v>-169075.70364509759</v>
          </cell>
          <cell r="AW107">
            <v>-169075.70364509759</v>
          </cell>
          <cell r="AX107">
            <v>-169075.70364509759</v>
          </cell>
          <cell r="AY107">
            <v>-169075.70364509759</v>
          </cell>
          <cell r="AZ107">
            <v>-169075.70364509759</v>
          </cell>
          <cell r="BA107">
            <v>-169075.70364509759</v>
          </cell>
          <cell r="BB107">
            <v>-169075.70364509759</v>
          </cell>
          <cell r="BC107">
            <v>-169075.70364509759</v>
          </cell>
          <cell r="BD107">
            <v>-169075.70364509759</v>
          </cell>
          <cell r="BE107">
            <v>-169075.70364509759</v>
          </cell>
          <cell r="BF107">
            <v>-169075.70364509759</v>
          </cell>
          <cell r="BG107">
            <v>-169075.70364509759</v>
          </cell>
          <cell r="BH107">
            <v>-2028908.4437411702</v>
          </cell>
          <cell r="BI107">
            <v>-172400.94172805265</v>
          </cell>
          <cell r="BJ107">
            <v>-172400.94172805265</v>
          </cell>
          <cell r="BK107">
            <v>-172400.94172805265</v>
          </cell>
          <cell r="BL107">
            <v>-172400.94172805265</v>
          </cell>
          <cell r="BM107">
            <v>-172400.94172805265</v>
          </cell>
          <cell r="BN107">
            <v>-172400.94172805265</v>
          </cell>
          <cell r="BO107">
            <v>-172400.94172805265</v>
          </cell>
          <cell r="BP107">
            <v>-172400.94172805265</v>
          </cell>
          <cell r="BQ107">
            <v>-172400.94172805265</v>
          </cell>
          <cell r="BR107">
            <v>-172400.94172805265</v>
          </cell>
          <cell r="BS107">
            <v>-172400.94172805265</v>
          </cell>
          <cell r="BT107">
            <v>-172400.94172805265</v>
          </cell>
          <cell r="BU107">
            <v>-2068811.3007366317</v>
          </cell>
          <cell r="BV107">
            <v>16666</v>
          </cell>
          <cell r="BW107">
            <v>16666</v>
          </cell>
          <cell r="BX107">
            <v>16666</v>
          </cell>
          <cell r="BY107">
            <v>16666</v>
          </cell>
          <cell r="BZ107">
            <v>16666</v>
          </cell>
          <cell r="CA107">
            <v>16666</v>
          </cell>
          <cell r="CB107">
            <v>16666</v>
          </cell>
          <cell r="CC107">
            <v>16666</v>
          </cell>
          <cell r="CD107">
            <v>16666</v>
          </cell>
          <cell r="CE107">
            <v>16666</v>
          </cell>
          <cell r="CF107">
            <v>16666</v>
          </cell>
          <cell r="CG107">
            <v>16666</v>
          </cell>
          <cell r="CH107">
            <v>199992</v>
          </cell>
          <cell r="CI107">
            <v>-10183435.642740097</v>
          </cell>
        </row>
        <row r="108">
          <cell r="A108" t="str">
            <v>.</v>
          </cell>
        </row>
        <row r="109">
          <cell r="A109" t="str">
            <v>.</v>
          </cell>
        </row>
        <row r="110">
          <cell r="A110" t="str">
            <v>.</v>
          </cell>
        </row>
        <row r="111">
          <cell r="A111" t="str">
            <v>.</v>
          </cell>
        </row>
        <row r="112">
          <cell r="A112" t="str">
            <v>.</v>
          </cell>
        </row>
        <row r="113">
          <cell r="A113" t="str">
            <v>.</v>
          </cell>
        </row>
        <row r="114">
          <cell r="A114" t="str">
            <v>.</v>
          </cell>
        </row>
        <row r="115">
          <cell r="A115" t="str">
            <v>.</v>
          </cell>
        </row>
        <row r="116">
          <cell r="A116" t="str">
            <v>.</v>
          </cell>
        </row>
        <row r="117">
          <cell r="A117" t="str">
            <v>.</v>
          </cell>
        </row>
        <row r="118">
          <cell r="A118" t="str">
            <v>.</v>
          </cell>
        </row>
        <row r="119">
          <cell r="A119" t="str">
            <v>.</v>
          </cell>
        </row>
        <row r="120">
          <cell r="A120" t="str">
            <v>.</v>
          </cell>
        </row>
        <row r="121">
          <cell r="A121" t="str">
            <v>.</v>
          </cell>
        </row>
        <row r="122">
          <cell r="A122" t="str">
            <v>.</v>
          </cell>
        </row>
        <row r="123">
          <cell r="A123" t="str">
            <v>.</v>
          </cell>
        </row>
        <row r="124">
          <cell r="A124" t="str">
            <v>.</v>
          </cell>
        </row>
        <row r="125">
          <cell r="A125" t="str">
            <v>.</v>
          </cell>
        </row>
        <row r="126">
          <cell r="A126" t="str">
            <v>.</v>
          </cell>
        </row>
        <row r="127">
          <cell r="A127" t="str">
            <v>.</v>
          </cell>
        </row>
        <row r="128">
          <cell r="A128" t="str">
            <v>.</v>
          </cell>
        </row>
        <row r="129">
          <cell r="A129" t="str">
            <v>.</v>
          </cell>
        </row>
        <row r="130">
          <cell r="A130" t="str">
            <v>.</v>
          </cell>
        </row>
        <row r="131">
          <cell r="A131" t="str">
            <v>.</v>
          </cell>
        </row>
        <row r="132">
          <cell r="A132" t="str">
            <v>.</v>
          </cell>
        </row>
        <row r="133">
          <cell r="A133" t="str">
            <v>.</v>
          </cell>
        </row>
        <row r="134">
          <cell r="A134" t="str">
            <v>.</v>
          </cell>
        </row>
        <row r="135">
          <cell r="A135" t="str">
            <v>.</v>
          </cell>
        </row>
        <row r="136">
          <cell r="A136" t="str">
            <v>.</v>
          </cell>
        </row>
        <row r="137">
          <cell r="A137" t="str">
            <v>.</v>
          </cell>
        </row>
        <row r="138">
          <cell r="A138" t="str">
            <v>.</v>
          </cell>
        </row>
        <row r="139">
          <cell r="A139" t="str">
            <v>.</v>
          </cell>
        </row>
        <row r="140">
          <cell r="A140" t="str">
            <v>.</v>
          </cell>
        </row>
        <row r="141">
          <cell r="A141" t="str">
            <v>.</v>
          </cell>
        </row>
        <row r="142">
          <cell r="A142" t="str">
            <v>.</v>
          </cell>
        </row>
        <row r="143">
          <cell r="A143" t="str">
            <v>.</v>
          </cell>
        </row>
        <row r="144">
          <cell r="A144" t="str">
            <v>.</v>
          </cell>
        </row>
        <row r="145">
          <cell r="A145" t="str">
            <v>.</v>
          </cell>
        </row>
        <row r="146">
          <cell r="A146" t="str">
            <v>.</v>
          </cell>
        </row>
        <row r="147">
          <cell r="A147" t="str">
            <v>.</v>
          </cell>
        </row>
        <row r="148">
          <cell r="A148" t="str">
            <v>.</v>
          </cell>
        </row>
        <row r="149">
          <cell r="A149" t="str">
            <v>.</v>
          </cell>
        </row>
        <row r="150">
          <cell r="A150" t="str">
            <v>.</v>
          </cell>
        </row>
        <row r="151">
          <cell r="A151" t="str">
            <v>.</v>
          </cell>
        </row>
        <row r="152">
          <cell r="A152" t="str">
            <v>.</v>
          </cell>
        </row>
        <row r="153">
          <cell r="A153" t="str">
            <v>.</v>
          </cell>
        </row>
        <row r="154">
          <cell r="A154" t="str">
            <v>.</v>
          </cell>
        </row>
        <row r="155">
          <cell r="A155" t="str">
            <v>.</v>
          </cell>
        </row>
        <row r="156">
          <cell r="A156" t="str">
            <v>.</v>
          </cell>
        </row>
        <row r="157">
          <cell r="A157" t="str">
            <v>.</v>
          </cell>
        </row>
        <row r="158">
          <cell r="A158" t="str">
            <v>.</v>
          </cell>
        </row>
        <row r="159">
          <cell r="A159" t="str">
            <v>.</v>
          </cell>
        </row>
        <row r="160">
          <cell r="A160" t="str">
            <v>.</v>
          </cell>
        </row>
        <row r="161">
          <cell r="A161" t="str">
            <v>.</v>
          </cell>
        </row>
        <row r="162">
          <cell r="A162" t="str">
            <v>.</v>
          </cell>
        </row>
        <row r="163">
          <cell r="A163" t="str">
            <v>.</v>
          </cell>
        </row>
        <row r="164">
          <cell r="A164" t="str">
            <v>.</v>
          </cell>
        </row>
        <row r="165">
          <cell r="A165" t="str">
            <v>.</v>
          </cell>
        </row>
        <row r="166">
          <cell r="A166" t="str">
            <v>.</v>
          </cell>
        </row>
        <row r="167">
          <cell r="A167" t="str">
            <v>.</v>
          </cell>
        </row>
        <row r="168">
          <cell r="A168" t="str">
            <v>.</v>
          </cell>
        </row>
        <row r="169">
          <cell r="A169" t="str">
            <v>.</v>
          </cell>
        </row>
        <row r="170">
          <cell r="A170" t="str">
            <v>.</v>
          </cell>
        </row>
        <row r="171">
          <cell r="A171" t="str">
            <v>.</v>
          </cell>
        </row>
        <row r="172">
          <cell r="A172" t="str">
            <v>.</v>
          </cell>
        </row>
        <row r="173">
          <cell r="A173" t="str">
            <v>.</v>
          </cell>
        </row>
        <row r="174">
          <cell r="A174" t="str">
            <v>.</v>
          </cell>
        </row>
        <row r="175">
          <cell r="A175" t="str">
            <v>.</v>
          </cell>
        </row>
        <row r="176">
          <cell r="A176" t="str">
            <v>.</v>
          </cell>
        </row>
        <row r="177">
          <cell r="A177" t="str">
            <v>.</v>
          </cell>
        </row>
        <row r="178">
          <cell r="A178" t="str">
            <v>.</v>
          </cell>
        </row>
        <row r="179">
          <cell r="A179" t="str">
            <v>.</v>
          </cell>
        </row>
        <row r="180">
          <cell r="A180" t="str">
            <v>.</v>
          </cell>
        </row>
        <row r="181">
          <cell r="A181" t="str">
            <v>.</v>
          </cell>
        </row>
        <row r="182">
          <cell r="A182" t="str">
            <v>.</v>
          </cell>
        </row>
        <row r="183">
          <cell r="A183" t="str">
            <v>.</v>
          </cell>
        </row>
        <row r="184">
          <cell r="A184" t="str">
            <v>.</v>
          </cell>
        </row>
        <row r="185">
          <cell r="A185" t="str">
            <v>.</v>
          </cell>
        </row>
        <row r="186">
          <cell r="A186" t="str">
            <v>.</v>
          </cell>
        </row>
        <row r="187">
          <cell r="A187" t="str">
            <v>.</v>
          </cell>
        </row>
        <row r="188">
          <cell r="A188" t="str">
            <v>.</v>
          </cell>
        </row>
        <row r="189">
          <cell r="A189" t="str">
            <v>.</v>
          </cell>
        </row>
        <row r="190">
          <cell r="A190" t="str">
            <v>.</v>
          </cell>
        </row>
        <row r="191">
          <cell r="A191" t="str">
            <v>.</v>
          </cell>
        </row>
        <row r="192">
          <cell r="A192" t="str">
            <v>.</v>
          </cell>
        </row>
        <row r="193">
          <cell r="A193" t="str">
            <v>.</v>
          </cell>
        </row>
        <row r="194">
          <cell r="A194" t="str">
            <v>.</v>
          </cell>
        </row>
        <row r="195">
          <cell r="A195" t="str">
            <v>.</v>
          </cell>
        </row>
        <row r="196">
          <cell r="A196" t="str">
            <v>.</v>
          </cell>
        </row>
        <row r="197">
          <cell r="A197" t="str">
            <v>.</v>
          </cell>
        </row>
        <row r="198">
          <cell r="A198" t="str">
            <v>.</v>
          </cell>
        </row>
        <row r="199">
          <cell r="A199" t="str">
            <v>.</v>
          </cell>
        </row>
        <row r="200">
          <cell r="A200" t="str">
            <v>.</v>
          </cell>
        </row>
        <row r="201">
          <cell r="A201" t="str">
            <v>.</v>
          </cell>
        </row>
        <row r="202">
          <cell r="A202" t="str">
            <v>.</v>
          </cell>
        </row>
        <row r="203">
          <cell r="A203" t="str">
            <v>.</v>
          </cell>
        </row>
        <row r="204">
          <cell r="A204" t="str">
            <v>.</v>
          </cell>
        </row>
        <row r="205">
          <cell r="A205" t="str">
            <v>.</v>
          </cell>
        </row>
        <row r="206">
          <cell r="A206" t="str">
            <v>.</v>
          </cell>
        </row>
        <row r="207">
          <cell r="A207" t="str">
            <v>.</v>
          </cell>
        </row>
        <row r="208">
          <cell r="A208" t="str">
            <v>.</v>
          </cell>
        </row>
        <row r="209">
          <cell r="A209" t="str">
            <v>.</v>
          </cell>
        </row>
        <row r="210">
          <cell r="A210" t="str">
            <v>.</v>
          </cell>
        </row>
        <row r="211">
          <cell r="A211" t="str">
            <v>.</v>
          </cell>
        </row>
        <row r="212">
          <cell r="A212" t="str">
            <v>.</v>
          </cell>
        </row>
        <row r="213">
          <cell r="A213" t="str">
            <v>.</v>
          </cell>
        </row>
        <row r="214">
          <cell r="A214" t="str">
            <v>.</v>
          </cell>
        </row>
        <row r="215">
          <cell r="A215" t="str">
            <v>.</v>
          </cell>
        </row>
        <row r="216">
          <cell r="A216" t="str">
            <v>.</v>
          </cell>
        </row>
        <row r="217">
          <cell r="A217" t="str">
            <v>.</v>
          </cell>
        </row>
        <row r="218">
          <cell r="A218" t="str">
            <v>.</v>
          </cell>
        </row>
        <row r="219">
          <cell r="A219" t="str">
            <v>.</v>
          </cell>
        </row>
        <row r="220">
          <cell r="A220" t="str">
            <v>.</v>
          </cell>
        </row>
        <row r="221">
          <cell r="A221" t="str">
            <v>.</v>
          </cell>
        </row>
        <row r="222">
          <cell r="A222" t="str">
            <v>.</v>
          </cell>
        </row>
        <row r="223">
          <cell r="A223" t="str">
            <v>.</v>
          </cell>
        </row>
        <row r="224">
          <cell r="A224" t="str">
            <v>.</v>
          </cell>
        </row>
        <row r="225">
          <cell r="A225" t="str">
            <v>.</v>
          </cell>
        </row>
        <row r="226">
          <cell r="A226" t="str">
            <v>.</v>
          </cell>
        </row>
        <row r="227">
          <cell r="A227" t="str">
            <v>.</v>
          </cell>
        </row>
        <row r="228">
          <cell r="A228" t="str">
            <v>.</v>
          </cell>
        </row>
        <row r="229">
          <cell r="A229" t="str">
            <v>.</v>
          </cell>
        </row>
        <row r="230">
          <cell r="A230" t="str">
            <v>.</v>
          </cell>
        </row>
        <row r="231">
          <cell r="A231" t="str">
            <v>.</v>
          </cell>
        </row>
        <row r="232">
          <cell r="A232" t="str">
            <v>.</v>
          </cell>
        </row>
        <row r="233">
          <cell r="A233" t="str">
            <v>.</v>
          </cell>
        </row>
        <row r="234">
          <cell r="A234" t="str">
            <v>.</v>
          </cell>
        </row>
        <row r="235">
          <cell r="A235" t="str">
            <v>.</v>
          </cell>
        </row>
        <row r="236">
          <cell r="A236" t="str">
            <v>.</v>
          </cell>
        </row>
        <row r="237">
          <cell r="A237" t="str">
            <v>.</v>
          </cell>
        </row>
        <row r="238">
          <cell r="A238" t="str">
            <v>.</v>
          </cell>
        </row>
        <row r="239">
          <cell r="A239" t="str">
            <v>.</v>
          </cell>
        </row>
        <row r="240">
          <cell r="A240" t="str">
            <v>.</v>
          </cell>
        </row>
        <row r="241">
          <cell r="A241" t="str">
            <v>.</v>
          </cell>
        </row>
        <row r="242">
          <cell r="A242" t="str">
            <v>.</v>
          </cell>
        </row>
        <row r="243">
          <cell r="A243" t="str">
            <v>.</v>
          </cell>
        </row>
        <row r="244">
          <cell r="A244" t="str">
            <v>.</v>
          </cell>
        </row>
        <row r="245">
          <cell r="A245" t="str">
            <v>.</v>
          </cell>
        </row>
        <row r="246">
          <cell r="A246" t="str">
            <v>.</v>
          </cell>
        </row>
        <row r="247">
          <cell r="A247" t="str">
            <v>.</v>
          </cell>
        </row>
        <row r="248">
          <cell r="A248" t="str">
            <v>.</v>
          </cell>
        </row>
        <row r="249">
          <cell r="A249" t="str">
            <v>.</v>
          </cell>
        </row>
        <row r="250">
          <cell r="A250" t="str">
            <v>.</v>
          </cell>
        </row>
        <row r="251">
          <cell r="A251" t="str">
            <v>.</v>
          </cell>
        </row>
        <row r="252">
          <cell r="A252" t="str">
            <v>.</v>
          </cell>
        </row>
        <row r="253">
          <cell r="A253" t="str">
            <v>.</v>
          </cell>
        </row>
        <row r="254">
          <cell r="A254" t="str">
            <v>.</v>
          </cell>
        </row>
        <row r="255">
          <cell r="A255" t="str">
            <v>.</v>
          </cell>
        </row>
        <row r="256">
          <cell r="A256" t="str">
            <v>.</v>
          </cell>
        </row>
        <row r="257">
          <cell r="A257" t="str">
            <v>.</v>
          </cell>
        </row>
        <row r="258">
          <cell r="A258" t="str">
            <v>.</v>
          </cell>
        </row>
        <row r="259">
          <cell r="A259" t="str">
            <v>.</v>
          </cell>
        </row>
        <row r="260">
          <cell r="A260" t="str">
            <v>.</v>
          </cell>
        </row>
        <row r="261">
          <cell r="A261" t="str">
            <v>.</v>
          </cell>
        </row>
        <row r="262">
          <cell r="A262" t="str">
            <v>.</v>
          </cell>
        </row>
        <row r="263">
          <cell r="A263" t="str">
            <v>.</v>
          </cell>
        </row>
        <row r="264">
          <cell r="A264" t="str">
            <v>.</v>
          </cell>
        </row>
        <row r="265">
          <cell r="A265" t="str">
            <v>.</v>
          </cell>
        </row>
        <row r="266">
          <cell r="A266" t="str">
            <v>.</v>
          </cell>
        </row>
        <row r="267">
          <cell r="A267" t="str">
            <v>.</v>
          </cell>
        </row>
        <row r="268">
          <cell r="A268" t="str">
            <v>.</v>
          </cell>
        </row>
        <row r="269">
          <cell r="A269" t="str">
            <v>.</v>
          </cell>
        </row>
        <row r="270">
          <cell r="A270" t="str">
            <v>.</v>
          </cell>
        </row>
        <row r="271">
          <cell r="A271" t="str">
            <v>.</v>
          </cell>
        </row>
        <row r="272">
          <cell r="A272" t="str">
            <v>.</v>
          </cell>
        </row>
        <row r="273">
          <cell r="A273" t="str">
            <v>.</v>
          </cell>
        </row>
        <row r="274">
          <cell r="A274" t="str">
            <v>.</v>
          </cell>
        </row>
        <row r="275">
          <cell r="A275" t="str">
            <v>.</v>
          </cell>
        </row>
        <row r="276">
          <cell r="A276" t="str">
            <v>.</v>
          </cell>
        </row>
        <row r="277">
          <cell r="A277" t="str">
            <v>.</v>
          </cell>
        </row>
        <row r="278">
          <cell r="A278" t="str">
            <v>.</v>
          </cell>
        </row>
        <row r="279">
          <cell r="A279" t="str">
            <v>.</v>
          </cell>
        </row>
        <row r="280">
          <cell r="A280" t="str">
            <v>.</v>
          </cell>
        </row>
        <row r="281">
          <cell r="A281" t="str">
            <v>.</v>
          </cell>
        </row>
        <row r="282">
          <cell r="A282" t="str">
            <v>.</v>
          </cell>
        </row>
        <row r="283">
          <cell r="A283" t="str">
            <v>.</v>
          </cell>
        </row>
        <row r="284">
          <cell r="A284" t="str">
            <v>.</v>
          </cell>
        </row>
        <row r="285">
          <cell r="A285" t="str">
            <v>.</v>
          </cell>
        </row>
        <row r="286">
          <cell r="A286" t="str">
            <v>.</v>
          </cell>
        </row>
        <row r="287">
          <cell r="A287" t="str">
            <v>.</v>
          </cell>
        </row>
        <row r="288">
          <cell r="A288" t="str">
            <v>.</v>
          </cell>
        </row>
        <row r="289">
          <cell r="A289" t="str">
            <v>.</v>
          </cell>
        </row>
        <row r="290">
          <cell r="A290" t="str">
            <v>.</v>
          </cell>
        </row>
        <row r="291">
          <cell r="A291" t="str">
            <v>.</v>
          </cell>
        </row>
        <row r="292">
          <cell r="A292" t="str">
            <v>.</v>
          </cell>
        </row>
        <row r="293">
          <cell r="A293" t="str">
            <v>.</v>
          </cell>
        </row>
        <row r="294">
          <cell r="A294" t="str">
            <v>.</v>
          </cell>
        </row>
        <row r="295">
          <cell r="A295" t="str">
            <v>.</v>
          </cell>
        </row>
        <row r="296">
          <cell r="A296" t="str">
            <v>.</v>
          </cell>
        </row>
        <row r="297">
          <cell r="A297" t="str">
            <v>.</v>
          </cell>
        </row>
        <row r="298">
          <cell r="A298" t="str">
            <v>.</v>
          </cell>
        </row>
        <row r="299">
          <cell r="A299" t="str">
            <v>.</v>
          </cell>
        </row>
        <row r="300">
          <cell r="A300" t="str">
            <v>.</v>
          </cell>
        </row>
        <row r="301">
          <cell r="A301" t="str">
            <v>.</v>
          </cell>
        </row>
        <row r="302">
          <cell r="A302" t="str">
            <v>.</v>
          </cell>
        </row>
        <row r="303">
          <cell r="A303" t="str">
            <v>.</v>
          </cell>
        </row>
        <row r="304">
          <cell r="A304" t="str">
            <v>.</v>
          </cell>
        </row>
        <row r="305">
          <cell r="A305" t="str">
            <v>.</v>
          </cell>
        </row>
        <row r="306">
          <cell r="A306" t="str">
            <v>.</v>
          </cell>
        </row>
        <row r="307">
          <cell r="A307" t="str">
            <v>.</v>
          </cell>
        </row>
        <row r="308">
          <cell r="A308" t="str">
            <v>.</v>
          </cell>
        </row>
        <row r="309">
          <cell r="A309" t="str">
            <v>.</v>
          </cell>
        </row>
        <row r="310">
          <cell r="A310" t="str">
            <v>.</v>
          </cell>
        </row>
        <row r="311">
          <cell r="A311" t="str">
            <v>.</v>
          </cell>
        </row>
        <row r="312">
          <cell r="A312" t="str">
            <v>.</v>
          </cell>
        </row>
        <row r="313">
          <cell r="A313" t="str">
            <v>.</v>
          </cell>
        </row>
        <row r="314">
          <cell r="A314" t="str">
            <v>.</v>
          </cell>
        </row>
        <row r="315">
          <cell r="A315" t="str">
            <v>.</v>
          </cell>
        </row>
        <row r="316">
          <cell r="A316" t="str">
            <v>.</v>
          </cell>
        </row>
        <row r="317">
          <cell r="A317" t="str">
            <v>.</v>
          </cell>
        </row>
        <row r="318">
          <cell r="A318" t="str">
            <v>.</v>
          </cell>
        </row>
        <row r="319">
          <cell r="A319" t="str">
            <v>.</v>
          </cell>
        </row>
        <row r="320">
          <cell r="A320" t="str">
            <v>.</v>
          </cell>
        </row>
        <row r="321">
          <cell r="A321" t="str">
            <v>.</v>
          </cell>
        </row>
        <row r="322">
          <cell r="A322" t="str">
            <v>.</v>
          </cell>
        </row>
        <row r="323">
          <cell r="A323" t="str">
            <v>.</v>
          </cell>
        </row>
        <row r="324">
          <cell r="A324" t="str">
            <v>.</v>
          </cell>
        </row>
        <row r="325">
          <cell r="A325" t="str">
            <v>.</v>
          </cell>
        </row>
        <row r="326">
          <cell r="A326" t="str">
            <v>.</v>
          </cell>
        </row>
        <row r="327">
          <cell r="A327" t="str">
            <v>.</v>
          </cell>
        </row>
        <row r="328">
          <cell r="A328" t="str">
            <v>.</v>
          </cell>
        </row>
        <row r="329">
          <cell r="A329" t="str">
            <v>.</v>
          </cell>
        </row>
        <row r="330">
          <cell r="A330" t="str">
            <v>.</v>
          </cell>
        </row>
        <row r="331">
          <cell r="A331" t="str">
            <v>.</v>
          </cell>
        </row>
        <row r="332">
          <cell r="A332" t="str">
            <v>.</v>
          </cell>
        </row>
        <row r="333">
          <cell r="A333" t="str">
            <v>.</v>
          </cell>
        </row>
        <row r="334">
          <cell r="A334" t="str">
            <v>.</v>
          </cell>
        </row>
        <row r="335">
          <cell r="A335" t="str">
            <v>.</v>
          </cell>
        </row>
        <row r="336">
          <cell r="A336" t="str">
            <v>.</v>
          </cell>
        </row>
        <row r="337">
          <cell r="A337" t="str">
            <v>.</v>
          </cell>
        </row>
        <row r="338">
          <cell r="A338" t="str">
            <v>.</v>
          </cell>
        </row>
        <row r="339">
          <cell r="A339" t="str">
            <v>.</v>
          </cell>
        </row>
        <row r="340">
          <cell r="A340" t="str">
            <v>.</v>
          </cell>
        </row>
        <row r="341">
          <cell r="A341" t="str">
            <v>.</v>
          </cell>
        </row>
        <row r="342">
          <cell r="A342" t="str">
            <v>.</v>
          </cell>
        </row>
        <row r="343">
          <cell r="A343" t="str">
            <v>.</v>
          </cell>
        </row>
        <row r="344">
          <cell r="A344" t="str">
            <v>.</v>
          </cell>
        </row>
        <row r="345">
          <cell r="A345" t="str">
            <v>.</v>
          </cell>
        </row>
        <row r="346">
          <cell r="A346" t="str">
            <v>.</v>
          </cell>
        </row>
        <row r="347">
          <cell r="A347" t="str">
            <v>.</v>
          </cell>
        </row>
        <row r="348">
          <cell r="A348" t="str">
            <v>.</v>
          </cell>
        </row>
        <row r="349">
          <cell r="A349" t="str">
            <v>.</v>
          </cell>
        </row>
        <row r="350">
          <cell r="A350" t="str">
            <v>.</v>
          </cell>
        </row>
        <row r="351">
          <cell r="A351" t="str">
            <v>.</v>
          </cell>
        </row>
        <row r="352">
          <cell r="A352" t="str">
            <v>.</v>
          </cell>
        </row>
        <row r="353">
          <cell r="A353" t="str">
            <v>.</v>
          </cell>
        </row>
        <row r="354">
          <cell r="A354" t="str">
            <v>.</v>
          </cell>
        </row>
        <row r="355">
          <cell r="A355" t="str">
            <v>.</v>
          </cell>
        </row>
        <row r="356">
          <cell r="A356" t="str">
            <v>.</v>
          </cell>
        </row>
        <row r="357">
          <cell r="A357" t="str">
            <v>.</v>
          </cell>
        </row>
        <row r="358">
          <cell r="A358" t="str">
            <v>.</v>
          </cell>
        </row>
        <row r="359">
          <cell r="A359" t="str">
            <v>.</v>
          </cell>
        </row>
        <row r="360">
          <cell r="A360" t="str">
            <v>.</v>
          </cell>
        </row>
        <row r="361">
          <cell r="A361" t="str">
            <v>.</v>
          </cell>
        </row>
        <row r="362">
          <cell r="A362" t="str">
            <v>.</v>
          </cell>
        </row>
        <row r="363">
          <cell r="A363" t="str">
            <v>.</v>
          </cell>
        </row>
        <row r="364">
          <cell r="A364" t="str">
            <v>.</v>
          </cell>
        </row>
        <row r="365">
          <cell r="A365" t="str">
            <v>.</v>
          </cell>
        </row>
        <row r="366">
          <cell r="A366" t="str">
            <v>.</v>
          </cell>
        </row>
        <row r="367">
          <cell r="A367" t="str">
            <v>.</v>
          </cell>
        </row>
        <row r="368">
          <cell r="A368" t="str">
            <v>.</v>
          </cell>
        </row>
        <row r="369">
          <cell r="A369" t="str">
            <v>.</v>
          </cell>
        </row>
        <row r="370">
          <cell r="A370" t="str">
            <v>.</v>
          </cell>
        </row>
        <row r="371">
          <cell r="A371" t="str">
            <v>.</v>
          </cell>
        </row>
        <row r="372">
          <cell r="A372" t="str">
            <v>.</v>
          </cell>
        </row>
        <row r="373">
          <cell r="A373" t="str">
            <v>.</v>
          </cell>
        </row>
        <row r="374">
          <cell r="A374" t="str">
            <v>.</v>
          </cell>
        </row>
        <row r="375">
          <cell r="A375" t="str">
            <v>.</v>
          </cell>
        </row>
        <row r="376">
          <cell r="A376" t="str">
            <v>.</v>
          </cell>
        </row>
        <row r="377">
          <cell r="A377" t="str">
            <v>.</v>
          </cell>
        </row>
        <row r="378">
          <cell r="A378" t="str">
            <v>.</v>
          </cell>
        </row>
        <row r="379">
          <cell r="A379" t="str">
            <v>.</v>
          </cell>
        </row>
        <row r="380">
          <cell r="A380" t="str">
            <v>.</v>
          </cell>
        </row>
        <row r="381">
          <cell r="A381" t="str">
            <v>.</v>
          </cell>
        </row>
        <row r="382">
          <cell r="A382" t="str">
            <v>.</v>
          </cell>
        </row>
        <row r="383">
          <cell r="A383" t="str">
            <v>.</v>
          </cell>
        </row>
        <row r="384">
          <cell r="A384" t="str">
            <v>.</v>
          </cell>
        </row>
        <row r="385">
          <cell r="A385" t="str">
            <v>.</v>
          </cell>
        </row>
        <row r="386">
          <cell r="A386" t="str">
            <v>.</v>
          </cell>
        </row>
        <row r="387">
          <cell r="A387" t="str">
            <v>.</v>
          </cell>
        </row>
        <row r="388">
          <cell r="A388" t="str">
            <v>.</v>
          </cell>
        </row>
        <row r="389">
          <cell r="A389" t="str">
            <v>.</v>
          </cell>
        </row>
        <row r="390">
          <cell r="A390" t="str">
            <v>.</v>
          </cell>
        </row>
        <row r="391">
          <cell r="A391" t="str">
            <v>.</v>
          </cell>
        </row>
        <row r="392">
          <cell r="A392" t="str">
            <v>.</v>
          </cell>
        </row>
        <row r="393">
          <cell r="A393" t="str">
            <v>.</v>
          </cell>
        </row>
        <row r="394">
          <cell r="A394" t="str">
            <v>.</v>
          </cell>
        </row>
        <row r="395">
          <cell r="A395" t="str">
            <v>.</v>
          </cell>
        </row>
        <row r="396">
          <cell r="A396" t="str">
            <v>.</v>
          </cell>
        </row>
        <row r="397">
          <cell r="A397" t="str">
            <v>.</v>
          </cell>
        </row>
        <row r="398">
          <cell r="A398" t="str">
            <v>.</v>
          </cell>
        </row>
        <row r="399">
          <cell r="A399" t="str">
            <v>.</v>
          </cell>
        </row>
        <row r="400">
          <cell r="A400" t="str">
            <v>.</v>
          </cell>
        </row>
        <row r="401">
          <cell r="A401" t="str">
            <v>.</v>
          </cell>
        </row>
        <row r="402">
          <cell r="A402" t="str">
            <v>.</v>
          </cell>
        </row>
        <row r="403">
          <cell r="A403" t="str">
            <v>.</v>
          </cell>
        </row>
        <row r="404">
          <cell r="A404" t="str">
            <v>.</v>
          </cell>
        </row>
        <row r="405">
          <cell r="A405" t="str">
            <v>.</v>
          </cell>
        </row>
        <row r="406">
          <cell r="A406" t="str">
            <v>.</v>
          </cell>
        </row>
        <row r="407">
          <cell r="A407" t="str">
            <v>.</v>
          </cell>
        </row>
        <row r="408">
          <cell r="A408" t="str">
            <v>.</v>
          </cell>
        </row>
        <row r="409">
          <cell r="A409" t="str">
            <v>.</v>
          </cell>
        </row>
        <row r="410">
          <cell r="A410" t="str">
            <v>.</v>
          </cell>
        </row>
        <row r="411">
          <cell r="A411" t="str">
            <v>.</v>
          </cell>
        </row>
        <row r="412">
          <cell r="A412" t="str">
            <v>.</v>
          </cell>
        </row>
        <row r="413">
          <cell r="A413" t="str">
            <v>.</v>
          </cell>
        </row>
        <row r="414">
          <cell r="A414" t="str">
            <v>.</v>
          </cell>
        </row>
        <row r="415">
          <cell r="A415" t="str">
            <v>.</v>
          </cell>
        </row>
        <row r="416">
          <cell r="A416" t="str">
            <v>.</v>
          </cell>
        </row>
        <row r="417">
          <cell r="A417" t="str">
            <v>.</v>
          </cell>
        </row>
        <row r="418">
          <cell r="A418" t="str">
            <v>.</v>
          </cell>
        </row>
        <row r="419">
          <cell r="A419" t="str">
            <v>.</v>
          </cell>
        </row>
        <row r="420">
          <cell r="A420" t="str">
            <v>.</v>
          </cell>
        </row>
        <row r="421">
          <cell r="A421" t="str">
            <v>.</v>
          </cell>
        </row>
        <row r="422">
          <cell r="A422" t="str">
            <v>.</v>
          </cell>
        </row>
        <row r="423">
          <cell r="A423" t="str">
            <v>.</v>
          </cell>
        </row>
        <row r="424">
          <cell r="A424" t="str">
            <v>.</v>
          </cell>
        </row>
        <row r="425">
          <cell r="A425" t="str">
            <v>.</v>
          </cell>
        </row>
        <row r="426">
          <cell r="A426" t="str">
            <v>.</v>
          </cell>
        </row>
        <row r="427">
          <cell r="A427" t="str">
            <v>.</v>
          </cell>
        </row>
        <row r="428">
          <cell r="A428" t="str">
            <v>.</v>
          </cell>
        </row>
        <row r="429">
          <cell r="A429" t="str">
            <v>.</v>
          </cell>
        </row>
        <row r="430">
          <cell r="A430" t="str">
            <v>.</v>
          </cell>
        </row>
        <row r="431">
          <cell r="A431" t="str">
            <v>.</v>
          </cell>
        </row>
        <row r="432">
          <cell r="A432" t="str">
            <v>.</v>
          </cell>
        </row>
        <row r="433">
          <cell r="A433" t="str">
            <v>.</v>
          </cell>
        </row>
        <row r="434">
          <cell r="A434" t="str">
            <v>.</v>
          </cell>
        </row>
        <row r="435">
          <cell r="A435" t="str">
            <v>.</v>
          </cell>
        </row>
        <row r="436">
          <cell r="A436" t="str">
            <v>.</v>
          </cell>
        </row>
        <row r="437">
          <cell r="A437" t="str">
            <v>.</v>
          </cell>
        </row>
        <row r="438">
          <cell r="A438" t="str">
            <v>.</v>
          </cell>
        </row>
        <row r="439">
          <cell r="A439" t="str">
            <v>.</v>
          </cell>
        </row>
        <row r="440">
          <cell r="A440" t="str">
            <v>.</v>
          </cell>
        </row>
        <row r="441">
          <cell r="A441" t="str">
            <v>.</v>
          </cell>
        </row>
        <row r="442">
          <cell r="A442" t="str">
            <v>.</v>
          </cell>
        </row>
        <row r="443">
          <cell r="A443" t="str">
            <v>.</v>
          </cell>
        </row>
        <row r="444">
          <cell r="A444" t="str">
            <v>.</v>
          </cell>
        </row>
        <row r="445">
          <cell r="A445" t="str">
            <v>.</v>
          </cell>
        </row>
        <row r="446">
          <cell r="A446" t="str">
            <v>.</v>
          </cell>
        </row>
        <row r="447">
          <cell r="A447" t="str">
            <v>.</v>
          </cell>
        </row>
        <row r="448">
          <cell r="A448" t="str">
            <v>.</v>
          </cell>
        </row>
        <row r="449">
          <cell r="A449" t="str">
            <v>.</v>
          </cell>
        </row>
        <row r="450">
          <cell r="A450" t="str">
            <v>.</v>
          </cell>
        </row>
        <row r="451">
          <cell r="A451" t="str">
            <v>.</v>
          </cell>
        </row>
        <row r="452">
          <cell r="A452" t="str">
            <v>.</v>
          </cell>
        </row>
        <row r="453">
          <cell r="A453" t="str">
            <v>.</v>
          </cell>
        </row>
        <row r="454">
          <cell r="A454" t="str">
            <v>.</v>
          </cell>
        </row>
        <row r="455">
          <cell r="A455" t="str">
            <v>.</v>
          </cell>
        </row>
        <row r="456">
          <cell r="A456" t="str">
            <v>.</v>
          </cell>
        </row>
        <row r="457">
          <cell r="A457" t="str">
            <v>.</v>
          </cell>
        </row>
        <row r="458">
          <cell r="A458" t="str">
            <v>.</v>
          </cell>
        </row>
        <row r="459">
          <cell r="A459" t="str">
            <v>.</v>
          </cell>
        </row>
        <row r="460">
          <cell r="A460" t="str">
            <v>.</v>
          </cell>
        </row>
        <row r="461">
          <cell r="A461" t="str">
            <v>.</v>
          </cell>
        </row>
        <row r="462">
          <cell r="A462" t="str">
            <v>.</v>
          </cell>
        </row>
        <row r="463">
          <cell r="A463" t="str">
            <v>.</v>
          </cell>
        </row>
        <row r="464">
          <cell r="A464" t="str">
            <v>.</v>
          </cell>
        </row>
        <row r="465">
          <cell r="A465" t="str">
            <v>.</v>
          </cell>
        </row>
        <row r="466">
          <cell r="A466" t="str">
            <v>.</v>
          </cell>
        </row>
        <row r="467">
          <cell r="A467" t="str">
            <v>.</v>
          </cell>
        </row>
        <row r="468">
          <cell r="A468" t="str">
            <v>.</v>
          </cell>
        </row>
        <row r="469">
          <cell r="A469" t="str">
            <v>.</v>
          </cell>
        </row>
        <row r="470">
          <cell r="A470" t="str">
            <v>.</v>
          </cell>
        </row>
        <row r="471">
          <cell r="A471" t="str">
            <v>.</v>
          </cell>
        </row>
        <row r="472">
          <cell r="A472" t="str">
            <v>.</v>
          </cell>
        </row>
        <row r="473">
          <cell r="A473" t="str">
            <v>.</v>
          </cell>
        </row>
        <row r="474">
          <cell r="A474" t="str">
            <v>.</v>
          </cell>
        </row>
        <row r="475">
          <cell r="A475" t="str">
            <v>.</v>
          </cell>
        </row>
        <row r="476">
          <cell r="A476" t="str">
            <v>.</v>
          </cell>
        </row>
        <row r="477">
          <cell r="A477" t="str">
            <v>.</v>
          </cell>
        </row>
        <row r="478">
          <cell r="A478" t="str">
            <v>.</v>
          </cell>
        </row>
        <row r="479">
          <cell r="A479" t="str">
            <v>.</v>
          </cell>
        </row>
        <row r="480">
          <cell r="A480" t="str">
            <v>.</v>
          </cell>
        </row>
        <row r="481">
          <cell r="A481" t="str">
            <v>.</v>
          </cell>
        </row>
        <row r="482">
          <cell r="A482" t="str">
            <v>.</v>
          </cell>
        </row>
        <row r="483">
          <cell r="A483" t="str">
            <v>.</v>
          </cell>
        </row>
        <row r="484">
          <cell r="A484" t="str">
            <v>.</v>
          </cell>
        </row>
        <row r="485">
          <cell r="A485" t="str">
            <v>.</v>
          </cell>
        </row>
        <row r="486">
          <cell r="A486" t="str">
            <v>.</v>
          </cell>
        </row>
        <row r="487">
          <cell r="A487" t="str">
            <v>.</v>
          </cell>
        </row>
        <row r="488">
          <cell r="A488" t="str">
            <v>.</v>
          </cell>
        </row>
        <row r="489">
          <cell r="A489" t="str">
            <v>.</v>
          </cell>
        </row>
        <row r="490">
          <cell r="A490" t="str">
            <v>.</v>
          </cell>
        </row>
        <row r="491">
          <cell r="A491" t="str">
            <v>.</v>
          </cell>
        </row>
        <row r="492">
          <cell r="A492" t="str">
            <v>.</v>
          </cell>
        </row>
        <row r="493">
          <cell r="A493" t="str">
            <v>.</v>
          </cell>
        </row>
        <row r="494">
          <cell r="A494" t="str">
            <v>.</v>
          </cell>
        </row>
        <row r="495">
          <cell r="A495" t="str">
            <v>.</v>
          </cell>
        </row>
        <row r="496">
          <cell r="A496" t="str">
            <v>.</v>
          </cell>
        </row>
        <row r="497">
          <cell r="A497" t="str">
            <v>.</v>
          </cell>
        </row>
        <row r="498">
          <cell r="A498" t="str">
            <v>.</v>
          </cell>
        </row>
        <row r="499">
          <cell r="A499" t="str">
            <v>.</v>
          </cell>
        </row>
        <row r="500">
          <cell r="A500" t="str">
            <v>.</v>
          </cell>
        </row>
        <row r="501">
          <cell r="A501" t="str">
            <v>.</v>
          </cell>
        </row>
        <row r="502">
          <cell r="A502" t="str">
            <v>.</v>
          </cell>
        </row>
        <row r="503">
          <cell r="A503" t="str">
            <v>.</v>
          </cell>
        </row>
        <row r="504">
          <cell r="A504" t="str">
            <v>.</v>
          </cell>
        </row>
        <row r="505">
          <cell r="A505" t="str">
            <v>.</v>
          </cell>
        </row>
        <row r="506">
          <cell r="A506" t="str">
            <v>.</v>
          </cell>
        </row>
        <row r="507">
          <cell r="A507" t="str">
            <v>.</v>
          </cell>
        </row>
        <row r="508">
          <cell r="A508" t="str">
            <v>.</v>
          </cell>
        </row>
        <row r="509">
          <cell r="A509" t="str">
            <v>.</v>
          </cell>
        </row>
        <row r="510">
          <cell r="A510" t="str">
            <v>.</v>
          </cell>
        </row>
        <row r="511">
          <cell r="A511" t="str">
            <v>.</v>
          </cell>
        </row>
        <row r="512">
          <cell r="A512" t="str">
            <v>.</v>
          </cell>
        </row>
        <row r="513">
          <cell r="A513" t="str">
            <v>.</v>
          </cell>
        </row>
        <row r="514">
          <cell r="A514" t="str">
            <v>.</v>
          </cell>
        </row>
        <row r="515">
          <cell r="A515" t="str">
            <v>.</v>
          </cell>
        </row>
        <row r="516">
          <cell r="A516" t="str">
            <v>.</v>
          </cell>
        </row>
        <row r="517">
          <cell r="A517" t="str">
            <v>.</v>
          </cell>
        </row>
        <row r="518">
          <cell r="A518" t="str">
            <v>.</v>
          </cell>
        </row>
        <row r="519">
          <cell r="A519" t="str">
            <v>.</v>
          </cell>
        </row>
        <row r="520">
          <cell r="A520" t="str">
            <v>.</v>
          </cell>
        </row>
        <row r="521">
          <cell r="A521" t="str">
            <v>.</v>
          </cell>
        </row>
        <row r="522">
          <cell r="A522" t="str">
            <v>.</v>
          </cell>
        </row>
        <row r="523">
          <cell r="A523" t="str">
            <v>.</v>
          </cell>
        </row>
        <row r="524">
          <cell r="A524" t="str">
            <v>.</v>
          </cell>
        </row>
        <row r="525">
          <cell r="A525" t="str">
            <v>.</v>
          </cell>
        </row>
        <row r="526">
          <cell r="A526" t="str">
            <v>.</v>
          </cell>
        </row>
        <row r="527">
          <cell r="A527" t="str">
            <v>.</v>
          </cell>
        </row>
        <row r="528">
          <cell r="A528" t="str">
            <v>.</v>
          </cell>
        </row>
        <row r="529">
          <cell r="A529" t="str">
            <v>.</v>
          </cell>
        </row>
        <row r="530">
          <cell r="A530" t="str">
            <v>.</v>
          </cell>
        </row>
        <row r="531">
          <cell r="A531" t="str">
            <v>.</v>
          </cell>
        </row>
        <row r="532">
          <cell r="A532" t="str">
            <v>.</v>
          </cell>
        </row>
        <row r="533">
          <cell r="A533" t="str">
            <v>.</v>
          </cell>
        </row>
        <row r="534">
          <cell r="A534" t="str">
            <v>.</v>
          </cell>
        </row>
        <row r="535">
          <cell r="A535" t="str">
            <v>.</v>
          </cell>
        </row>
        <row r="536">
          <cell r="A536" t="str">
            <v>.</v>
          </cell>
        </row>
        <row r="537">
          <cell r="A537" t="str">
            <v>.</v>
          </cell>
        </row>
        <row r="538">
          <cell r="A538" t="str">
            <v>.</v>
          </cell>
        </row>
        <row r="539">
          <cell r="A539" t="str">
            <v>.</v>
          </cell>
        </row>
        <row r="540">
          <cell r="A540" t="str">
            <v>.</v>
          </cell>
        </row>
        <row r="541">
          <cell r="A541" t="str">
            <v>.</v>
          </cell>
        </row>
        <row r="542">
          <cell r="A542" t="str">
            <v>.</v>
          </cell>
        </row>
        <row r="543">
          <cell r="A543" t="str">
            <v>.</v>
          </cell>
        </row>
        <row r="544">
          <cell r="A544" t="str">
            <v>.</v>
          </cell>
        </row>
        <row r="545">
          <cell r="A545" t="str">
            <v>.</v>
          </cell>
        </row>
        <row r="546">
          <cell r="A546" t="str">
            <v>.</v>
          </cell>
        </row>
        <row r="547">
          <cell r="A547" t="str">
            <v>.</v>
          </cell>
        </row>
        <row r="548">
          <cell r="A548" t="str">
            <v>.</v>
          </cell>
        </row>
        <row r="549">
          <cell r="A549" t="str">
            <v>.</v>
          </cell>
        </row>
        <row r="550">
          <cell r="A550" t="str">
            <v>.</v>
          </cell>
        </row>
        <row r="551">
          <cell r="A551" t="str">
            <v>.</v>
          </cell>
        </row>
        <row r="552">
          <cell r="A552" t="str">
            <v>.</v>
          </cell>
        </row>
        <row r="553">
          <cell r="A553" t="str">
            <v>.</v>
          </cell>
        </row>
        <row r="554">
          <cell r="A554" t="str">
            <v>.</v>
          </cell>
        </row>
        <row r="555">
          <cell r="A555" t="str">
            <v>.</v>
          </cell>
        </row>
        <row r="556">
          <cell r="A556" t="str">
            <v>.</v>
          </cell>
        </row>
        <row r="557">
          <cell r="A557" t="str">
            <v>.</v>
          </cell>
        </row>
        <row r="558">
          <cell r="A558" t="str">
            <v>.</v>
          </cell>
        </row>
        <row r="559">
          <cell r="A559" t="str">
            <v>.</v>
          </cell>
        </row>
        <row r="560">
          <cell r="A560" t="str">
            <v>.</v>
          </cell>
        </row>
        <row r="561">
          <cell r="A561" t="str">
            <v>.</v>
          </cell>
        </row>
        <row r="562">
          <cell r="A562" t="str">
            <v>.</v>
          </cell>
        </row>
        <row r="563">
          <cell r="A563" t="str">
            <v>.</v>
          </cell>
        </row>
        <row r="564">
          <cell r="A564" t="str">
            <v>.</v>
          </cell>
        </row>
        <row r="565">
          <cell r="A565" t="str">
            <v>.</v>
          </cell>
        </row>
        <row r="566">
          <cell r="A566" t="str">
            <v>.</v>
          </cell>
        </row>
        <row r="567">
          <cell r="A567" t="str">
            <v>.</v>
          </cell>
        </row>
        <row r="568">
          <cell r="A568" t="str">
            <v>.</v>
          </cell>
        </row>
        <row r="569">
          <cell r="A569" t="str">
            <v>.</v>
          </cell>
        </row>
        <row r="570">
          <cell r="A570" t="str">
            <v>.</v>
          </cell>
        </row>
        <row r="571">
          <cell r="A571" t="str">
            <v>.</v>
          </cell>
        </row>
        <row r="572">
          <cell r="A572" t="str">
            <v>.</v>
          </cell>
        </row>
        <row r="573">
          <cell r="A573" t="str">
            <v>.</v>
          </cell>
        </row>
        <row r="574">
          <cell r="A574" t="str">
            <v>.</v>
          </cell>
        </row>
        <row r="575">
          <cell r="A575" t="str">
            <v>.</v>
          </cell>
        </row>
        <row r="576">
          <cell r="A576" t="str">
            <v>.</v>
          </cell>
        </row>
        <row r="577">
          <cell r="A577" t="str">
            <v>.</v>
          </cell>
        </row>
        <row r="578">
          <cell r="A578" t="str">
            <v>.</v>
          </cell>
        </row>
        <row r="579">
          <cell r="A579" t="str">
            <v>.</v>
          </cell>
        </row>
        <row r="580">
          <cell r="A580" t="str">
            <v>.</v>
          </cell>
        </row>
        <row r="581">
          <cell r="A581" t="str">
            <v>.</v>
          </cell>
        </row>
        <row r="582">
          <cell r="A582" t="str">
            <v>.</v>
          </cell>
        </row>
        <row r="583">
          <cell r="A583" t="str">
            <v>.</v>
          </cell>
        </row>
        <row r="584">
          <cell r="A584" t="str">
            <v>.</v>
          </cell>
        </row>
        <row r="585">
          <cell r="A585" t="str">
            <v>.</v>
          </cell>
        </row>
        <row r="586">
          <cell r="A586" t="str">
            <v>.</v>
          </cell>
        </row>
        <row r="587">
          <cell r="A587" t="str">
            <v>.</v>
          </cell>
        </row>
        <row r="588">
          <cell r="A588" t="str">
            <v>.</v>
          </cell>
        </row>
        <row r="589">
          <cell r="A589" t="str">
            <v>.</v>
          </cell>
        </row>
        <row r="590">
          <cell r="A590" t="str">
            <v>.</v>
          </cell>
        </row>
        <row r="591">
          <cell r="A591" t="str">
            <v>.</v>
          </cell>
        </row>
        <row r="592">
          <cell r="A592" t="str">
            <v>.</v>
          </cell>
        </row>
        <row r="593">
          <cell r="A593" t="str">
            <v>.</v>
          </cell>
        </row>
        <row r="594">
          <cell r="A594" t="str">
            <v>.</v>
          </cell>
        </row>
        <row r="595">
          <cell r="A595" t="str">
            <v>.</v>
          </cell>
        </row>
        <row r="596">
          <cell r="A596" t="str">
            <v>.</v>
          </cell>
        </row>
        <row r="597">
          <cell r="A597" t="str">
            <v>.</v>
          </cell>
        </row>
        <row r="598">
          <cell r="A598" t="str">
            <v>.</v>
          </cell>
        </row>
        <row r="599">
          <cell r="A599" t="str">
            <v>.</v>
          </cell>
        </row>
        <row r="600">
          <cell r="A600" t="str">
            <v>.</v>
          </cell>
        </row>
        <row r="601">
          <cell r="A601" t="str">
            <v>.</v>
          </cell>
        </row>
        <row r="602">
          <cell r="A602" t="str">
            <v>.</v>
          </cell>
        </row>
        <row r="603">
          <cell r="A603" t="str">
            <v>.</v>
          </cell>
        </row>
        <row r="604">
          <cell r="A604" t="str">
            <v>.</v>
          </cell>
        </row>
        <row r="605">
          <cell r="A605" t="str">
            <v>.</v>
          </cell>
        </row>
        <row r="606">
          <cell r="A606" t="str">
            <v>.</v>
          </cell>
        </row>
        <row r="607">
          <cell r="A607" t="str">
            <v>.</v>
          </cell>
        </row>
        <row r="608">
          <cell r="A608" t="str">
            <v>.</v>
          </cell>
        </row>
        <row r="609">
          <cell r="A609" t="str">
            <v>.</v>
          </cell>
        </row>
        <row r="610">
          <cell r="A610" t="str">
            <v>.</v>
          </cell>
        </row>
        <row r="611">
          <cell r="A611" t="str">
            <v>.</v>
          </cell>
        </row>
        <row r="612">
          <cell r="A612" t="str">
            <v>.</v>
          </cell>
        </row>
        <row r="613">
          <cell r="A613" t="str">
            <v>.</v>
          </cell>
        </row>
        <row r="614">
          <cell r="A614" t="str">
            <v>.</v>
          </cell>
        </row>
        <row r="615">
          <cell r="A615" t="str">
            <v>.</v>
          </cell>
        </row>
        <row r="616">
          <cell r="A616" t="str">
            <v>.</v>
          </cell>
        </row>
        <row r="617">
          <cell r="A617" t="str">
            <v>.</v>
          </cell>
        </row>
        <row r="618">
          <cell r="A618" t="str">
            <v>.</v>
          </cell>
        </row>
        <row r="619">
          <cell r="A619" t="str">
            <v>.</v>
          </cell>
        </row>
        <row r="620">
          <cell r="A620" t="str">
            <v>.</v>
          </cell>
        </row>
        <row r="621">
          <cell r="A621" t="str">
            <v>.</v>
          </cell>
        </row>
        <row r="622">
          <cell r="A622" t="str">
            <v>.</v>
          </cell>
        </row>
        <row r="623">
          <cell r="A623" t="str">
            <v>.</v>
          </cell>
        </row>
        <row r="624">
          <cell r="A624" t="str">
            <v>.</v>
          </cell>
        </row>
        <row r="625">
          <cell r="A625" t="str">
            <v>.</v>
          </cell>
        </row>
        <row r="626">
          <cell r="A626" t="str">
            <v>.</v>
          </cell>
        </row>
        <row r="627">
          <cell r="A627" t="str">
            <v>.</v>
          </cell>
        </row>
        <row r="628">
          <cell r="A628" t="str">
            <v>.</v>
          </cell>
        </row>
        <row r="629">
          <cell r="A629" t="str">
            <v>.</v>
          </cell>
        </row>
        <row r="630">
          <cell r="A630" t="str">
            <v>.</v>
          </cell>
        </row>
        <row r="631">
          <cell r="A631" t="str">
            <v>.</v>
          </cell>
        </row>
        <row r="632">
          <cell r="A632" t="str">
            <v>.</v>
          </cell>
        </row>
        <row r="633">
          <cell r="A633" t="str">
            <v>.</v>
          </cell>
        </row>
        <row r="634">
          <cell r="A634" t="str">
            <v>.</v>
          </cell>
        </row>
        <row r="635">
          <cell r="A635" t="str">
            <v>.</v>
          </cell>
        </row>
        <row r="636">
          <cell r="A636" t="str">
            <v>.</v>
          </cell>
        </row>
        <row r="637">
          <cell r="A637" t="str">
            <v>.</v>
          </cell>
        </row>
        <row r="638">
          <cell r="A638" t="str">
            <v>.</v>
          </cell>
        </row>
        <row r="639">
          <cell r="A639" t="str">
            <v>.</v>
          </cell>
        </row>
        <row r="640">
          <cell r="A640" t="str">
            <v>.</v>
          </cell>
        </row>
        <row r="641">
          <cell r="A641" t="str">
            <v>.</v>
          </cell>
        </row>
        <row r="642">
          <cell r="A642" t="str">
            <v>.</v>
          </cell>
        </row>
        <row r="643">
          <cell r="A643" t="str">
            <v>.</v>
          </cell>
        </row>
        <row r="644">
          <cell r="A644" t="str">
            <v>.</v>
          </cell>
        </row>
        <row r="645">
          <cell r="A645" t="str">
            <v>.</v>
          </cell>
        </row>
        <row r="646">
          <cell r="A646" t="str">
            <v>.</v>
          </cell>
        </row>
        <row r="647">
          <cell r="A647" t="str">
            <v>.</v>
          </cell>
        </row>
        <row r="648">
          <cell r="A648" t="str">
            <v>.</v>
          </cell>
        </row>
        <row r="649">
          <cell r="A649" t="str">
            <v>.</v>
          </cell>
        </row>
        <row r="650">
          <cell r="A650" t="str">
            <v>.</v>
          </cell>
        </row>
        <row r="651">
          <cell r="A651" t="str">
            <v>.</v>
          </cell>
        </row>
        <row r="652">
          <cell r="A652" t="str">
            <v>.</v>
          </cell>
        </row>
        <row r="653">
          <cell r="A653" t="str">
            <v>.</v>
          </cell>
        </row>
        <row r="654">
          <cell r="A654" t="str">
            <v>.</v>
          </cell>
        </row>
        <row r="655">
          <cell r="A655" t="str">
            <v>.</v>
          </cell>
        </row>
        <row r="656">
          <cell r="A656" t="str">
            <v>.</v>
          </cell>
        </row>
        <row r="657">
          <cell r="A657" t="str">
            <v>.</v>
          </cell>
        </row>
        <row r="658">
          <cell r="A658" t="str">
            <v>.</v>
          </cell>
        </row>
        <row r="659">
          <cell r="A659" t="str">
            <v>.</v>
          </cell>
        </row>
        <row r="660">
          <cell r="A660" t="str">
            <v>.</v>
          </cell>
        </row>
        <row r="661">
          <cell r="A661" t="str">
            <v>.</v>
          </cell>
        </row>
        <row r="662">
          <cell r="A662" t="str">
            <v>.</v>
          </cell>
        </row>
        <row r="663">
          <cell r="A663" t="str">
            <v>.</v>
          </cell>
        </row>
        <row r="664">
          <cell r="A664" t="str">
            <v>.</v>
          </cell>
        </row>
        <row r="665">
          <cell r="A665" t="str">
            <v>.</v>
          </cell>
        </row>
        <row r="666">
          <cell r="A666" t="str">
            <v>.</v>
          </cell>
        </row>
        <row r="667">
          <cell r="A667" t="str">
            <v>.</v>
          </cell>
        </row>
        <row r="668">
          <cell r="A668" t="str">
            <v>.</v>
          </cell>
        </row>
        <row r="669">
          <cell r="A669" t="str">
            <v>.</v>
          </cell>
        </row>
        <row r="670">
          <cell r="A670" t="str">
            <v>.</v>
          </cell>
        </row>
        <row r="671">
          <cell r="A671" t="str">
            <v>.</v>
          </cell>
        </row>
        <row r="672">
          <cell r="A672" t="str">
            <v>.</v>
          </cell>
        </row>
        <row r="673">
          <cell r="A673" t="str">
            <v>.</v>
          </cell>
        </row>
        <row r="674">
          <cell r="A674" t="str">
            <v>.</v>
          </cell>
        </row>
        <row r="675">
          <cell r="A675" t="str">
            <v>.</v>
          </cell>
        </row>
        <row r="676">
          <cell r="A676" t="str">
            <v>.</v>
          </cell>
        </row>
        <row r="677">
          <cell r="A677" t="str">
            <v>.</v>
          </cell>
        </row>
        <row r="678">
          <cell r="A678" t="str">
            <v>.</v>
          </cell>
        </row>
        <row r="679">
          <cell r="A679" t="str">
            <v>.</v>
          </cell>
        </row>
        <row r="680">
          <cell r="A680" t="str">
            <v>.</v>
          </cell>
        </row>
        <row r="681">
          <cell r="A681" t="str">
            <v>.</v>
          </cell>
        </row>
        <row r="682">
          <cell r="A682" t="str">
            <v>.</v>
          </cell>
        </row>
        <row r="683">
          <cell r="A683" t="str">
            <v>.</v>
          </cell>
        </row>
        <row r="684">
          <cell r="A684" t="str">
            <v>.</v>
          </cell>
        </row>
        <row r="685">
          <cell r="A685" t="str">
            <v>.</v>
          </cell>
        </row>
        <row r="686">
          <cell r="A686" t="str">
            <v>.</v>
          </cell>
        </row>
        <row r="687">
          <cell r="A687" t="str">
            <v>.</v>
          </cell>
        </row>
        <row r="688">
          <cell r="A688" t="str">
            <v>.</v>
          </cell>
        </row>
        <row r="689">
          <cell r="A689" t="str">
            <v>.</v>
          </cell>
        </row>
        <row r="690">
          <cell r="A690" t="str">
            <v>.</v>
          </cell>
        </row>
        <row r="691">
          <cell r="A691" t="str">
            <v>.</v>
          </cell>
        </row>
        <row r="692">
          <cell r="A692" t="str">
            <v>.</v>
          </cell>
        </row>
        <row r="693">
          <cell r="A693" t="str">
            <v>.</v>
          </cell>
        </row>
        <row r="694">
          <cell r="A694" t="str">
            <v>.</v>
          </cell>
        </row>
        <row r="695">
          <cell r="A695" t="str">
            <v>.</v>
          </cell>
        </row>
        <row r="696">
          <cell r="A696" t="str">
            <v>.</v>
          </cell>
        </row>
        <row r="697">
          <cell r="A697" t="str">
            <v>.</v>
          </cell>
        </row>
        <row r="698">
          <cell r="A698" t="str">
            <v>.</v>
          </cell>
        </row>
        <row r="699">
          <cell r="A699" t="str">
            <v>.</v>
          </cell>
        </row>
        <row r="700">
          <cell r="A700" t="str">
            <v>.</v>
          </cell>
        </row>
        <row r="701">
          <cell r="A701" t="str">
            <v>.</v>
          </cell>
        </row>
        <row r="702">
          <cell r="A702" t="str">
            <v>.</v>
          </cell>
        </row>
        <row r="703">
          <cell r="A703" t="str">
            <v>.</v>
          </cell>
        </row>
        <row r="704">
          <cell r="A704" t="str">
            <v>.</v>
          </cell>
        </row>
        <row r="705">
          <cell r="A705" t="str">
            <v>.</v>
          </cell>
        </row>
        <row r="706">
          <cell r="A706" t="str">
            <v>.</v>
          </cell>
        </row>
        <row r="707">
          <cell r="A707" t="str">
            <v>.</v>
          </cell>
        </row>
        <row r="708">
          <cell r="A708" t="str">
            <v>.</v>
          </cell>
        </row>
        <row r="709">
          <cell r="A709" t="str">
            <v>.</v>
          </cell>
        </row>
        <row r="710">
          <cell r="A710" t="str">
            <v>.</v>
          </cell>
        </row>
        <row r="711">
          <cell r="A711" t="str">
            <v>.</v>
          </cell>
        </row>
        <row r="712">
          <cell r="A712" t="str">
            <v>.</v>
          </cell>
        </row>
        <row r="713">
          <cell r="A713" t="str">
            <v>.</v>
          </cell>
        </row>
        <row r="714">
          <cell r="A714" t="str">
            <v>.</v>
          </cell>
        </row>
        <row r="715">
          <cell r="A715" t="str">
            <v>.</v>
          </cell>
        </row>
        <row r="716">
          <cell r="A716" t="str">
            <v>.</v>
          </cell>
        </row>
        <row r="717">
          <cell r="A717" t="str">
            <v>.</v>
          </cell>
        </row>
        <row r="718">
          <cell r="A718" t="str">
            <v>.</v>
          </cell>
        </row>
        <row r="719">
          <cell r="A719" t="str">
            <v>.</v>
          </cell>
        </row>
        <row r="720">
          <cell r="A720" t="str">
            <v>.</v>
          </cell>
        </row>
        <row r="721">
          <cell r="A721" t="str">
            <v>.</v>
          </cell>
        </row>
        <row r="722">
          <cell r="A722" t="str">
            <v>.</v>
          </cell>
        </row>
        <row r="723">
          <cell r="A723" t="str">
            <v>.</v>
          </cell>
        </row>
        <row r="724">
          <cell r="A724" t="str">
            <v>.</v>
          </cell>
        </row>
        <row r="725">
          <cell r="A725" t="str">
            <v>.</v>
          </cell>
        </row>
        <row r="726">
          <cell r="A726" t="str">
            <v>.</v>
          </cell>
        </row>
        <row r="727">
          <cell r="A727" t="str">
            <v>.</v>
          </cell>
        </row>
        <row r="728">
          <cell r="A728" t="str">
            <v>.</v>
          </cell>
        </row>
        <row r="729">
          <cell r="A729" t="str">
            <v>.</v>
          </cell>
        </row>
        <row r="730">
          <cell r="A730" t="str">
            <v>.</v>
          </cell>
        </row>
        <row r="731">
          <cell r="A731" t="str">
            <v>.</v>
          </cell>
        </row>
        <row r="732">
          <cell r="A732" t="str">
            <v>.</v>
          </cell>
        </row>
        <row r="733">
          <cell r="A733" t="str">
            <v>.</v>
          </cell>
        </row>
        <row r="734">
          <cell r="A734" t="str">
            <v>.</v>
          </cell>
        </row>
        <row r="735">
          <cell r="A735" t="str">
            <v>.</v>
          </cell>
        </row>
        <row r="736">
          <cell r="A736" t="str">
            <v>.</v>
          </cell>
        </row>
        <row r="737">
          <cell r="A737" t="str">
            <v>.</v>
          </cell>
        </row>
        <row r="738">
          <cell r="A738" t="str">
            <v>.</v>
          </cell>
        </row>
        <row r="739">
          <cell r="A739" t="str">
            <v>.</v>
          </cell>
        </row>
        <row r="740">
          <cell r="A740" t="str">
            <v>.</v>
          </cell>
        </row>
        <row r="741">
          <cell r="A741" t="str">
            <v>.</v>
          </cell>
        </row>
        <row r="742">
          <cell r="A742" t="str">
            <v>.</v>
          </cell>
        </row>
        <row r="743">
          <cell r="A743" t="str">
            <v>.</v>
          </cell>
        </row>
        <row r="744">
          <cell r="A744" t="str">
            <v>.</v>
          </cell>
        </row>
        <row r="745">
          <cell r="A745" t="str">
            <v>.</v>
          </cell>
        </row>
        <row r="746">
          <cell r="A746" t="str">
            <v>.</v>
          </cell>
        </row>
        <row r="747">
          <cell r="A747" t="str">
            <v>.</v>
          </cell>
        </row>
        <row r="748">
          <cell r="A748" t="str">
            <v>.</v>
          </cell>
        </row>
        <row r="749">
          <cell r="A749" t="str">
            <v>.</v>
          </cell>
        </row>
        <row r="750">
          <cell r="A750" t="str">
            <v>.</v>
          </cell>
        </row>
        <row r="751">
          <cell r="A751" t="str">
            <v>.</v>
          </cell>
        </row>
        <row r="752">
          <cell r="A752" t="str">
            <v>.</v>
          </cell>
        </row>
        <row r="753">
          <cell r="A753" t="str">
            <v>.</v>
          </cell>
        </row>
        <row r="754">
          <cell r="A754" t="str">
            <v>.</v>
          </cell>
        </row>
        <row r="755">
          <cell r="A755" t="str">
            <v>.</v>
          </cell>
        </row>
        <row r="756">
          <cell r="A756" t="str">
            <v>.</v>
          </cell>
        </row>
        <row r="757">
          <cell r="A757" t="str">
            <v>.</v>
          </cell>
        </row>
        <row r="758">
          <cell r="A758" t="str">
            <v>.</v>
          </cell>
        </row>
        <row r="759">
          <cell r="A759" t="str">
            <v>.</v>
          </cell>
        </row>
        <row r="760">
          <cell r="A760" t="str">
            <v>.</v>
          </cell>
        </row>
        <row r="761">
          <cell r="A761" t="str">
            <v>.</v>
          </cell>
        </row>
        <row r="762">
          <cell r="A762" t="str">
            <v>.</v>
          </cell>
        </row>
        <row r="763">
          <cell r="A763" t="str">
            <v>.</v>
          </cell>
        </row>
        <row r="764">
          <cell r="A764" t="str">
            <v>.</v>
          </cell>
        </row>
        <row r="765">
          <cell r="A765" t="str">
            <v>.</v>
          </cell>
        </row>
        <row r="766">
          <cell r="A766" t="str">
            <v>.</v>
          </cell>
        </row>
        <row r="767">
          <cell r="A767" t="str">
            <v>.</v>
          </cell>
        </row>
        <row r="768">
          <cell r="A768" t="str">
            <v>.</v>
          </cell>
        </row>
        <row r="769">
          <cell r="A769" t="str">
            <v>.</v>
          </cell>
        </row>
        <row r="770">
          <cell r="A770" t="str">
            <v>.</v>
          </cell>
        </row>
        <row r="771">
          <cell r="A771" t="str">
            <v>.</v>
          </cell>
        </row>
        <row r="772">
          <cell r="A772" t="str">
            <v>.</v>
          </cell>
        </row>
        <row r="773">
          <cell r="A773" t="str">
            <v>.</v>
          </cell>
        </row>
        <row r="774">
          <cell r="A774" t="str">
            <v>.</v>
          </cell>
        </row>
        <row r="775">
          <cell r="A775" t="str">
            <v>.</v>
          </cell>
        </row>
        <row r="776">
          <cell r="A776" t="str">
            <v>.</v>
          </cell>
        </row>
        <row r="777">
          <cell r="A777" t="str">
            <v>.</v>
          </cell>
        </row>
        <row r="778">
          <cell r="A778" t="str">
            <v>.</v>
          </cell>
        </row>
        <row r="779">
          <cell r="A779" t="str">
            <v>.</v>
          </cell>
        </row>
        <row r="780">
          <cell r="A780" t="str">
            <v>.</v>
          </cell>
        </row>
        <row r="781">
          <cell r="A781" t="str">
            <v>.</v>
          </cell>
        </row>
        <row r="782">
          <cell r="A782" t="str">
            <v>.</v>
          </cell>
        </row>
        <row r="783">
          <cell r="A783" t="str">
            <v>.</v>
          </cell>
        </row>
        <row r="784">
          <cell r="A784" t="str">
            <v>.</v>
          </cell>
        </row>
        <row r="785">
          <cell r="A785" t="str">
            <v>.</v>
          </cell>
        </row>
        <row r="786">
          <cell r="A786" t="str">
            <v>.</v>
          </cell>
        </row>
        <row r="787">
          <cell r="A787" t="str">
            <v>.</v>
          </cell>
        </row>
        <row r="788">
          <cell r="A788" t="str">
            <v>.</v>
          </cell>
        </row>
        <row r="789">
          <cell r="A789" t="str">
            <v>.</v>
          </cell>
        </row>
        <row r="790">
          <cell r="A790" t="str">
            <v>.</v>
          </cell>
        </row>
        <row r="791">
          <cell r="A791" t="str">
            <v>.</v>
          </cell>
        </row>
        <row r="792">
          <cell r="A792" t="str">
            <v>.</v>
          </cell>
        </row>
        <row r="793">
          <cell r="A793" t="str">
            <v>.</v>
          </cell>
        </row>
        <row r="794">
          <cell r="A794" t="str">
            <v>.</v>
          </cell>
        </row>
        <row r="795">
          <cell r="A795" t="str">
            <v>.</v>
          </cell>
        </row>
        <row r="796">
          <cell r="A796" t="str">
            <v>.</v>
          </cell>
        </row>
        <row r="797">
          <cell r="A797" t="str">
            <v>.</v>
          </cell>
        </row>
        <row r="798">
          <cell r="A798" t="str">
            <v>.</v>
          </cell>
        </row>
        <row r="799">
          <cell r="A799" t="str">
            <v>.</v>
          </cell>
        </row>
        <row r="800">
          <cell r="A800" t="str">
            <v>.</v>
          </cell>
        </row>
        <row r="801">
          <cell r="A801" t="str">
            <v>.</v>
          </cell>
        </row>
        <row r="802">
          <cell r="A802" t="str">
            <v>.</v>
          </cell>
        </row>
        <row r="803">
          <cell r="A803" t="str">
            <v>.</v>
          </cell>
        </row>
        <row r="804">
          <cell r="A804" t="str">
            <v>.</v>
          </cell>
        </row>
        <row r="805">
          <cell r="A805" t="str">
            <v>.</v>
          </cell>
        </row>
        <row r="806">
          <cell r="A806" t="str">
            <v>.</v>
          </cell>
        </row>
        <row r="807">
          <cell r="A807" t="str">
            <v>.</v>
          </cell>
        </row>
        <row r="808">
          <cell r="A808" t="str">
            <v>.</v>
          </cell>
        </row>
        <row r="809">
          <cell r="A809" t="str">
            <v>.</v>
          </cell>
        </row>
        <row r="810">
          <cell r="A810" t="str">
            <v>.</v>
          </cell>
        </row>
        <row r="811">
          <cell r="A811" t="str">
            <v>.</v>
          </cell>
        </row>
        <row r="812">
          <cell r="A812" t="str">
            <v>.</v>
          </cell>
        </row>
        <row r="813">
          <cell r="A813" t="str">
            <v>.</v>
          </cell>
        </row>
        <row r="814">
          <cell r="A814" t="str">
            <v>.</v>
          </cell>
        </row>
        <row r="815">
          <cell r="A815" t="str">
            <v>.</v>
          </cell>
        </row>
        <row r="816">
          <cell r="A816" t="str">
            <v>.</v>
          </cell>
        </row>
        <row r="817">
          <cell r="A817" t="str">
            <v>.</v>
          </cell>
        </row>
        <row r="818">
          <cell r="A818" t="str">
            <v>.</v>
          </cell>
        </row>
        <row r="819">
          <cell r="A819" t="str">
            <v>.</v>
          </cell>
        </row>
        <row r="820">
          <cell r="A820" t="str">
            <v>.</v>
          </cell>
        </row>
        <row r="821">
          <cell r="A821" t="str">
            <v>.</v>
          </cell>
        </row>
        <row r="822">
          <cell r="A822" t="str">
            <v>.</v>
          </cell>
        </row>
        <row r="823">
          <cell r="A823" t="str">
            <v>.</v>
          </cell>
        </row>
        <row r="824">
          <cell r="A824" t="str">
            <v>.</v>
          </cell>
        </row>
        <row r="825">
          <cell r="A825" t="str">
            <v>.</v>
          </cell>
        </row>
        <row r="826">
          <cell r="A826" t="str">
            <v>.</v>
          </cell>
        </row>
        <row r="827">
          <cell r="A827" t="str">
            <v>.</v>
          </cell>
        </row>
        <row r="828">
          <cell r="A828" t="str">
            <v>.</v>
          </cell>
        </row>
        <row r="829">
          <cell r="A829" t="str">
            <v>.</v>
          </cell>
        </row>
        <row r="830">
          <cell r="A830" t="str">
            <v>.</v>
          </cell>
        </row>
        <row r="831">
          <cell r="A831" t="str">
            <v>.</v>
          </cell>
        </row>
        <row r="832">
          <cell r="A832" t="str">
            <v>.</v>
          </cell>
        </row>
        <row r="833">
          <cell r="A833" t="str">
            <v>.</v>
          </cell>
        </row>
        <row r="834">
          <cell r="A834" t="str">
            <v>.</v>
          </cell>
        </row>
        <row r="835">
          <cell r="A835" t="str">
            <v>.</v>
          </cell>
        </row>
        <row r="836">
          <cell r="A836" t="str">
            <v>.</v>
          </cell>
        </row>
        <row r="837">
          <cell r="A837" t="str">
            <v>.</v>
          </cell>
        </row>
        <row r="838">
          <cell r="A838" t="str">
            <v>.</v>
          </cell>
        </row>
        <row r="839">
          <cell r="A839" t="str">
            <v>.</v>
          </cell>
        </row>
        <row r="840">
          <cell r="A840" t="str">
            <v>.</v>
          </cell>
        </row>
        <row r="841">
          <cell r="A841" t="str">
            <v>.</v>
          </cell>
        </row>
        <row r="842">
          <cell r="A842" t="str">
            <v>.</v>
          </cell>
        </row>
        <row r="843">
          <cell r="A843" t="str">
            <v>.</v>
          </cell>
        </row>
        <row r="844">
          <cell r="A844" t="str">
            <v>.</v>
          </cell>
        </row>
        <row r="845">
          <cell r="A845" t="str">
            <v>.</v>
          </cell>
        </row>
        <row r="846">
          <cell r="A846" t="str">
            <v>.</v>
          </cell>
        </row>
        <row r="847">
          <cell r="A847" t="str">
            <v>.</v>
          </cell>
        </row>
        <row r="848">
          <cell r="A848" t="str">
            <v>.</v>
          </cell>
        </row>
        <row r="849">
          <cell r="A849" t="str">
            <v>.</v>
          </cell>
        </row>
        <row r="850">
          <cell r="A850" t="str">
            <v>.</v>
          </cell>
        </row>
        <row r="851">
          <cell r="A851" t="str">
            <v>.</v>
          </cell>
        </row>
        <row r="852">
          <cell r="A852" t="str">
            <v>.</v>
          </cell>
        </row>
        <row r="853">
          <cell r="A853" t="str">
            <v>.</v>
          </cell>
        </row>
        <row r="854">
          <cell r="A854" t="str">
            <v>.</v>
          </cell>
        </row>
        <row r="855">
          <cell r="A855" t="str">
            <v>.</v>
          </cell>
        </row>
        <row r="856">
          <cell r="A856" t="str">
            <v>.</v>
          </cell>
        </row>
        <row r="857">
          <cell r="A857" t="str">
            <v>.</v>
          </cell>
        </row>
        <row r="858">
          <cell r="A858" t="str">
            <v>.</v>
          </cell>
        </row>
        <row r="859">
          <cell r="A859" t="str">
            <v>.</v>
          </cell>
        </row>
        <row r="860">
          <cell r="A860" t="str">
            <v>.</v>
          </cell>
        </row>
        <row r="861">
          <cell r="A861" t="str">
            <v>.</v>
          </cell>
        </row>
        <row r="862">
          <cell r="A862" t="str">
            <v>.</v>
          </cell>
        </row>
        <row r="863">
          <cell r="A863" t="str">
            <v>.</v>
          </cell>
        </row>
        <row r="864">
          <cell r="A864" t="str">
            <v>.</v>
          </cell>
        </row>
        <row r="865">
          <cell r="A865" t="str">
            <v>.</v>
          </cell>
        </row>
        <row r="866">
          <cell r="A866" t="str">
            <v>.</v>
          </cell>
        </row>
        <row r="867">
          <cell r="A867" t="str">
            <v>.</v>
          </cell>
        </row>
        <row r="868">
          <cell r="A868" t="str">
            <v>.</v>
          </cell>
        </row>
        <row r="869">
          <cell r="A869" t="str">
            <v>.</v>
          </cell>
        </row>
        <row r="870">
          <cell r="A870" t="str">
            <v>.</v>
          </cell>
        </row>
        <row r="871">
          <cell r="A871" t="str">
            <v>.</v>
          </cell>
        </row>
        <row r="872">
          <cell r="A872" t="str">
            <v>.</v>
          </cell>
        </row>
        <row r="873">
          <cell r="A873" t="str">
            <v>.</v>
          </cell>
        </row>
        <row r="874">
          <cell r="A874" t="str">
            <v>.</v>
          </cell>
        </row>
        <row r="875">
          <cell r="A875" t="str">
            <v>.</v>
          </cell>
        </row>
        <row r="876">
          <cell r="A876" t="str">
            <v>.</v>
          </cell>
        </row>
        <row r="877">
          <cell r="A877" t="str">
            <v>.</v>
          </cell>
        </row>
        <row r="878">
          <cell r="A878" t="str">
            <v>.</v>
          </cell>
        </row>
        <row r="879">
          <cell r="A879" t="str">
            <v>.</v>
          </cell>
        </row>
        <row r="880">
          <cell r="A880" t="str">
            <v>.</v>
          </cell>
        </row>
        <row r="881">
          <cell r="A881" t="str">
            <v>.</v>
          </cell>
        </row>
        <row r="882">
          <cell r="A882" t="str">
            <v>.</v>
          </cell>
        </row>
        <row r="883">
          <cell r="A883" t="str">
            <v>.</v>
          </cell>
        </row>
        <row r="884">
          <cell r="A884" t="str">
            <v>.</v>
          </cell>
        </row>
        <row r="885">
          <cell r="A885" t="str">
            <v>.</v>
          </cell>
        </row>
        <row r="886">
          <cell r="A886" t="str">
            <v>.</v>
          </cell>
        </row>
        <row r="887">
          <cell r="A887" t="str">
            <v>.</v>
          </cell>
        </row>
        <row r="888">
          <cell r="A888" t="str">
            <v>.</v>
          </cell>
        </row>
        <row r="889">
          <cell r="A889" t="str">
            <v>.</v>
          </cell>
        </row>
        <row r="890">
          <cell r="A890" t="str">
            <v>.</v>
          </cell>
        </row>
        <row r="891">
          <cell r="A891" t="str">
            <v>.</v>
          </cell>
        </row>
        <row r="892">
          <cell r="A892" t="str">
            <v>.</v>
          </cell>
        </row>
        <row r="893">
          <cell r="A893" t="str">
            <v>.</v>
          </cell>
        </row>
        <row r="894">
          <cell r="A894" t="str">
            <v>.</v>
          </cell>
        </row>
        <row r="895">
          <cell r="A895" t="str">
            <v>.</v>
          </cell>
        </row>
        <row r="896">
          <cell r="A896" t="str">
            <v>.</v>
          </cell>
        </row>
        <row r="897">
          <cell r="A897" t="str">
            <v>.</v>
          </cell>
        </row>
        <row r="898">
          <cell r="A898" t="str">
            <v>.</v>
          </cell>
        </row>
        <row r="899">
          <cell r="A899" t="str">
            <v>.</v>
          </cell>
        </row>
        <row r="900">
          <cell r="A900" t="str">
            <v>.</v>
          </cell>
        </row>
        <row r="901">
          <cell r="A901" t="str">
            <v>.</v>
          </cell>
        </row>
        <row r="902">
          <cell r="A902" t="str">
            <v>.</v>
          </cell>
        </row>
        <row r="903">
          <cell r="A903" t="str">
            <v>.</v>
          </cell>
        </row>
        <row r="904">
          <cell r="A904" t="str">
            <v>.</v>
          </cell>
        </row>
        <row r="905">
          <cell r="A905" t="str">
            <v>.</v>
          </cell>
        </row>
        <row r="906">
          <cell r="A906" t="str">
            <v>.</v>
          </cell>
        </row>
        <row r="907">
          <cell r="A907" t="str">
            <v>.</v>
          </cell>
        </row>
        <row r="908">
          <cell r="A908" t="str">
            <v>.</v>
          </cell>
        </row>
        <row r="909">
          <cell r="A909" t="str">
            <v>.</v>
          </cell>
        </row>
        <row r="910">
          <cell r="A910" t="str">
            <v>.</v>
          </cell>
        </row>
        <row r="911">
          <cell r="A911" t="str">
            <v>.</v>
          </cell>
        </row>
        <row r="912">
          <cell r="A912" t="str">
            <v>.</v>
          </cell>
        </row>
        <row r="913">
          <cell r="A913" t="str">
            <v>.</v>
          </cell>
        </row>
        <row r="914">
          <cell r="A914" t="str">
            <v>.</v>
          </cell>
        </row>
        <row r="915">
          <cell r="A915" t="str">
            <v>.</v>
          </cell>
        </row>
        <row r="916">
          <cell r="A916" t="str">
            <v>.</v>
          </cell>
        </row>
        <row r="917">
          <cell r="A917" t="str">
            <v>.</v>
          </cell>
        </row>
        <row r="918">
          <cell r="A918" t="str">
            <v>.</v>
          </cell>
        </row>
        <row r="919">
          <cell r="A919" t="str">
            <v>.</v>
          </cell>
        </row>
        <row r="920">
          <cell r="A920" t="str">
            <v>.</v>
          </cell>
        </row>
        <row r="921">
          <cell r="A921" t="str">
            <v>.</v>
          </cell>
        </row>
        <row r="922">
          <cell r="A922" t="str">
            <v>.</v>
          </cell>
        </row>
        <row r="923">
          <cell r="A923" t="str">
            <v>.</v>
          </cell>
        </row>
        <row r="924">
          <cell r="A924" t="str">
            <v>.</v>
          </cell>
        </row>
        <row r="925">
          <cell r="A925" t="str">
            <v>.</v>
          </cell>
        </row>
        <row r="926">
          <cell r="A926" t="str">
            <v>.</v>
          </cell>
        </row>
        <row r="927">
          <cell r="A927" t="str">
            <v>.</v>
          </cell>
        </row>
        <row r="928">
          <cell r="A928" t="str">
            <v>.</v>
          </cell>
        </row>
        <row r="929">
          <cell r="A929" t="str">
            <v>.</v>
          </cell>
        </row>
        <row r="930">
          <cell r="A930" t="str">
            <v>.</v>
          </cell>
        </row>
        <row r="931">
          <cell r="A931" t="str">
            <v>.</v>
          </cell>
        </row>
        <row r="932">
          <cell r="A932" t="str">
            <v>.</v>
          </cell>
        </row>
        <row r="933">
          <cell r="A933" t="str">
            <v>.</v>
          </cell>
        </row>
        <row r="934">
          <cell r="A934" t="str">
            <v>.</v>
          </cell>
        </row>
        <row r="935">
          <cell r="A935" t="str">
            <v>.</v>
          </cell>
        </row>
        <row r="936">
          <cell r="A936" t="str">
            <v>.</v>
          </cell>
        </row>
        <row r="937">
          <cell r="A937" t="str">
            <v>.</v>
          </cell>
        </row>
        <row r="938">
          <cell r="A938" t="str">
            <v>.</v>
          </cell>
        </row>
        <row r="939">
          <cell r="A939" t="str">
            <v>.</v>
          </cell>
        </row>
        <row r="940">
          <cell r="A940" t="str">
            <v>.</v>
          </cell>
        </row>
        <row r="941">
          <cell r="A941" t="str">
            <v>.</v>
          </cell>
        </row>
        <row r="942">
          <cell r="A942" t="str">
            <v>.</v>
          </cell>
        </row>
        <row r="943">
          <cell r="A943" t="str">
            <v>.</v>
          </cell>
        </row>
        <row r="944">
          <cell r="A944" t="str">
            <v>.</v>
          </cell>
        </row>
        <row r="945">
          <cell r="A945" t="str">
            <v>.</v>
          </cell>
        </row>
        <row r="946">
          <cell r="A946" t="str">
            <v>.</v>
          </cell>
        </row>
        <row r="947">
          <cell r="A947" t="str">
            <v>.</v>
          </cell>
        </row>
        <row r="948">
          <cell r="A948" t="str">
            <v>.</v>
          </cell>
        </row>
        <row r="949">
          <cell r="A949" t="str">
            <v>.</v>
          </cell>
        </row>
        <row r="950">
          <cell r="A950" t="str">
            <v>.</v>
          </cell>
        </row>
        <row r="951">
          <cell r="A951" t="str">
            <v>.</v>
          </cell>
        </row>
        <row r="952">
          <cell r="A952" t="str">
            <v>.</v>
          </cell>
        </row>
        <row r="953">
          <cell r="A953" t="str">
            <v>.</v>
          </cell>
        </row>
        <row r="954">
          <cell r="A954" t="str">
            <v>.</v>
          </cell>
        </row>
        <row r="955">
          <cell r="A955" t="str">
            <v>.</v>
          </cell>
        </row>
        <row r="956">
          <cell r="A956" t="str">
            <v>.</v>
          </cell>
        </row>
        <row r="957">
          <cell r="A957" t="str">
            <v>.</v>
          </cell>
        </row>
        <row r="958">
          <cell r="A958" t="str">
            <v>.</v>
          </cell>
        </row>
        <row r="959">
          <cell r="A959" t="str">
            <v>.</v>
          </cell>
        </row>
        <row r="960">
          <cell r="A960" t="str">
            <v>.</v>
          </cell>
        </row>
        <row r="961">
          <cell r="A961" t="str">
            <v>.</v>
          </cell>
        </row>
        <row r="962">
          <cell r="A962" t="str">
            <v>.</v>
          </cell>
        </row>
        <row r="963">
          <cell r="A963" t="str">
            <v>.</v>
          </cell>
        </row>
        <row r="964">
          <cell r="A964" t="str">
            <v>.</v>
          </cell>
        </row>
        <row r="965">
          <cell r="A965" t="str">
            <v>.</v>
          </cell>
        </row>
        <row r="966">
          <cell r="A966" t="str">
            <v>.</v>
          </cell>
        </row>
        <row r="967">
          <cell r="A967" t="str">
            <v>.</v>
          </cell>
        </row>
        <row r="968">
          <cell r="A968" t="str">
            <v>.</v>
          </cell>
        </row>
        <row r="969">
          <cell r="A969" t="str">
            <v>.</v>
          </cell>
        </row>
        <row r="970">
          <cell r="A970" t="str">
            <v>.</v>
          </cell>
        </row>
        <row r="971">
          <cell r="A971" t="str">
            <v>.</v>
          </cell>
        </row>
        <row r="972">
          <cell r="A972" t="str">
            <v>.</v>
          </cell>
        </row>
        <row r="973">
          <cell r="A973" t="str">
            <v>.</v>
          </cell>
        </row>
        <row r="974">
          <cell r="A974" t="str">
            <v>.</v>
          </cell>
        </row>
        <row r="975">
          <cell r="A975" t="str">
            <v>.</v>
          </cell>
        </row>
        <row r="976">
          <cell r="A976" t="str">
            <v>.</v>
          </cell>
        </row>
        <row r="977">
          <cell r="A977" t="str">
            <v>.</v>
          </cell>
        </row>
        <row r="978">
          <cell r="A978" t="str">
            <v>.</v>
          </cell>
        </row>
        <row r="979">
          <cell r="A979" t="str">
            <v>.</v>
          </cell>
        </row>
        <row r="980">
          <cell r="A980" t="str">
            <v>.</v>
          </cell>
        </row>
        <row r="981">
          <cell r="A981" t="str">
            <v>.</v>
          </cell>
        </row>
        <row r="982">
          <cell r="A982" t="str">
            <v>.</v>
          </cell>
        </row>
        <row r="983">
          <cell r="A983" t="str">
            <v>.</v>
          </cell>
        </row>
        <row r="984">
          <cell r="A984" t="str">
            <v>.</v>
          </cell>
        </row>
        <row r="985">
          <cell r="A985" t="str">
            <v>.</v>
          </cell>
        </row>
        <row r="986">
          <cell r="A986" t="str">
            <v>.</v>
          </cell>
        </row>
        <row r="987">
          <cell r="A987" t="str">
            <v>.</v>
          </cell>
        </row>
        <row r="988">
          <cell r="A988" t="str">
            <v>.</v>
          </cell>
        </row>
        <row r="989">
          <cell r="A989" t="str">
            <v>.</v>
          </cell>
        </row>
        <row r="990">
          <cell r="A990" t="str">
            <v>.</v>
          </cell>
        </row>
        <row r="991">
          <cell r="A991" t="str">
            <v>.</v>
          </cell>
        </row>
        <row r="992">
          <cell r="A992" t="str">
            <v>.</v>
          </cell>
        </row>
        <row r="993">
          <cell r="A993" t="str">
            <v>.</v>
          </cell>
        </row>
        <row r="994">
          <cell r="A994" t="str">
            <v>.</v>
          </cell>
        </row>
        <row r="995">
          <cell r="A995" t="str">
            <v>.</v>
          </cell>
        </row>
        <row r="996">
          <cell r="A996" t="str">
            <v>.</v>
          </cell>
        </row>
        <row r="997">
          <cell r="A997" t="str">
            <v>.</v>
          </cell>
        </row>
        <row r="998">
          <cell r="A998" t="str">
            <v>.</v>
          </cell>
        </row>
        <row r="999">
          <cell r="A999" t="str">
            <v>.</v>
          </cell>
        </row>
        <row r="1000">
          <cell r="A1000" t="str">
            <v>.</v>
          </cell>
        </row>
        <row r="1001">
          <cell r="A1001" t="str">
            <v>.</v>
          </cell>
        </row>
        <row r="1002">
          <cell r="A1002" t="str">
            <v>.</v>
          </cell>
        </row>
        <row r="1003">
          <cell r="A1003" t="str">
            <v>.</v>
          </cell>
        </row>
        <row r="1004">
          <cell r="A1004" t="str">
            <v>.</v>
          </cell>
        </row>
        <row r="1005">
          <cell r="A1005" t="str">
            <v>.</v>
          </cell>
        </row>
        <row r="1006">
          <cell r="A1006" t="str">
            <v>.</v>
          </cell>
        </row>
        <row r="1007">
          <cell r="A1007" t="str">
            <v>.</v>
          </cell>
        </row>
        <row r="1008">
          <cell r="A1008" t="str">
            <v>.</v>
          </cell>
        </row>
        <row r="1009">
          <cell r="A1009" t="str">
            <v>.</v>
          </cell>
        </row>
        <row r="1010">
          <cell r="A1010" t="str">
            <v>.</v>
          </cell>
        </row>
        <row r="1011">
          <cell r="A1011" t="str">
            <v>.</v>
          </cell>
        </row>
        <row r="1012">
          <cell r="A1012" t="str">
            <v>.</v>
          </cell>
        </row>
        <row r="1013">
          <cell r="A1013" t="str">
            <v>.</v>
          </cell>
        </row>
        <row r="1014">
          <cell r="A1014" t="str">
            <v>.</v>
          </cell>
        </row>
        <row r="1015">
          <cell r="A1015" t="str">
            <v>.</v>
          </cell>
        </row>
        <row r="1016">
          <cell r="A1016" t="str">
            <v>.</v>
          </cell>
        </row>
        <row r="1017">
          <cell r="A1017" t="str">
            <v>.</v>
          </cell>
        </row>
        <row r="1018">
          <cell r="A1018" t="str">
            <v>.</v>
          </cell>
        </row>
        <row r="1019">
          <cell r="A1019" t="str">
            <v>.</v>
          </cell>
        </row>
        <row r="1020">
          <cell r="A1020" t="str">
            <v>.</v>
          </cell>
        </row>
        <row r="1021">
          <cell r="A1021" t="str">
            <v>.</v>
          </cell>
        </row>
        <row r="1022">
          <cell r="A1022" t="str">
            <v>.</v>
          </cell>
        </row>
        <row r="1023">
          <cell r="A1023" t="str">
            <v>.</v>
          </cell>
        </row>
        <row r="1024">
          <cell r="A1024" t="str">
            <v>.</v>
          </cell>
        </row>
        <row r="1025">
          <cell r="A1025" t="str">
            <v>.</v>
          </cell>
        </row>
        <row r="1026">
          <cell r="A1026" t="str">
            <v>.</v>
          </cell>
        </row>
        <row r="1027">
          <cell r="A1027" t="str">
            <v>.</v>
          </cell>
        </row>
        <row r="1028">
          <cell r="A1028" t="str">
            <v>.</v>
          </cell>
        </row>
        <row r="1029">
          <cell r="A1029" t="str">
            <v>.</v>
          </cell>
        </row>
        <row r="1030">
          <cell r="A1030" t="str">
            <v>.</v>
          </cell>
        </row>
        <row r="1031">
          <cell r="A1031" t="str">
            <v>.</v>
          </cell>
        </row>
        <row r="1032">
          <cell r="A1032" t="str">
            <v>.</v>
          </cell>
        </row>
        <row r="1033">
          <cell r="A1033" t="str">
            <v>.</v>
          </cell>
        </row>
        <row r="1034">
          <cell r="A1034" t="str">
            <v>.</v>
          </cell>
        </row>
        <row r="1035">
          <cell r="A1035" t="str">
            <v>.</v>
          </cell>
        </row>
        <row r="1036">
          <cell r="A1036" t="str">
            <v>.</v>
          </cell>
        </row>
        <row r="1037">
          <cell r="A1037" t="str">
            <v>.</v>
          </cell>
        </row>
        <row r="1038">
          <cell r="A1038" t="str">
            <v>.</v>
          </cell>
        </row>
        <row r="1039">
          <cell r="A1039" t="str">
            <v>.</v>
          </cell>
        </row>
        <row r="1040">
          <cell r="A1040" t="str">
            <v>.</v>
          </cell>
        </row>
        <row r="1041">
          <cell r="A1041" t="str">
            <v>.</v>
          </cell>
        </row>
        <row r="1042">
          <cell r="A1042" t="str">
            <v>.</v>
          </cell>
        </row>
        <row r="1043">
          <cell r="A1043" t="str">
            <v>.</v>
          </cell>
        </row>
        <row r="1044">
          <cell r="A1044" t="str">
            <v>.</v>
          </cell>
        </row>
        <row r="1045">
          <cell r="A1045" t="str">
            <v>.</v>
          </cell>
        </row>
        <row r="1046">
          <cell r="A1046" t="str">
            <v>.</v>
          </cell>
        </row>
        <row r="1047">
          <cell r="A1047" t="str">
            <v>.</v>
          </cell>
        </row>
        <row r="1048">
          <cell r="A1048" t="str">
            <v>.</v>
          </cell>
        </row>
        <row r="1049">
          <cell r="A1049" t="str">
            <v>.</v>
          </cell>
        </row>
        <row r="1050">
          <cell r="A1050" t="str">
            <v>.</v>
          </cell>
        </row>
        <row r="1051">
          <cell r="A1051" t="str">
            <v>.</v>
          </cell>
        </row>
        <row r="1052">
          <cell r="A1052" t="str">
            <v>.</v>
          </cell>
        </row>
        <row r="1053">
          <cell r="A1053" t="str">
            <v>.</v>
          </cell>
        </row>
        <row r="1054">
          <cell r="A1054" t="str">
            <v>.</v>
          </cell>
        </row>
        <row r="1055">
          <cell r="A1055" t="str">
            <v>.</v>
          </cell>
        </row>
        <row r="1056">
          <cell r="A1056" t="str">
            <v>.</v>
          </cell>
        </row>
        <row r="1057">
          <cell r="A1057" t="str">
            <v>.</v>
          </cell>
        </row>
        <row r="1058">
          <cell r="A1058" t="str">
            <v>.</v>
          </cell>
        </row>
        <row r="1059">
          <cell r="A1059" t="str">
            <v>.</v>
          </cell>
        </row>
        <row r="1060">
          <cell r="A1060" t="str">
            <v>.</v>
          </cell>
        </row>
        <row r="1061">
          <cell r="A1061" t="str">
            <v>.</v>
          </cell>
        </row>
        <row r="1062">
          <cell r="A1062" t="str">
            <v>.</v>
          </cell>
        </row>
        <row r="1063">
          <cell r="A1063" t="str">
            <v>.</v>
          </cell>
        </row>
        <row r="1064">
          <cell r="A1064" t="str">
            <v>.</v>
          </cell>
        </row>
        <row r="1065">
          <cell r="A1065" t="str">
            <v>.</v>
          </cell>
        </row>
        <row r="1066">
          <cell r="A1066" t="str">
            <v>.</v>
          </cell>
        </row>
        <row r="1067">
          <cell r="A1067" t="str">
            <v>.</v>
          </cell>
        </row>
        <row r="1068">
          <cell r="A1068" t="str">
            <v>.</v>
          </cell>
        </row>
        <row r="1069">
          <cell r="A1069" t="str">
            <v>.</v>
          </cell>
        </row>
        <row r="1070">
          <cell r="A1070" t="str">
            <v>.</v>
          </cell>
        </row>
        <row r="1071">
          <cell r="A1071" t="str">
            <v>.</v>
          </cell>
        </row>
        <row r="1072">
          <cell r="A1072" t="str">
            <v>.</v>
          </cell>
        </row>
        <row r="1073">
          <cell r="A1073" t="str">
            <v>.</v>
          </cell>
        </row>
        <row r="1074">
          <cell r="A1074" t="str">
            <v>.</v>
          </cell>
        </row>
        <row r="1075">
          <cell r="A1075" t="str">
            <v>.</v>
          </cell>
        </row>
        <row r="1076">
          <cell r="A1076" t="str">
            <v>.</v>
          </cell>
        </row>
        <row r="1077">
          <cell r="A1077" t="str">
            <v>.</v>
          </cell>
        </row>
        <row r="1078">
          <cell r="A1078" t="str">
            <v>.</v>
          </cell>
        </row>
        <row r="1079">
          <cell r="A1079" t="str">
            <v>.</v>
          </cell>
        </row>
        <row r="1080">
          <cell r="A1080" t="str">
            <v>.</v>
          </cell>
        </row>
        <row r="1081">
          <cell r="A1081" t="str">
            <v>.</v>
          </cell>
        </row>
        <row r="1082">
          <cell r="A1082" t="str">
            <v>.</v>
          </cell>
        </row>
        <row r="1083">
          <cell r="A1083" t="str">
            <v>.</v>
          </cell>
        </row>
        <row r="1084">
          <cell r="A1084" t="str">
            <v>.</v>
          </cell>
        </row>
        <row r="1085">
          <cell r="A1085" t="str">
            <v>.</v>
          </cell>
        </row>
        <row r="1086">
          <cell r="A1086" t="str">
            <v>.</v>
          </cell>
        </row>
        <row r="1087">
          <cell r="A1087" t="str">
            <v>.</v>
          </cell>
        </row>
        <row r="1088">
          <cell r="A1088" t="str">
            <v>.</v>
          </cell>
        </row>
        <row r="1089">
          <cell r="A1089" t="str">
            <v>.</v>
          </cell>
        </row>
        <row r="1090">
          <cell r="A1090" t="str">
            <v>.</v>
          </cell>
        </row>
        <row r="1091">
          <cell r="A1091" t="str">
            <v>.</v>
          </cell>
        </row>
        <row r="1092">
          <cell r="A1092" t="str">
            <v>.</v>
          </cell>
        </row>
        <row r="1093">
          <cell r="A1093" t="str">
            <v>.</v>
          </cell>
        </row>
        <row r="1094">
          <cell r="A1094" t="str">
            <v>.</v>
          </cell>
        </row>
        <row r="1095">
          <cell r="A1095" t="str">
            <v>.</v>
          </cell>
        </row>
        <row r="1096">
          <cell r="A1096" t="str">
            <v>.</v>
          </cell>
        </row>
        <row r="1097">
          <cell r="A1097" t="str">
            <v>.</v>
          </cell>
        </row>
        <row r="1098">
          <cell r="A1098" t="str">
            <v>.</v>
          </cell>
        </row>
        <row r="1099">
          <cell r="A1099" t="str">
            <v>.</v>
          </cell>
        </row>
        <row r="1100">
          <cell r="A1100" t="str">
            <v>.</v>
          </cell>
        </row>
        <row r="1101">
          <cell r="A1101" t="str">
            <v>.</v>
          </cell>
        </row>
        <row r="1102">
          <cell r="A1102" t="str">
            <v>.</v>
          </cell>
        </row>
        <row r="1103">
          <cell r="A1103" t="str">
            <v>.</v>
          </cell>
        </row>
        <row r="1104">
          <cell r="A1104" t="str">
            <v>.</v>
          </cell>
        </row>
        <row r="1105">
          <cell r="A1105" t="str">
            <v>.</v>
          </cell>
        </row>
        <row r="1106">
          <cell r="A1106" t="str">
            <v>.</v>
          </cell>
        </row>
        <row r="1107">
          <cell r="A1107" t="str">
            <v>.</v>
          </cell>
        </row>
        <row r="1108">
          <cell r="A1108" t="str">
            <v>.</v>
          </cell>
        </row>
        <row r="1109">
          <cell r="A1109" t="str">
            <v>.</v>
          </cell>
        </row>
        <row r="1110">
          <cell r="A1110" t="str">
            <v>.</v>
          </cell>
        </row>
        <row r="1111">
          <cell r="A1111" t="str">
            <v>.</v>
          </cell>
        </row>
        <row r="1112">
          <cell r="A1112" t="str">
            <v>.</v>
          </cell>
        </row>
        <row r="1113">
          <cell r="A1113" t="str">
            <v>.</v>
          </cell>
        </row>
        <row r="1114">
          <cell r="A1114" t="str">
            <v>.</v>
          </cell>
        </row>
        <row r="1115">
          <cell r="A1115" t="str">
            <v>.</v>
          </cell>
        </row>
        <row r="1116">
          <cell r="A1116" t="str">
            <v>.</v>
          </cell>
        </row>
        <row r="1117">
          <cell r="A1117" t="str">
            <v>.</v>
          </cell>
        </row>
        <row r="1118">
          <cell r="A1118" t="str">
            <v>.</v>
          </cell>
        </row>
        <row r="1119">
          <cell r="A1119" t="str">
            <v>.</v>
          </cell>
        </row>
        <row r="1120">
          <cell r="A1120" t="str">
            <v>.</v>
          </cell>
        </row>
        <row r="1121">
          <cell r="A1121" t="str">
            <v>.</v>
          </cell>
        </row>
        <row r="1122">
          <cell r="A1122" t="str">
            <v>.</v>
          </cell>
        </row>
        <row r="1123">
          <cell r="A1123" t="str">
            <v>.</v>
          </cell>
        </row>
        <row r="1124">
          <cell r="A1124" t="str">
            <v>.</v>
          </cell>
        </row>
        <row r="1125">
          <cell r="A1125" t="str">
            <v>.</v>
          </cell>
        </row>
        <row r="1126">
          <cell r="A1126" t="str">
            <v>.</v>
          </cell>
        </row>
        <row r="1127">
          <cell r="A1127" t="str">
            <v>.</v>
          </cell>
        </row>
        <row r="1128">
          <cell r="A1128" t="str">
            <v>.</v>
          </cell>
        </row>
        <row r="1129">
          <cell r="A1129" t="str">
            <v>.</v>
          </cell>
        </row>
        <row r="1130">
          <cell r="A1130" t="str">
            <v>.</v>
          </cell>
        </row>
        <row r="1131">
          <cell r="A1131" t="str">
            <v>.</v>
          </cell>
        </row>
        <row r="1132">
          <cell r="A1132" t="str">
            <v>.</v>
          </cell>
        </row>
        <row r="1133">
          <cell r="A1133" t="str">
            <v>.</v>
          </cell>
        </row>
        <row r="1134">
          <cell r="A1134" t="str">
            <v>.</v>
          </cell>
        </row>
        <row r="1135">
          <cell r="A1135" t="str">
            <v>.</v>
          </cell>
        </row>
        <row r="1136">
          <cell r="A1136" t="str">
            <v>.</v>
          </cell>
        </row>
        <row r="1137">
          <cell r="A1137" t="str">
            <v>.</v>
          </cell>
        </row>
        <row r="1138">
          <cell r="A1138" t="str">
            <v>.</v>
          </cell>
        </row>
        <row r="1139">
          <cell r="A1139" t="str">
            <v>.</v>
          </cell>
        </row>
        <row r="1140">
          <cell r="A1140" t="str">
            <v>.</v>
          </cell>
        </row>
        <row r="1141">
          <cell r="A1141" t="str">
            <v>.</v>
          </cell>
        </row>
        <row r="1142">
          <cell r="A1142" t="str">
            <v>.</v>
          </cell>
        </row>
        <row r="1143">
          <cell r="A1143" t="str">
            <v>.</v>
          </cell>
        </row>
        <row r="1144">
          <cell r="A1144" t="str">
            <v>.</v>
          </cell>
        </row>
        <row r="1145">
          <cell r="A1145" t="str">
            <v>.</v>
          </cell>
        </row>
        <row r="1146">
          <cell r="A1146" t="str">
            <v>.</v>
          </cell>
        </row>
        <row r="1147">
          <cell r="A1147" t="str">
            <v>.</v>
          </cell>
        </row>
        <row r="1148">
          <cell r="A1148" t="str">
            <v>.</v>
          </cell>
        </row>
        <row r="1149">
          <cell r="A1149" t="str">
            <v>.</v>
          </cell>
        </row>
        <row r="1150">
          <cell r="A1150" t="str">
            <v>.</v>
          </cell>
        </row>
        <row r="1151">
          <cell r="A1151" t="str">
            <v>.</v>
          </cell>
        </row>
        <row r="1152">
          <cell r="A1152" t="str">
            <v>.</v>
          </cell>
        </row>
        <row r="1153">
          <cell r="A1153" t="str">
            <v>.</v>
          </cell>
        </row>
        <row r="1154">
          <cell r="A1154" t="str">
            <v>.</v>
          </cell>
        </row>
        <row r="1155">
          <cell r="A1155" t="str">
            <v>.</v>
          </cell>
        </row>
        <row r="1156">
          <cell r="A1156" t="str">
            <v>.</v>
          </cell>
        </row>
        <row r="1157">
          <cell r="A1157" t="str">
            <v>.</v>
          </cell>
        </row>
        <row r="1158">
          <cell r="A1158" t="str">
            <v>.</v>
          </cell>
        </row>
        <row r="1159">
          <cell r="A1159" t="str">
            <v>.</v>
          </cell>
        </row>
        <row r="1160">
          <cell r="A1160" t="str">
            <v>.</v>
          </cell>
        </row>
        <row r="1161">
          <cell r="A1161" t="str">
            <v>.</v>
          </cell>
        </row>
        <row r="1162">
          <cell r="A1162" t="str">
            <v>.</v>
          </cell>
        </row>
        <row r="1163">
          <cell r="A1163" t="str">
            <v>.</v>
          </cell>
        </row>
        <row r="1164">
          <cell r="A1164" t="str">
            <v>.</v>
          </cell>
        </row>
        <row r="1165">
          <cell r="A1165" t="str">
            <v>.</v>
          </cell>
        </row>
        <row r="1166">
          <cell r="A1166" t="str">
            <v>.</v>
          </cell>
        </row>
        <row r="1167">
          <cell r="A1167" t="str">
            <v>.</v>
          </cell>
        </row>
        <row r="1168">
          <cell r="A1168" t="str">
            <v>.</v>
          </cell>
        </row>
        <row r="1169">
          <cell r="A1169" t="str">
            <v>.</v>
          </cell>
        </row>
        <row r="1170">
          <cell r="A1170" t="str">
            <v>.</v>
          </cell>
        </row>
        <row r="1171">
          <cell r="A1171" t="str">
            <v>.</v>
          </cell>
        </row>
        <row r="1172">
          <cell r="A1172" t="str">
            <v>.</v>
          </cell>
        </row>
        <row r="1173">
          <cell r="A1173" t="str">
            <v>.</v>
          </cell>
        </row>
        <row r="1174">
          <cell r="A1174" t="str">
            <v>.</v>
          </cell>
        </row>
        <row r="1175">
          <cell r="A1175" t="str">
            <v>.</v>
          </cell>
        </row>
        <row r="1176">
          <cell r="A1176" t="str">
            <v>.</v>
          </cell>
        </row>
        <row r="1177">
          <cell r="A1177" t="str">
            <v>.</v>
          </cell>
        </row>
        <row r="1178">
          <cell r="A1178" t="str">
            <v>.</v>
          </cell>
        </row>
        <row r="1179">
          <cell r="A1179" t="str">
            <v>.</v>
          </cell>
        </row>
        <row r="1180">
          <cell r="A1180" t="str">
            <v>.</v>
          </cell>
        </row>
        <row r="1181">
          <cell r="A1181" t="str">
            <v>.</v>
          </cell>
        </row>
        <row r="1182">
          <cell r="A1182" t="str">
            <v>.</v>
          </cell>
        </row>
        <row r="1183">
          <cell r="A1183" t="str">
            <v>.</v>
          </cell>
        </row>
        <row r="1184">
          <cell r="A1184" t="str">
            <v>.</v>
          </cell>
        </row>
        <row r="1185">
          <cell r="A1185" t="str">
            <v>.</v>
          </cell>
        </row>
        <row r="1186">
          <cell r="A1186" t="str">
            <v>.</v>
          </cell>
        </row>
        <row r="1187">
          <cell r="A1187" t="str">
            <v>.</v>
          </cell>
        </row>
        <row r="1188">
          <cell r="A1188" t="str">
            <v>.</v>
          </cell>
        </row>
        <row r="1189">
          <cell r="A1189" t="str">
            <v>.</v>
          </cell>
        </row>
        <row r="1190">
          <cell r="A1190" t="str">
            <v>.</v>
          </cell>
        </row>
        <row r="1191">
          <cell r="A1191" t="str">
            <v>.</v>
          </cell>
        </row>
        <row r="1192">
          <cell r="A1192" t="str">
            <v>.</v>
          </cell>
        </row>
        <row r="1193">
          <cell r="A1193" t="str">
            <v>.</v>
          </cell>
        </row>
        <row r="1194">
          <cell r="A1194" t="str">
            <v>.</v>
          </cell>
        </row>
        <row r="1195">
          <cell r="A1195" t="str">
            <v>.</v>
          </cell>
        </row>
        <row r="1196">
          <cell r="A1196" t="str">
            <v>.</v>
          </cell>
        </row>
        <row r="1197">
          <cell r="A1197" t="str">
            <v>.</v>
          </cell>
        </row>
        <row r="1198">
          <cell r="A1198" t="str">
            <v>.</v>
          </cell>
        </row>
        <row r="1199">
          <cell r="A1199" t="str">
            <v>.</v>
          </cell>
        </row>
        <row r="1200">
          <cell r="A1200" t="str">
            <v>.</v>
          </cell>
        </row>
        <row r="1201">
          <cell r="A1201" t="str">
            <v>.</v>
          </cell>
        </row>
        <row r="1202">
          <cell r="A1202" t="str">
            <v>.</v>
          </cell>
        </row>
        <row r="1203">
          <cell r="A1203" t="str">
            <v>.</v>
          </cell>
        </row>
        <row r="1204">
          <cell r="A1204" t="str">
            <v>.</v>
          </cell>
        </row>
        <row r="1205">
          <cell r="A1205" t="str">
            <v>.</v>
          </cell>
        </row>
        <row r="1206">
          <cell r="A1206" t="str">
            <v>.</v>
          </cell>
        </row>
        <row r="1207">
          <cell r="A1207" t="str">
            <v>.</v>
          </cell>
        </row>
        <row r="1208">
          <cell r="A1208" t="str">
            <v>.</v>
          </cell>
        </row>
        <row r="1209">
          <cell r="A1209" t="str">
            <v>.</v>
          </cell>
        </row>
        <row r="1210">
          <cell r="A1210" t="str">
            <v>.</v>
          </cell>
        </row>
        <row r="1211">
          <cell r="A1211" t="str">
            <v>.</v>
          </cell>
        </row>
        <row r="1212">
          <cell r="A1212" t="str">
            <v>.</v>
          </cell>
        </row>
        <row r="1213">
          <cell r="A1213" t="str">
            <v>.</v>
          </cell>
        </row>
        <row r="1214">
          <cell r="A1214" t="str">
            <v>.</v>
          </cell>
        </row>
        <row r="1215">
          <cell r="A1215" t="str">
            <v>.</v>
          </cell>
        </row>
        <row r="1216">
          <cell r="A1216" t="str">
            <v>.</v>
          </cell>
        </row>
        <row r="1217">
          <cell r="A1217" t="str">
            <v>.</v>
          </cell>
        </row>
        <row r="1218">
          <cell r="A1218" t="str">
            <v>.</v>
          </cell>
        </row>
        <row r="1219">
          <cell r="A1219" t="str">
            <v>.</v>
          </cell>
        </row>
        <row r="1220">
          <cell r="A1220" t="str">
            <v>.</v>
          </cell>
        </row>
        <row r="1221">
          <cell r="A1221" t="str">
            <v>.</v>
          </cell>
        </row>
        <row r="1222">
          <cell r="A1222" t="str">
            <v>.</v>
          </cell>
        </row>
        <row r="1223">
          <cell r="A1223" t="str">
            <v>.</v>
          </cell>
        </row>
        <row r="1224">
          <cell r="A1224" t="str">
            <v>.</v>
          </cell>
        </row>
        <row r="1225">
          <cell r="A1225" t="str">
            <v>.</v>
          </cell>
        </row>
        <row r="1226">
          <cell r="A1226" t="str">
            <v>.</v>
          </cell>
        </row>
        <row r="1227">
          <cell r="A1227" t="str">
            <v>.</v>
          </cell>
        </row>
        <row r="1228">
          <cell r="A1228" t="str">
            <v>.</v>
          </cell>
        </row>
        <row r="1229">
          <cell r="A1229" t="str">
            <v>.</v>
          </cell>
        </row>
        <row r="1230">
          <cell r="A1230" t="str">
            <v>.</v>
          </cell>
        </row>
        <row r="1231">
          <cell r="A1231" t="str">
            <v>.</v>
          </cell>
        </row>
        <row r="1232">
          <cell r="A1232" t="str">
            <v>.</v>
          </cell>
        </row>
        <row r="1233">
          <cell r="A1233" t="str">
            <v>.</v>
          </cell>
        </row>
        <row r="1234">
          <cell r="A1234" t="str">
            <v>.</v>
          </cell>
        </row>
        <row r="1235">
          <cell r="A1235" t="str">
            <v>.</v>
          </cell>
        </row>
        <row r="1236">
          <cell r="A1236" t="str">
            <v>.</v>
          </cell>
        </row>
        <row r="1237">
          <cell r="A1237" t="str">
            <v>.</v>
          </cell>
        </row>
        <row r="1238">
          <cell r="A1238" t="str">
            <v>.</v>
          </cell>
        </row>
        <row r="1239">
          <cell r="A1239" t="str">
            <v>.</v>
          </cell>
        </row>
        <row r="1240">
          <cell r="A1240" t="str">
            <v>.</v>
          </cell>
        </row>
        <row r="1241">
          <cell r="A1241" t="str">
            <v>.</v>
          </cell>
        </row>
        <row r="1242">
          <cell r="A1242" t="str">
            <v>.</v>
          </cell>
        </row>
        <row r="1243">
          <cell r="A1243" t="str">
            <v>.</v>
          </cell>
        </row>
        <row r="1244">
          <cell r="A1244" t="str">
            <v>.</v>
          </cell>
        </row>
        <row r="1245">
          <cell r="A1245" t="str">
            <v>.</v>
          </cell>
        </row>
        <row r="1246">
          <cell r="A1246" t="str">
            <v>.</v>
          </cell>
        </row>
        <row r="1247">
          <cell r="A1247" t="str">
            <v>.</v>
          </cell>
        </row>
        <row r="1248">
          <cell r="A1248" t="str">
            <v>.</v>
          </cell>
        </row>
        <row r="1249">
          <cell r="A1249" t="str">
            <v>.</v>
          </cell>
        </row>
        <row r="1250">
          <cell r="A1250" t="str">
            <v>.</v>
          </cell>
        </row>
        <row r="1251">
          <cell r="A1251" t="str">
            <v>.</v>
          </cell>
        </row>
        <row r="1252">
          <cell r="A1252" t="str">
            <v>.</v>
          </cell>
        </row>
        <row r="1253">
          <cell r="A1253" t="str">
            <v>.</v>
          </cell>
        </row>
        <row r="1254">
          <cell r="A1254" t="str">
            <v>.</v>
          </cell>
        </row>
        <row r="1255">
          <cell r="A1255" t="str">
            <v>.</v>
          </cell>
        </row>
        <row r="1256">
          <cell r="A1256" t="str">
            <v>.</v>
          </cell>
        </row>
        <row r="1257">
          <cell r="A1257" t="str">
            <v>.</v>
          </cell>
        </row>
        <row r="1258">
          <cell r="A1258" t="str">
            <v>.</v>
          </cell>
        </row>
        <row r="1259">
          <cell r="A1259" t="str">
            <v>.</v>
          </cell>
        </row>
        <row r="1260">
          <cell r="A1260" t="str">
            <v>.</v>
          </cell>
        </row>
        <row r="1261">
          <cell r="A1261" t="str">
            <v>.</v>
          </cell>
        </row>
        <row r="1262">
          <cell r="A1262" t="str">
            <v>.</v>
          </cell>
        </row>
        <row r="1263">
          <cell r="A1263" t="str">
            <v>.</v>
          </cell>
        </row>
        <row r="1264">
          <cell r="A1264" t="str">
            <v>.</v>
          </cell>
        </row>
        <row r="1265">
          <cell r="A1265" t="str">
            <v>.</v>
          </cell>
        </row>
        <row r="1266">
          <cell r="A1266" t="str">
            <v>.</v>
          </cell>
        </row>
        <row r="1267">
          <cell r="A1267" t="str">
            <v>.</v>
          </cell>
        </row>
        <row r="1268">
          <cell r="A1268" t="str">
            <v>.</v>
          </cell>
        </row>
        <row r="1269">
          <cell r="A1269" t="str">
            <v>.</v>
          </cell>
        </row>
        <row r="1270">
          <cell r="A1270" t="str">
            <v>.</v>
          </cell>
        </row>
        <row r="1271">
          <cell r="A1271" t="str">
            <v>.</v>
          </cell>
        </row>
        <row r="1272">
          <cell r="A1272" t="str">
            <v>.</v>
          </cell>
        </row>
        <row r="1273">
          <cell r="A1273" t="str">
            <v>.</v>
          </cell>
        </row>
        <row r="1274">
          <cell r="A1274" t="str">
            <v>.</v>
          </cell>
        </row>
        <row r="1275">
          <cell r="A1275" t="str">
            <v>.</v>
          </cell>
        </row>
        <row r="1276">
          <cell r="A1276" t="str">
            <v>.</v>
          </cell>
        </row>
        <row r="1277">
          <cell r="A1277" t="str">
            <v>.</v>
          </cell>
        </row>
        <row r="1278">
          <cell r="A1278" t="str">
            <v>.</v>
          </cell>
        </row>
        <row r="1279">
          <cell r="A1279" t="str">
            <v>.</v>
          </cell>
        </row>
        <row r="1280">
          <cell r="A1280" t="str">
            <v>.</v>
          </cell>
        </row>
        <row r="1281">
          <cell r="A1281" t="str">
            <v>.</v>
          </cell>
        </row>
        <row r="1282">
          <cell r="A1282" t="str">
            <v>.</v>
          </cell>
        </row>
        <row r="1283">
          <cell r="A1283" t="str">
            <v>.</v>
          </cell>
        </row>
        <row r="1284">
          <cell r="A1284" t="str">
            <v>.</v>
          </cell>
        </row>
        <row r="1285">
          <cell r="A1285" t="str">
            <v>.</v>
          </cell>
        </row>
        <row r="1286">
          <cell r="A1286" t="str">
            <v>.</v>
          </cell>
        </row>
        <row r="1287">
          <cell r="A1287" t="str">
            <v>.</v>
          </cell>
        </row>
        <row r="1288">
          <cell r="A1288" t="str">
            <v>.</v>
          </cell>
        </row>
        <row r="1289">
          <cell r="A1289" t="str">
            <v>.</v>
          </cell>
        </row>
        <row r="1290">
          <cell r="A1290" t="str">
            <v>.</v>
          </cell>
        </row>
        <row r="1291">
          <cell r="A1291" t="str">
            <v>.</v>
          </cell>
        </row>
        <row r="1292">
          <cell r="A1292" t="str">
            <v>.</v>
          </cell>
        </row>
        <row r="1293">
          <cell r="A1293" t="str">
            <v>.</v>
          </cell>
        </row>
        <row r="1294">
          <cell r="A1294" t="str">
            <v>.</v>
          </cell>
        </row>
        <row r="1295">
          <cell r="A1295" t="str">
            <v>.</v>
          </cell>
        </row>
        <row r="1296">
          <cell r="A1296" t="str">
            <v>.</v>
          </cell>
        </row>
        <row r="1297">
          <cell r="A1297" t="str">
            <v>.</v>
          </cell>
        </row>
        <row r="1298">
          <cell r="A1298" t="str">
            <v>.</v>
          </cell>
        </row>
        <row r="1299">
          <cell r="A1299" t="str">
            <v>.</v>
          </cell>
        </row>
        <row r="1300">
          <cell r="A1300" t="str">
            <v>.</v>
          </cell>
        </row>
        <row r="1301">
          <cell r="A1301" t="str">
            <v>.</v>
          </cell>
        </row>
        <row r="1302">
          <cell r="A1302" t="str">
            <v>.</v>
          </cell>
        </row>
        <row r="1303">
          <cell r="A1303" t="str">
            <v>.</v>
          </cell>
        </row>
        <row r="1304">
          <cell r="A1304" t="str">
            <v>.</v>
          </cell>
        </row>
        <row r="1305">
          <cell r="A1305" t="str">
            <v>.</v>
          </cell>
        </row>
        <row r="1306">
          <cell r="A1306" t="str">
            <v>.</v>
          </cell>
        </row>
        <row r="1307">
          <cell r="A1307" t="str">
            <v>.</v>
          </cell>
        </row>
        <row r="1308">
          <cell r="A1308" t="str">
            <v>.</v>
          </cell>
        </row>
        <row r="1309">
          <cell r="A1309" t="str">
            <v>.</v>
          </cell>
        </row>
        <row r="1310">
          <cell r="A1310" t="str">
            <v>.</v>
          </cell>
        </row>
        <row r="1311">
          <cell r="A1311" t="str">
            <v>.</v>
          </cell>
        </row>
        <row r="1312">
          <cell r="A1312" t="str">
            <v>.</v>
          </cell>
        </row>
        <row r="1313">
          <cell r="A1313" t="str">
            <v>.</v>
          </cell>
        </row>
        <row r="1314">
          <cell r="A1314" t="str">
            <v>.</v>
          </cell>
        </row>
        <row r="1315">
          <cell r="A1315" t="str">
            <v>.</v>
          </cell>
        </row>
        <row r="1316">
          <cell r="A1316" t="str">
            <v>.</v>
          </cell>
        </row>
        <row r="1317">
          <cell r="A1317" t="str">
            <v>.</v>
          </cell>
        </row>
        <row r="1318">
          <cell r="A1318" t="str">
            <v>.</v>
          </cell>
        </row>
        <row r="1319">
          <cell r="A1319" t="str">
            <v>.</v>
          </cell>
        </row>
        <row r="1320">
          <cell r="A1320" t="str">
            <v>.</v>
          </cell>
        </row>
        <row r="1321">
          <cell r="A1321" t="str">
            <v>.</v>
          </cell>
        </row>
        <row r="1322">
          <cell r="A1322" t="str">
            <v>.</v>
          </cell>
        </row>
        <row r="1323">
          <cell r="A1323" t="str">
            <v>.</v>
          </cell>
        </row>
        <row r="1324">
          <cell r="A1324" t="str">
            <v>.</v>
          </cell>
        </row>
        <row r="1325">
          <cell r="A1325" t="str">
            <v>.</v>
          </cell>
        </row>
        <row r="1326">
          <cell r="A1326" t="str">
            <v>.</v>
          </cell>
        </row>
        <row r="1327">
          <cell r="A1327" t="str">
            <v>.</v>
          </cell>
        </row>
        <row r="1328">
          <cell r="A1328" t="str">
            <v>.</v>
          </cell>
        </row>
        <row r="1329">
          <cell r="A1329" t="str">
            <v>.</v>
          </cell>
        </row>
        <row r="1330">
          <cell r="A1330" t="str">
            <v>.</v>
          </cell>
        </row>
        <row r="1331">
          <cell r="A1331" t="str">
            <v>.</v>
          </cell>
        </row>
        <row r="1332">
          <cell r="A1332" t="str">
            <v>.</v>
          </cell>
        </row>
        <row r="1333">
          <cell r="A1333" t="str">
            <v>.</v>
          </cell>
        </row>
        <row r="1334">
          <cell r="A1334" t="str">
            <v>.</v>
          </cell>
        </row>
        <row r="1335">
          <cell r="A1335" t="str">
            <v>.</v>
          </cell>
        </row>
        <row r="1336">
          <cell r="A1336" t="str">
            <v>.</v>
          </cell>
        </row>
        <row r="1337">
          <cell r="A1337" t="str">
            <v>.</v>
          </cell>
        </row>
        <row r="1338">
          <cell r="A1338" t="str">
            <v>.</v>
          </cell>
        </row>
        <row r="1339">
          <cell r="A1339" t="str">
            <v>.</v>
          </cell>
        </row>
        <row r="1340">
          <cell r="A1340" t="str">
            <v>.</v>
          </cell>
        </row>
        <row r="1341">
          <cell r="A1341" t="str">
            <v>.</v>
          </cell>
        </row>
        <row r="1342">
          <cell r="A1342" t="str">
            <v>.</v>
          </cell>
        </row>
        <row r="1343">
          <cell r="A1343" t="str">
            <v>.</v>
          </cell>
        </row>
        <row r="1344">
          <cell r="A1344" t="str">
            <v>.</v>
          </cell>
        </row>
        <row r="1345">
          <cell r="A1345" t="str">
            <v>.</v>
          </cell>
        </row>
        <row r="1346">
          <cell r="A1346" t="str">
            <v>.</v>
          </cell>
        </row>
        <row r="1347">
          <cell r="A1347" t="str">
            <v>.</v>
          </cell>
        </row>
        <row r="1348">
          <cell r="A1348" t="str">
            <v>.</v>
          </cell>
        </row>
        <row r="1349">
          <cell r="A1349" t="str">
            <v>.</v>
          </cell>
        </row>
        <row r="1350">
          <cell r="A1350" t="str">
            <v>.</v>
          </cell>
        </row>
        <row r="1351">
          <cell r="A1351" t="str">
            <v>.</v>
          </cell>
        </row>
        <row r="1352">
          <cell r="A1352" t="str">
            <v>.</v>
          </cell>
        </row>
        <row r="1353">
          <cell r="A1353" t="str">
            <v>.</v>
          </cell>
        </row>
        <row r="1354">
          <cell r="A1354" t="str">
            <v>.</v>
          </cell>
        </row>
        <row r="1355">
          <cell r="A1355" t="str">
            <v>.</v>
          </cell>
        </row>
        <row r="1356">
          <cell r="A1356" t="str">
            <v>.</v>
          </cell>
        </row>
        <row r="1357">
          <cell r="A1357" t="str">
            <v>.</v>
          </cell>
        </row>
        <row r="1358">
          <cell r="A1358" t="str">
            <v>.</v>
          </cell>
        </row>
        <row r="1359">
          <cell r="A1359" t="str">
            <v>.</v>
          </cell>
        </row>
        <row r="1360">
          <cell r="A1360" t="str">
            <v>.</v>
          </cell>
        </row>
        <row r="1361">
          <cell r="A1361" t="str">
            <v>.</v>
          </cell>
        </row>
        <row r="1362">
          <cell r="A1362" t="str">
            <v>.</v>
          </cell>
        </row>
        <row r="1363">
          <cell r="A1363" t="str">
            <v>.</v>
          </cell>
        </row>
        <row r="1364">
          <cell r="A1364" t="str">
            <v>.</v>
          </cell>
        </row>
        <row r="1365">
          <cell r="A1365" t="str">
            <v>.</v>
          </cell>
        </row>
        <row r="1366">
          <cell r="A1366" t="str">
            <v>.</v>
          </cell>
        </row>
        <row r="1367">
          <cell r="A1367" t="str">
            <v>.</v>
          </cell>
        </row>
        <row r="1368">
          <cell r="A1368" t="str">
            <v>.</v>
          </cell>
        </row>
        <row r="1369">
          <cell r="A1369" t="str">
            <v>.</v>
          </cell>
        </row>
        <row r="1370">
          <cell r="A1370" t="str">
            <v>.</v>
          </cell>
        </row>
        <row r="1371">
          <cell r="A1371" t="str">
            <v>.</v>
          </cell>
        </row>
        <row r="1372">
          <cell r="A1372" t="str">
            <v>.</v>
          </cell>
        </row>
        <row r="1373">
          <cell r="A1373" t="str">
            <v>.</v>
          </cell>
        </row>
        <row r="1374">
          <cell r="A1374" t="str">
            <v>.</v>
          </cell>
        </row>
        <row r="1375">
          <cell r="A1375" t="str">
            <v>.</v>
          </cell>
        </row>
        <row r="1376">
          <cell r="A1376" t="str">
            <v>.</v>
          </cell>
        </row>
        <row r="1377">
          <cell r="A1377" t="str">
            <v>.</v>
          </cell>
        </row>
        <row r="1378">
          <cell r="A1378" t="str">
            <v>.</v>
          </cell>
        </row>
        <row r="1379">
          <cell r="A1379" t="str">
            <v>.</v>
          </cell>
        </row>
        <row r="1380">
          <cell r="A1380" t="str">
            <v>.</v>
          </cell>
        </row>
        <row r="1381">
          <cell r="A1381" t="str">
            <v>.</v>
          </cell>
        </row>
        <row r="1382">
          <cell r="A1382" t="str">
            <v>.</v>
          </cell>
        </row>
        <row r="1383">
          <cell r="A1383" t="str">
            <v>.</v>
          </cell>
        </row>
        <row r="1384">
          <cell r="A1384" t="str">
            <v>.</v>
          </cell>
        </row>
        <row r="1385">
          <cell r="A1385" t="str">
            <v>.</v>
          </cell>
        </row>
        <row r="1386">
          <cell r="A1386" t="str">
            <v>.</v>
          </cell>
        </row>
        <row r="1387">
          <cell r="A1387" t="str">
            <v>.</v>
          </cell>
        </row>
        <row r="1388">
          <cell r="A1388" t="str">
            <v>.</v>
          </cell>
        </row>
        <row r="1389">
          <cell r="A1389" t="str">
            <v>.</v>
          </cell>
        </row>
        <row r="1390">
          <cell r="A1390" t="str">
            <v>.</v>
          </cell>
        </row>
        <row r="1391">
          <cell r="A1391" t="str">
            <v>.</v>
          </cell>
        </row>
        <row r="1392">
          <cell r="A1392" t="str">
            <v>.</v>
          </cell>
        </row>
        <row r="1393">
          <cell r="A1393" t="str">
            <v>.</v>
          </cell>
        </row>
        <row r="1394">
          <cell r="A1394" t="str">
            <v>.</v>
          </cell>
        </row>
        <row r="1395">
          <cell r="A1395" t="str">
            <v>.</v>
          </cell>
        </row>
        <row r="1396">
          <cell r="A1396" t="str">
            <v>.</v>
          </cell>
        </row>
        <row r="1397">
          <cell r="A1397" t="str">
            <v>.</v>
          </cell>
        </row>
        <row r="1398">
          <cell r="A1398" t="str">
            <v>.</v>
          </cell>
        </row>
        <row r="1399">
          <cell r="A1399" t="str">
            <v>.</v>
          </cell>
        </row>
        <row r="1400">
          <cell r="A1400" t="str">
            <v>.</v>
          </cell>
        </row>
        <row r="1401">
          <cell r="A1401" t="str">
            <v>.</v>
          </cell>
        </row>
        <row r="1402">
          <cell r="A1402" t="str">
            <v>.</v>
          </cell>
        </row>
        <row r="1403">
          <cell r="A1403" t="str">
            <v>.</v>
          </cell>
        </row>
        <row r="1404">
          <cell r="A1404" t="str">
            <v>.</v>
          </cell>
        </row>
        <row r="1405">
          <cell r="A1405" t="str">
            <v>.</v>
          </cell>
        </row>
        <row r="1406">
          <cell r="A1406" t="str">
            <v>.</v>
          </cell>
        </row>
        <row r="1407">
          <cell r="A1407" t="str">
            <v>.</v>
          </cell>
        </row>
        <row r="1408">
          <cell r="A1408" t="str">
            <v>.</v>
          </cell>
        </row>
        <row r="1409">
          <cell r="A1409" t="str">
            <v>.</v>
          </cell>
        </row>
        <row r="1410">
          <cell r="A1410" t="str">
            <v>.</v>
          </cell>
        </row>
        <row r="1411">
          <cell r="A1411" t="str">
            <v>.</v>
          </cell>
        </row>
        <row r="1412">
          <cell r="A1412" t="str">
            <v>.</v>
          </cell>
        </row>
        <row r="1413">
          <cell r="A1413" t="str">
            <v>.</v>
          </cell>
        </row>
        <row r="1414">
          <cell r="A1414" t="str">
            <v>.</v>
          </cell>
        </row>
        <row r="1415">
          <cell r="A1415" t="str">
            <v>.</v>
          </cell>
        </row>
        <row r="1416">
          <cell r="A1416" t="str">
            <v>.</v>
          </cell>
        </row>
        <row r="1417">
          <cell r="A1417" t="str">
            <v>.</v>
          </cell>
        </row>
        <row r="1418">
          <cell r="A1418" t="str">
            <v>.</v>
          </cell>
        </row>
        <row r="1419">
          <cell r="A1419" t="str">
            <v>.</v>
          </cell>
        </row>
        <row r="1420">
          <cell r="A1420" t="str">
            <v>.</v>
          </cell>
        </row>
        <row r="1421">
          <cell r="A1421" t="str">
            <v>.</v>
          </cell>
        </row>
        <row r="1422">
          <cell r="A1422" t="str">
            <v>.</v>
          </cell>
        </row>
        <row r="1423">
          <cell r="A1423" t="str">
            <v>.</v>
          </cell>
        </row>
        <row r="1424">
          <cell r="A1424" t="str">
            <v>.</v>
          </cell>
        </row>
        <row r="1425">
          <cell r="A1425" t="str">
            <v>.</v>
          </cell>
        </row>
        <row r="1426">
          <cell r="A1426" t="str">
            <v>.</v>
          </cell>
        </row>
        <row r="1427">
          <cell r="A1427" t="str">
            <v>.</v>
          </cell>
        </row>
        <row r="1428">
          <cell r="A1428" t="str">
            <v>.</v>
          </cell>
        </row>
        <row r="1429">
          <cell r="A1429" t="str">
            <v>.</v>
          </cell>
        </row>
        <row r="1430">
          <cell r="A1430" t="str">
            <v>.</v>
          </cell>
        </row>
        <row r="1431">
          <cell r="A1431" t="str">
            <v>.</v>
          </cell>
        </row>
        <row r="1432">
          <cell r="A1432" t="str">
            <v>.</v>
          </cell>
        </row>
        <row r="1433">
          <cell r="A1433" t="str">
            <v>.</v>
          </cell>
        </row>
        <row r="1434">
          <cell r="A1434" t="str">
            <v>.</v>
          </cell>
        </row>
        <row r="1435">
          <cell r="A1435" t="str">
            <v>.</v>
          </cell>
        </row>
        <row r="1436">
          <cell r="A1436" t="str">
            <v>.</v>
          </cell>
        </row>
        <row r="1437">
          <cell r="A1437" t="str">
            <v>.</v>
          </cell>
        </row>
        <row r="1438">
          <cell r="A1438" t="str">
            <v>.</v>
          </cell>
        </row>
        <row r="1439">
          <cell r="A1439" t="str">
            <v>.</v>
          </cell>
        </row>
        <row r="1440">
          <cell r="A1440" t="str">
            <v>.</v>
          </cell>
        </row>
        <row r="1441">
          <cell r="A1441" t="str">
            <v>.</v>
          </cell>
        </row>
        <row r="1442">
          <cell r="A1442" t="str">
            <v>.</v>
          </cell>
        </row>
        <row r="1443">
          <cell r="A1443" t="str">
            <v>.</v>
          </cell>
        </row>
        <row r="1444">
          <cell r="A1444" t="str">
            <v>.</v>
          </cell>
        </row>
        <row r="1445">
          <cell r="A1445" t="str">
            <v>.</v>
          </cell>
        </row>
        <row r="1446">
          <cell r="A1446" t="str">
            <v>.</v>
          </cell>
        </row>
        <row r="1447">
          <cell r="A1447" t="str">
            <v>.</v>
          </cell>
        </row>
        <row r="1448">
          <cell r="A1448" t="str">
            <v>.</v>
          </cell>
        </row>
        <row r="1449">
          <cell r="A1449" t="str">
            <v>.</v>
          </cell>
        </row>
        <row r="1450">
          <cell r="A1450" t="str">
            <v>.</v>
          </cell>
        </row>
        <row r="1451">
          <cell r="A1451" t="str">
            <v>.</v>
          </cell>
        </row>
        <row r="1452">
          <cell r="A1452" t="str">
            <v>.</v>
          </cell>
        </row>
        <row r="1453">
          <cell r="A1453" t="str">
            <v>.</v>
          </cell>
        </row>
        <row r="1454">
          <cell r="A1454" t="str">
            <v>.</v>
          </cell>
        </row>
        <row r="1455">
          <cell r="A1455" t="str">
            <v>.</v>
          </cell>
        </row>
        <row r="1456">
          <cell r="A1456" t="str">
            <v>.</v>
          </cell>
        </row>
        <row r="1457">
          <cell r="A1457" t="str">
            <v>.</v>
          </cell>
        </row>
        <row r="1458">
          <cell r="A1458" t="str">
            <v>.</v>
          </cell>
        </row>
        <row r="1459">
          <cell r="A1459" t="str">
            <v>.</v>
          </cell>
        </row>
        <row r="1460">
          <cell r="A1460" t="str">
            <v>.</v>
          </cell>
        </row>
        <row r="1461">
          <cell r="A1461" t="str">
            <v>.</v>
          </cell>
        </row>
        <row r="1462">
          <cell r="A1462" t="str">
            <v>.</v>
          </cell>
        </row>
        <row r="1463">
          <cell r="A1463" t="str">
            <v>.</v>
          </cell>
        </row>
        <row r="1464">
          <cell r="A1464" t="str">
            <v>.</v>
          </cell>
        </row>
        <row r="1465">
          <cell r="A1465" t="str">
            <v>.</v>
          </cell>
        </row>
        <row r="1466">
          <cell r="A1466" t="str">
            <v>.</v>
          </cell>
        </row>
        <row r="1467">
          <cell r="A1467" t="str">
            <v>.</v>
          </cell>
        </row>
        <row r="1468">
          <cell r="A1468" t="str">
            <v>.</v>
          </cell>
        </row>
        <row r="1469">
          <cell r="A1469" t="str">
            <v>.</v>
          </cell>
        </row>
        <row r="1470">
          <cell r="A1470" t="str">
            <v>.</v>
          </cell>
        </row>
        <row r="1471">
          <cell r="A1471" t="str">
            <v>.</v>
          </cell>
        </row>
        <row r="1472">
          <cell r="A1472" t="str">
            <v>.</v>
          </cell>
        </row>
        <row r="1473">
          <cell r="A1473" t="str">
            <v>.</v>
          </cell>
        </row>
        <row r="1474">
          <cell r="A1474" t="str">
            <v>.</v>
          </cell>
        </row>
        <row r="1475">
          <cell r="A1475" t="str">
            <v>.</v>
          </cell>
        </row>
        <row r="1476">
          <cell r="A1476" t="str">
            <v>.</v>
          </cell>
        </row>
        <row r="1477">
          <cell r="A1477" t="str">
            <v>.</v>
          </cell>
        </row>
        <row r="1478">
          <cell r="A1478" t="str">
            <v>.</v>
          </cell>
        </row>
        <row r="1479">
          <cell r="A1479" t="str">
            <v>.</v>
          </cell>
        </row>
        <row r="1480">
          <cell r="A1480" t="str">
            <v>.</v>
          </cell>
        </row>
        <row r="1481">
          <cell r="A1481" t="str">
            <v>.</v>
          </cell>
        </row>
        <row r="1482">
          <cell r="A1482" t="str">
            <v>.</v>
          </cell>
        </row>
        <row r="1483">
          <cell r="A1483" t="str">
            <v>.</v>
          </cell>
        </row>
        <row r="1484">
          <cell r="A1484" t="str">
            <v>.</v>
          </cell>
        </row>
        <row r="1485">
          <cell r="A1485" t="str">
            <v>.</v>
          </cell>
        </row>
        <row r="1486">
          <cell r="A1486" t="str">
            <v>.</v>
          </cell>
        </row>
        <row r="1487">
          <cell r="A1487" t="str">
            <v>.</v>
          </cell>
        </row>
        <row r="1488">
          <cell r="A1488" t="str">
            <v>.</v>
          </cell>
        </row>
        <row r="1489">
          <cell r="A1489" t="str">
            <v>.</v>
          </cell>
        </row>
        <row r="1490">
          <cell r="A1490" t="str">
            <v>.</v>
          </cell>
        </row>
        <row r="1491">
          <cell r="A1491" t="str">
            <v>.</v>
          </cell>
        </row>
        <row r="1492">
          <cell r="A1492" t="str">
            <v>.</v>
          </cell>
        </row>
        <row r="1493">
          <cell r="A1493" t="str">
            <v>.</v>
          </cell>
        </row>
        <row r="1494">
          <cell r="A1494" t="str">
            <v>.</v>
          </cell>
        </row>
        <row r="1495">
          <cell r="A1495" t="str">
            <v>.</v>
          </cell>
        </row>
        <row r="1496">
          <cell r="A1496" t="str">
            <v>.</v>
          </cell>
        </row>
        <row r="1497">
          <cell r="A1497" t="str">
            <v>.</v>
          </cell>
        </row>
        <row r="1498">
          <cell r="A1498" t="str">
            <v>.</v>
          </cell>
        </row>
        <row r="1499">
          <cell r="A1499" t="str">
            <v>.</v>
          </cell>
        </row>
        <row r="1500">
          <cell r="A1500" t="str">
            <v>.</v>
          </cell>
        </row>
        <row r="1501">
          <cell r="A1501" t="str">
            <v>.</v>
          </cell>
        </row>
        <row r="1502">
          <cell r="A1502" t="str">
            <v>.</v>
          </cell>
        </row>
        <row r="1503">
          <cell r="A1503" t="str">
            <v>.</v>
          </cell>
        </row>
        <row r="1504">
          <cell r="A1504" t="str">
            <v>.</v>
          </cell>
        </row>
        <row r="1505">
          <cell r="A1505" t="str">
            <v>.</v>
          </cell>
        </row>
        <row r="1506">
          <cell r="A1506" t="str">
            <v>.</v>
          </cell>
        </row>
        <row r="1507">
          <cell r="A1507" t="str">
            <v>.</v>
          </cell>
        </row>
        <row r="1508">
          <cell r="A1508" t="str">
            <v>.</v>
          </cell>
        </row>
        <row r="1509">
          <cell r="A1509" t="str">
            <v>.</v>
          </cell>
        </row>
        <row r="1510">
          <cell r="A1510" t="str">
            <v>.</v>
          </cell>
        </row>
        <row r="1511">
          <cell r="A1511" t="str">
            <v>.</v>
          </cell>
        </row>
        <row r="1512">
          <cell r="A1512" t="str">
            <v>.</v>
          </cell>
        </row>
        <row r="1513">
          <cell r="A1513" t="str">
            <v>.</v>
          </cell>
        </row>
        <row r="1514">
          <cell r="A1514" t="str">
            <v>.</v>
          </cell>
        </row>
        <row r="1515">
          <cell r="A1515" t="str">
            <v>.</v>
          </cell>
        </row>
        <row r="1516">
          <cell r="A1516" t="str">
            <v>.</v>
          </cell>
        </row>
        <row r="1517">
          <cell r="A1517" t="str">
            <v>.</v>
          </cell>
        </row>
        <row r="1518">
          <cell r="A1518" t="str">
            <v>.</v>
          </cell>
        </row>
        <row r="1519">
          <cell r="A1519" t="str">
            <v>.</v>
          </cell>
        </row>
        <row r="1520">
          <cell r="A1520" t="str">
            <v>.</v>
          </cell>
        </row>
        <row r="1521">
          <cell r="A1521" t="str">
            <v>.</v>
          </cell>
        </row>
        <row r="1522">
          <cell r="A1522" t="str">
            <v>.</v>
          </cell>
        </row>
        <row r="1523">
          <cell r="A1523" t="str">
            <v>.</v>
          </cell>
        </row>
        <row r="1524">
          <cell r="A1524" t="str">
            <v>.</v>
          </cell>
        </row>
        <row r="1525">
          <cell r="A1525" t="str">
            <v>.</v>
          </cell>
        </row>
        <row r="1526">
          <cell r="A1526" t="str">
            <v>.</v>
          </cell>
        </row>
        <row r="1527">
          <cell r="A1527" t="str">
            <v>.</v>
          </cell>
        </row>
        <row r="1528">
          <cell r="A1528" t="str">
            <v>.</v>
          </cell>
        </row>
        <row r="1529">
          <cell r="A1529" t="str">
            <v>.</v>
          </cell>
        </row>
        <row r="1530">
          <cell r="A1530" t="str">
            <v>.</v>
          </cell>
        </row>
        <row r="1531">
          <cell r="A1531" t="str">
            <v>.</v>
          </cell>
        </row>
        <row r="1532">
          <cell r="A1532" t="str">
            <v>.</v>
          </cell>
        </row>
        <row r="1533">
          <cell r="A1533" t="str">
            <v>.</v>
          </cell>
        </row>
        <row r="1534">
          <cell r="A1534" t="str">
            <v>.</v>
          </cell>
        </row>
        <row r="1535">
          <cell r="A1535" t="str">
            <v>.</v>
          </cell>
        </row>
        <row r="1536">
          <cell r="A1536" t="str">
            <v>.</v>
          </cell>
        </row>
        <row r="1537">
          <cell r="A1537" t="str">
            <v>.</v>
          </cell>
        </row>
        <row r="1538">
          <cell r="A1538" t="str">
            <v>.</v>
          </cell>
        </row>
        <row r="1539">
          <cell r="A1539" t="str">
            <v>.</v>
          </cell>
        </row>
        <row r="1540">
          <cell r="A1540" t="str">
            <v>.</v>
          </cell>
        </row>
        <row r="1541">
          <cell r="A1541" t="str">
            <v>.</v>
          </cell>
        </row>
        <row r="1542">
          <cell r="A1542" t="str">
            <v>.</v>
          </cell>
        </row>
        <row r="1543">
          <cell r="A1543" t="str">
            <v>.</v>
          </cell>
        </row>
        <row r="1544">
          <cell r="A1544" t="str">
            <v>.</v>
          </cell>
        </row>
        <row r="1545">
          <cell r="A1545" t="str">
            <v>.</v>
          </cell>
        </row>
        <row r="1546">
          <cell r="A1546" t="str">
            <v>.</v>
          </cell>
        </row>
        <row r="1547">
          <cell r="A1547" t="str">
            <v>.</v>
          </cell>
        </row>
        <row r="1548">
          <cell r="A1548" t="str">
            <v>.</v>
          </cell>
        </row>
        <row r="1549">
          <cell r="A1549" t="str">
            <v>.</v>
          </cell>
        </row>
        <row r="1550">
          <cell r="A1550" t="str">
            <v>.</v>
          </cell>
        </row>
        <row r="1551">
          <cell r="A1551" t="str">
            <v>.</v>
          </cell>
        </row>
        <row r="1552">
          <cell r="A1552" t="str">
            <v>.</v>
          </cell>
        </row>
        <row r="1553">
          <cell r="A1553" t="str">
            <v>.</v>
          </cell>
        </row>
        <row r="1554">
          <cell r="A1554" t="str">
            <v>.</v>
          </cell>
        </row>
        <row r="1555">
          <cell r="A1555" t="str">
            <v>.</v>
          </cell>
        </row>
        <row r="1556">
          <cell r="A1556" t="str">
            <v>.</v>
          </cell>
        </row>
        <row r="1557">
          <cell r="A1557" t="str">
            <v>.</v>
          </cell>
        </row>
        <row r="1558">
          <cell r="A1558" t="str">
            <v>.</v>
          </cell>
        </row>
        <row r="1559">
          <cell r="A1559" t="str">
            <v>.</v>
          </cell>
        </row>
        <row r="1560">
          <cell r="A1560" t="str">
            <v>.</v>
          </cell>
        </row>
        <row r="1561">
          <cell r="A1561" t="str">
            <v>.</v>
          </cell>
        </row>
        <row r="1562">
          <cell r="A1562" t="str">
            <v>.</v>
          </cell>
        </row>
        <row r="1563">
          <cell r="A1563" t="str">
            <v>.</v>
          </cell>
        </row>
        <row r="1564">
          <cell r="A1564" t="str">
            <v>.</v>
          </cell>
        </row>
        <row r="1565">
          <cell r="A1565" t="str">
            <v>.</v>
          </cell>
        </row>
        <row r="1566">
          <cell r="A1566" t="str">
            <v>.</v>
          </cell>
        </row>
        <row r="1567">
          <cell r="A1567" t="str">
            <v>.</v>
          </cell>
        </row>
        <row r="1568">
          <cell r="A1568" t="str">
            <v>.</v>
          </cell>
        </row>
        <row r="1569">
          <cell r="A1569" t="str">
            <v>.</v>
          </cell>
        </row>
        <row r="1570">
          <cell r="A1570" t="str">
            <v>.</v>
          </cell>
        </row>
        <row r="1571">
          <cell r="A1571" t="str">
            <v>.</v>
          </cell>
        </row>
        <row r="1572">
          <cell r="A1572" t="str">
            <v>.</v>
          </cell>
        </row>
        <row r="1573">
          <cell r="A1573" t="str">
            <v>.</v>
          </cell>
        </row>
        <row r="1574">
          <cell r="A1574" t="str">
            <v>.</v>
          </cell>
        </row>
        <row r="1575">
          <cell r="A1575" t="str">
            <v>.</v>
          </cell>
        </row>
        <row r="1576">
          <cell r="A1576" t="str">
            <v>.</v>
          </cell>
        </row>
        <row r="1577">
          <cell r="A1577" t="str">
            <v>.</v>
          </cell>
        </row>
        <row r="1578">
          <cell r="A1578" t="str">
            <v>.</v>
          </cell>
        </row>
        <row r="1579">
          <cell r="A1579" t="str">
            <v>.</v>
          </cell>
        </row>
        <row r="1580">
          <cell r="A1580" t="str">
            <v>.</v>
          </cell>
        </row>
        <row r="1581">
          <cell r="A1581" t="str">
            <v>.</v>
          </cell>
        </row>
        <row r="1582">
          <cell r="A1582" t="str">
            <v>.</v>
          </cell>
        </row>
        <row r="1583">
          <cell r="A1583" t="str">
            <v>.</v>
          </cell>
        </row>
        <row r="1584">
          <cell r="A1584" t="str">
            <v>.</v>
          </cell>
        </row>
        <row r="1585">
          <cell r="A1585" t="str">
            <v>.</v>
          </cell>
        </row>
        <row r="1586">
          <cell r="A1586" t="str">
            <v>.</v>
          </cell>
        </row>
        <row r="1587">
          <cell r="A1587" t="str">
            <v>.</v>
          </cell>
        </row>
        <row r="1588">
          <cell r="A1588" t="str">
            <v>.</v>
          </cell>
        </row>
        <row r="1589">
          <cell r="A1589" t="str">
            <v>.</v>
          </cell>
        </row>
        <row r="1590">
          <cell r="A1590" t="str">
            <v>.</v>
          </cell>
        </row>
        <row r="1591">
          <cell r="A1591" t="str">
            <v>.</v>
          </cell>
        </row>
        <row r="1592">
          <cell r="A1592" t="str">
            <v>.</v>
          </cell>
        </row>
        <row r="1593">
          <cell r="A1593" t="str">
            <v>.</v>
          </cell>
        </row>
        <row r="1594">
          <cell r="A1594" t="str">
            <v>.</v>
          </cell>
        </row>
        <row r="1595">
          <cell r="A1595" t="str">
            <v>.</v>
          </cell>
        </row>
        <row r="1596">
          <cell r="A1596" t="str">
            <v>.</v>
          </cell>
        </row>
        <row r="1597">
          <cell r="A1597" t="str">
            <v>.</v>
          </cell>
        </row>
        <row r="1598">
          <cell r="A1598" t="str">
            <v>.</v>
          </cell>
        </row>
        <row r="1599">
          <cell r="A1599" t="str">
            <v>.</v>
          </cell>
        </row>
        <row r="1600">
          <cell r="A1600" t="str">
            <v>.</v>
          </cell>
        </row>
        <row r="1601">
          <cell r="A1601" t="str">
            <v>.</v>
          </cell>
        </row>
        <row r="1602">
          <cell r="A1602" t="str">
            <v>.</v>
          </cell>
        </row>
        <row r="1603">
          <cell r="A1603" t="str">
            <v>.</v>
          </cell>
        </row>
        <row r="1604">
          <cell r="A1604" t="str">
            <v>.</v>
          </cell>
        </row>
        <row r="1605">
          <cell r="A1605" t="str">
            <v>.</v>
          </cell>
        </row>
        <row r="1606">
          <cell r="A1606" t="str">
            <v>.</v>
          </cell>
        </row>
        <row r="1607">
          <cell r="A1607" t="str">
            <v>.</v>
          </cell>
        </row>
        <row r="1608">
          <cell r="A1608" t="str">
            <v>.</v>
          </cell>
        </row>
        <row r="1609">
          <cell r="A1609" t="str">
            <v>.</v>
          </cell>
        </row>
        <row r="1610">
          <cell r="A1610" t="str">
            <v>.</v>
          </cell>
        </row>
        <row r="1611">
          <cell r="A1611" t="str">
            <v>.</v>
          </cell>
        </row>
        <row r="1612">
          <cell r="A1612" t="str">
            <v>.</v>
          </cell>
        </row>
        <row r="1613">
          <cell r="A1613" t="str">
            <v>.</v>
          </cell>
        </row>
        <row r="1614">
          <cell r="A1614" t="str">
            <v>.</v>
          </cell>
        </row>
        <row r="1615">
          <cell r="A1615" t="str">
            <v>.</v>
          </cell>
        </row>
        <row r="1616">
          <cell r="A1616" t="str">
            <v>.</v>
          </cell>
        </row>
        <row r="1617">
          <cell r="A1617" t="str">
            <v>.</v>
          </cell>
        </row>
        <row r="1618">
          <cell r="A1618" t="str">
            <v>.</v>
          </cell>
        </row>
        <row r="1619">
          <cell r="A1619" t="str">
            <v>.</v>
          </cell>
        </row>
        <row r="1620">
          <cell r="A1620" t="str">
            <v>.</v>
          </cell>
        </row>
        <row r="1621">
          <cell r="A1621" t="str">
            <v>.</v>
          </cell>
        </row>
        <row r="1622">
          <cell r="A1622" t="str">
            <v>.</v>
          </cell>
        </row>
        <row r="1623">
          <cell r="A1623" t="str">
            <v>.</v>
          </cell>
        </row>
        <row r="1624">
          <cell r="A1624" t="str">
            <v>.</v>
          </cell>
        </row>
        <row r="1625">
          <cell r="A1625" t="str">
            <v>.</v>
          </cell>
        </row>
        <row r="1626">
          <cell r="A1626" t="str">
            <v>.</v>
          </cell>
        </row>
        <row r="1627">
          <cell r="A1627" t="str">
            <v>.</v>
          </cell>
        </row>
        <row r="1628">
          <cell r="A1628" t="str">
            <v>.</v>
          </cell>
        </row>
        <row r="1629">
          <cell r="A1629" t="str">
            <v>.</v>
          </cell>
        </row>
        <row r="1630">
          <cell r="A1630" t="str">
            <v>.</v>
          </cell>
        </row>
        <row r="1631">
          <cell r="A1631" t="str">
            <v>.</v>
          </cell>
        </row>
        <row r="1632">
          <cell r="A1632" t="str">
            <v>.</v>
          </cell>
        </row>
        <row r="1633">
          <cell r="A1633" t="str">
            <v>.</v>
          </cell>
        </row>
        <row r="1634">
          <cell r="A1634" t="str">
            <v>.</v>
          </cell>
        </row>
        <row r="1635">
          <cell r="A1635" t="str">
            <v>.</v>
          </cell>
        </row>
        <row r="1636">
          <cell r="A1636" t="str">
            <v>.</v>
          </cell>
        </row>
        <row r="1637">
          <cell r="A1637" t="str">
            <v>.</v>
          </cell>
        </row>
        <row r="1638">
          <cell r="A1638" t="str">
            <v>.</v>
          </cell>
        </row>
        <row r="1639">
          <cell r="A1639" t="str">
            <v>.</v>
          </cell>
        </row>
        <row r="1640">
          <cell r="A1640" t="str">
            <v>.</v>
          </cell>
        </row>
        <row r="1641">
          <cell r="A1641" t="str">
            <v>.</v>
          </cell>
        </row>
        <row r="1642">
          <cell r="A1642" t="str">
            <v>.</v>
          </cell>
        </row>
        <row r="1643">
          <cell r="A1643" t="str">
            <v>.</v>
          </cell>
        </row>
        <row r="1644">
          <cell r="A1644" t="str">
            <v>.</v>
          </cell>
        </row>
        <row r="1645">
          <cell r="A1645" t="str">
            <v>.</v>
          </cell>
        </row>
        <row r="1646">
          <cell r="A1646" t="str">
            <v>.</v>
          </cell>
        </row>
        <row r="1647">
          <cell r="A1647" t="str">
            <v>.</v>
          </cell>
        </row>
        <row r="1648">
          <cell r="A1648" t="str">
            <v>.</v>
          </cell>
        </row>
        <row r="1649">
          <cell r="A1649" t="str">
            <v>.</v>
          </cell>
        </row>
        <row r="1650">
          <cell r="A1650" t="str">
            <v>.</v>
          </cell>
        </row>
        <row r="1651">
          <cell r="A1651" t="str">
            <v>.</v>
          </cell>
        </row>
        <row r="1652">
          <cell r="A1652" t="str">
            <v>.</v>
          </cell>
        </row>
        <row r="1653">
          <cell r="A1653" t="str">
            <v>.</v>
          </cell>
        </row>
        <row r="1654">
          <cell r="A1654" t="str">
            <v>.</v>
          </cell>
        </row>
        <row r="1655">
          <cell r="A1655" t="str">
            <v>.</v>
          </cell>
        </row>
        <row r="1656">
          <cell r="A1656" t="str">
            <v>.</v>
          </cell>
        </row>
        <row r="1657">
          <cell r="A1657" t="str">
            <v>.</v>
          </cell>
        </row>
        <row r="1658">
          <cell r="A1658" t="str">
            <v>.</v>
          </cell>
        </row>
        <row r="1659">
          <cell r="A1659" t="str">
            <v>.</v>
          </cell>
        </row>
        <row r="1660">
          <cell r="A1660" t="str">
            <v>.</v>
          </cell>
        </row>
        <row r="1661">
          <cell r="A1661" t="str">
            <v>.</v>
          </cell>
        </row>
        <row r="1662">
          <cell r="A1662" t="str">
            <v>.</v>
          </cell>
        </row>
        <row r="1663">
          <cell r="A1663" t="str">
            <v>.</v>
          </cell>
        </row>
        <row r="1664">
          <cell r="A1664" t="str">
            <v>.</v>
          </cell>
        </row>
        <row r="1665">
          <cell r="A1665" t="str">
            <v>.</v>
          </cell>
        </row>
        <row r="1666">
          <cell r="A1666" t="str">
            <v>.</v>
          </cell>
        </row>
        <row r="1667">
          <cell r="A1667" t="str">
            <v>.</v>
          </cell>
        </row>
        <row r="1668">
          <cell r="A1668" t="str">
            <v>.</v>
          </cell>
        </row>
        <row r="1669">
          <cell r="A1669" t="str">
            <v>.</v>
          </cell>
        </row>
        <row r="1670">
          <cell r="A1670" t="str">
            <v>.</v>
          </cell>
        </row>
        <row r="1671">
          <cell r="A1671" t="str">
            <v>.</v>
          </cell>
        </row>
        <row r="1672">
          <cell r="A1672" t="str">
            <v>.</v>
          </cell>
        </row>
        <row r="1673">
          <cell r="A1673" t="str">
            <v>.</v>
          </cell>
        </row>
        <row r="1674">
          <cell r="A1674" t="str">
            <v>.</v>
          </cell>
        </row>
        <row r="1675">
          <cell r="A1675" t="str">
            <v>.</v>
          </cell>
        </row>
        <row r="1676">
          <cell r="A1676" t="str">
            <v>.</v>
          </cell>
        </row>
        <row r="1677">
          <cell r="A1677" t="str">
            <v>.</v>
          </cell>
        </row>
        <row r="1678">
          <cell r="A1678" t="str">
            <v>.</v>
          </cell>
        </row>
        <row r="1679">
          <cell r="A1679" t="str">
            <v>.</v>
          </cell>
        </row>
        <row r="1680">
          <cell r="A1680" t="str">
            <v>.</v>
          </cell>
        </row>
        <row r="1681">
          <cell r="A1681" t="str">
            <v>.</v>
          </cell>
        </row>
        <row r="1682">
          <cell r="A1682" t="str">
            <v>.</v>
          </cell>
        </row>
        <row r="1683">
          <cell r="A1683" t="str">
            <v>.</v>
          </cell>
        </row>
        <row r="1684">
          <cell r="A1684" t="str">
            <v>.</v>
          </cell>
        </row>
        <row r="1685">
          <cell r="A1685" t="str">
            <v>.</v>
          </cell>
        </row>
        <row r="1686">
          <cell r="A1686" t="str">
            <v>.</v>
          </cell>
        </row>
        <row r="1687">
          <cell r="A1687" t="str">
            <v>.</v>
          </cell>
        </row>
        <row r="1688">
          <cell r="A1688" t="str">
            <v>.</v>
          </cell>
        </row>
        <row r="1689">
          <cell r="A1689" t="str">
            <v>.</v>
          </cell>
        </row>
        <row r="1690">
          <cell r="A1690" t="str">
            <v>.</v>
          </cell>
        </row>
        <row r="1691">
          <cell r="A1691" t="str">
            <v>.</v>
          </cell>
        </row>
        <row r="1692">
          <cell r="A1692" t="str">
            <v>.</v>
          </cell>
        </row>
        <row r="1693">
          <cell r="A1693" t="str">
            <v>.</v>
          </cell>
        </row>
        <row r="1694">
          <cell r="A1694" t="str">
            <v>.</v>
          </cell>
        </row>
        <row r="1695">
          <cell r="A1695" t="str">
            <v>.</v>
          </cell>
        </row>
        <row r="1696">
          <cell r="A1696" t="str">
            <v>.</v>
          </cell>
        </row>
        <row r="1697">
          <cell r="A1697" t="str">
            <v>.</v>
          </cell>
        </row>
        <row r="1698">
          <cell r="A1698" t="str">
            <v>.</v>
          </cell>
        </row>
        <row r="1699">
          <cell r="A1699" t="str">
            <v>.</v>
          </cell>
        </row>
        <row r="1700">
          <cell r="A1700" t="str">
            <v>.</v>
          </cell>
        </row>
        <row r="1701">
          <cell r="A1701" t="str">
            <v>.</v>
          </cell>
        </row>
        <row r="1702">
          <cell r="A1702" t="str">
            <v>.</v>
          </cell>
        </row>
        <row r="1703">
          <cell r="A1703" t="str">
            <v>.</v>
          </cell>
        </row>
        <row r="1704">
          <cell r="A1704" t="str">
            <v>.</v>
          </cell>
        </row>
        <row r="1705">
          <cell r="A1705" t="str">
            <v>.</v>
          </cell>
        </row>
        <row r="1706">
          <cell r="A1706" t="str">
            <v>.</v>
          </cell>
        </row>
        <row r="1707">
          <cell r="A1707" t="str">
            <v>.</v>
          </cell>
        </row>
        <row r="1708">
          <cell r="A1708" t="str">
            <v>.</v>
          </cell>
        </row>
        <row r="1709">
          <cell r="A1709" t="str">
            <v>.</v>
          </cell>
        </row>
        <row r="1710">
          <cell r="A1710" t="str">
            <v>.</v>
          </cell>
        </row>
        <row r="1711">
          <cell r="A1711" t="str">
            <v>.</v>
          </cell>
        </row>
        <row r="1712">
          <cell r="A1712" t="str">
            <v>.</v>
          </cell>
        </row>
        <row r="1713">
          <cell r="A1713" t="str">
            <v>.</v>
          </cell>
        </row>
        <row r="1714">
          <cell r="A1714" t="str">
            <v>.</v>
          </cell>
        </row>
        <row r="1715">
          <cell r="A1715" t="str">
            <v>.</v>
          </cell>
        </row>
        <row r="1716">
          <cell r="A1716" t="str">
            <v>.</v>
          </cell>
        </row>
        <row r="1717">
          <cell r="A1717" t="str">
            <v>.</v>
          </cell>
        </row>
        <row r="1718">
          <cell r="A1718" t="str">
            <v>.</v>
          </cell>
        </row>
        <row r="1719">
          <cell r="A1719" t="str">
            <v>.</v>
          </cell>
        </row>
        <row r="1720">
          <cell r="A1720" t="str">
            <v>.</v>
          </cell>
        </row>
        <row r="1721">
          <cell r="A1721" t="str">
            <v>.</v>
          </cell>
        </row>
        <row r="1722">
          <cell r="A1722" t="str">
            <v>.</v>
          </cell>
        </row>
        <row r="1723">
          <cell r="A1723" t="str">
            <v>.</v>
          </cell>
        </row>
        <row r="1724">
          <cell r="A1724" t="str">
            <v>.</v>
          </cell>
        </row>
        <row r="1725">
          <cell r="A1725" t="str">
            <v>.</v>
          </cell>
        </row>
        <row r="1726">
          <cell r="A1726" t="str">
            <v>.</v>
          </cell>
        </row>
        <row r="1727">
          <cell r="A1727" t="str">
            <v>.</v>
          </cell>
        </row>
        <row r="1728">
          <cell r="A1728" t="str">
            <v>.</v>
          </cell>
        </row>
        <row r="1729">
          <cell r="A1729" t="str">
            <v>.</v>
          </cell>
        </row>
        <row r="1730">
          <cell r="A1730" t="str">
            <v>.</v>
          </cell>
        </row>
        <row r="1731">
          <cell r="A1731" t="str">
            <v>.</v>
          </cell>
        </row>
        <row r="1732">
          <cell r="A1732" t="str">
            <v>.</v>
          </cell>
        </row>
        <row r="1733">
          <cell r="A1733" t="str">
            <v>.</v>
          </cell>
        </row>
        <row r="1734">
          <cell r="A1734" t="str">
            <v>.</v>
          </cell>
        </row>
        <row r="1735">
          <cell r="A1735" t="str">
            <v>.</v>
          </cell>
        </row>
        <row r="1736">
          <cell r="A1736" t="str">
            <v>.</v>
          </cell>
        </row>
        <row r="1737">
          <cell r="A1737" t="str">
            <v>.</v>
          </cell>
        </row>
        <row r="1738">
          <cell r="A1738" t="str">
            <v>.</v>
          </cell>
        </row>
        <row r="1739">
          <cell r="A1739" t="str">
            <v>.</v>
          </cell>
        </row>
        <row r="1740">
          <cell r="A1740" t="str">
            <v>.</v>
          </cell>
        </row>
        <row r="1741">
          <cell r="A1741" t="str">
            <v>.</v>
          </cell>
        </row>
        <row r="1742">
          <cell r="A1742" t="str">
            <v>.</v>
          </cell>
        </row>
        <row r="1743">
          <cell r="A1743" t="str">
            <v>.</v>
          </cell>
        </row>
        <row r="1744">
          <cell r="A1744" t="str">
            <v>.</v>
          </cell>
        </row>
        <row r="1745">
          <cell r="A1745" t="str">
            <v>.</v>
          </cell>
        </row>
        <row r="1746">
          <cell r="A1746" t="str">
            <v>.</v>
          </cell>
        </row>
        <row r="1747">
          <cell r="A1747" t="str">
            <v>.</v>
          </cell>
        </row>
        <row r="1748">
          <cell r="A1748" t="str">
            <v>.</v>
          </cell>
        </row>
        <row r="1749">
          <cell r="A1749" t="str">
            <v>.</v>
          </cell>
        </row>
        <row r="1750">
          <cell r="A1750" t="str">
            <v>.</v>
          </cell>
        </row>
        <row r="1751">
          <cell r="A1751" t="str">
            <v>.</v>
          </cell>
        </row>
        <row r="1752">
          <cell r="A1752" t="str">
            <v>.</v>
          </cell>
        </row>
        <row r="1753">
          <cell r="A1753" t="str">
            <v>.</v>
          </cell>
        </row>
        <row r="1754">
          <cell r="A1754" t="str">
            <v>.</v>
          </cell>
        </row>
        <row r="1755">
          <cell r="A1755" t="str">
            <v>.</v>
          </cell>
        </row>
        <row r="1756">
          <cell r="A1756" t="str">
            <v>.</v>
          </cell>
        </row>
        <row r="1757">
          <cell r="A1757" t="str">
            <v>.</v>
          </cell>
        </row>
        <row r="1758">
          <cell r="A1758" t="str">
            <v>.</v>
          </cell>
        </row>
        <row r="1759">
          <cell r="A1759" t="str">
            <v>.</v>
          </cell>
        </row>
        <row r="1760">
          <cell r="A1760" t="str">
            <v>.</v>
          </cell>
        </row>
        <row r="1761">
          <cell r="A1761" t="str">
            <v>.</v>
          </cell>
        </row>
        <row r="1762">
          <cell r="A1762" t="str">
            <v>.</v>
          </cell>
        </row>
        <row r="1763">
          <cell r="A1763" t="str">
            <v>.</v>
          </cell>
        </row>
        <row r="1764">
          <cell r="A1764" t="str">
            <v>.</v>
          </cell>
        </row>
        <row r="1765">
          <cell r="A1765" t="str">
            <v>.</v>
          </cell>
        </row>
        <row r="1766">
          <cell r="A1766" t="str">
            <v>.</v>
          </cell>
        </row>
        <row r="1767">
          <cell r="A1767" t="str">
            <v>.</v>
          </cell>
        </row>
        <row r="1768">
          <cell r="A1768" t="str">
            <v>.</v>
          </cell>
        </row>
        <row r="1769">
          <cell r="A1769" t="str">
            <v>.</v>
          </cell>
        </row>
        <row r="1770">
          <cell r="A1770" t="str">
            <v>.</v>
          </cell>
        </row>
        <row r="1771">
          <cell r="A1771" t="str">
            <v>.</v>
          </cell>
        </row>
        <row r="1772">
          <cell r="A1772" t="str">
            <v>.</v>
          </cell>
        </row>
        <row r="1773">
          <cell r="A1773" t="str">
            <v>.</v>
          </cell>
        </row>
        <row r="1774">
          <cell r="A1774" t="str">
            <v>.</v>
          </cell>
        </row>
        <row r="1775">
          <cell r="A1775" t="str">
            <v>.</v>
          </cell>
        </row>
        <row r="1776">
          <cell r="A1776" t="str">
            <v>.</v>
          </cell>
        </row>
        <row r="1777">
          <cell r="A1777" t="str">
            <v>.</v>
          </cell>
        </row>
        <row r="1778">
          <cell r="A1778" t="str">
            <v>.</v>
          </cell>
        </row>
        <row r="1779">
          <cell r="A1779" t="str">
            <v>.</v>
          </cell>
        </row>
        <row r="1780">
          <cell r="A1780" t="str">
            <v>.</v>
          </cell>
        </row>
        <row r="1781">
          <cell r="A1781" t="str">
            <v>.</v>
          </cell>
        </row>
        <row r="1782">
          <cell r="A1782" t="str">
            <v>.</v>
          </cell>
        </row>
        <row r="1783">
          <cell r="A1783" t="str">
            <v>.</v>
          </cell>
        </row>
        <row r="1784">
          <cell r="A1784" t="str">
            <v>.</v>
          </cell>
        </row>
        <row r="1785">
          <cell r="A1785" t="str">
            <v>.</v>
          </cell>
        </row>
        <row r="1786">
          <cell r="A1786" t="str">
            <v>.</v>
          </cell>
        </row>
        <row r="1787">
          <cell r="A1787" t="str">
            <v>.</v>
          </cell>
        </row>
        <row r="1788">
          <cell r="A1788" t="str">
            <v>.</v>
          </cell>
        </row>
        <row r="1789">
          <cell r="A1789" t="str">
            <v>.</v>
          </cell>
        </row>
        <row r="1790">
          <cell r="A1790" t="str">
            <v>.</v>
          </cell>
        </row>
        <row r="1791">
          <cell r="A1791" t="str">
            <v>.</v>
          </cell>
        </row>
        <row r="1792">
          <cell r="A1792" t="str">
            <v>.</v>
          </cell>
        </row>
        <row r="1793">
          <cell r="A1793" t="str">
            <v>.</v>
          </cell>
        </row>
        <row r="1794">
          <cell r="A1794" t="str">
            <v>.</v>
          </cell>
        </row>
        <row r="1795">
          <cell r="A1795" t="str">
            <v>.</v>
          </cell>
        </row>
        <row r="1796">
          <cell r="A1796" t="str">
            <v>.</v>
          </cell>
        </row>
        <row r="1797">
          <cell r="A1797" t="str">
            <v>.</v>
          </cell>
        </row>
        <row r="1798">
          <cell r="A1798" t="str">
            <v>.</v>
          </cell>
        </row>
        <row r="1799">
          <cell r="A1799" t="str">
            <v>.</v>
          </cell>
        </row>
        <row r="1800">
          <cell r="A1800" t="str">
            <v>.</v>
          </cell>
        </row>
        <row r="1801">
          <cell r="A1801" t="str">
            <v>.</v>
          </cell>
        </row>
        <row r="1802">
          <cell r="A1802" t="str">
            <v>.</v>
          </cell>
        </row>
        <row r="1803">
          <cell r="A1803" t="str">
            <v>.</v>
          </cell>
        </row>
        <row r="1804">
          <cell r="A1804" t="str">
            <v>.</v>
          </cell>
        </row>
        <row r="1805">
          <cell r="A1805" t="str">
            <v>.</v>
          </cell>
        </row>
        <row r="1806">
          <cell r="A1806" t="str">
            <v>.</v>
          </cell>
        </row>
        <row r="1807">
          <cell r="A1807" t="str">
            <v>.</v>
          </cell>
        </row>
        <row r="1808">
          <cell r="A1808" t="str">
            <v>.</v>
          </cell>
        </row>
        <row r="1809">
          <cell r="A1809" t="str">
            <v>.</v>
          </cell>
        </row>
        <row r="1810">
          <cell r="A1810" t="str">
            <v>.</v>
          </cell>
        </row>
        <row r="1811">
          <cell r="A1811" t="str">
            <v>.</v>
          </cell>
        </row>
        <row r="1812">
          <cell r="A1812" t="str">
            <v>.</v>
          </cell>
        </row>
        <row r="1813">
          <cell r="A1813" t="str">
            <v>.</v>
          </cell>
        </row>
        <row r="1814">
          <cell r="A1814" t="str">
            <v>.</v>
          </cell>
        </row>
        <row r="1815">
          <cell r="A1815" t="str">
            <v>.</v>
          </cell>
        </row>
        <row r="1816">
          <cell r="A1816" t="str">
            <v>.</v>
          </cell>
        </row>
        <row r="1817">
          <cell r="A1817" t="str">
            <v>.</v>
          </cell>
        </row>
        <row r="1818">
          <cell r="A1818" t="str">
            <v>.</v>
          </cell>
        </row>
        <row r="1819">
          <cell r="A1819" t="str">
            <v>.</v>
          </cell>
        </row>
        <row r="1820">
          <cell r="A1820" t="str">
            <v>.</v>
          </cell>
        </row>
        <row r="1821">
          <cell r="A1821" t="str">
            <v>.</v>
          </cell>
        </row>
        <row r="1822">
          <cell r="A1822" t="str">
            <v>.</v>
          </cell>
        </row>
        <row r="1823">
          <cell r="A1823" t="str">
            <v>.</v>
          </cell>
        </row>
        <row r="1824">
          <cell r="A1824" t="str">
            <v>.</v>
          </cell>
        </row>
        <row r="1825">
          <cell r="A1825" t="str">
            <v>.</v>
          </cell>
        </row>
        <row r="1826">
          <cell r="A1826" t="str">
            <v>.</v>
          </cell>
        </row>
        <row r="1827">
          <cell r="A1827" t="str">
            <v>.</v>
          </cell>
        </row>
        <row r="1828">
          <cell r="A1828" t="str">
            <v>.</v>
          </cell>
        </row>
        <row r="1829">
          <cell r="A1829" t="str">
            <v>.</v>
          </cell>
        </row>
        <row r="1830">
          <cell r="A1830" t="str">
            <v>.</v>
          </cell>
        </row>
        <row r="1831">
          <cell r="A1831" t="str">
            <v>.</v>
          </cell>
        </row>
        <row r="1832">
          <cell r="A1832" t="str">
            <v>.</v>
          </cell>
        </row>
        <row r="1833">
          <cell r="A1833" t="str">
            <v>.</v>
          </cell>
        </row>
        <row r="1834">
          <cell r="A1834" t="str">
            <v>.</v>
          </cell>
        </row>
        <row r="1835">
          <cell r="A1835" t="str">
            <v>.</v>
          </cell>
        </row>
        <row r="1836">
          <cell r="A1836" t="str">
            <v>.</v>
          </cell>
        </row>
        <row r="1837">
          <cell r="A1837" t="str">
            <v>.</v>
          </cell>
        </row>
        <row r="1838">
          <cell r="A1838" t="str">
            <v>.</v>
          </cell>
        </row>
        <row r="1839">
          <cell r="A1839" t="str">
            <v>.</v>
          </cell>
        </row>
        <row r="1840">
          <cell r="A1840" t="str">
            <v>.</v>
          </cell>
        </row>
        <row r="1841">
          <cell r="A1841" t="str">
            <v>.</v>
          </cell>
        </row>
        <row r="1842">
          <cell r="A1842" t="str">
            <v>.</v>
          </cell>
        </row>
        <row r="1843">
          <cell r="A1843" t="str">
            <v>.</v>
          </cell>
        </row>
        <row r="1844">
          <cell r="A1844" t="str">
            <v>.</v>
          </cell>
        </row>
        <row r="1845">
          <cell r="A1845" t="str">
            <v>.</v>
          </cell>
        </row>
        <row r="1846">
          <cell r="A1846" t="str">
            <v>.</v>
          </cell>
        </row>
        <row r="1847">
          <cell r="A1847" t="str">
            <v>.</v>
          </cell>
        </row>
        <row r="1848">
          <cell r="A1848" t="str">
            <v>.</v>
          </cell>
        </row>
        <row r="1849">
          <cell r="A1849" t="str">
            <v>.</v>
          </cell>
        </row>
        <row r="1850">
          <cell r="A1850" t="str">
            <v>.</v>
          </cell>
        </row>
        <row r="1851">
          <cell r="A1851" t="str">
            <v>.</v>
          </cell>
        </row>
        <row r="1852">
          <cell r="A1852" t="str">
            <v>.</v>
          </cell>
        </row>
        <row r="1853">
          <cell r="A1853" t="str">
            <v>.</v>
          </cell>
        </row>
        <row r="1854">
          <cell r="A1854" t="str">
            <v>.</v>
          </cell>
        </row>
        <row r="1855">
          <cell r="A1855" t="str">
            <v>.</v>
          </cell>
        </row>
        <row r="1856">
          <cell r="A1856" t="str">
            <v>.</v>
          </cell>
        </row>
        <row r="1857">
          <cell r="A1857" t="str">
            <v>.</v>
          </cell>
        </row>
        <row r="1858">
          <cell r="A1858" t="str">
            <v>.</v>
          </cell>
        </row>
        <row r="1859">
          <cell r="A1859" t="str">
            <v>.</v>
          </cell>
        </row>
        <row r="1860">
          <cell r="A1860" t="str">
            <v>.</v>
          </cell>
        </row>
        <row r="1861">
          <cell r="A1861" t="str">
            <v>.</v>
          </cell>
        </row>
        <row r="1862">
          <cell r="A1862" t="str">
            <v>.</v>
          </cell>
        </row>
        <row r="1863">
          <cell r="A1863" t="str">
            <v>.</v>
          </cell>
        </row>
        <row r="1864">
          <cell r="A1864" t="str">
            <v>.</v>
          </cell>
        </row>
        <row r="1865">
          <cell r="A1865" t="str">
            <v>.</v>
          </cell>
        </row>
        <row r="1866">
          <cell r="A1866" t="str">
            <v>.</v>
          </cell>
        </row>
        <row r="1867">
          <cell r="A1867" t="str">
            <v>.</v>
          </cell>
        </row>
        <row r="1868">
          <cell r="A1868" t="str">
            <v>.</v>
          </cell>
        </row>
        <row r="1869">
          <cell r="A1869" t="str">
            <v>.</v>
          </cell>
        </row>
        <row r="1870">
          <cell r="A1870" t="str">
            <v>.</v>
          </cell>
        </row>
        <row r="1871">
          <cell r="A1871" t="str">
            <v>.</v>
          </cell>
        </row>
        <row r="1872">
          <cell r="A1872" t="str">
            <v>.</v>
          </cell>
        </row>
        <row r="1873">
          <cell r="A1873" t="str">
            <v>.</v>
          </cell>
        </row>
        <row r="1874">
          <cell r="A1874" t="str">
            <v>.</v>
          </cell>
        </row>
        <row r="1875">
          <cell r="A1875" t="str">
            <v>.</v>
          </cell>
        </row>
        <row r="1876">
          <cell r="A1876" t="str">
            <v>.</v>
          </cell>
        </row>
        <row r="1877">
          <cell r="A1877" t="str">
            <v>.</v>
          </cell>
        </row>
        <row r="1878">
          <cell r="A1878" t="str">
            <v>.</v>
          </cell>
        </row>
        <row r="1879">
          <cell r="A1879" t="str">
            <v>.</v>
          </cell>
        </row>
        <row r="1880">
          <cell r="A1880" t="str">
            <v>.</v>
          </cell>
        </row>
        <row r="1881">
          <cell r="A1881" t="str">
            <v>.</v>
          </cell>
        </row>
        <row r="1882">
          <cell r="A1882" t="str">
            <v>.</v>
          </cell>
        </row>
        <row r="1883">
          <cell r="A1883" t="str">
            <v>.</v>
          </cell>
        </row>
        <row r="1884">
          <cell r="A1884" t="str">
            <v>.</v>
          </cell>
        </row>
        <row r="1885">
          <cell r="A1885" t="str">
            <v>.</v>
          </cell>
        </row>
        <row r="1886">
          <cell r="A1886" t="str">
            <v>.</v>
          </cell>
        </row>
        <row r="1887">
          <cell r="A1887" t="str">
            <v>.</v>
          </cell>
        </row>
        <row r="1888">
          <cell r="A1888" t="str">
            <v>.</v>
          </cell>
        </row>
        <row r="1889">
          <cell r="A1889" t="str">
            <v>.</v>
          </cell>
        </row>
        <row r="1890">
          <cell r="A1890" t="str">
            <v>.</v>
          </cell>
        </row>
        <row r="1891">
          <cell r="A1891" t="str">
            <v>.</v>
          </cell>
        </row>
        <row r="1892">
          <cell r="A1892" t="str">
            <v>.</v>
          </cell>
        </row>
        <row r="1893">
          <cell r="A1893" t="str">
            <v>.</v>
          </cell>
        </row>
        <row r="1894">
          <cell r="A1894" t="str">
            <v>.</v>
          </cell>
        </row>
        <row r="1895">
          <cell r="A1895" t="str">
            <v>.</v>
          </cell>
        </row>
        <row r="1896">
          <cell r="A1896" t="str">
            <v>.</v>
          </cell>
        </row>
        <row r="1897">
          <cell r="A1897" t="str">
            <v>.</v>
          </cell>
        </row>
        <row r="1898">
          <cell r="A1898" t="str">
            <v>.</v>
          </cell>
        </row>
        <row r="1899">
          <cell r="A1899" t="str">
            <v>.</v>
          </cell>
        </row>
        <row r="1900">
          <cell r="A1900" t="str">
            <v>.</v>
          </cell>
        </row>
        <row r="1901">
          <cell r="A1901" t="str">
            <v>.</v>
          </cell>
        </row>
        <row r="1902">
          <cell r="A1902" t="str">
            <v>.</v>
          </cell>
        </row>
        <row r="1903">
          <cell r="A1903" t="str">
            <v>.</v>
          </cell>
        </row>
        <row r="1904">
          <cell r="A1904" t="str">
            <v>.</v>
          </cell>
        </row>
        <row r="1905">
          <cell r="A1905" t="str">
            <v>.</v>
          </cell>
        </row>
        <row r="1906">
          <cell r="A1906" t="str">
            <v>.</v>
          </cell>
        </row>
        <row r="1907">
          <cell r="A1907" t="str">
            <v>.</v>
          </cell>
        </row>
        <row r="1908">
          <cell r="A1908" t="str">
            <v>.</v>
          </cell>
        </row>
        <row r="1909">
          <cell r="A1909" t="str">
            <v>.</v>
          </cell>
        </row>
        <row r="1910">
          <cell r="A1910" t="str">
            <v>.</v>
          </cell>
        </row>
        <row r="1911">
          <cell r="A1911" t="str">
            <v>.</v>
          </cell>
        </row>
        <row r="1912">
          <cell r="A1912" t="str">
            <v>.</v>
          </cell>
        </row>
        <row r="1913">
          <cell r="A1913" t="str">
            <v>.</v>
          </cell>
        </row>
        <row r="1914">
          <cell r="A1914" t="str">
            <v>.</v>
          </cell>
        </row>
        <row r="1915">
          <cell r="A1915" t="str">
            <v>.</v>
          </cell>
        </row>
        <row r="1916">
          <cell r="A1916" t="str">
            <v>.</v>
          </cell>
        </row>
        <row r="1917">
          <cell r="A1917" t="str">
            <v>.</v>
          </cell>
        </row>
        <row r="1918">
          <cell r="A1918" t="str">
            <v>.</v>
          </cell>
        </row>
        <row r="1919">
          <cell r="A1919" t="str">
            <v>.</v>
          </cell>
        </row>
        <row r="1920">
          <cell r="A1920" t="str">
            <v>.</v>
          </cell>
        </row>
        <row r="1921">
          <cell r="A1921" t="str">
            <v>.</v>
          </cell>
        </row>
        <row r="1922">
          <cell r="A1922" t="str">
            <v>.</v>
          </cell>
        </row>
        <row r="1923">
          <cell r="A1923" t="str">
            <v>.</v>
          </cell>
        </row>
        <row r="1924">
          <cell r="A1924" t="str">
            <v>.</v>
          </cell>
        </row>
        <row r="1925">
          <cell r="A1925" t="str">
            <v>.</v>
          </cell>
        </row>
        <row r="1926">
          <cell r="A1926" t="str">
            <v>.</v>
          </cell>
        </row>
        <row r="1927">
          <cell r="A1927" t="str">
            <v>.</v>
          </cell>
        </row>
        <row r="1928">
          <cell r="A1928" t="str">
            <v>.</v>
          </cell>
        </row>
        <row r="1929">
          <cell r="A1929" t="str">
            <v>.</v>
          </cell>
        </row>
        <row r="1930">
          <cell r="A1930" t="str">
            <v>.</v>
          </cell>
        </row>
        <row r="1931">
          <cell r="A1931" t="str">
            <v>.</v>
          </cell>
        </row>
        <row r="1932">
          <cell r="A1932" t="str">
            <v>.</v>
          </cell>
        </row>
        <row r="1933">
          <cell r="A1933" t="str">
            <v>.</v>
          </cell>
        </row>
        <row r="1934">
          <cell r="A1934" t="str">
            <v>.</v>
          </cell>
        </row>
        <row r="1935">
          <cell r="A1935" t="str">
            <v>.</v>
          </cell>
        </row>
        <row r="1936">
          <cell r="A1936" t="str">
            <v>.</v>
          </cell>
        </row>
        <row r="1937">
          <cell r="A1937" t="str">
            <v>.</v>
          </cell>
        </row>
        <row r="1938">
          <cell r="A1938" t="str">
            <v>.</v>
          </cell>
        </row>
        <row r="1939">
          <cell r="A1939" t="str">
            <v>.</v>
          </cell>
        </row>
        <row r="1940">
          <cell r="A1940" t="str">
            <v>.</v>
          </cell>
        </row>
        <row r="1941">
          <cell r="A1941" t="str">
            <v>.</v>
          </cell>
        </row>
        <row r="1942">
          <cell r="A1942" t="str">
            <v>.</v>
          </cell>
        </row>
        <row r="1943">
          <cell r="A1943" t="str">
            <v>.</v>
          </cell>
        </row>
        <row r="1944">
          <cell r="A1944" t="str">
            <v>.</v>
          </cell>
        </row>
        <row r="1945">
          <cell r="A1945" t="str">
            <v>.</v>
          </cell>
        </row>
        <row r="1946">
          <cell r="A1946" t="str">
            <v>.</v>
          </cell>
        </row>
        <row r="1947">
          <cell r="A1947" t="str">
            <v>.</v>
          </cell>
        </row>
        <row r="1948">
          <cell r="A1948" t="str">
            <v>.</v>
          </cell>
        </row>
        <row r="1949">
          <cell r="A1949" t="str">
            <v>.</v>
          </cell>
        </row>
        <row r="1950">
          <cell r="A1950" t="str">
            <v>.</v>
          </cell>
        </row>
        <row r="1951">
          <cell r="A1951" t="str">
            <v>.</v>
          </cell>
        </row>
        <row r="1952">
          <cell r="A1952" t="str">
            <v>.</v>
          </cell>
        </row>
        <row r="1953">
          <cell r="A1953" t="str">
            <v>.</v>
          </cell>
        </row>
        <row r="1954">
          <cell r="A1954" t="str">
            <v>.</v>
          </cell>
        </row>
        <row r="1955">
          <cell r="A1955" t="str">
            <v>.</v>
          </cell>
        </row>
        <row r="1956">
          <cell r="A1956" t="str">
            <v>.</v>
          </cell>
        </row>
        <row r="1957">
          <cell r="A1957" t="str">
            <v>.</v>
          </cell>
        </row>
        <row r="1958">
          <cell r="A1958" t="str">
            <v>.</v>
          </cell>
        </row>
        <row r="1959">
          <cell r="A1959" t="str">
            <v>.</v>
          </cell>
        </row>
        <row r="1960">
          <cell r="A1960" t="str">
            <v>.</v>
          </cell>
        </row>
        <row r="1961">
          <cell r="A1961" t="str">
            <v>.</v>
          </cell>
        </row>
        <row r="1962">
          <cell r="A1962" t="str">
            <v>.</v>
          </cell>
        </row>
        <row r="1963">
          <cell r="A1963" t="str">
            <v>.</v>
          </cell>
        </row>
        <row r="1964">
          <cell r="A1964" t="str">
            <v>.</v>
          </cell>
        </row>
        <row r="1965">
          <cell r="A1965" t="str">
            <v>.</v>
          </cell>
        </row>
        <row r="1966">
          <cell r="A1966" t="str">
            <v>.</v>
          </cell>
        </row>
        <row r="1967">
          <cell r="A1967" t="str">
            <v>.</v>
          </cell>
        </row>
        <row r="1968">
          <cell r="A1968" t="str">
            <v>.</v>
          </cell>
        </row>
        <row r="1969">
          <cell r="A1969" t="str">
            <v>.</v>
          </cell>
        </row>
        <row r="1970">
          <cell r="A1970" t="str">
            <v>.</v>
          </cell>
        </row>
        <row r="1971">
          <cell r="A1971" t="str">
            <v>.</v>
          </cell>
        </row>
        <row r="1972">
          <cell r="A1972" t="str">
            <v>.</v>
          </cell>
        </row>
        <row r="1973">
          <cell r="A1973" t="str">
            <v>.</v>
          </cell>
        </row>
        <row r="1974">
          <cell r="A1974" t="str">
            <v>.</v>
          </cell>
        </row>
        <row r="1975">
          <cell r="A1975" t="str">
            <v>.</v>
          </cell>
        </row>
        <row r="1976">
          <cell r="A1976" t="str">
            <v>.</v>
          </cell>
        </row>
        <row r="1977">
          <cell r="A1977" t="str">
            <v>.</v>
          </cell>
        </row>
        <row r="1978">
          <cell r="A1978" t="str">
            <v>.</v>
          </cell>
        </row>
        <row r="1979">
          <cell r="A1979" t="str">
            <v>.</v>
          </cell>
        </row>
        <row r="1980">
          <cell r="A1980" t="str">
            <v>.</v>
          </cell>
        </row>
        <row r="1981">
          <cell r="A1981" t="str">
            <v>.</v>
          </cell>
        </row>
        <row r="1982">
          <cell r="A1982" t="str">
            <v>.</v>
          </cell>
        </row>
        <row r="1983">
          <cell r="A1983" t="str">
            <v>.</v>
          </cell>
        </row>
        <row r="1984">
          <cell r="A1984" t="str">
            <v>.</v>
          </cell>
        </row>
        <row r="1985">
          <cell r="A1985" t="str">
            <v>.</v>
          </cell>
        </row>
        <row r="1986">
          <cell r="A1986" t="str">
            <v>.</v>
          </cell>
        </row>
        <row r="1987">
          <cell r="A1987" t="str">
            <v>.</v>
          </cell>
        </row>
        <row r="1988">
          <cell r="A1988" t="str">
            <v>.</v>
          </cell>
        </row>
        <row r="1989">
          <cell r="A1989" t="str">
            <v>.</v>
          </cell>
        </row>
        <row r="1990">
          <cell r="A1990" t="str">
            <v>.</v>
          </cell>
        </row>
        <row r="1991">
          <cell r="A1991" t="str">
            <v>.</v>
          </cell>
        </row>
        <row r="1992">
          <cell r="A1992" t="str">
            <v>.</v>
          </cell>
        </row>
        <row r="1993">
          <cell r="A1993" t="str">
            <v>.</v>
          </cell>
        </row>
        <row r="1994">
          <cell r="A1994" t="str">
            <v>.</v>
          </cell>
        </row>
        <row r="1995">
          <cell r="A1995" t="str">
            <v>.</v>
          </cell>
        </row>
        <row r="1996">
          <cell r="A1996" t="str">
            <v>.</v>
          </cell>
        </row>
        <row r="1997">
          <cell r="A1997" t="str">
            <v>.</v>
          </cell>
        </row>
        <row r="1998">
          <cell r="A1998" t="str">
            <v>.</v>
          </cell>
        </row>
        <row r="1999">
          <cell r="A1999" t="str">
            <v>.</v>
          </cell>
        </row>
        <row r="2000">
          <cell r="A2000" t="str">
            <v>.</v>
          </cell>
        </row>
        <row r="2001">
          <cell r="A2001" t="str">
            <v>.</v>
          </cell>
        </row>
        <row r="2002">
          <cell r="A2002" t="str">
            <v>.</v>
          </cell>
        </row>
        <row r="2003">
          <cell r="A2003" t="str">
            <v>.</v>
          </cell>
        </row>
        <row r="2004">
          <cell r="A2004" t="str">
            <v>.</v>
          </cell>
        </row>
        <row r="2005">
          <cell r="A2005" t="str">
            <v>.</v>
          </cell>
        </row>
        <row r="2006">
          <cell r="A2006" t="str">
            <v>.</v>
          </cell>
        </row>
        <row r="2007">
          <cell r="A2007" t="str">
            <v>.</v>
          </cell>
        </row>
        <row r="2008">
          <cell r="A2008" t="str">
            <v>.</v>
          </cell>
        </row>
        <row r="2009">
          <cell r="A2009" t="str">
            <v>.</v>
          </cell>
        </row>
        <row r="2010">
          <cell r="A2010" t="str">
            <v>.</v>
          </cell>
        </row>
        <row r="2011">
          <cell r="A2011" t="str">
            <v>.</v>
          </cell>
        </row>
        <row r="2012">
          <cell r="A2012" t="str">
            <v>.</v>
          </cell>
        </row>
        <row r="2013">
          <cell r="A2013" t="str">
            <v>.</v>
          </cell>
        </row>
        <row r="2014">
          <cell r="A2014" t="str">
            <v>.</v>
          </cell>
        </row>
        <row r="2015">
          <cell r="A2015" t="str">
            <v>.</v>
          </cell>
        </row>
        <row r="2016">
          <cell r="A2016" t="str">
            <v>.</v>
          </cell>
        </row>
        <row r="2017">
          <cell r="A2017" t="str">
            <v>.</v>
          </cell>
        </row>
        <row r="2018">
          <cell r="A2018" t="str">
            <v>.</v>
          </cell>
        </row>
        <row r="2019">
          <cell r="A2019" t="str">
            <v>.</v>
          </cell>
        </row>
        <row r="2020">
          <cell r="A2020" t="str">
            <v>.</v>
          </cell>
        </row>
        <row r="2021">
          <cell r="A2021" t="str">
            <v>.</v>
          </cell>
        </row>
        <row r="2022">
          <cell r="A2022" t="str">
            <v>.</v>
          </cell>
        </row>
        <row r="2023">
          <cell r="A2023" t="str">
            <v>.</v>
          </cell>
        </row>
        <row r="2024">
          <cell r="A2024" t="str">
            <v>.</v>
          </cell>
        </row>
        <row r="2025">
          <cell r="A2025" t="str">
            <v>.</v>
          </cell>
        </row>
        <row r="2026">
          <cell r="A2026" t="str">
            <v>.</v>
          </cell>
        </row>
        <row r="2027">
          <cell r="A2027" t="str">
            <v>.</v>
          </cell>
        </row>
        <row r="2028">
          <cell r="A2028" t="str">
            <v>.</v>
          </cell>
        </row>
        <row r="2029">
          <cell r="A2029" t="str">
            <v>.</v>
          </cell>
        </row>
        <row r="2030">
          <cell r="A2030" t="str">
            <v>.</v>
          </cell>
        </row>
        <row r="2031">
          <cell r="A2031" t="str">
            <v>.</v>
          </cell>
        </row>
        <row r="2032">
          <cell r="A2032" t="str">
            <v>.</v>
          </cell>
        </row>
        <row r="2033">
          <cell r="A2033" t="str">
            <v>.</v>
          </cell>
        </row>
        <row r="2034">
          <cell r="A2034" t="str">
            <v>.</v>
          </cell>
        </row>
        <row r="2035">
          <cell r="A2035" t="str">
            <v>.</v>
          </cell>
        </row>
        <row r="2036">
          <cell r="A2036" t="str">
            <v>.</v>
          </cell>
        </row>
        <row r="2037">
          <cell r="A2037" t="str">
            <v>.</v>
          </cell>
        </row>
        <row r="2038">
          <cell r="A2038" t="str">
            <v>.</v>
          </cell>
        </row>
        <row r="2039">
          <cell r="A2039" t="str">
            <v>.</v>
          </cell>
        </row>
        <row r="2040">
          <cell r="A2040" t="str">
            <v>.</v>
          </cell>
        </row>
        <row r="2041">
          <cell r="A2041" t="str">
            <v>.</v>
          </cell>
        </row>
        <row r="2042">
          <cell r="A2042" t="str">
            <v>.</v>
          </cell>
        </row>
        <row r="2043">
          <cell r="A2043" t="str">
            <v>.</v>
          </cell>
        </row>
        <row r="2044">
          <cell r="A2044" t="str">
            <v>.</v>
          </cell>
        </row>
        <row r="2045">
          <cell r="A2045" t="str">
            <v>.</v>
          </cell>
        </row>
        <row r="2046">
          <cell r="A2046" t="str">
            <v>.</v>
          </cell>
        </row>
        <row r="2047">
          <cell r="A2047" t="str">
            <v>.</v>
          </cell>
        </row>
        <row r="2048">
          <cell r="A2048" t="str">
            <v>.</v>
          </cell>
        </row>
        <row r="2049">
          <cell r="A2049" t="str">
            <v>.</v>
          </cell>
        </row>
        <row r="2050">
          <cell r="A2050" t="str">
            <v>.</v>
          </cell>
        </row>
        <row r="2051">
          <cell r="A2051" t="str">
            <v>.</v>
          </cell>
        </row>
        <row r="2052">
          <cell r="A2052" t="str">
            <v>.</v>
          </cell>
        </row>
        <row r="2053">
          <cell r="A2053" t="str">
            <v>.</v>
          </cell>
        </row>
        <row r="2054">
          <cell r="A2054" t="str">
            <v>.</v>
          </cell>
        </row>
        <row r="2055">
          <cell r="A2055" t="str">
            <v>.</v>
          </cell>
        </row>
        <row r="2056">
          <cell r="A2056" t="str">
            <v>.</v>
          </cell>
        </row>
        <row r="2057">
          <cell r="A2057" t="str">
            <v>.</v>
          </cell>
        </row>
        <row r="2058">
          <cell r="A2058" t="str">
            <v>.</v>
          </cell>
        </row>
        <row r="2059">
          <cell r="A2059" t="str">
            <v>.</v>
          </cell>
        </row>
        <row r="2060">
          <cell r="A2060" t="str">
            <v>.</v>
          </cell>
        </row>
        <row r="2061">
          <cell r="A2061" t="str">
            <v>.</v>
          </cell>
        </row>
        <row r="2062">
          <cell r="A2062" t="str">
            <v>.</v>
          </cell>
        </row>
        <row r="2063">
          <cell r="A2063" t="str">
            <v>.</v>
          </cell>
        </row>
        <row r="2064">
          <cell r="A2064" t="str">
            <v>.</v>
          </cell>
        </row>
        <row r="2065">
          <cell r="A2065" t="str">
            <v>.</v>
          </cell>
        </row>
        <row r="2066">
          <cell r="A2066" t="str">
            <v>.</v>
          </cell>
        </row>
        <row r="2067">
          <cell r="A2067" t="str">
            <v>.</v>
          </cell>
        </row>
        <row r="2068">
          <cell r="A2068" t="str">
            <v>.</v>
          </cell>
        </row>
        <row r="2069">
          <cell r="A2069" t="str">
            <v>.</v>
          </cell>
        </row>
        <row r="2070">
          <cell r="A2070" t="str">
            <v>.</v>
          </cell>
        </row>
        <row r="2071">
          <cell r="A2071" t="str">
            <v>.</v>
          </cell>
        </row>
        <row r="2072">
          <cell r="A2072" t="str">
            <v>.</v>
          </cell>
        </row>
        <row r="2073">
          <cell r="A2073" t="str">
            <v>.</v>
          </cell>
        </row>
        <row r="2074">
          <cell r="A2074" t="str">
            <v>.</v>
          </cell>
        </row>
        <row r="2075">
          <cell r="A2075" t="str">
            <v>.</v>
          </cell>
        </row>
        <row r="2076">
          <cell r="A2076" t="str">
            <v>.</v>
          </cell>
        </row>
        <row r="2077">
          <cell r="A2077" t="str">
            <v>.</v>
          </cell>
        </row>
        <row r="2078">
          <cell r="A2078" t="str">
            <v>.</v>
          </cell>
        </row>
        <row r="2079">
          <cell r="A2079" t="str">
            <v>.</v>
          </cell>
        </row>
        <row r="2080">
          <cell r="A2080" t="str">
            <v>.</v>
          </cell>
        </row>
        <row r="2081">
          <cell r="A2081" t="str">
            <v>.</v>
          </cell>
        </row>
        <row r="2082">
          <cell r="A2082" t="str">
            <v>.</v>
          </cell>
        </row>
        <row r="2083">
          <cell r="A2083" t="str">
            <v>.</v>
          </cell>
        </row>
        <row r="2084">
          <cell r="A2084" t="str">
            <v>.</v>
          </cell>
        </row>
        <row r="2085">
          <cell r="A2085" t="str">
            <v>.</v>
          </cell>
        </row>
        <row r="2086">
          <cell r="A2086" t="str">
            <v>.</v>
          </cell>
        </row>
        <row r="2087">
          <cell r="A2087" t="str">
            <v>.</v>
          </cell>
        </row>
        <row r="2088">
          <cell r="A2088" t="str">
            <v>.</v>
          </cell>
        </row>
        <row r="2089">
          <cell r="A2089" t="str">
            <v>.</v>
          </cell>
        </row>
        <row r="2090">
          <cell r="A2090" t="str">
            <v>.</v>
          </cell>
        </row>
        <row r="2091">
          <cell r="A2091" t="str">
            <v>.</v>
          </cell>
        </row>
        <row r="2092">
          <cell r="A2092" t="str">
            <v>.</v>
          </cell>
        </row>
        <row r="2093">
          <cell r="A2093" t="str">
            <v>.</v>
          </cell>
        </row>
        <row r="2094">
          <cell r="A2094" t="str">
            <v>.</v>
          </cell>
        </row>
        <row r="2095">
          <cell r="A2095" t="str">
            <v>.</v>
          </cell>
        </row>
        <row r="2096">
          <cell r="A2096" t="str">
            <v>.</v>
          </cell>
        </row>
        <row r="2097">
          <cell r="A2097" t="str">
            <v>.</v>
          </cell>
        </row>
        <row r="2098">
          <cell r="A2098" t="str">
            <v>.</v>
          </cell>
        </row>
        <row r="2099">
          <cell r="A2099" t="str">
            <v>.</v>
          </cell>
        </row>
        <row r="2100">
          <cell r="A2100" t="str">
            <v>.</v>
          </cell>
        </row>
        <row r="2101">
          <cell r="A2101" t="str">
            <v>.</v>
          </cell>
        </row>
        <row r="2102">
          <cell r="A2102" t="str">
            <v>.</v>
          </cell>
        </row>
        <row r="2103">
          <cell r="A2103" t="str">
            <v>.</v>
          </cell>
        </row>
        <row r="2104">
          <cell r="A2104" t="str">
            <v>.</v>
          </cell>
        </row>
        <row r="2105">
          <cell r="A2105" t="str">
            <v>.</v>
          </cell>
        </row>
        <row r="2106">
          <cell r="A2106" t="str">
            <v>.</v>
          </cell>
        </row>
        <row r="2107">
          <cell r="A2107" t="str">
            <v>.</v>
          </cell>
        </row>
        <row r="2108">
          <cell r="A2108" t="str">
            <v>.</v>
          </cell>
        </row>
        <row r="2109">
          <cell r="A2109" t="str">
            <v>.</v>
          </cell>
        </row>
        <row r="2110">
          <cell r="A2110" t="str">
            <v>.</v>
          </cell>
        </row>
        <row r="2111">
          <cell r="A2111" t="str">
            <v>.</v>
          </cell>
        </row>
        <row r="2112">
          <cell r="A2112" t="str">
            <v>.</v>
          </cell>
        </row>
        <row r="2113">
          <cell r="A2113" t="str">
            <v>.</v>
          </cell>
        </row>
        <row r="2114">
          <cell r="A2114" t="str">
            <v>.</v>
          </cell>
        </row>
        <row r="2115">
          <cell r="A2115" t="str">
            <v>.</v>
          </cell>
        </row>
        <row r="2116">
          <cell r="A2116" t="str">
            <v>.</v>
          </cell>
        </row>
        <row r="2117">
          <cell r="A2117" t="str">
            <v>.</v>
          </cell>
        </row>
        <row r="2118">
          <cell r="A2118" t="str">
            <v>.</v>
          </cell>
        </row>
        <row r="2119">
          <cell r="A2119" t="str">
            <v>.</v>
          </cell>
        </row>
        <row r="2120">
          <cell r="A2120" t="str">
            <v>.</v>
          </cell>
        </row>
        <row r="2121">
          <cell r="A2121" t="str">
            <v>.</v>
          </cell>
        </row>
        <row r="2122">
          <cell r="A2122" t="str">
            <v>.</v>
          </cell>
        </row>
        <row r="2123">
          <cell r="A2123" t="str">
            <v>.</v>
          </cell>
        </row>
        <row r="2124">
          <cell r="A2124" t="str">
            <v>.</v>
          </cell>
        </row>
        <row r="2125">
          <cell r="A2125" t="str">
            <v>.</v>
          </cell>
        </row>
        <row r="2126">
          <cell r="A2126" t="str">
            <v>.</v>
          </cell>
        </row>
        <row r="2127">
          <cell r="A2127" t="str">
            <v>.</v>
          </cell>
        </row>
        <row r="2128">
          <cell r="A2128" t="str">
            <v>.</v>
          </cell>
        </row>
        <row r="2129">
          <cell r="A2129" t="str">
            <v>.</v>
          </cell>
        </row>
        <row r="2130">
          <cell r="A2130" t="str">
            <v>.</v>
          </cell>
        </row>
        <row r="2131">
          <cell r="A2131" t="str">
            <v>.</v>
          </cell>
        </row>
        <row r="2132">
          <cell r="A2132" t="str">
            <v>.</v>
          </cell>
        </row>
        <row r="2133">
          <cell r="A2133" t="str">
            <v>.</v>
          </cell>
        </row>
        <row r="2134">
          <cell r="A2134" t="str">
            <v>.</v>
          </cell>
        </row>
        <row r="2135">
          <cell r="A2135" t="str">
            <v>.</v>
          </cell>
        </row>
        <row r="2136">
          <cell r="A2136" t="str">
            <v>.</v>
          </cell>
        </row>
        <row r="2137">
          <cell r="A2137" t="str">
            <v>.</v>
          </cell>
        </row>
        <row r="2138">
          <cell r="A2138" t="str">
            <v>.</v>
          </cell>
        </row>
        <row r="2139">
          <cell r="A2139" t="str">
            <v>.</v>
          </cell>
        </row>
        <row r="2140">
          <cell r="A2140" t="str">
            <v>.</v>
          </cell>
        </row>
        <row r="2141">
          <cell r="A2141" t="str">
            <v>.</v>
          </cell>
        </row>
        <row r="2142">
          <cell r="A2142" t="str">
            <v>.</v>
          </cell>
        </row>
        <row r="2143">
          <cell r="A2143" t="str">
            <v>.</v>
          </cell>
        </row>
        <row r="2144">
          <cell r="A2144" t="str">
            <v>.</v>
          </cell>
        </row>
        <row r="2145">
          <cell r="A2145" t="str">
            <v>.</v>
          </cell>
        </row>
        <row r="2146">
          <cell r="A2146" t="str">
            <v>.</v>
          </cell>
        </row>
        <row r="2147">
          <cell r="A2147" t="str">
            <v>.</v>
          </cell>
        </row>
        <row r="2148">
          <cell r="A2148" t="str">
            <v>.</v>
          </cell>
        </row>
        <row r="2149">
          <cell r="A2149" t="str">
            <v>.</v>
          </cell>
        </row>
        <row r="2150">
          <cell r="A2150" t="str">
            <v>.</v>
          </cell>
        </row>
        <row r="2151">
          <cell r="A2151" t="str">
            <v>.</v>
          </cell>
        </row>
        <row r="2152">
          <cell r="A2152" t="str">
            <v>.</v>
          </cell>
        </row>
        <row r="2153">
          <cell r="A2153" t="str">
            <v>.</v>
          </cell>
        </row>
        <row r="2154">
          <cell r="A2154" t="str">
            <v>.</v>
          </cell>
        </row>
        <row r="2155">
          <cell r="A2155" t="str">
            <v>.</v>
          </cell>
        </row>
        <row r="2156">
          <cell r="A2156" t="str">
            <v>.</v>
          </cell>
        </row>
        <row r="2157">
          <cell r="A2157" t="str">
            <v>.</v>
          </cell>
        </row>
        <row r="2158">
          <cell r="A2158" t="str">
            <v>.</v>
          </cell>
        </row>
        <row r="2159">
          <cell r="A2159" t="str">
            <v>.</v>
          </cell>
        </row>
        <row r="2160">
          <cell r="A2160" t="str">
            <v>.</v>
          </cell>
        </row>
        <row r="2161">
          <cell r="A2161" t="str">
            <v>.</v>
          </cell>
        </row>
        <row r="2162">
          <cell r="A2162" t="str">
            <v>.</v>
          </cell>
        </row>
        <row r="2163">
          <cell r="A2163" t="str">
            <v>.</v>
          </cell>
        </row>
        <row r="2164">
          <cell r="A2164" t="str">
            <v>.</v>
          </cell>
        </row>
        <row r="2165">
          <cell r="A2165" t="str">
            <v>.</v>
          </cell>
        </row>
        <row r="2166">
          <cell r="A2166" t="str">
            <v>.</v>
          </cell>
        </row>
        <row r="2167">
          <cell r="A2167" t="str">
            <v>.</v>
          </cell>
        </row>
        <row r="2168">
          <cell r="A2168" t="str">
            <v>.</v>
          </cell>
        </row>
        <row r="2169">
          <cell r="A2169" t="str">
            <v>.</v>
          </cell>
        </row>
        <row r="2170">
          <cell r="A2170" t="str">
            <v>.</v>
          </cell>
        </row>
        <row r="2171">
          <cell r="A2171" t="str">
            <v>.</v>
          </cell>
        </row>
        <row r="2172">
          <cell r="A2172" t="str">
            <v>.</v>
          </cell>
        </row>
        <row r="2173">
          <cell r="A2173" t="str">
            <v>.</v>
          </cell>
        </row>
        <row r="2174">
          <cell r="A2174" t="str">
            <v>.</v>
          </cell>
        </row>
        <row r="2175">
          <cell r="A2175" t="str">
            <v>.</v>
          </cell>
        </row>
        <row r="2176">
          <cell r="A2176" t="str">
            <v>.</v>
          </cell>
        </row>
        <row r="2177">
          <cell r="A2177" t="str">
            <v>.</v>
          </cell>
        </row>
        <row r="2178">
          <cell r="A2178" t="str">
            <v>.</v>
          </cell>
        </row>
        <row r="2179">
          <cell r="A2179" t="str">
            <v>.</v>
          </cell>
        </row>
        <row r="2180">
          <cell r="A2180" t="str">
            <v>.</v>
          </cell>
        </row>
        <row r="2181">
          <cell r="A2181" t="str">
            <v>.</v>
          </cell>
        </row>
        <row r="2182">
          <cell r="A2182" t="str">
            <v>.</v>
          </cell>
        </row>
        <row r="2183">
          <cell r="A2183" t="str">
            <v>.</v>
          </cell>
        </row>
        <row r="2184">
          <cell r="A2184" t="str">
            <v>.</v>
          </cell>
        </row>
        <row r="2185">
          <cell r="A2185" t="str">
            <v>.</v>
          </cell>
        </row>
        <row r="2186">
          <cell r="A2186" t="str">
            <v>.</v>
          </cell>
        </row>
        <row r="2187">
          <cell r="A2187" t="str">
            <v>.</v>
          </cell>
        </row>
        <row r="2188">
          <cell r="A2188" t="str">
            <v>.</v>
          </cell>
        </row>
        <row r="2189">
          <cell r="A2189" t="str">
            <v>.</v>
          </cell>
        </row>
        <row r="2190">
          <cell r="A2190" t="str">
            <v>.</v>
          </cell>
        </row>
        <row r="2191">
          <cell r="A2191" t="str">
            <v>.</v>
          </cell>
        </row>
        <row r="2192">
          <cell r="A2192" t="str">
            <v>.</v>
          </cell>
        </row>
        <row r="2193">
          <cell r="A2193" t="str">
            <v>.</v>
          </cell>
        </row>
        <row r="2194">
          <cell r="A2194" t="str">
            <v>.</v>
          </cell>
        </row>
        <row r="2195">
          <cell r="A2195" t="str">
            <v>.</v>
          </cell>
        </row>
        <row r="2196">
          <cell r="A2196" t="str">
            <v>.</v>
          </cell>
        </row>
        <row r="2197">
          <cell r="A2197" t="str">
            <v>.</v>
          </cell>
        </row>
        <row r="2198">
          <cell r="A2198" t="str">
            <v>.</v>
          </cell>
        </row>
        <row r="2199">
          <cell r="A2199" t="str">
            <v>.</v>
          </cell>
        </row>
        <row r="2200">
          <cell r="A2200" t="str">
            <v>.</v>
          </cell>
        </row>
        <row r="2201">
          <cell r="A2201" t="str">
            <v>.</v>
          </cell>
        </row>
        <row r="2202">
          <cell r="A2202" t="str">
            <v>.</v>
          </cell>
        </row>
        <row r="2203">
          <cell r="A2203" t="str">
            <v>.</v>
          </cell>
        </row>
        <row r="2204">
          <cell r="A2204" t="str">
            <v>.</v>
          </cell>
        </row>
        <row r="2205">
          <cell r="A2205" t="str">
            <v>.</v>
          </cell>
        </row>
        <row r="2206">
          <cell r="A2206" t="str">
            <v>.</v>
          </cell>
        </row>
        <row r="2207">
          <cell r="A2207" t="str">
            <v>.</v>
          </cell>
        </row>
        <row r="2208">
          <cell r="A2208" t="str">
            <v>.</v>
          </cell>
        </row>
        <row r="2209">
          <cell r="A2209" t="str">
            <v>.</v>
          </cell>
        </row>
        <row r="2210">
          <cell r="A2210" t="str">
            <v>.</v>
          </cell>
        </row>
        <row r="2211">
          <cell r="A2211" t="str">
            <v>.</v>
          </cell>
        </row>
        <row r="2212">
          <cell r="A2212" t="str">
            <v>.</v>
          </cell>
        </row>
        <row r="2213">
          <cell r="A2213" t="str">
            <v>.</v>
          </cell>
        </row>
        <row r="2214">
          <cell r="A2214" t="str">
            <v>.</v>
          </cell>
        </row>
        <row r="2215">
          <cell r="A2215" t="str">
            <v>.</v>
          </cell>
        </row>
        <row r="2216">
          <cell r="A2216" t="str">
            <v>.</v>
          </cell>
        </row>
        <row r="2217">
          <cell r="A2217" t="str">
            <v>.</v>
          </cell>
        </row>
        <row r="2218">
          <cell r="A2218" t="str">
            <v>.</v>
          </cell>
        </row>
        <row r="2219">
          <cell r="A2219" t="str">
            <v>.</v>
          </cell>
        </row>
        <row r="2220">
          <cell r="A2220" t="str">
            <v>.</v>
          </cell>
        </row>
        <row r="2221">
          <cell r="A2221" t="str">
            <v>.</v>
          </cell>
        </row>
        <row r="2222">
          <cell r="A2222" t="str">
            <v>.</v>
          </cell>
        </row>
        <row r="2223">
          <cell r="A2223" t="str">
            <v>.</v>
          </cell>
        </row>
        <row r="2224">
          <cell r="A2224" t="str">
            <v>.</v>
          </cell>
        </row>
        <row r="2225">
          <cell r="A2225" t="str">
            <v>.</v>
          </cell>
        </row>
        <row r="2226">
          <cell r="A2226" t="str">
            <v>.</v>
          </cell>
        </row>
        <row r="2227">
          <cell r="A2227" t="str">
            <v>.</v>
          </cell>
        </row>
        <row r="2228">
          <cell r="A2228" t="str">
            <v>.</v>
          </cell>
        </row>
        <row r="2229">
          <cell r="A2229" t="str">
            <v>.</v>
          </cell>
        </row>
        <row r="2230">
          <cell r="A2230" t="str">
            <v>.</v>
          </cell>
        </row>
        <row r="2231">
          <cell r="A2231" t="str">
            <v>.</v>
          </cell>
        </row>
        <row r="2232">
          <cell r="A2232" t="str">
            <v>.</v>
          </cell>
        </row>
        <row r="2233">
          <cell r="A2233" t="str">
            <v>.</v>
          </cell>
        </row>
        <row r="2234">
          <cell r="A2234" t="str">
            <v>.</v>
          </cell>
        </row>
        <row r="2235">
          <cell r="A2235" t="str">
            <v>.</v>
          </cell>
        </row>
        <row r="2236">
          <cell r="A2236" t="str">
            <v>.</v>
          </cell>
        </row>
        <row r="2237">
          <cell r="A2237" t="str">
            <v>.</v>
          </cell>
        </row>
        <row r="2238">
          <cell r="A2238" t="str">
            <v>.</v>
          </cell>
        </row>
        <row r="2239">
          <cell r="A2239" t="str">
            <v>.</v>
          </cell>
        </row>
        <row r="2240">
          <cell r="A2240" t="str">
            <v>.</v>
          </cell>
        </row>
        <row r="2241">
          <cell r="A2241" t="str">
            <v>.</v>
          </cell>
        </row>
        <row r="2242">
          <cell r="A2242" t="str">
            <v>.</v>
          </cell>
        </row>
        <row r="2243">
          <cell r="A2243" t="str">
            <v>.</v>
          </cell>
        </row>
        <row r="2244">
          <cell r="A2244" t="str">
            <v>.</v>
          </cell>
        </row>
        <row r="2245">
          <cell r="A2245" t="str">
            <v>.</v>
          </cell>
        </row>
        <row r="2246">
          <cell r="A2246" t="str">
            <v>.</v>
          </cell>
        </row>
        <row r="2247">
          <cell r="A2247" t="str">
            <v>.</v>
          </cell>
        </row>
        <row r="2248">
          <cell r="A2248" t="str">
            <v>.</v>
          </cell>
        </row>
        <row r="2249">
          <cell r="A2249" t="str">
            <v>.</v>
          </cell>
        </row>
        <row r="2250">
          <cell r="A2250" t="str">
            <v>.</v>
          </cell>
        </row>
        <row r="2251">
          <cell r="A2251" t="str">
            <v>.</v>
          </cell>
        </row>
        <row r="2252">
          <cell r="A2252" t="str">
            <v>.</v>
          </cell>
        </row>
        <row r="2253">
          <cell r="A2253" t="str">
            <v>.</v>
          </cell>
        </row>
        <row r="2254">
          <cell r="A2254" t="str">
            <v>.</v>
          </cell>
        </row>
        <row r="2255">
          <cell r="A2255" t="str">
            <v>.</v>
          </cell>
        </row>
        <row r="2256">
          <cell r="A2256" t="str">
            <v>.</v>
          </cell>
        </row>
        <row r="2257">
          <cell r="A2257" t="str">
            <v>.</v>
          </cell>
        </row>
        <row r="2258">
          <cell r="A2258" t="str">
            <v>.</v>
          </cell>
        </row>
        <row r="2259">
          <cell r="A2259" t="str">
            <v>.</v>
          </cell>
        </row>
        <row r="2260">
          <cell r="A2260" t="str">
            <v>.</v>
          </cell>
        </row>
        <row r="2261">
          <cell r="A2261" t="str">
            <v>.</v>
          </cell>
        </row>
        <row r="2262">
          <cell r="A2262" t="str">
            <v>.</v>
          </cell>
        </row>
        <row r="2263">
          <cell r="A2263" t="str">
            <v>.</v>
          </cell>
        </row>
        <row r="2264">
          <cell r="A2264" t="str">
            <v>.</v>
          </cell>
        </row>
        <row r="2265">
          <cell r="A2265" t="str">
            <v>.</v>
          </cell>
        </row>
        <row r="2266">
          <cell r="A2266" t="str">
            <v>.</v>
          </cell>
        </row>
        <row r="2267">
          <cell r="A2267" t="str">
            <v>.</v>
          </cell>
        </row>
        <row r="2268">
          <cell r="A2268" t="str">
            <v>.</v>
          </cell>
        </row>
        <row r="2269">
          <cell r="A2269" t="str">
            <v>.</v>
          </cell>
        </row>
        <row r="2270">
          <cell r="A2270" t="str">
            <v>.</v>
          </cell>
        </row>
        <row r="2271">
          <cell r="A2271" t="str">
            <v>.</v>
          </cell>
        </row>
        <row r="2272">
          <cell r="A2272" t="str">
            <v>.</v>
          </cell>
        </row>
        <row r="2273">
          <cell r="A2273" t="str">
            <v>.</v>
          </cell>
        </row>
        <row r="2274">
          <cell r="A2274" t="str">
            <v>.</v>
          </cell>
        </row>
        <row r="2275">
          <cell r="A2275" t="str">
            <v>.</v>
          </cell>
        </row>
        <row r="2276">
          <cell r="A2276" t="str">
            <v>.</v>
          </cell>
        </row>
        <row r="2277">
          <cell r="A2277" t="str">
            <v>.</v>
          </cell>
        </row>
        <row r="2278">
          <cell r="A2278" t="str">
            <v>.</v>
          </cell>
        </row>
        <row r="2279">
          <cell r="A2279" t="str">
            <v>.</v>
          </cell>
        </row>
        <row r="2280">
          <cell r="A2280" t="str">
            <v>.</v>
          </cell>
        </row>
        <row r="2281">
          <cell r="A2281" t="str">
            <v>.</v>
          </cell>
        </row>
        <row r="2282">
          <cell r="A2282" t="str">
            <v>.</v>
          </cell>
        </row>
        <row r="2283">
          <cell r="A2283" t="str">
            <v>.</v>
          </cell>
        </row>
        <row r="2284">
          <cell r="A2284" t="str">
            <v>.</v>
          </cell>
        </row>
        <row r="2285">
          <cell r="A2285" t="str">
            <v>.</v>
          </cell>
        </row>
        <row r="2286">
          <cell r="A2286" t="str">
            <v>.</v>
          </cell>
        </row>
        <row r="2287">
          <cell r="A2287" t="str">
            <v>.</v>
          </cell>
        </row>
        <row r="2288">
          <cell r="A2288" t="str">
            <v>.</v>
          </cell>
        </row>
        <row r="2289">
          <cell r="A2289" t="str">
            <v>.</v>
          </cell>
        </row>
        <row r="2290">
          <cell r="A2290" t="str">
            <v>.</v>
          </cell>
        </row>
        <row r="2291">
          <cell r="A2291" t="str">
            <v>.</v>
          </cell>
        </row>
        <row r="2292">
          <cell r="A2292" t="str">
            <v>.</v>
          </cell>
        </row>
        <row r="2293">
          <cell r="A2293" t="str">
            <v>.</v>
          </cell>
        </row>
        <row r="2294">
          <cell r="A2294" t="str">
            <v>.</v>
          </cell>
        </row>
        <row r="2295">
          <cell r="A2295" t="str">
            <v>.</v>
          </cell>
        </row>
        <row r="2296">
          <cell r="A2296" t="str">
            <v>.</v>
          </cell>
        </row>
        <row r="2297">
          <cell r="A2297" t="str">
            <v>.</v>
          </cell>
        </row>
        <row r="2298">
          <cell r="A2298" t="str">
            <v>.</v>
          </cell>
        </row>
        <row r="2299">
          <cell r="A2299" t="str">
            <v>.</v>
          </cell>
        </row>
        <row r="2300">
          <cell r="A2300" t="str">
            <v>.</v>
          </cell>
        </row>
        <row r="2301">
          <cell r="A2301" t="str">
            <v>.</v>
          </cell>
        </row>
        <row r="2302">
          <cell r="A2302" t="str">
            <v>.</v>
          </cell>
        </row>
        <row r="2303">
          <cell r="A2303" t="str">
            <v>.</v>
          </cell>
        </row>
        <row r="2304">
          <cell r="A2304" t="str">
            <v>.</v>
          </cell>
        </row>
        <row r="2305">
          <cell r="A2305" t="str">
            <v>.</v>
          </cell>
        </row>
        <row r="2306">
          <cell r="A2306" t="str">
            <v>.</v>
          </cell>
        </row>
        <row r="2307">
          <cell r="A2307" t="str">
            <v>.</v>
          </cell>
        </row>
        <row r="2308">
          <cell r="A2308" t="str">
            <v>.</v>
          </cell>
        </row>
        <row r="2309">
          <cell r="A2309" t="str">
            <v>.</v>
          </cell>
        </row>
        <row r="2310">
          <cell r="A2310" t="str">
            <v>.</v>
          </cell>
        </row>
        <row r="2311">
          <cell r="A2311" t="str">
            <v>.</v>
          </cell>
        </row>
        <row r="2312">
          <cell r="A2312" t="str">
            <v>.</v>
          </cell>
        </row>
        <row r="2313">
          <cell r="A2313" t="str">
            <v>.</v>
          </cell>
        </row>
        <row r="2314">
          <cell r="A2314" t="str">
            <v>.</v>
          </cell>
        </row>
        <row r="2315">
          <cell r="A2315" t="str">
            <v>.</v>
          </cell>
        </row>
        <row r="2316">
          <cell r="A2316" t="str">
            <v>.</v>
          </cell>
        </row>
        <row r="2317">
          <cell r="A2317" t="str">
            <v>.</v>
          </cell>
        </row>
        <row r="2318">
          <cell r="A2318" t="str">
            <v>.</v>
          </cell>
        </row>
        <row r="2319">
          <cell r="A2319" t="str">
            <v>.</v>
          </cell>
        </row>
        <row r="2320">
          <cell r="A2320" t="str">
            <v>.</v>
          </cell>
        </row>
        <row r="2321">
          <cell r="A2321" t="str">
            <v>.</v>
          </cell>
        </row>
        <row r="2322">
          <cell r="A2322" t="str">
            <v>.</v>
          </cell>
        </row>
        <row r="2323">
          <cell r="A2323" t="str">
            <v>.</v>
          </cell>
        </row>
        <row r="2324">
          <cell r="A2324" t="str">
            <v>.</v>
          </cell>
        </row>
        <row r="2325">
          <cell r="A2325" t="str">
            <v>.</v>
          </cell>
        </row>
        <row r="2326">
          <cell r="A2326" t="str">
            <v>.</v>
          </cell>
        </row>
        <row r="2327">
          <cell r="A2327" t="str">
            <v>.</v>
          </cell>
        </row>
        <row r="2328">
          <cell r="A2328" t="str">
            <v>.</v>
          </cell>
        </row>
        <row r="2329">
          <cell r="A2329" t="str">
            <v>.</v>
          </cell>
        </row>
        <row r="2330">
          <cell r="A2330" t="str">
            <v>.</v>
          </cell>
        </row>
        <row r="2331">
          <cell r="A2331" t="str">
            <v>.</v>
          </cell>
        </row>
        <row r="2332">
          <cell r="A2332" t="str">
            <v>.</v>
          </cell>
        </row>
        <row r="2333">
          <cell r="A2333" t="str">
            <v>.</v>
          </cell>
        </row>
        <row r="2334">
          <cell r="A2334" t="str">
            <v>.</v>
          </cell>
        </row>
        <row r="2335">
          <cell r="A2335" t="str">
            <v>.</v>
          </cell>
        </row>
        <row r="2336">
          <cell r="A2336" t="str">
            <v>.</v>
          </cell>
        </row>
        <row r="2337">
          <cell r="A2337" t="str">
            <v>.</v>
          </cell>
        </row>
        <row r="2338">
          <cell r="A2338" t="str">
            <v>.</v>
          </cell>
        </row>
        <row r="2339">
          <cell r="A2339" t="str">
            <v>.</v>
          </cell>
        </row>
        <row r="2340">
          <cell r="A2340" t="str">
            <v>.</v>
          </cell>
        </row>
        <row r="2341">
          <cell r="A2341" t="str">
            <v>.</v>
          </cell>
        </row>
        <row r="2342">
          <cell r="A2342" t="str">
            <v>.</v>
          </cell>
        </row>
        <row r="2343">
          <cell r="A2343" t="str">
            <v>.</v>
          </cell>
        </row>
        <row r="2344">
          <cell r="A2344" t="str">
            <v>.</v>
          </cell>
        </row>
        <row r="2345">
          <cell r="A2345" t="str">
            <v>.</v>
          </cell>
        </row>
        <row r="2346">
          <cell r="A2346" t="str">
            <v>.</v>
          </cell>
        </row>
        <row r="2347">
          <cell r="A2347" t="str">
            <v>.</v>
          </cell>
        </row>
        <row r="2348">
          <cell r="A2348" t="str">
            <v>.</v>
          </cell>
        </row>
        <row r="2349">
          <cell r="A2349" t="str">
            <v>.</v>
          </cell>
        </row>
        <row r="2350">
          <cell r="A2350" t="str">
            <v>.</v>
          </cell>
        </row>
        <row r="2351">
          <cell r="A2351" t="str">
            <v>.</v>
          </cell>
        </row>
        <row r="2352">
          <cell r="A2352" t="str">
            <v>.</v>
          </cell>
        </row>
        <row r="2353">
          <cell r="A2353" t="str">
            <v>.</v>
          </cell>
        </row>
        <row r="2354">
          <cell r="A2354" t="str">
            <v>.</v>
          </cell>
        </row>
        <row r="2355">
          <cell r="A2355" t="str">
            <v>.</v>
          </cell>
        </row>
        <row r="2356">
          <cell r="A2356" t="str">
            <v>.</v>
          </cell>
        </row>
        <row r="2357">
          <cell r="A2357" t="str">
            <v>.</v>
          </cell>
        </row>
        <row r="2358">
          <cell r="A2358" t="str">
            <v>.</v>
          </cell>
        </row>
        <row r="2359">
          <cell r="A2359" t="str">
            <v>.</v>
          </cell>
        </row>
        <row r="2360">
          <cell r="A2360" t="str">
            <v>.</v>
          </cell>
        </row>
        <row r="2361">
          <cell r="A2361" t="str">
            <v>.</v>
          </cell>
        </row>
        <row r="2362">
          <cell r="A2362" t="str">
            <v>.</v>
          </cell>
        </row>
        <row r="2363">
          <cell r="A2363" t="str">
            <v>.</v>
          </cell>
        </row>
        <row r="2364">
          <cell r="A2364" t="str">
            <v>.</v>
          </cell>
        </row>
        <row r="2365">
          <cell r="A2365" t="str">
            <v>.</v>
          </cell>
        </row>
        <row r="2366">
          <cell r="A2366" t="str">
            <v>.</v>
          </cell>
        </row>
        <row r="2367">
          <cell r="A2367" t="str">
            <v>.</v>
          </cell>
        </row>
        <row r="2368">
          <cell r="A2368" t="str">
            <v>.</v>
          </cell>
        </row>
        <row r="2369">
          <cell r="A2369" t="str">
            <v>.</v>
          </cell>
        </row>
        <row r="2370">
          <cell r="A2370" t="str">
            <v>.</v>
          </cell>
        </row>
        <row r="2371">
          <cell r="A2371" t="str">
            <v>.</v>
          </cell>
        </row>
        <row r="2372">
          <cell r="A2372" t="str">
            <v>.</v>
          </cell>
        </row>
        <row r="2373">
          <cell r="A2373" t="str">
            <v>.</v>
          </cell>
        </row>
        <row r="2374">
          <cell r="A2374" t="str">
            <v>.</v>
          </cell>
        </row>
        <row r="2375">
          <cell r="A2375" t="str">
            <v>.</v>
          </cell>
        </row>
        <row r="2376">
          <cell r="A2376" t="str">
            <v>.</v>
          </cell>
        </row>
        <row r="2377">
          <cell r="A2377" t="str">
            <v>.</v>
          </cell>
        </row>
        <row r="2378">
          <cell r="A2378" t="str">
            <v>.</v>
          </cell>
        </row>
        <row r="2379">
          <cell r="A2379" t="str">
            <v>.</v>
          </cell>
        </row>
        <row r="2380">
          <cell r="A2380" t="str">
            <v>.</v>
          </cell>
        </row>
        <row r="2381">
          <cell r="A2381" t="str">
            <v>.</v>
          </cell>
        </row>
        <row r="2382">
          <cell r="A2382" t="str">
            <v>.</v>
          </cell>
        </row>
        <row r="2383">
          <cell r="A2383" t="str">
            <v>.</v>
          </cell>
        </row>
        <row r="2384">
          <cell r="A2384" t="str">
            <v>.</v>
          </cell>
        </row>
        <row r="2385">
          <cell r="A2385" t="str">
            <v>.</v>
          </cell>
        </row>
        <row r="2386">
          <cell r="A2386" t="str">
            <v>.</v>
          </cell>
        </row>
        <row r="2387">
          <cell r="A2387" t="str">
            <v>.</v>
          </cell>
        </row>
        <row r="2388">
          <cell r="A2388" t="str">
            <v>.</v>
          </cell>
        </row>
        <row r="2389">
          <cell r="A2389" t="str">
            <v>.</v>
          </cell>
        </row>
        <row r="2390">
          <cell r="A2390" t="str">
            <v>.</v>
          </cell>
        </row>
        <row r="2391">
          <cell r="A2391" t="str">
            <v>.</v>
          </cell>
        </row>
        <row r="2392">
          <cell r="A2392" t="str">
            <v>.</v>
          </cell>
        </row>
        <row r="2393">
          <cell r="A2393" t="str">
            <v>.</v>
          </cell>
        </row>
        <row r="2394">
          <cell r="A2394" t="str">
            <v>.</v>
          </cell>
        </row>
        <row r="2395">
          <cell r="A2395" t="str">
            <v>.</v>
          </cell>
        </row>
        <row r="2396">
          <cell r="A2396" t="str">
            <v>.</v>
          </cell>
        </row>
        <row r="2397">
          <cell r="A2397" t="str">
            <v>.</v>
          </cell>
        </row>
        <row r="2398">
          <cell r="A2398" t="str">
            <v>.</v>
          </cell>
        </row>
        <row r="2399">
          <cell r="A2399" t="str">
            <v>.</v>
          </cell>
        </row>
        <row r="2400">
          <cell r="A2400" t="str">
            <v>.</v>
          </cell>
        </row>
        <row r="2401">
          <cell r="A2401" t="str">
            <v>.</v>
          </cell>
        </row>
        <row r="2402">
          <cell r="A2402" t="str">
            <v>.</v>
          </cell>
        </row>
        <row r="2403">
          <cell r="A2403" t="str">
            <v>.</v>
          </cell>
        </row>
        <row r="2404">
          <cell r="A2404" t="str">
            <v>.</v>
          </cell>
        </row>
        <row r="2405">
          <cell r="A2405" t="str">
            <v>.</v>
          </cell>
        </row>
        <row r="2406">
          <cell r="A2406" t="str">
            <v>.</v>
          </cell>
        </row>
        <row r="2407">
          <cell r="A2407" t="str">
            <v>.</v>
          </cell>
        </row>
        <row r="2408">
          <cell r="A2408" t="str">
            <v>.</v>
          </cell>
        </row>
        <row r="2409">
          <cell r="A2409" t="str">
            <v>.</v>
          </cell>
        </row>
        <row r="2410">
          <cell r="A2410" t="str">
            <v>.</v>
          </cell>
        </row>
        <row r="2411">
          <cell r="A2411" t="str">
            <v>.</v>
          </cell>
        </row>
        <row r="2412">
          <cell r="A2412" t="str">
            <v>.</v>
          </cell>
        </row>
        <row r="2413">
          <cell r="A2413" t="str">
            <v>.</v>
          </cell>
        </row>
        <row r="2414">
          <cell r="A2414" t="str">
            <v>.</v>
          </cell>
        </row>
        <row r="2415">
          <cell r="A2415" t="str">
            <v>.</v>
          </cell>
        </row>
        <row r="2416">
          <cell r="A2416" t="str">
            <v>.</v>
          </cell>
        </row>
        <row r="2417">
          <cell r="A2417" t="str">
            <v>.</v>
          </cell>
        </row>
        <row r="2418">
          <cell r="A2418" t="str">
            <v>.</v>
          </cell>
        </row>
        <row r="2419">
          <cell r="A2419" t="str">
            <v>.</v>
          </cell>
        </row>
        <row r="2420">
          <cell r="A2420" t="str">
            <v>.</v>
          </cell>
        </row>
        <row r="2421">
          <cell r="A2421" t="str">
            <v>.</v>
          </cell>
        </row>
        <row r="2422">
          <cell r="A2422" t="str">
            <v>.</v>
          </cell>
        </row>
        <row r="2423">
          <cell r="A2423" t="str">
            <v>.</v>
          </cell>
        </row>
        <row r="2424">
          <cell r="A2424" t="str">
            <v>.</v>
          </cell>
        </row>
        <row r="2425">
          <cell r="A2425" t="str">
            <v>.</v>
          </cell>
        </row>
        <row r="2426">
          <cell r="A2426" t="str">
            <v>.</v>
          </cell>
        </row>
        <row r="2427">
          <cell r="A2427" t="str">
            <v>.</v>
          </cell>
        </row>
        <row r="2428">
          <cell r="A2428" t="str">
            <v>.</v>
          </cell>
        </row>
        <row r="2429">
          <cell r="A2429" t="str">
            <v>.</v>
          </cell>
        </row>
        <row r="2430">
          <cell r="A2430" t="str">
            <v>.</v>
          </cell>
        </row>
        <row r="2431">
          <cell r="A2431" t="str">
            <v>.</v>
          </cell>
        </row>
        <row r="2432">
          <cell r="A2432" t="str">
            <v>.</v>
          </cell>
        </row>
        <row r="2433">
          <cell r="A2433" t="str">
            <v>.</v>
          </cell>
        </row>
        <row r="2434">
          <cell r="A2434" t="str">
            <v>.</v>
          </cell>
        </row>
        <row r="2435">
          <cell r="A2435" t="str">
            <v>.</v>
          </cell>
        </row>
        <row r="2436">
          <cell r="A2436" t="str">
            <v>.</v>
          </cell>
        </row>
        <row r="2437">
          <cell r="A2437" t="str">
            <v>.</v>
          </cell>
        </row>
        <row r="2438">
          <cell r="A2438" t="str">
            <v>.</v>
          </cell>
        </row>
        <row r="2439">
          <cell r="A2439" t="str">
            <v>.</v>
          </cell>
        </row>
        <row r="2440">
          <cell r="A2440" t="str">
            <v>.</v>
          </cell>
        </row>
        <row r="2441">
          <cell r="A2441" t="str">
            <v>.</v>
          </cell>
        </row>
        <row r="2442">
          <cell r="A2442" t="str">
            <v>.</v>
          </cell>
        </row>
        <row r="2443">
          <cell r="A2443" t="str">
            <v>.</v>
          </cell>
        </row>
        <row r="2444">
          <cell r="A2444" t="str">
            <v>.</v>
          </cell>
        </row>
        <row r="2445">
          <cell r="A2445" t="str">
            <v>.</v>
          </cell>
        </row>
        <row r="2446">
          <cell r="A2446" t="str">
            <v>.</v>
          </cell>
        </row>
        <row r="2447">
          <cell r="A2447" t="str">
            <v>.</v>
          </cell>
        </row>
        <row r="2448">
          <cell r="A2448" t="str">
            <v>.</v>
          </cell>
        </row>
        <row r="2449">
          <cell r="A2449" t="str">
            <v>.</v>
          </cell>
        </row>
        <row r="2450">
          <cell r="A2450" t="str">
            <v>.</v>
          </cell>
        </row>
        <row r="2451">
          <cell r="A2451" t="str">
            <v>.</v>
          </cell>
        </row>
        <row r="2452">
          <cell r="A2452" t="str">
            <v>.</v>
          </cell>
        </row>
        <row r="2453">
          <cell r="A2453" t="str">
            <v>.</v>
          </cell>
        </row>
        <row r="2454">
          <cell r="A2454" t="str">
            <v>.</v>
          </cell>
        </row>
        <row r="2455">
          <cell r="A2455" t="str">
            <v>.</v>
          </cell>
        </row>
        <row r="2456">
          <cell r="A2456" t="str">
            <v>.</v>
          </cell>
        </row>
        <row r="2457">
          <cell r="A2457" t="str">
            <v>.</v>
          </cell>
        </row>
        <row r="2458">
          <cell r="A2458" t="str">
            <v>.</v>
          </cell>
        </row>
        <row r="2459">
          <cell r="A2459" t="str">
            <v>.</v>
          </cell>
        </row>
        <row r="2460">
          <cell r="A2460" t="str">
            <v>.</v>
          </cell>
        </row>
        <row r="2461">
          <cell r="A2461" t="str">
            <v>.</v>
          </cell>
        </row>
        <row r="2462">
          <cell r="A2462" t="str">
            <v>.</v>
          </cell>
        </row>
        <row r="2463">
          <cell r="A2463" t="str">
            <v>.</v>
          </cell>
        </row>
        <row r="2464">
          <cell r="A2464" t="str">
            <v>.</v>
          </cell>
        </row>
        <row r="2465">
          <cell r="A2465" t="str">
            <v>.</v>
          </cell>
        </row>
        <row r="2466">
          <cell r="A2466" t="str">
            <v>.</v>
          </cell>
        </row>
        <row r="2467">
          <cell r="A2467" t="str">
            <v>.</v>
          </cell>
        </row>
        <row r="2468">
          <cell r="A2468" t="str">
            <v>.</v>
          </cell>
        </row>
        <row r="2469">
          <cell r="A2469" t="str">
            <v>.</v>
          </cell>
        </row>
        <row r="2470">
          <cell r="A2470" t="str">
            <v>.</v>
          </cell>
        </row>
        <row r="2471">
          <cell r="A2471" t="str">
            <v>.</v>
          </cell>
        </row>
        <row r="2472">
          <cell r="A2472" t="str">
            <v>.</v>
          </cell>
        </row>
        <row r="2473">
          <cell r="A2473" t="str">
            <v>.</v>
          </cell>
        </row>
        <row r="2474">
          <cell r="A2474" t="str">
            <v>.</v>
          </cell>
        </row>
        <row r="2475">
          <cell r="A2475" t="str">
            <v>.</v>
          </cell>
        </row>
        <row r="2476">
          <cell r="A2476" t="str">
            <v>.</v>
          </cell>
        </row>
        <row r="2477">
          <cell r="A2477" t="str">
            <v>.</v>
          </cell>
        </row>
        <row r="2478">
          <cell r="A2478" t="str">
            <v>.</v>
          </cell>
        </row>
        <row r="2479">
          <cell r="A2479" t="str">
            <v>.</v>
          </cell>
        </row>
        <row r="2480">
          <cell r="A2480" t="str">
            <v>.</v>
          </cell>
        </row>
        <row r="2481">
          <cell r="A2481" t="str">
            <v>.</v>
          </cell>
        </row>
        <row r="2482">
          <cell r="A2482" t="str">
            <v>.</v>
          </cell>
        </row>
        <row r="2483">
          <cell r="A2483" t="str">
            <v>.</v>
          </cell>
        </row>
        <row r="2484">
          <cell r="A2484" t="str">
            <v>.</v>
          </cell>
        </row>
        <row r="2485">
          <cell r="A2485" t="str">
            <v>.</v>
          </cell>
        </row>
        <row r="2486">
          <cell r="A2486" t="str">
            <v>.</v>
          </cell>
        </row>
        <row r="2487">
          <cell r="A2487" t="str">
            <v>.</v>
          </cell>
        </row>
        <row r="2488">
          <cell r="A2488" t="str">
            <v>.</v>
          </cell>
        </row>
        <row r="2489">
          <cell r="A2489" t="str">
            <v>.</v>
          </cell>
        </row>
        <row r="2490">
          <cell r="A2490" t="str">
            <v>.</v>
          </cell>
        </row>
        <row r="2491">
          <cell r="A2491" t="str">
            <v>.</v>
          </cell>
        </row>
        <row r="2492">
          <cell r="A2492" t="str">
            <v>.</v>
          </cell>
        </row>
        <row r="2493">
          <cell r="A2493" t="str">
            <v>.</v>
          </cell>
        </row>
        <row r="2494">
          <cell r="A2494" t="str">
            <v>.</v>
          </cell>
        </row>
        <row r="2495">
          <cell r="A2495" t="str">
            <v>.</v>
          </cell>
        </row>
        <row r="2496">
          <cell r="A2496" t="str">
            <v>.</v>
          </cell>
        </row>
        <row r="2497">
          <cell r="A2497" t="str">
            <v>.</v>
          </cell>
        </row>
        <row r="2498">
          <cell r="A2498" t="str">
            <v>.</v>
          </cell>
        </row>
        <row r="2499">
          <cell r="A2499" t="str">
            <v>.</v>
          </cell>
        </row>
        <row r="2500">
          <cell r="A2500" t="str">
            <v>.</v>
          </cell>
        </row>
        <row r="2501">
          <cell r="A2501" t="str">
            <v>.</v>
          </cell>
        </row>
        <row r="2502">
          <cell r="A2502" t="str">
            <v>.</v>
          </cell>
        </row>
        <row r="2503">
          <cell r="A2503" t="str">
            <v>.</v>
          </cell>
        </row>
        <row r="2504">
          <cell r="A2504" t="str">
            <v>.</v>
          </cell>
        </row>
        <row r="2505">
          <cell r="A2505" t="str">
            <v>.</v>
          </cell>
        </row>
        <row r="2506">
          <cell r="A2506" t="str">
            <v>.</v>
          </cell>
        </row>
        <row r="2507">
          <cell r="A2507" t="str">
            <v>.</v>
          </cell>
        </row>
        <row r="2508">
          <cell r="A2508" t="str">
            <v>.</v>
          </cell>
        </row>
        <row r="2509">
          <cell r="A2509" t="str">
            <v>.</v>
          </cell>
        </row>
        <row r="2510">
          <cell r="A2510" t="str">
            <v>.</v>
          </cell>
        </row>
        <row r="2511">
          <cell r="A2511" t="str">
            <v>.</v>
          </cell>
        </row>
        <row r="2512">
          <cell r="A2512" t="str">
            <v>.</v>
          </cell>
        </row>
        <row r="2513">
          <cell r="A2513" t="str">
            <v>.</v>
          </cell>
        </row>
        <row r="2514">
          <cell r="A2514" t="str">
            <v>.</v>
          </cell>
        </row>
        <row r="2515">
          <cell r="A2515" t="str">
            <v>.</v>
          </cell>
        </row>
        <row r="2516">
          <cell r="A2516" t="str">
            <v>.</v>
          </cell>
        </row>
        <row r="2517">
          <cell r="A2517" t="str">
            <v>.</v>
          </cell>
        </row>
        <row r="2518">
          <cell r="A2518" t="str">
            <v>.</v>
          </cell>
        </row>
        <row r="2519">
          <cell r="A2519" t="str">
            <v>.</v>
          </cell>
        </row>
        <row r="2520">
          <cell r="A2520" t="str">
            <v>.</v>
          </cell>
        </row>
        <row r="2521">
          <cell r="A2521" t="str">
            <v>.</v>
          </cell>
        </row>
        <row r="2522">
          <cell r="A2522" t="str">
            <v>.</v>
          </cell>
        </row>
        <row r="2523">
          <cell r="A2523" t="str">
            <v>.</v>
          </cell>
        </row>
        <row r="2524">
          <cell r="A2524" t="str">
            <v>.</v>
          </cell>
        </row>
        <row r="2525">
          <cell r="A2525" t="str">
            <v>.</v>
          </cell>
        </row>
        <row r="2526">
          <cell r="A2526" t="str">
            <v>.</v>
          </cell>
        </row>
        <row r="2527">
          <cell r="A2527" t="str">
            <v>.</v>
          </cell>
        </row>
        <row r="2528">
          <cell r="A2528" t="str">
            <v>.</v>
          </cell>
        </row>
        <row r="2529">
          <cell r="A2529" t="str">
            <v>.</v>
          </cell>
        </row>
        <row r="2530">
          <cell r="A2530" t="str">
            <v>.</v>
          </cell>
        </row>
        <row r="2531">
          <cell r="A2531" t="str">
            <v>.</v>
          </cell>
        </row>
        <row r="2532">
          <cell r="A2532" t="str">
            <v>.</v>
          </cell>
        </row>
        <row r="2533">
          <cell r="A2533" t="str">
            <v>.</v>
          </cell>
        </row>
        <row r="2534">
          <cell r="A2534" t="str">
            <v>.</v>
          </cell>
        </row>
        <row r="2535">
          <cell r="A2535" t="str">
            <v>.</v>
          </cell>
        </row>
        <row r="2536">
          <cell r="A2536" t="str">
            <v>.</v>
          </cell>
        </row>
        <row r="2537">
          <cell r="A2537" t="str">
            <v>.</v>
          </cell>
        </row>
        <row r="2538">
          <cell r="A2538" t="str">
            <v>.</v>
          </cell>
        </row>
        <row r="2539">
          <cell r="A2539" t="str">
            <v>.</v>
          </cell>
        </row>
        <row r="2540">
          <cell r="A2540" t="str">
            <v>.</v>
          </cell>
        </row>
        <row r="2541">
          <cell r="A2541" t="str">
            <v>.</v>
          </cell>
        </row>
        <row r="2542">
          <cell r="A2542" t="str">
            <v>.</v>
          </cell>
        </row>
        <row r="2543">
          <cell r="A2543" t="str">
            <v>.</v>
          </cell>
        </row>
        <row r="2544">
          <cell r="A2544" t="str">
            <v>.</v>
          </cell>
        </row>
        <row r="2545">
          <cell r="A2545" t="str">
            <v>.</v>
          </cell>
        </row>
        <row r="2546">
          <cell r="A2546" t="str">
            <v>.</v>
          </cell>
        </row>
        <row r="2547">
          <cell r="A2547" t="str">
            <v>.</v>
          </cell>
        </row>
        <row r="2548">
          <cell r="A2548" t="str">
            <v>.</v>
          </cell>
        </row>
        <row r="2549">
          <cell r="A2549" t="str">
            <v>.</v>
          </cell>
        </row>
        <row r="2550">
          <cell r="A2550" t="str">
            <v>.</v>
          </cell>
        </row>
        <row r="2551">
          <cell r="A2551" t="str">
            <v>.</v>
          </cell>
        </row>
        <row r="2552">
          <cell r="A2552" t="str">
            <v>.</v>
          </cell>
        </row>
        <row r="2553">
          <cell r="A2553" t="str">
            <v>.</v>
          </cell>
        </row>
        <row r="2554">
          <cell r="A2554" t="str">
            <v>.</v>
          </cell>
        </row>
        <row r="2555">
          <cell r="A2555" t="str">
            <v>.</v>
          </cell>
        </row>
        <row r="2556">
          <cell r="A2556" t="str">
            <v>.</v>
          </cell>
        </row>
        <row r="2557">
          <cell r="A2557" t="str">
            <v>.</v>
          </cell>
        </row>
        <row r="2558">
          <cell r="A2558" t="str">
            <v>.</v>
          </cell>
        </row>
        <row r="2559">
          <cell r="A2559" t="str">
            <v>.</v>
          </cell>
        </row>
        <row r="2560">
          <cell r="A2560" t="str">
            <v>.</v>
          </cell>
        </row>
        <row r="2561">
          <cell r="A2561" t="str">
            <v>.</v>
          </cell>
        </row>
        <row r="2562">
          <cell r="A2562" t="str">
            <v>.</v>
          </cell>
        </row>
        <row r="2563">
          <cell r="A2563" t="str">
            <v>.</v>
          </cell>
        </row>
        <row r="2564">
          <cell r="A2564" t="str">
            <v>.</v>
          </cell>
        </row>
        <row r="2565">
          <cell r="A2565" t="str">
            <v>.</v>
          </cell>
        </row>
        <row r="2566">
          <cell r="A2566" t="str">
            <v>.</v>
          </cell>
        </row>
        <row r="2567">
          <cell r="A2567" t="str">
            <v>.</v>
          </cell>
        </row>
        <row r="2568">
          <cell r="A2568" t="str">
            <v>.</v>
          </cell>
        </row>
        <row r="2569">
          <cell r="A2569" t="str">
            <v>.</v>
          </cell>
        </row>
        <row r="2570">
          <cell r="A2570" t="str">
            <v>.</v>
          </cell>
        </row>
        <row r="2571">
          <cell r="A2571" t="str">
            <v>.</v>
          </cell>
        </row>
        <row r="2572">
          <cell r="A2572" t="str">
            <v>.</v>
          </cell>
        </row>
        <row r="2573">
          <cell r="A2573" t="str">
            <v>.</v>
          </cell>
        </row>
        <row r="2574">
          <cell r="A2574" t="str">
            <v>.</v>
          </cell>
        </row>
        <row r="2575">
          <cell r="A2575" t="str">
            <v>.</v>
          </cell>
        </row>
        <row r="2576">
          <cell r="A2576" t="str">
            <v>.</v>
          </cell>
        </row>
        <row r="2577">
          <cell r="A2577" t="str">
            <v>.</v>
          </cell>
        </row>
        <row r="2578">
          <cell r="A2578" t="str">
            <v>.</v>
          </cell>
        </row>
        <row r="2579">
          <cell r="A2579" t="str">
            <v>.</v>
          </cell>
        </row>
        <row r="2580">
          <cell r="A2580" t="str">
            <v>.</v>
          </cell>
        </row>
        <row r="2581">
          <cell r="A2581" t="str">
            <v>.</v>
          </cell>
        </row>
        <row r="2582">
          <cell r="A2582" t="str">
            <v>.</v>
          </cell>
        </row>
        <row r="2583">
          <cell r="A2583" t="str">
            <v>.</v>
          </cell>
        </row>
        <row r="2584">
          <cell r="A2584" t="str">
            <v>.</v>
          </cell>
        </row>
        <row r="2585">
          <cell r="A2585" t="str">
            <v>.</v>
          </cell>
        </row>
        <row r="2586">
          <cell r="A2586" t="str">
            <v>.</v>
          </cell>
        </row>
        <row r="2587">
          <cell r="A2587" t="str">
            <v>.</v>
          </cell>
        </row>
        <row r="2588">
          <cell r="A2588" t="str">
            <v>.</v>
          </cell>
        </row>
        <row r="2589">
          <cell r="A2589" t="str">
            <v>.</v>
          </cell>
        </row>
        <row r="2590">
          <cell r="A2590" t="str">
            <v>.</v>
          </cell>
        </row>
        <row r="2591">
          <cell r="A2591" t="str">
            <v>.</v>
          </cell>
        </row>
        <row r="2592">
          <cell r="A2592" t="str">
            <v>.</v>
          </cell>
        </row>
        <row r="2593">
          <cell r="A2593" t="str">
            <v>.</v>
          </cell>
        </row>
        <row r="2594">
          <cell r="A2594" t="str">
            <v>.</v>
          </cell>
        </row>
        <row r="2595">
          <cell r="A2595" t="str">
            <v>.</v>
          </cell>
        </row>
        <row r="2596">
          <cell r="A2596" t="str">
            <v>.</v>
          </cell>
        </row>
        <row r="2597">
          <cell r="A2597" t="str">
            <v>.</v>
          </cell>
        </row>
        <row r="2598">
          <cell r="A2598" t="str">
            <v>.</v>
          </cell>
        </row>
        <row r="2599">
          <cell r="A2599" t="str">
            <v>.</v>
          </cell>
        </row>
        <row r="2600">
          <cell r="A2600" t="str">
            <v>.</v>
          </cell>
        </row>
        <row r="2601">
          <cell r="A2601" t="str">
            <v>.</v>
          </cell>
        </row>
        <row r="2602">
          <cell r="A2602" t="str">
            <v>.</v>
          </cell>
        </row>
        <row r="2603">
          <cell r="A2603" t="str">
            <v>.</v>
          </cell>
        </row>
        <row r="2604">
          <cell r="A2604" t="str">
            <v>.</v>
          </cell>
        </row>
        <row r="2605">
          <cell r="A2605" t="str">
            <v>.</v>
          </cell>
        </row>
        <row r="2606">
          <cell r="A2606" t="str">
            <v>.</v>
          </cell>
        </row>
        <row r="2607">
          <cell r="A2607" t="str">
            <v>.</v>
          </cell>
        </row>
        <row r="2608">
          <cell r="A2608" t="str">
            <v>.</v>
          </cell>
        </row>
        <row r="2609">
          <cell r="A2609" t="str">
            <v>.</v>
          </cell>
        </row>
        <row r="2610">
          <cell r="A2610" t="str">
            <v>.</v>
          </cell>
        </row>
        <row r="2611">
          <cell r="A2611" t="str">
            <v>.</v>
          </cell>
        </row>
        <row r="2612">
          <cell r="A2612" t="str">
            <v>.</v>
          </cell>
        </row>
        <row r="2613">
          <cell r="A2613" t="str">
            <v>.</v>
          </cell>
        </row>
        <row r="2614">
          <cell r="A2614" t="str">
            <v>.</v>
          </cell>
        </row>
        <row r="2615">
          <cell r="A2615" t="str">
            <v>.</v>
          </cell>
        </row>
        <row r="2616">
          <cell r="A2616" t="str">
            <v>.</v>
          </cell>
        </row>
        <row r="2617">
          <cell r="A2617" t="str">
            <v>.</v>
          </cell>
        </row>
        <row r="2618">
          <cell r="A2618" t="str">
            <v>.</v>
          </cell>
        </row>
        <row r="2619">
          <cell r="A2619" t="str">
            <v>.</v>
          </cell>
        </row>
        <row r="2620">
          <cell r="A2620" t="str">
            <v>.</v>
          </cell>
        </row>
        <row r="2621">
          <cell r="A2621" t="str">
            <v>.</v>
          </cell>
        </row>
        <row r="2622">
          <cell r="A2622" t="str">
            <v>.</v>
          </cell>
        </row>
        <row r="2623">
          <cell r="A2623" t="str">
            <v>.</v>
          </cell>
        </row>
        <row r="2624">
          <cell r="A2624" t="str">
            <v>.</v>
          </cell>
        </row>
        <row r="2625">
          <cell r="A2625" t="str">
            <v>.</v>
          </cell>
        </row>
        <row r="2626">
          <cell r="A2626" t="str">
            <v>.</v>
          </cell>
        </row>
        <row r="2627">
          <cell r="A2627" t="str">
            <v>.</v>
          </cell>
        </row>
        <row r="2628">
          <cell r="A2628" t="str">
            <v>.</v>
          </cell>
        </row>
        <row r="2629">
          <cell r="A2629" t="str">
            <v>.</v>
          </cell>
        </row>
        <row r="2630">
          <cell r="A2630" t="str">
            <v>.</v>
          </cell>
        </row>
        <row r="2631">
          <cell r="A2631" t="str">
            <v>.</v>
          </cell>
        </row>
        <row r="2632">
          <cell r="A2632" t="str">
            <v>.</v>
          </cell>
        </row>
        <row r="2633">
          <cell r="A2633" t="str">
            <v>.</v>
          </cell>
        </row>
        <row r="2634">
          <cell r="A2634" t="str">
            <v>.</v>
          </cell>
        </row>
        <row r="2635">
          <cell r="A2635" t="str">
            <v>.</v>
          </cell>
        </row>
        <row r="2636">
          <cell r="A2636" t="str">
            <v>.</v>
          </cell>
        </row>
        <row r="2637">
          <cell r="A2637" t="str">
            <v>.</v>
          </cell>
        </row>
        <row r="2638">
          <cell r="A2638" t="str">
            <v>.</v>
          </cell>
        </row>
        <row r="2639">
          <cell r="A2639" t="str">
            <v>.</v>
          </cell>
        </row>
        <row r="2640">
          <cell r="A2640" t="str">
            <v>.</v>
          </cell>
        </row>
        <row r="2641">
          <cell r="A2641" t="str">
            <v>.</v>
          </cell>
        </row>
        <row r="2642">
          <cell r="A2642" t="str">
            <v>.</v>
          </cell>
        </row>
        <row r="2643">
          <cell r="A2643" t="str">
            <v>.</v>
          </cell>
        </row>
        <row r="2644">
          <cell r="A2644" t="str">
            <v>.</v>
          </cell>
        </row>
        <row r="2645">
          <cell r="A2645" t="str">
            <v>.</v>
          </cell>
        </row>
        <row r="2646">
          <cell r="A2646" t="str">
            <v>.</v>
          </cell>
        </row>
        <row r="2647">
          <cell r="A2647" t="str">
            <v>.</v>
          </cell>
        </row>
        <row r="2648">
          <cell r="A2648" t="str">
            <v>.</v>
          </cell>
        </row>
        <row r="2649">
          <cell r="A2649" t="str">
            <v>.</v>
          </cell>
        </row>
        <row r="2650">
          <cell r="A2650" t="str">
            <v>.</v>
          </cell>
        </row>
        <row r="2651">
          <cell r="A2651" t="str">
            <v>.</v>
          </cell>
        </row>
        <row r="2652">
          <cell r="A2652" t="str">
            <v>.</v>
          </cell>
        </row>
        <row r="2653">
          <cell r="A2653" t="str">
            <v>.</v>
          </cell>
        </row>
        <row r="2654">
          <cell r="A2654" t="str">
            <v>.</v>
          </cell>
        </row>
        <row r="2655">
          <cell r="A2655" t="str">
            <v>.</v>
          </cell>
        </row>
        <row r="2656">
          <cell r="A2656" t="str">
            <v>.</v>
          </cell>
        </row>
        <row r="2657">
          <cell r="A2657" t="str">
            <v>.</v>
          </cell>
        </row>
        <row r="2658">
          <cell r="A2658" t="str">
            <v>.</v>
          </cell>
        </row>
        <row r="2659">
          <cell r="A2659" t="str">
            <v>.</v>
          </cell>
        </row>
        <row r="2660">
          <cell r="A2660" t="str">
            <v>.</v>
          </cell>
        </row>
        <row r="2661">
          <cell r="A2661" t="str">
            <v>.</v>
          </cell>
        </row>
        <row r="2662">
          <cell r="A2662" t="str">
            <v>.</v>
          </cell>
        </row>
        <row r="2663">
          <cell r="A2663" t="str">
            <v>.</v>
          </cell>
        </row>
        <row r="2664">
          <cell r="A2664" t="str">
            <v>.</v>
          </cell>
        </row>
        <row r="2665">
          <cell r="A2665" t="str">
            <v>.</v>
          </cell>
        </row>
        <row r="2666">
          <cell r="A2666" t="str">
            <v>.</v>
          </cell>
        </row>
        <row r="2667">
          <cell r="A2667" t="str">
            <v>.</v>
          </cell>
        </row>
        <row r="2668">
          <cell r="A2668" t="str">
            <v>.</v>
          </cell>
        </row>
        <row r="2669">
          <cell r="A2669" t="str">
            <v>.</v>
          </cell>
        </row>
        <row r="2670">
          <cell r="A2670" t="str">
            <v>.</v>
          </cell>
        </row>
        <row r="2671">
          <cell r="A2671" t="str">
            <v>.</v>
          </cell>
        </row>
        <row r="2672">
          <cell r="A2672" t="str">
            <v>.</v>
          </cell>
        </row>
        <row r="2673">
          <cell r="A2673" t="str">
            <v>.</v>
          </cell>
        </row>
        <row r="2674">
          <cell r="A2674" t="str">
            <v>.</v>
          </cell>
        </row>
        <row r="2675">
          <cell r="A2675" t="str">
            <v>.</v>
          </cell>
        </row>
        <row r="2676">
          <cell r="A2676" t="str">
            <v>.</v>
          </cell>
        </row>
        <row r="2677">
          <cell r="A2677" t="str">
            <v>.</v>
          </cell>
        </row>
        <row r="2678">
          <cell r="A2678" t="str">
            <v>.</v>
          </cell>
        </row>
        <row r="2679">
          <cell r="A2679" t="str">
            <v>.</v>
          </cell>
        </row>
        <row r="2680">
          <cell r="A2680" t="str">
            <v>.</v>
          </cell>
        </row>
        <row r="2681">
          <cell r="A2681" t="str">
            <v>.</v>
          </cell>
        </row>
        <row r="2682">
          <cell r="A2682" t="str">
            <v>.</v>
          </cell>
        </row>
        <row r="2683">
          <cell r="A2683" t="str">
            <v>.</v>
          </cell>
        </row>
        <row r="2684">
          <cell r="A2684" t="str">
            <v>.</v>
          </cell>
        </row>
        <row r="2685">
          <cell r="A2685" t="str">
            <v>.</v>
          </cell>
        </row>
        <row r="2686">
          <cell r="A2686" t="str">
            <v>.</v>
          </cell>
        </row>
        <row r="2687">
          <cell r="A2687" t="str">
            <v>.</v>
          </cell>
        </row>
        <row r="2688">
          <cell r="A2688" t="str">
            <v>.</v>
          </cell>
        </row>
        <row r="2689">
          <cell r="A2689" t="str">
            <v>.</v>
          </cell>
        </row>
        <row r="2690">
          <cell r="A2690" t="str">
            <v>.</v>
          </cell>
        </row>
        <row r="2691">
          <cell r="A2691" t="str">
            <v>.</v>
          </cell>
        </row>
        <row r="2692">
          <cell r="A2692" t="str">
            <v>.</v>
          </cell>
        </row>
        <row r="2693">
          <cell r="A2693" t="str">
            <v>.</v>
          </cell>
        </row>
        <row r="2694">
          <cell r="A2694" t="str">
            <v>.</v>
          </cell>
        </row>
        <row r="2695">
          <cell r="A2695" t="str">
            <v>.</v>
          </cell>
        </row>
        <row r="2696">
          <cell r="A2696" t="str">
            <v>.</v>
          </cell>
        </row>
        <row r="2697">
          <cell r="A2697" t="str">
            <v>.</v>
          </cell>
        </row>
        <row r="2698">
          <cell r="A2698" t="str">
            <v>.</v>
          </cell>
        </row>
        <row r="2699">
          <cell r="A2699" t="str">
            <v>.</v>
          </cell>
        </row>
        <row r="2700">
          <cell r="A2700" t="str">
            <v>.</v>
          </cell>
        </row>
        <row r="2701">
          <cell r="A2701" t="str">
            <v>.</v>
          </cell>
        </row>
        <row r="2702">
          <cell r="A2702" t="str">
            <v>.</v>
          </cell>
        </row>
        <row r="2703">
          <cell r="A2703" t="str">
            <v>.</v>
          </cell>
        </row>
        <row r="2704">
          <cell r="A2704" t="str">
            <v>.</v>
          </cell>
        </row>
        <row r="2705">
          <cell r="A2705" t="str">
            <v>.</v>
          </cell>
        </row>
        <row r="2706">
          <cell r="A2706" t="str">
            <v>.</v>
          </cell>
        </row>
        <row r="2707">
          <cell r="A2707" t="str">
            <v>.</v>
          </cell>
        </row>
        <row r="2708">
          <cell r="A2708" t="str">
            <v>.</v>
          </cell>
        </row>
        <row r="2709">
          <cell r="A2709" t="str">
            <v>.</v>
          </cell>
        </row>
        <row r="2710">
          <cell r="A2710" t="str">
            <v>.</v>
          </cell>
        </row>
        <row r="2711">
          <cell r="A2711" t="str">
            <v>.</v>
          </cell>
        </row>
        <row r="2712">
          <cell r="A2712" t="str">
            <v>.</v>
          </cell>
        </row>
        <row r="2713">
          <cell r="A2713" t="str">
            <v>.</v>
          </cell>
        </row>
        <row r="2714">
          <cell r="A2714" t="str">
            <v>.</v>
          </cell>
        </row>
        <row r="2715">
          <cell r="A2715" t="str">
            <v>.</v>
          </cell>
        </row>
        <row r="2716">
          <cell r="A2716" t="str">
            <v>.</v>
          </cell>
        </row>
        <row r="2717">
          <cell r="A2717" t="str">
            <v>.</v>
          </cell>
        </row>
        <row r="2718">
          <cell r="A2718" t="str">
            <v>.</v>
          </cell>
        </row>
        <row r="2719">
          <cell r="A2719" t="str">
            <v>.</v>
          </cell>
        </row>
        <row r="2720">
          <cell r="A2720" t="str">
            <v>.</v>
          </cell>
        </row>
        <row r="2721">
          <cell r="A2721" t="str">
            <v>.</v>
          </cell>
        </row>
        <row r="2722">
          <cell r="A2722" t="str">
            <v>.</v>
          </cell>
        </row>
        <row r="2723">
          <cell r="A2723" t="str">
            <v>.</v>
          </cell>
        </row>
        <row r="2724">
          <cell r="A2724" t="str">
            <v>.</v>
          </cell>
        </row>
        <row r="2725">
          <cell r="A2725" t="str">
            <v>.</v>
          </cell>
        </row>
        <row r="2726">
          <cell r="A2726" t="str">
            <v>.</v>
          </cell>
        </row>
        <row r="2727">
          <cell r="A2727" t="str">
            <v>.</v>
          </cell>
        </row>
        <row r="2728">
          <cell r="A2728" t="str">
            <v>.</v>
          </cell>
        </row>
        <row r="2729">
          <cell r="A2729" t="str">
            <v>.</v>
          </cell>
        </row>
        <row r="2730">
          <cell r="A2730" t="str">
            <v>.</v>
          </cell>
        </row>
        <row r="2731">
          <cell r="A2731" t="str">
            <v>.</v>
          </cell>
        </row>
        <row r="2732">
          <cell r="A2732" t="str">
            <v>.</v>
          </cell>
        </row>
        <row r="2733">
          <cell r="A2733" t="str">
            <v>.</v>
          </cell>
        </row>
        <row r="2734">
          <cell r="A2734" t="str">
            <v>.</v>
          </cell>
        </row>
        <row r="2735">
          <cell r="A2735" t="str">
            <v>.</v>
          </cell>
        </row>
        <row r="2736">
          <cell r="A2736" t="str">
            <v>.</v>
          </cell>
        </row>
        <row r="2737">
          <cell r="A2737" t="str">
            <v>.</v>
          </cell>
        </row>
        <row r="2738">
          <cell r="A2738" t="str">
            <v>.</v>
          </cell>
        </row>
        <row r="2739">
          <cell r="A2739" t="str">
            <v>.</v>
          </cell>
        </row>
        <row r="2740">
          <cell r="A2740" t="str">
            <v>.</v>
          </cell>
        </row>
        <row r="2741">
          <cell r="A2741" t="str">
            <v>.</v>
          </cell>
        </row>
        <row r="2742">
          <cell r="A2742" t="str">
            <v>.</v>
          </cell>
        </row>
        <row r="2743">
          <cell r="A2743" t="str">
            <v>.</v>
          </cell>
        </row>
        <row r="2744">
          <cell r="A2744" t="str">
            <v>.</v>
          </cell>
        </row>
        <row r="2745">
          <cell r="A2745" t="str">
            <v>.</v>
          </cell>
        </row>
        <row r="2746">
          <cell r="A2746" t="str">
            <v>.</v>
          </cell>
        </row>
        <row r="2747">
          <cell r="A2747" t="str">
            <v>.</v>
          </cell>
        </row>
        <row r="2748">
          <cell r="A2748" t="str">
            <v>.</v>
          </cell>
        </row>
        <row r="2749">
          <cell r="A2749" t="str">
            <v>.</v>
          </cell>
        </row>
        <row r="2750">
          <cell r="A2750" t="str">
            <v>.</v>
          </cell>
        </row>
        <row r="2751">
          <cell r="A2751" t="str">
            <v>.</v>
          </cell>
        </row>
        <row r="2752">
          <cell r="A2752" t="str">
            <v>.</v>
          </cell>
        </row>
        <row r="2753">
          <cell r="A2753" t="str">
            <v>.</v>
          </cell>
        </row>
        <row r="2754">
          <cell r="A2754" t="str">
            <v>.</v>
          </cell>
        </row>
        <row r="2755">
          <cell r="A2755" t="str">
            <v>.</v>
          </cell>
        </row>
        <row r="2756">
          <cell r="A2756" t="str">
            <v>.</v>
          </cell>
        </row>
        <row r="2757">
          <cell r="A2757" t="str">
            <v>.</v>
          </cell>
        </row>
        <row r="2758">
          <cell r="A2758" t="str">
            <v>.</v>
          </cell>
        </row>
        <row r="2759">
          <cell r="A2759" t="str">
            <v>.</v>
          </cell>
        </row>
        <row r="2760">
          <cell r="A2760" t="str">
            <v>.</v>
          </cell>
        </row>
        <row r="2761">
          <cell r="A2761" t="str">
            <v>.</v>
          </cell>
        </row>
        <row r="2762">
          <cell r="A2762" t="str">
            <v>.</v>
          </cell>
        </row>
        <row r="2763">
          <cell r="A2763" t="str">
            <v>.</v>
          </cell>
        </row>
        <row r="2764">
          <cell r="A2764" t="str">
            <v>.</v>
          </cell>
        </row>
        <row r="2765">
          <cell r="A2765" t="str">
            <v>.</v>
          </cell>
        </row>
        <row r="2766">
          <cell r="A2766" t="str">
            <v>.</v>
          </cell>
        </row>
        <row r="2767">
          <cell r="A2767" t="str">
            <v>.</v>
          </cell>
        </row>
        <row r="2768">
          <cell r="A2768" t="str">
            <v>.</v>
          </cell>
        </row>
        <row r="2769">
          <cell r="A2769" t="str">
            <v>.</v>
          </cell>
        </row>
        <row r="2770">
          <cell r="A2770" t="str">
            <v>.</v>
          </cell>
        </row>
        <row r="2771">
          <cell r="A2771" t="str">
            <v>.</v>
          </cell>
        </row>
        <row r="2772">
          <cell r="A2772" t="str">
            <v>.</v>
          </cell>
        </row>
        <row r="2773">
          <cell r="A2773" t="str">
            <v>.</v>
          </cell>
        </row>
        <row r="2774">
          <cell r="A2774" t="str">
            <v>.</v>
          </cell>
        </row>
        <row r="2775">
          <cell r="A2775" t="str">
            <v>.</v>
          </cell>
        </row>
        <row r="2776">
          <cell r="A2776" t="str">
            <v>.</v>
          </cell>
        </row>
        <row r="2777">
          <cell r="A2777" t="str">
            <v>.</v>
          </cell>
        </row>
        <row r="2778">
          <cell r="A2778" t="str">
            <v>.</v>
          </cell>
        </row>
        <row r="2779">
          <cell r="A2779" t="str">
            <v>.</v>
          </cell>
        </row>
        <row r="2780">
          <cell r="A2780" t="str">
            <v>.</v>
          </cell>
        </row>
        <row r="2781">
          <cell r="A2781" t="str">
            <v>.</v>
          </cell>
        </row>
        <row r="2782">
          <cell r="A2782" t="str">
            <v>.</v>
          </cell>
        </row>
        <row r="2783">
          <cell r="A2783" t="str">
            <v>.</v>
          </cell>
        </row>
        <row r="2784">
          <cell r="A2784" t="str">
            <v>.</v>
          </cell>
        </row>
        <row r="2785">
          <cell r="A2785" t="str">
            <v>.</v>
          </cell>
        </row>
        <row r="2786">
          <cell r="A2786" t="str">
            <v>.</v>
          </cell>
        </row>
        <row r="2787">
          <cell r="A2787" t="str">
            <v>.</v>
          </cell>
        </row>
        <row r="2788">
          <cell r="A2788" t="str">
            <v>.</v>
          </cell>
        </row>
        <row r="2789">
          <cell r="A2789" t="str">
            <v>.</v>
          </cell>
        </row>
        <row r="2790">
          <cell r="A2790" t="str">
            <v>.</v>
          </cell>
        </row>
        <row r="2791">
          <cell r="A2791" t="str">
            <v>.</v>
          </cell>
        </row>
        <row r="2792">
          <cell r="A2792" t="str">
            <v>.</v>
          </cell>
        </row>
        <row r="2793">
          <cell r="A2793" t="str">
            <v>.</v>
          </cell>
        </row>
        <row r="2794">
          <cell r="A2794" t="str">
            <v>.</v>
          </cell>
        </row>
        <row r="2795">
          <cell r="A2795" t="str">
            <v>.</v>
          </cell>
        </row>
        <row r="2796">
          <cell r="A2796" t="str">
            <v>.</v>
          </cell>
        </row>
        <row r="2797">
          <cell r="A2797" t="str">
            <v>.</v>
          </cell>
        </row>
        <row r="2798">
          <cell r="A2798" t="str">
            <v>.</v>
          </cell>
        </row>
        <row r="2799">
          <cell r="A2799" t="str">
            <v>.</v>
          </cell>
        </row>
        <row r="2800">
          <cell r="A2800" t="str">
            <v>.</v>
          </cell>
        </row>
        <row r="2801">
          <cell r="A2801" t="str">
            <v>.</v>
          </cell>
        </row>
        <row r="2802">
          <cell r="A2802" t="str">
            <v>.</v>
          </cell>
        </row>
        <row r="2803">
          <cell r="A2803" t="str">
            <v>.</v>
          </cell>
        </row>
        <row r="2804">
          <cell r="A2804" t="str">
            <v>.</v>
          </cell>
        </row>
        <row r="2805">
          <cell r="A2805" t="str">
            <v>.</v>
          </cell>
        </row>
        <row r="2806">
          <cell r="A2806" t="str">
            <v>.</v>
          </cell>
        </row>
        <row r="2807">
          <cell r="A2807" t="str">
            <v>.</v>
          </cell>
        </row>
        <row r="2808">
          <cell r="A2808" t="str">
            <v>.</v>
          </cell>
        </row>
        <row r="2809">
          <cell r="A2809" t="str">
            <v>.</v>
          </cell>
        </row>
        <row r="2810">
          <cell r="A2810" t="str">
            <v>.</v>
          </cell>
        </row>
        <row r="2811">
          <cell r="A2811" t="str">
            <v>.</v>
          </cell>
        </row>
        <row r="2812">
          <cell r="A2812" t="str">
            <v>.</v>
          </cell>
        </row>
        <row r="2813">
          <cell r="A2813" t="str">
            <v>.</v>
          </cell>
        </row>
        <row r="2814">
          <cell r="A2814" t="str">
            <v>.</v>
          </cell>
        </row>
        <row r="2815">
          <cell r="A2815" t="str">
            <v>.</v>
          </cell>
        </row>
        <row r="2816">
          <cell r="A2816" t="str">
            <v>.</v>
          </cell>
        </row>
        <row r="2817">
          <cell r="A2817" t="str">
            <v>.</v>
          </cell>
        </row>
        <row r="2818">
          <cell r="A2818" t="str">
            <v>.</v>
          </cell>
        </row>
        <row r="2819">
          <cell r="A2819" t="str">
            <v>.</v>
          </cell>
        </row>
        <row r="2820">
          <cell r="A2820" t="str">
            <v>.</v>
          </cell>
        </row>
        <row r="2821">
          <cell r="A2821" t="str">
            <v>.</v>
          </cell>
        </row>
        <row r="2822">
          <cell r="A2822" t="str">
            <v>.</v>
          </cell>
        </row>
        <row r="2823">
          <cell r="A2823" t="str">
            <v>.</v>
          </cell>
        </row>
        <row r="2824">
          <cell r="A2824" t="str">
            <v>.</v>
          </cell>
        </row>
        <row r="2825">
          <cell r="A2825" t="str">
            <v>.</v>
          </cell>
        </row>
        <row r="2826">
          <cell r="A2826" t="str">
            <v>.</v>
          </cell>
        </row>
        <row r="2827">
          <cell r="A2827" t="str">
            <v>.</v>
          </cell>
        </row>
        <row r="2828">
          <cell r="A2828" t="str">
            <v>.</v>
          </cell>
        </row>
        <row r="2829">
          <cell r="A2829" t="str">
            <v>.</v>
          </cell>
        </row>
        <row r="2830">
          <cell r="A2830" t="str">
            <v>.</v>
          </cell>
        </row>
        <row r="2831">
          <cell r="A2831" t="str">
            <v>.</v>
          </cell>
        </row>
        <row r="2832">
          <cell r="A2832" t="str">
            <v>.</v>
          </cell>
        </row>
        <row r="2833">
          <cell r="A2833" t="str">
            <v>.</v>
          </cell>
        </row>
        <row r="2834">
          <cell r="A2834" t="str">
            <v>.</v>
          </cell>
        </row>
        <row r="2835">
          <cell r="A2835" t="str">
            <v>.</v>
          </cell>
        </row>
        <row r="2836">
          <cell r="A2836" t="str">
            <v>.</v>
          </cell>
        </row>
        <row r="2837">
          <cell r="A2837" t="str">
            <v>.</v>
          </cell>
        </row>
        <row r="2838">
          <cell r="A2838" t="str">
            <v>.</v>
          </cell>
        </row>
        <row r="2839">
          <cell r="A2839" t="str">
            <v>.</v>
          </cell>
        </row>
        <row r="2840">
          <cell r="A2840" t="str">
            <v>.</v>
          </cell>
        </row>
        <row r="2841">
          <cell r="A2841" t="str">
            <v>.</v>
          </cell>
        </row>
        <row r="2842">
          <cell r="A2842" t="str">
            <v>.</v>
          </cell>
        </row>
        <row r="2843">
          <cell r="A2843" t="str">
            <v>.</v>
          </cell>
        </row>
        <row r="2844">
          <cell r="A2844" t="str">
            <v>.</v>
          </cell>
        </row>
        <row r="2845">
          <cell r="A2845" t="str">
            <v>.</v>
          </cell>
        </row>
        <row r="2846">
          <cell r="A2846" t="str">
            <v>.</v>
          </cell>
        </row>
        <row r="2847">
          <cell r="A2847" t="str">
            <v>.</v>
          </cell>
        </row>
        <row r="2848">
          <cell r="A2848" t="str">
            <v>.</v>
          </cell>
        </row>
        <row r="2849">
          <cell r="A2849" t="str">
            <v>.</v>
          </cell>
        </row>
        <row r="2850">
          <cell r="A2850" t="str">
            <v>.</v>
          </cell>
        </row>
        <row r="2851">
          <cell r="A2851" t="str">
            <v>.</v>
          </cell>
        </row>
        <row r="2852">
          <cell r="A2852" t="str">
            <v>.</v>
          </cell>
        </row>
        <row r="2853">
          <cell r="A2853" t="str">
            <v>.</v>
          </cell>
        </row>
        <row r="2854">
          <cell r="A2854" t="str">
            <v>.</v>
          </cell>
        </row>
        <row r="2855">
          <cell r="A2855" t="str">
            <v>.</v>
          </cell>
        </row>
        <row r="2856">
          <cell r="A2856" t="str">
            <v>.</v>
          </cell>
        </row>
        <row r="2857">
          <cell r="A2857" t="str">
            <v>.</v>
          </cell>
        </row>
        <row r="2858">
          <cell r="A2858" t="str">
            <v>.</v>
          </cell>
        </row>
        <row r="2859">
          <cell r="A2859" t="str">
            <v>.</v>
          </cell>
        </row>
        <row r="2860">
          <cell r="A2860" t="str">
            <v>.</v>
          </cell>
        </row>
        <row r="2861">
          <cell r="A2861" t="str">
            <v>.</v>
          </cell>
        </row>
        <row r="2862">
          <cell r="A2862" t="str">
            <v>.</v>
          </cell>
        </row>
        <row r="2863">
          <cell r="A2863" t="str">
            <v>.</v>
          </cell>
        </row>
        <row r="2864">
          <cell r="A2864" t="str">
            <v>.</v>
          </cell>
        </row>
        <row r="2865">
          <cell r="A2865" t="str">
            <v>.</v>
          </cell>
        </row>
        <row r="2866">
          <cell r="A2866" t="str">
            <v>.</v>
          </cell>
        </row>
        <row r="2867">
          <cell r="A2867" t="str">
            <v>.</v>
          </cell>
        </row>
        <row r="2868">
          <cell r="A2868" t="str">
            <v>.</v>
          </cell>
        </row>
        <row r="2869">
          <cell r="A2869" t="str">
            <v>.</v>
          </cell>
        </row>
        <row r="2870">
          <cell r="A2870" t="str">
            <v>.</v>
          </cell>
        </row>
        <row r="2871">
          <cell r="A2871" t="str">
            <v>.</v>
          </cell>
        </row>
        <row r="2872">
          <cell r="A2872" t="str">
            <v>.</v>
          </cell>
        </row>
        <row r="2873">
          <cell r="A2873" t="str">
            <v>.</v>
          </cell>
        </row>
        <row r="2874">
          <cell r="A2874" t="str">
            <v>.</v>
          </cell>
        </row>
        <row r="2875">
          <cell r="A2875" t="str">
            <v>.</v>
          </cell>
        </row>
        <row r="2876">
          <cell r="A2876" t="str">
            <v>.</v>
          </cell>
        </row>
        <row r="2877">
          <cell r="A2877" t="str">
            <v>.</v>
          </cell>
        </row>
        <row r="2878">
          <cell r="A2878" t="str">
            <v>.</v>
          </cell>
        </row>
        <row r="2879">
          <cell r="A2879" t="str">
            <v>.</v>
          </cell>
        </row>
        <row r="2880">
          <cell r="A2880" t="str">
            <v>.</v>
          </cell>
        </row>
        <row r="2881">
          <cell r="A2881" t="str">
            <v>.</v>
          </cell>
        </row>
        <row r="2882">
          <cell r="A2882" t="str">
            <v>.</v>
          </cell>
        </row>
        <row r="2883">
          <cell r="A2883" t="str">
            <v>.</v>
          </cell>
        </row>
        <row r="2884">
          <cell r="A2884" t="str">
            <v>.</v>
          </cell>
        </row>
        <row r="2885">
          <cell r="A2885" t="str">
            <v>.</v>
          </cell>
        </row>
        <row r="2886">
          <cell r="A2886" t="str">
            <v>.</v>
          </cell>
        </row>
        <row r="2887">
          <cell r="A2887" t="str">
            <v>.</v>
          </cell>
        </row>
        <row r="2888">
          <cell r="A2888" t="str">
            <v>.</v>
          </cell>
        </row>
        <row r="2889">
          <cell r="A2889" t="str">
            <v>.</v>
          </cell>
        </row>
        <row r="2890">
          <cell r="A2890" t="str">
            <v>.</v>
          </cell>
        </row>
        <row r="2891">
          <cell r="A2891" t="str">
            <v>.</v>
          </cell>
        </row>
        <row r="2892">
          <cell r="A2892" t="str">
            <v>.</v>
          </cell>
        </row>
        <row r="2893">
          <cell r="A2893" t="str">
            <v>.</v>
          </cell>
        </row>
        <row r="2894">
          <cell r="A2894" t="str">
            <v>.</v>
          </cell>
        </row>
        <row r="2895">
          <cell r="A2895" t="str">
            <v>.</v>
          </cell>
        </row>
        <row r="2896">
          <cell r="A2896" t="str">
            <v>.</v>
          </cell>
        </row>
        <row r="2897">
          <cell r="A2897" t="str">
            <v>.</v>
          </cell>
        </row>
        <row r="2898">
          <cell r="A2898" t="str">
            <v>.</v>
          </cell>
        </row>
        <row r="2899">
          <cell r="A2899" t="str">
            <v>.</v>
          </cell>
        </row>
        <row r="2900">
          <cell r="A2900" t="str">
            <v>.</v>
          </cell>
        </row>
        <row r="2901">
          <cell r="A2901" t="str">
            <v>.</v>
          </cell>
        </row>
        <row r="2902">
          <cell r="A2902" t="str">
            <v>.</v>
          </cell>
        </row>
        <row r="2903">
          <cell r="A2903" t="str">
            <v>.</v>
          </cell>
        </row>
        <row r="2904">
          <cell r="A2904" t="str">
            <v>.</v>
          </cell>
        </row>
        <row r="2905">
          <cell r="A2905" t="str">
            <v>.</v>
          </cell>
        </row>
        <row r="2906">
          <cell r="A2906" t="str">
            <v>.</v>
          </cell>
        </row>
        <row r="2907">
          <cell r="A2907" t="str">
            <v>.</v>
          </cell>
        </row>
        <row r="2908">
          <cell r="A2908" t="str">
            <v>.</v>
          </cell>
        </row>
        <row r="2909">
          <cell r="A2909" t="str">
            <v>.</v>
          </cell>
        </row>
        <row r="2910">
          <cell r="A2910" t="str">
            <v>.</v>
          </cell>
        </row>
        <row r="2911">
          <cell r="A2911" t="str">
            <v>.</v>
          </cell>
        </row>
        <row r="2912">
          <cell r="A2912" t="str">
            <v>.</v>
          </cell>
        </row>
        <row r="2913">
          <cell r="A2913" t="str">
            <v>.</v>
          </cell>
        </row>
        <row r="2914">
          <cell r="A2914" t="str">
            <v>.</v>
          </cell>
        </row>
        <row r="2915">
          <cell r="A2915" t="str">
            <v>.</v>
          </cell>
        </row>
        <row r="2916">
          <cell r="A2916" t="str">
            <v>.</v>
          </cell>
        </row>
        <row r="2917">
          <cell r="A2917" t="str">
            <v>.</v>
          </cell>
        </row>
        <row r="2918">
          <cell r="A2918" t="str">
            <v>.</v>
          </cell>
        </row>
        <row r="2919">
          <cell r="A2919" t="str">
            <v>.</v>
          </cell>
        </row>
        <row r="2920">
          <cell r="A2920" t="str">
            <v>.</v>
          </cell>
        </row>
        <row r="2921">
          <cell r="A2921" t="str">
            <v>.</v>
          </cell>
        </row>
        <row r="2922">
          <cell r="A2922" t="str">
            <v>.</v>
          </cell>
        </row>
        <row r="2923">
          <cell r="A2923" t="str">
            <v>.</v>
          </cell>
        </row>
        <row r="2924">
          <cell r="A2924" t="str">
            <v>.</v>
          </cell>
        </row>
        <row r="2925">
          <cell r="A2925" t="str">
            <v>.</v>
          </cell>
        </row>
        <row r="2926">
          <cell r="A2926" t="str">
            <v>.</v>
          </cell>
        </row>
        <row r="2927">
          <cell r="A2927" t="str">
            <v>.</v>
          </cell>
        </row>
        <row r="2928">
          <cell r="A2928" t="str">
            <v>.</v>
          </cell>
        </row>
        <row r="2929">
          <cell r="A2929" t="str">
            <v>.</v>
          </cell>
        </row>
        <row r="2930">
          <cell r="A2930" t="str">
            <v>.</v>
          </cell>
        </row>
        <row r="2931">
          <cell r="A2931" t="str">
            <v>.</v>
          </cell>
        </row>
        <row r="2932">
          <cell r="A2932" t="str">
            <v>.</v>
          </cell>
        </row>
        <row r="2933">
          <cell r="A2933" t="str">
            <v>.</v>
          </cell>
        </row>
        <row r="2934">
          <cell r="A2934" t="str">
            <v>.</v>
          </cell>
        </row>
        <row r="2935">
          <cell r="A2935" t="str">
            <v>.</v>
          </cell>
        </row>
        <row r="2936">
          <cell r="A2936" t="str">
            <v>.</v>
          </cell>
        </row>
        <row r="2937">
          <cell r="A2937" t="str">
            <v>.</v>
          </cell>
        </row>
        <row r="2938">
          <cell r="A2938" t="str">
            <v>.</v>
          </cell>
        </row>
        <row r="2939">
          <cell r="A2939" t="str">
            <v>.</v>
          </cell>
        </row>
        <row r="2940">
          <cell r="A2940" t="str">
            <v>.</v>
          </cell>
        </row>
        <row r="2941">
          <cell r="A2941" t="str">
            <v>.</v>
          </cell>
        </row>
        <row r="2942">
          <cell r="A2942" t="str">
            <v>.</v>
          </cell>
        </row>
        <row r="2943">
          <cell r="A2943" t="str">
            <v>.</v>
          </cell>
        </row>
        <row r="2944">
          <cell r="A2944" t="str">
            <v>.</v>
          </cell>
        </row>
        <row r="2945">
          <cell r="A2945" t="str">
            <v>.</v>
          </cell>
        </row>
        <row r="2946">
          <cell r="A2946" t="str">
            <v>.</v>
          </cell>
        </row>
        <row r="2947">
          <cell r="A2947" t="str">
            <v>.</v>
          </cell>
        </row>
        <row r="2948">
          <cell r="A2948" t="str">
            <v>.</v>
          </cell>
        </row>
        <row r="2949">
          <cell r="A2949" t="str">
            <v>.</v>
          </cell>
        </row>
        <row r="2950">
          <cell r="A2950" t="str">
            <v>.</v>
          </cell>
        </row>
        <row r="2951">
          <cell r="A2951" t="str">
            <v>.</v>
          </cell>
        </row>
        <row r="2952">
          <cell r="A2952" t="str">
            <v>.</v>
          </cell>
        </row>
        <row r="2953">
          <cell r="A2953" t="str">
            <v>.</v>
          </cell>
        </row>
        <row r="2954">
          <cell r="A2954" t="str">
            <v>.</v>
          </cell>
        </row>
        <row r="2955">
          <cell r="A2955" t="str">
            <v>.</v>
          </cell>
        </row>
        <row r="2956">
          <cell r="A2956" t="str">
            <v>.</v>
          </cell>
        </row>
        <row r="2957">
          <cell r="A2957" t="str">
            <v>.</v>
          </cell>
        </row>
        <row r="2958">
          <cell r="A2958" t="str">
            <v>.</v>
          </cell>
        </row>
        <row r="2959">
          <cell r="A2959" t="str">
            <v>.</v>
          </cell>
        </row>
        <row r="2960">
          <cell r="A2960" t="str">
            <v>.</v>
          </cell>
        </row>
        <row r="2961">
          <cell r="A2961" t="str">
            <v>.</v>
          </cell>
        </row>
        <row r="2962">
          <cell r="A2962" t="str">
            <v>.</v>
          </cell>
        </row>
        <row r="2963">
          <cell r="A2963" t="str">
            <v>.</v>
          </cell>
        </row>
        <row r="2964">
          <cell r="A2964" t="str">
            <v>.</v>
          </cell>
        </row>
        <row r="2965">
          <cell r="A2965" t="str">
            <v>.</v>
          </cell>
        </row>
        <row r="2966">
          <cell r="A2966" t="str">
            <v>.</v>
          </cell>
        </row>
        <row r="2967">
          <cell r="A2967" t="str">
            <v>.</v>
          </cell>
        </row>
        <row r="2968">
          <cell r="A2968" t="str">
            <v>.</v>
          </cell>
        </row>
        <row r="2969">
          <cell r="A2969" t="str">
            <v>.</v>
          </cell>
        </row>
        <row r="2970">
          <cell r="A2970" t="str">
            <v>.</v>
          </cell>
        </row>
        <row r="2971">
          <cell r="A2971" t="str">
            <v>.</v>
          </cell>
        </row>
        <row r="2972">
          <cell r="A2972" t="str">
            <v>.</v>
          </cell>
        </row>
        <row r="2973">
          <cell r="A2973" t="str">
            <v>.</v>
          </cell>
        </row>
        <row r="2974">
          <cell r="A2974" t="str">
            <v>.</v>
          </cell>
        </row>
        <row r="2975">
          <cell r="A2975" t="str">
            <v>.</v>
          </cell>
        </row>
        <row r="2976">
          <cell r="A2976" t="str">
            <v>.</v>
          </cell>
        </row>
        <row r="2977">
          <cell r="A2977" t="str">
            <v>.</v>
          </cell>
        </row>
        <row r="2978">
          <cell r="A2978" t="str">
            <v>.</v>
          </cell>
        </row>
        <row r="2979">
          <cell r="A2979" t="str">
            <v>.</v>
          </cell>
        </row>
        <row r="2980">
          <cell r="A2980" t="str">
            <v>.</v>
          </cell>
        </row>
        <row r="2981">
          <cell r="A2981" t="str">
            <v>.</v>
          </cell>
        </row>
        <row r="2982">
          <cell r="A2982" t="str">
            <v>.</v>
          </cell>
        </row>
        <row r="2983">
          <cell r="A2983" t="str">
            <v>.</v>
          </cell>
        </row>
        <row r="2984">
          <cell r="A2984" t="str">
            <v>.</v>
          </cell>
        </row>
        <row r="2985">
          <cell r="A2985" t="str">
            <v>.</v>
          </cell>
        </row>
        <row r="2986">
          <cell r="A2986" t="str">
            <v>.</v>
          </cell>
        </row>
        <row r="2987">
          <cell r="A2987" t="str">
            <v>.</v>
          </cell>
        </row>
        <row r="2988">
          <cell r="A2988" t="str">
            <v>.</v>
          </cell>
        </row>
        <row r="2989">
          <cell r="A2989" t="str">
            <v>.</v>
          </cell>
        </row>
        <row r="2990">
          <cell r="A2990" t="str">
            <v>.</v>
          </cell>
        </row>
        <row r="2991">
          <cell r="A2991" t="str">
            <v>.</v>
          </cell>
        </row>
        <row r="2992">
          <cell r="A2992" t="str">
            <v>.</v>
          </cell>
        </row>
        <row r="2993">
          <cell r="A2993" t="str">
            <v>.</v>
          </cell>
        </row>
        <row r="2994">
          <cell r="A2994" t="str">
            <v>.</v>
          </cell>
        </row>
        <row r="2995">
          <cell r="A2995" t="str">
            <v>.</v>
          </cell>
        </row>
        <row r="2996">
          <cell r="A2996" t="str">
            <v>.</v>
          </cell>
        </row>
        <row r="2997">
          <cell r="A2997" t="str">
            <v>.</v>
          </cell>
        </row>
        <row r="2998">
          <cell r="A2998" t="str">
            <v>.</v>
          </cell>
        </row>
        <row r="2999">
          <cell r="A2999" t="str">
            <v>.</v>
          </cell>
        </row>
        <row r="3000">
          <cell r="A3000" t="str">
            <v>.</v>
          </cell>
        </row>
        <row r="3001">
          <cell r="A3001" t="str">
            <v>.</v>
          </cell>
        </row>
        <row r="3002">
          <cell r="A3002" t="str">
            <v>.</v>
          </cell>
        </row>
        <row r="3003">
          <cell r="A3003" t="str">
            <v>.</v>
          </cell>
        </row>
        <row r="3004">
          <cell r="A3004" t="str">
            <v>.</v>
          </cell>
        </row>
        <row r="3005">
          <cell r="A3005" t="str">
            <v>.</v>
          </cell>
        </row>
        <row r="3006">
          <cell r="A3006" t="str">
            <v>.</v>
          </cell>
        </row>
        <row r="3007">
          <cell r="A3007" t="str">
            <v>.</v>
          </cell>
        </row>
        <row r="3008">
          <cell r="A3008" t="str">
            <v>.</v>
          </cell>
        </row>
        <row r="3009">
          <cell r="A3009" t="str">
            <v>.</v>
          </cell>
        </row>
        <row r="3010">
          <cell r="A3010" t="str">
            <v>.</v>
          </cell>
        </row>
        <row r="3011">
          <cell r="A3011" t="str">
            <v>.</v>
          </cell>
        </row>
        <row r="3012">
          <cell r="A3012" t="str">
            <v>.</v>
          </cell>
        </row>
        <row r="3013">
          <cell r="A3013" t="str">
            <v>.</v>
          </cell>
        </row>
        <row r="3014">
          <cell r="A3014" t="str">
            <v>.</v>
          </cell>
        </row>
        <row r="3015">
          <cell r="A3015" t="str">
            <v>.</v>
          </cell>
        </row>
        <row r="3016">
          <cell r="A3016" t="str">
            <v>.</v>
          </cell>
        </row>
        <row r="3017">
          <cell r="A3017" t="str">
            <v>.</v>
          </cell>
        </row>
        <row r="3018">
          <cell r="A3018" t="str">
            <v>.</v>
          </cell>
        </row>
        <row r="3019">
          <cell r="A3019" t="str">
            <v>.</v>
          </cell>
        </row>
        <row r="3020">
          <cell r="A3020" t="str">
            <v>.</v>
          </cell>
        </row>
        <row r="3021">
          <cell r="A3021" t="str">
            <v>.</v>
          </cell>
        </row>
        <row r="3022">
          <cell r="A3022" t="str">
            <v>.</v>
          </cell>
        </row>
        <row r="3023">
          <cell r="A3023" t="str">
            <v>.</v>
          </cell>
        </row>
        <row r="3024">
          <cell r="A3024" t="str">
            <v>.</v>
          </cell>
        </row>
        <row r="3025">
          <cell r="A3025" t="str">
            <v>.</v>
          </cell>
        </row>
        <row r="3026">
          <cell r="A3026" t="str">
            <v>.</v>
          </cell>
        </row>
        <row r="3027">
          <cell r="A3027" t="str">
            <v>.</v>
          </cell>
        </row>
        <row r="3028">
          <cell r="A3028" t="str">
            <v>.</v>
          </cell>
        </row>
        <row r="3029">
          <cell r="A3029" t="str">
            <v>.</v>
          </cell>
        </row>
        <row r="3030">
          <cell r="A3030" t="str">
            <v>.</v>
          </cell>
        </row>
        <row r="3031">
          <cell r="A3031" t="str">
            <v>.</v>
          </cell>
        </row>
        <row r="3032">
          <cell r="A3032" t="str">
            <v>.</v>
          </cell>
        </row>
        <row r="3033">
          <cell r="A3033" t="str">
            <v>.</v>
          </cell>
        </row>
        <row r="3034">
          <cell r="A3034" t="str">
            <v>.</v>
          </cell>
        </row>
        <row r="3035">
          <cell r="A3035" t="str">
            <v>.</v>
          </cell>
        </row>
        <row r="3036">
          <cell r="A3036" t="str">
            <v>.</v>
          </cell>
        </row>
        <row r="3037">
          <cell r="A3037" t="str">
            <v>.</v>
          </cell>
        </row>
        <row r="3038">
          <cell r="A3038" t="str">
            <v>.</v>
          </cell>
        </row>
        <row r="3039">
          <cell r="A3039" t="str">
            <v>.</v>
          </cell>
        </row>
        <row r="3040">
          <cell r="A3040" t="str">
            <v>.</v>
          </cell>
        </row>
        <row r="3041">
          <cell r="A3041" t="str">
            <v>.</v>
          </cell>
        </row>
        <row r="3042">
          <cell r="A3042" t="str">
            <v>.</v>
          </cell>
        </row>
        <row r="3043">
          <cell r="A3043" t="str">
            <v>.</v>
          </cell>
        </row>
        <row r="3044">
          <cell r="A3044" t="str">
            <v>.</v>
          </cell>
        </row>
        <row r="3045">
          <cell r="A3045" t="str">
            <v>.</v>
          </cell>
        </row>
        <row r="3046">
          <cell r="A3046" t="str">
            <v>.</v>
          </cell>
        </row>
        <row r="3047">
          <cell r="A3047" t="str">
            <v>.</v>
          </cell>
        </row>
        <row r="3048">
          <cell r="A3048" t="str">
            <v>.</v>
          </cell>
        </row>
        <row r="3049">
          <cell r="A3049" t="str">
            <v>.</v>
          </cell>
        </row>
        <row r="3050">
          <cell r="A3050" t="str">
            <v>.</v>
          </cell>
        </row>
        <row r="3051">
          <cell r="A3051" t="str">
            <v>.</v>
          </cell>
        </row>
        <row r="3052">
          <cell r="A3052" t="str">
            <v>.</v>
          </cell>
        </row>
        <row r="3053">
          <cell r="A3053" t="str">
            <v>.</v>
          </cell>
        </row>
        <row r="3054">
          <cell r="A3054" t="str">
            <v>.</v>
          </cell>
        </row>
        <row r="3055">
          <cell r="A3055" t="str">
            <v>.</v>
          </cell>
        </row>
        <row r="3056">
          <cell r="A3056" t="str">
            <v>.</v>
          </cell>
        </row>
        <row r="3057">
          <cell r="A3057" t="str">
            <v>.</v>
          </cell>
        </row>
        <row r="3058">
          <cell r="A3058" t="str">
            <v>.</v>
          </cell>
        </row>
        <row r="3059">
          <cell r="A3059" t="str">
            <v>.</v>
          </cell>
        </row>
        <row r="3060">
          <cell r="A3060" t="str">
            <v>.</v>
          </cell>
        </row>
        <row r="3061">
          <cell r="A3061" t="str">
            <v>.</v>
          </cell>
        </row>
        <row r="3062">
          <cell r="A3062" t="str">
            <v>.</v>
          </cell>
        </row>
        <row r="3063">
          <cell r="A3063" t="str">
            <v>.</v>
          </cell>
        </row>
        <row r="3064">
          <cell r="A3064" t="str">
            <v>.</v>
          </cell>
        </row>
        <row r="3065">
          <cell r="A3065" t="str">
            <v>.</v>
          </cell>
        </row>
        <row r="3066">
          <cell r="A3066" t="str">
            <v>.</v>
          </cell>
        </row>
        <row r="3067">
          <cell r="A3067" t="str">
            <v>.</v>
          </cell>
        </row>
        <row r="3068">
          <cell r="A3068" t="str">
            <v>.</v>
          </cell>
        </row>
        <row r="3069">
          <cell r="A3069" t="str">
            <v>.</v>
          </cell>
        </row>
        <row r="3070">
          <cell r="A3070" t="str">
            <v>.</v>
          </cell>
        </row>
        <row r="3071">
          <cell r="A3071" t="str">
            <v>.</v>
          </cell>
        </row>
        <row r="3072">
          <cell r="A3072" t="str">
            <v>.</v>
          </cell>
        </row>
        <row r="3073">
          <cell r="A3073" t="str">
            <v>.</v>
          </cell>
        </row>
        <row r="3074">
          <cell r="A3074" t="str">
            <v>.</v>
          </cell>
        </row>
        <row r="3075">
          <cell r="A3075" t="str">
            <v>.</v>
          </cell>
        </row>
        <row r="3076">
          <cell r="A3076" t="str">
            <v>.</v>
          </cell>
        </row>
        <row r="3077">
          <cell r="A3077" t="str">
            <v>.</v>
          </cell>
        </row>
        <row r="3078">
          <cell r="A3078" t="str">
            <v>.</v>
          </cell>
        </row>
        <row r="3079">
          <cell r="A3079" t="str">
            <v>.</v>
          </cell>
        </row>
        <row r="3080">
          <cell r="A3080" t="str">
            <v>.</v>
          </cell>
        </row>
        <row r="3081">
          <cell r="A3081" t="str">
            <v>.</v>
          </cell>
        </row>
        <row r="3082">
          <cell r="A3082" t="str">
            <v>.</v>
          </cell>
        </row>
        <row r="3083">
          <cell r="A3083" t="str">
            <v>.</v>
          </cell>
        </row>
        <row r="3084">
          <cell r="A3084" t="str">
            <v>.</v>
          </cell>
        </row>
        <row r="3085">
          <cell r="A3085" t="str">
            <v>.</v>
          </cell>
        </row>
        <row r="3086">
          <cell r="A3086" t="str">
            <v>.</v>
          </cell>
        </row>
        <row r="3087">
          <cell r="A3087" t="str">
            <v>.</v>
          </cell>
        </row>
        <row r="3088">
          <cell r="A3088" t="str">
            <v>.</v>
          </cell>
        </row>
        <row r="3089">
          <cell r="A3089" t="str">
            <v>.</v>
          </cell>
        </row>
        <row r="3090">
          <cell r="A3090" t="str">
            <v>.</v>
          </cell>
        </row>
        <row r="3091">
          <cell r="A3091" t="str">
            <v>.</v>
          </cell>
        </row>
        <row r="3092">
          <cell r="A3092" t="str">
            <v>.</v>
          </cell>
        </row>
        <row r="3093">
          <cell r="A3093" t="str">
            <v>.</v>
          </cell>
        </row>
        <row r="3094">
          <cell r="A3094" t="str">
            <v>.</v>
          </cell>
        </row>
        <row r="3095">
          <cell r="A3095" t="str">
            <v>.</v>
          </cell>
        </row>
        <row r="3096">
          <cell r="A3096" t="str">
            <v>.</v>
          </cell>
        </row>
        <row r="3097">
          <cell r="A3097" t="str">
            <v>.</v>
          </cell>
        </row>
        <row r="3098">
          <cell r="A3098" t="str">
            <v>.</v>
          </cell>
        </row>
        <row r="3099">
          <cell r="A3099" t="str">
            <v>.</v>
          </cell>
        </row>
        <row r="3100">
          <cell r="A3100" t="str">
            <v>.</v>
          </cell>
        </row>
        <row r="3101">
          <cell r="A3101" t="str">
            <v>.</v>
          </cell>
        </row>
        <row r="3102">
          <cell r="A3102" t="str">
            <v>.</v>
          </cell>
        </row>
        <row r="3103">
          <cell r="A3103" t="str">
            <v>.</v>
          </cell>
        </row>
        <row r="3104">
          <cell r="A3104" t="str">
            <v>.</v>
          </cell>
        </row>
        <row r="3105">
          <cell r="A3105" t="str">
            <v>.</v>
          </cell>
        </row>
        <row r="3106">
          <cell r="A3106" t="str">
            <v>.</v>
          </cell>
        </row>
        <row r="3107">
          <cell r="A3107" t="str">
            <v>.</v>
          </cell>
        </row>
        <row r="3108">
          <cell r="A3108" t="str">
            <v>.</v>
          </cell>
        </row>
        <row r="3109">
          <cell r="A3109" t="str">
            <v>.</v>
          </cell>
        </row>
        <row r="3110">
          <cell r="A3110" t="str">
            <v>.</v>
          </cell>
        </row>
        <row r="3111">
          <cell r="A3111" t="str">
            <v>.</v>
          </cell>
        </row>
        <row r="3112">
          <cell r="A3112" t="str">
            <v>.</v>
          </cell>
        </row>
        <row r="3113">
          <cell r="A3113" t="str">
            <v>.</v>
          </cell>
        </row>
        <row r="3114">
          <cell r="A3114" t="str">
            <v>.</v>
          </cell>
        </row>
        <row r="3115">
          <cell r="A3115" t="str">
            <v>.</v>
          </cell>
        </row>
        <row r="3116">
          <cell r="A3116" t="str">
            <v>.</v>
          </cell>
        </row>
        <row r="3117">
          <cell r="A3117" t="str">
            <v>.</v>
          </cell>
        </row>
        <row r="3118">
          <cell r="A3118" t="str">
            <v>.</v>
          </cell>
        </row>
        <row r="3119">
          <cell r="A3119" t="str">
            <v>.</v>
          </cell>
        </row>
        <row r="3120">
          <cell r="A3120" t="str">
            <v>.</v>
          </cell>
        </row>
        <row r="3121">
          <cell r="A3121" t="str">
            <v>.</v>
          </cell>
        </row>
        <row r="3122">
          <cell r="A3122" t="str">
            <v>.</v>
          </cell>
        </row>
        <row r="3123">
          <cell r="A3123" t="str">
            <v>.</v>
          </cell>
        </row>
        <row r="3124">
          <cell r="A3124" t="str">
            <v>.</v>
          </cell>
        </row>
        <row r="3125">
          <cell r="A3125" t="str">
            <v>.</v>
          </cell>
        </row>
        <row r="3126">
          <cell r="A3126" t="str">
            <v>.</v>
          </cell>
        </row>
        <row r="3127">
          <cell r="A3127" t="str">
            <v>.</v>
          </cell>
        </row>
        <row r="3128">
          <cell r="A3128" t="str">
            <v>.</v>
          </cell>
        </row>
        <row r="3129">
          <cell r="A3129" t="str">
            <v>.</v>
          </cell>
        </row>
        <row r="3130">
          <cell r="A3130" t="str">
            <v>.</v>
          </cell>
        </row>
        <row r="3131">
          <cell r="A3131" t="str">
            <v>.</v>
          </cell>
        </row>
        <row r="3132">
          <cell r="A3132" t="str">
            <v>.</v>
          </cell>
        </row>
        <row r="3133">
          <cell r="A3133" t="str">
            <v>.</v>
          </cell>
        </row>
        <row r="3134">
          <cell r="A3134" t="str">
            <v>.</v>
          </cell>
        </row>
        <row r="3135">
          <cell r="A3135" t="str">
            <v>.</v>
          </cell>
        </row>
        <row r="3136">
          <cell r="A3136" t="str">
            <v>.</v>
          </cell>
        </row>
        <row r="3137">
          <cell r="A3137" t="str">
            <v>.</v>
          </cell>
        </row>
        <row r="3138">
          <cell r="A3138" t="str">
            <v>.</v>
          </cell>
        </row>
        <row r="3139">
          <cell r="A3139" t="str">
            <v>.</v>
          </cell>
        </row>
        <row r="3140">
          <cell r="A3140" t="str">
            <v>.</v>
          </cell>
        </row>
        <row r="3141">
          <cell r="A3141" t="str">
            <v>.</v>
          </cell>
        </row>
        <row r="3142">
          <cell r="A3142" t="str">
            <v>.</v>
          </cell>
        </row>
        <row r="3143">
          <cell r="A3143" t="str">
            <v>.</v>
          </cell>
        </row>
        <row r="3144">
          <cell r="A3144" t="str">
            <v>.</v>
          </cell>
        </row>
        <row r="3145">
          <cell r="A3145" t="str">
            <v>.</v>
          </cell>
        </row>
        <row r="3146">
          <cell r="A3146" t="str">
            <v>.</v>
          </cell>
        </row>
        <row r="3147">
          <cell r="A3147" t="str">
            <v>.</v>
          </cell>
        </row>
        <row r="3148">
          <cell r="A3148" t="str">
            <v>.</v>
          </cell>
        </row>
        <row r="3149">
          <cell r="A3149" t="str">
            <v>.</v>
          </cell>
        </row>
        <row r="3150">
          <cell r="A3150" t="str">
            <v>.</v>
          </cell>
        </row>
        <row r="3151">
          <cell r="A3151" t="str">
            <v>.</v>
          </cell>
        </row>
        <row r="3152">
          <cell r="A3152" t="str">
            <v>.</v>
          </cell>
        </row>
        <row r="3153">
          <cell r="A3153" t="str">
            <v>.</v>
          </cell>
        </row>
        <row r="3154">
          <cell r="A3154" t="str">
            <v>.</v>
          </cell>
        </row>
        <row r="3155">
          <cell r="A3155" t="str">
            <v>.</v>
          </cell>
        </row>
        <row r="3156">
          <cell r="A3156" t="str">
            <v>.</v>
          </cell>
        </row>
        <row r="3157">
          <cell r="A3157" t="str">
            <v>.</v>
          </cell>
        </row>
        <row r="3158">
          <cell r="A3158" t="str">
            <v>.</v>
          </cell>
        </row>
        <row r="3159">
          <cell r="A3159" t="str">
            <v>.</v>
          </cell>
        </row>
        <row r="3160">
          <cell r="A3160" t="str">
            <v>.</v>
          </cell>
        </row>
        <row r="3161">
          <cell r="A3161" t="str">
            <v>.</v>
          </cell>
        </row>
        <row r="3162">
          <cell r="A3162" t="str">
            <v>.</v>
          </cell>
        </row>
        <row r="3163">
          <cell r="A3163" t="str">
            <v>.</v>
          </cell>
        </row>
        <row r="3164">
          <cell r="A3164" t="str">
            <v>.</v>
          </cell>
        </row>
        <row r="3165">
          <cell r="A3165" t="str">
            <v>.</v>
          </cell>
        </row>
        <row r="3166">
          <cell r="A3166" t="str">
            <v>.</v>
          </cell>
        </row>
        <row r="3167">
          <cell r="A3167" t="str">
            <v>.</v>
          </cell>
        </row>
        <row r="3168">
          <cell r="A3168" t="str">
            <v>.</v>
          </cell>
        </row>
        <row r="3169">
          <cell r="A3169" t="str">
            <v>.</v>
          </cell>
        </row>
        <row r="3170">
          <cell r="A3170" t="str">
            <v>.</v>
          </cell>
        </row>
        <row r="3171">
          <cell r="A3171" t="str">
            <v>.</v>
          </cell>
        </row>
        <row r="3172">
          <cell r="A3172" t="str">
            <v>.</v>
          </cell>
        </row>
        <row r="3173">
          <cell r="A3173" t="str">
            <v>.</v>
          </cell>
        </row>
        <row r="3174">
          <cell r="A3174" t="str">
            <v>.</v>
          </cell>
        </row>
        <row r="3175">
          <cell r="A3175" t="str">
            <v>.</v>
          </cell>
        </row>
        <row r="3176">
          <cell r="A3176" t="str">
            <v>.</v>
          </cell>
        </row>
        <row r="3177">
          <cell r="A3177" t="str">
            <v>.</v>
          </cell>
        </row>
        <row r="3178">
          <cell r="A3178" t="str">
            <v>.</v>
          </cell>
        </row>
        <row r="3179">
          <cell r="A3179" t="str">
            <v>.</v>
          </cell>
        </row>
        <row r="3180">
          <cell r="A3180" t="str">
            <v>.</v>
          </cell>
        </row>
        <row r="3181">
          <cell r="A3181" t="str">
            <v>.</v>
          </cell>
        </row>
        <row r="3182">
          <cell r="A3182" t="str">
            <v>.</v>
          </cell>
        </row>
        <row r="3183">
          <cell r="A3183" t="str">
            <v>.</v>
          </cell>
        </row>
        <row r="3184">
          <cell r="A3184" t="str">
            <v>.</v>
          </cell>
        </row>
        <row r="3185">
          <cell r="A3185" t="str">
            <v>.</v>
          </cell>
        </row>
        <row r="3186">
          <cell r="A3186" t="str">
            <v>.</v>
          </cell>
        </row>
        <row r="3187">
          <cell r="A3187" t="str">
            <v>.</v>
          </cell>
        </row>
        <row r="3188">
          <cell r="A3188" t="str">
            <v>.</v>
          </cell>
        </row>
        <row r="3189">
          <cell r="A3189" t="str">
            <v>.</v>
          </cell>
        </row>
        <row r="3190">
          <cell r="A3190" t="str">
            <v>.</v>
          </cell>
        </row>
        <row r="3191">
          <cell r="A3191" t="str">
            <v>.</v>
          </cell>
        </row>
        <row r="3192">
          <cell r="A3192" t="str">
            <v>.</v>
          </cell>
        </row>
        <row r="3193">
          <cell r="A3193" t="str">
            <v>.</v>
          </cell>
        </row>
        <row r="3194">
          <cell r="A3194" t="str">
            <v>.</v>
          </cell>
        </row>
        <row r="3195">
          <cell r="A3195" t="str">
            <v>.</v>
          </cell>
        </row>
        <row r="3196">
          <cell r="A3196" t="str">
            <v>.</v>
          </cell>
        </row>
        <row r="3197">
          <cell r="A3197" t="str">
            <v>.</v>
          </cell>
        </row>
        <row r="3198">
          <cell r="A3198" t="str">
            <v>.</v>
          </cell>
        </row>
        <row r="3199">
          <cell r="A3199" t="str">
            <v>.</v>
          </cell>
        </row>
        <row r="3200">
          <cell r="A3200" t="str">
            <v>.</v>
          </cell>
        </row>
        <row r="3201">
          <cell r="A3201" t="str">
            <v>.</v>
          </cell>
        </row>
        <row r="3202">
          <cell r="A3202" t="str">
            <v>.</v>
          </cell>
        </row>
        <row r="3203">
          <cell r="A3203" t="str">
            <v>.</v>
          </cell>
        </row>
        <row r="3204">
          <cell r="A3204" t="str">
            <v>.</v>
          </cell>
        </row>
        <row r="3205">
          <cell r="A3205" t="str">
            <v>.</v>
          </cell>
        </row>
        <row r="3206">
          <cell r="A3206" t="str">
            <v>.</v>
          </cell>
        </row>
        <row r="3207">
          <cell r="A3207" t="str">
            <v>.</v>
          </cell>
        </row>
        <row r="3208">
          <cell r="A3208" t="str">
            <v>.</v>
          </cell>
        </row>
        <row r="3209">
          <cell r="A3209" t="str">
            <v>.</v>
          </cell>
        </row>
        <row r="3210">
          <cell r="A3210" t="str">
            <v>.</v>
          </cell>
        </row>
        <row r="3211">
          <cell r="A3211" t="str">
            <v>.</v>
          </cell>
        </row>
        <row r="3212">
          <cell r="A3212" t="str">
            <v>.</v>
          </cell>
        </row>
        <row r="3213">
          <cell r="A3213" t="str">
            <v>.</v>
          </cell>
        </row>
        <row r="3214">
          <cell r="A3214" t="str">
            <v>.</v>
          </cell>
        </row>
        <row r="3215">
          <cell r="A3215" t="str">
            <v>.</v>
          </cell>
        </row>
        <row r="3216">
          <cell r="A3216" t="str">
            <v>.</v>
          </cell>
        </row>
        <row r="3217">
          <cell r="A3217" t="str">
            <v>.</v>
          </cell>
        </row>
        <row r="3218">
          <cell r="A3218" t="str">
            <v>.</v>
          </cell>
        </row>
        <row r="3219">
          <cell r="A3219" t="str">
            <v>.</v>
          </cell>
        </row>
        <row r="3220">
          <cell r="A3220" t="str">
            <v>.</v>
          </cell>
        </row>
        <row r="3221">
          <cell r="A3221" t="str">
            <v>.</v>
          </cell>
        </row>
        <row r="3222">
          <cell r="A3222" t="str">
            <v>.</v>
          </cell>
        </row>
        <row r="3223">
          <cell r="A3223" t="str">
            <v>.</v>
          </cell>
        </row>
        <row r="3224">
          <cell r="A3224" t="str">
            <v>.</v>
          </cell>
        </row>
        <row r="3225">
          <cell r="A3225" t="str">
            <v>.</v>
          </cell>
        </row>
        <row r="3226">
          <cell r="A3226" t="str">
            <v>.</v>
          </cell>
        </row>
        <row r="3227">
          <cell r="A3227" t="str">
            <v>.</v>
          </cell>
        </row>
        <row r="3228">
          <cell r="A3228" t="str">
            <v>.</v>
          </cell>
        </row>
        <row r="3229">
          <cell r="A3229" t="str">
            <v>.</v>
          </cell>
        </row>
        <row r="3230">
          <cell r="A3230" t="str">
            <v>.</v>
          </cell>
        </row>
        <row r="3231">
          <cell r="A3231" t="str">
            <v>.</v>
          </cell>
        </row>
        <row r="3232">
          <cell r="A3232" t="str">
            <v>.</v>
          </cell>
        </row>
        <row r="3233">
          <cell r="A3233" t="str">
            <v>.</v>
          </cell>
        </row>
        <row r="3234">
          <cell r="A3234" t="str">
            <v>.</v>
          </cell>
        </row>
        <row r="3235">
          <cell r="A3235" t="str">
            <v>.</v>
          </cell>
        </row>
        <row r="3236">
          <cell r="A3236" t="str">
            <v>.</v>
          </cell>
        </row>
        <row r="3237">
          <cell r="A3237" t="str">
            <v>.</v>
          </cell>
        </row>
        <row r="3238">
          <cell r="A3238" t="str">
            <v>.</v>
          </cell>
        </row>
        <row r="3239">
          <cell r="A3239" t="str">
            <v>.</v>
          </cell>
        </row>
        <row r="3240">
          <cell r="A3240" t="str">
            <v>.</v>
          </cell>
        </row>
        <row r="3241">
          <cell r="A3241" t="str">
            <v>.</v>
          </cell>
        </row>
        <row r="3242">
          <cell r="A3242" t="str">
            <v>.</v>
          </cell>
        </row>
        <row r="3243">
          <cell r="A3243" t="str">
            <v>.</v>
          </cell>
        </row>
        <row r="3244">
          <cell r="A3244" t="str">
            <v>.</v>
          </cell>
        </row>
        <row r="3245">
          <cell r="A3245" t="str">
            <v>.</v>
          </cell>
        </row>
        <row r="3246">
          <cell r="A3246" t="str">
            <v>.</v>
          </cell>
        </row>
        <row r="3247">
          <cell r="A3247" t="str">
            <v>.</v>
          </cell>
        </row>
        <row r="3248">
          <cell r="A3248" t="str">
            <v>.</v>
          </cell>
        </row>
        <row r="3249">
          <cell r="A3249" t="str">
            <v>.</v>
          </cell>
        </row>
        <row r="3250">
          <cell r="A3250" t="str">
            <v>.</v>
          </cell>
        </row>
        <row r="3251">
          <cell r="A3251" t="str">
            <v>.</v>
          </cell>
        </row>
        <row r="3252">
          <cell r="A3252" t="str">
            <v>.</v>
          </cell>
        </row>
        <row r="3253">
          <cell r="A3253" t="str">
            <v>.</v>
          </cell>
        </row>
        <row r="3254">
          <cell r="A3254" t="str">
            <v>.</v>
          </cell>
        </row>
        <row r="3255">
          <cell r="A3255" t="str">
            <v>.</v>
          </cell>
        </row>
        <row r="3256">
          <cell r="A3256" t="str">
            <v>.</v>
          </cell>
        </row>
        <row r="3257">
          <cell r="A3257" t="str">
            <v>.</v>
          </cell>
        </row>
        <row r="3258">
          <cell r="A3258" t="str">
            <v>.</v>
          </cell>
        </row>
        <row r="3259">
          <cell r="A3259" t="str">
            <v>.</v>
          </cell>
        </row>
        <row r="3260">
          <cell r="A3260" t="str">
            <v>.</v>
          </cell>
        </row>
        <row r="3261">
          <cell r="A3261" t="str">
            <v>.</v>
          </cell>
        </row>
        <row r="3262">
          <cell r="A3262" t="str">
            <v>.</v>
          </cell>
        </row>
        <row r="3263">
          <cell r="A3263" t="str">
            <v>.</v>
          </cell>
        </row>
        <row r="3264">
          <cell r="A3264" t="str">
            <v>.</v>
          </cell>
        </row>
        <row r="3265">
          <cell r="A3265" t="str">
            <v>.</v>
          </cell>
        </row>
        <row r="3266">
          <cell r="A3266" t="str">
            <v>.</v>
          </cell>
        </row>
        <row r="3267">
          <cell r="A3267" t="str">
            <v>.</v>
          </cell>
        </row>
        <row r="3268">
          <cell r="A3268" t="str">
            <v>.</v>
          </cell>
        </row>
        <row r="3269">
          <cell r="A3269" t="str">
            <v>.</v>
          </cell>
        </row>
        <row r="3270">
          <cell r="A3270" t="str">
            <v>.</v>
          </cell>
        </row>
        <row r="3271">
          <cell r="A3271" t="str">
            <v>.</v>
          </cell>
        </row>
        <row r="3272">
          <cell r="A3272" t="str">
            <v>.</v>
          </cell>
        </row>
        <row r="3273">
          <cell r="A3273" t="str">
            <v>.</v>
          </cell>
        </row>
        <row r="3274">
          <cell r="A3274" t="str">
            <v>.</v>
          </cell>
        </row>
        <row r="3275">
          <cell r="A3275" t="str">
            <v>.</v>
          </cell>
        </row>
        <row r="3276">
          <cell r="A3276" t="str">
            <v>.</v>
          </cell>
        </row>
        <row r="3277">
          <cell r="A3277" t="str">
            <v>.</v>
          </cell>
        </row>
        <row r="3278">
          <cell r="A3278" t="str">
            <v>.</v>
          </cell>
        </row>
        <row r="3279">
          <cell r="A3279" t="str">
            <v>.</v>
          </cell>
        </row>
        <row r="3280">
          <cell r="A3280" t="str">
            <v>.</v>
          </cell>
        </row>
        <row r="3281">
          <cell r="A3281" t="str">
            <v>.</v>
          </cell>
        </row>
        <row r="3282">
          <cell r="A3282" t="str">
            <v>.</v>
          </cell>
        </row>
        <row r="3283">
          <cell r="A3283" t="str">
            <v>.</v>
          </cell>
        </row>
        <row r="3284">
          <cell r="A3284" t="str">
            <v>.</v>
          </cell>
        </row>
        <row r="3285">
          <cell r="A3285" t="str">
            <v>.</v>
          </cell>
        </row>
        <row r="3286">
          <cell r="A3286" t="str">
            <v>.</v>
          </cell>
        </row>
        <row r="3287">
          <cell r="A3287" t="str">
            <v>.</v>
          </cell>
        </row>
        <row r="3288">
          <cell r="A3288" t="str">
            <v>.</v>
          </cell>
        </row>
        <row r="3289">
          <cell r="A3289" t="str">
            <v>.</v>
          </cell>
        </row>
        <row r="3290">
          <cell r="A3290" t="str">
            <v>.</v>
          </cell>
        </row>
        <row r="3291">
          <cell r="A3291" t="str">
            <v>.</v>
          </cell>
        </row>
        <row r="3292">
          <cell r="A3292" t="str">
            <v>.</v>
          </cell>
        </row>
        <row r="3293">
          <cell r="A3293" t="str">
            <v>.</v>
          </cell>
        </row>
        <row r="3294">
          <cell r="A3294" t="str">
            <v>.</v>
          </cell>
        </row>
        <row r="3295">
          <cell r="A3295" t="str">
            <v>.</v>
          </cell>
        </row>
        <row r="3296">
          <cell r="A3296" t="str">
            <v>.</v>
          </cell>
        </row>
        <row r="3297">
          <cell r="A3297" t="str">
            <v>.</v>
          </cell>
        </row>
        <row r="3298">
          <cell r="A3298" t="str">
            <v>.</v>
          </cell>
        </row>
        <row r="3299">
          <cell r="A3299" t="str">
            <v>.</v>
          </cell>
        </row>
        <row r="3300">
          <cell r="A3300" t="str">
            <v>.</v>
          </cell>
        </row>
        <row r="3301">
          <cell r="A3301" t="str">
            <v>.</v>
          </cell>
        </row>
        <row r="3302">
          <cell r="A3302" t="str">
            <v>.</v>
          </cell>
        </row>
        <row r="3303">
          <cell r="A3303" t="str">
            <v>.</v>
          </cell>
        </row>
        <row r="3304">
          <cell r="A3304" t="str">
            <v>.</v>
          </cell>
        </row>
        <row r="3305">
          <cell r="A3305" t="str">
            <v>.</v>
          </cell>
        </row>
        <row r="3306">
          <cell r="A3306" t="str">
            <v>.</v>
          </cell>
        </row>
        <row r="3307">
          <cell r="A3307" t="str">
            <v>.</v>
          </cell>
        </row>
        <row r="3308">
          <cell r="A3308" t="str">
            <v>.</v>
          </cell>
        </row>
        <row r="3309">
          <cell r="A3309" t="str">
            <v>.</v>
          </cell>
        </row>
        <row r="3310">
          <cell r="A3310" t="str">
            <v>.</v>
          </cell>
        </row>
        <row r="3311">
          <cell r="A3311" t="str">
            <v>.</v>
          </cell>
        </row>
        <row r="3312">
          <cell r="A3312" t="str">
            <v>.</v>
          </cell>
        </row>
        <row r="3313">
          <cell r="A3313" t="str">
            <v>.</v>
          </cell>
        </row>
        <row r="3314">
          <cell r="A3314" t="str">
            <v>.</v>
          </cell>
        </row>
        <row r="3315">
          <cell r="A3315" t="str">
            <v>.</v>
          </cell>
        </row>
        <row r="3316">
          <cell r="A3316" t="str">
            <v>.</v>
          </cell>
        </row>
        <row r="3317">
          <cell r="A3317" t="str">
            <v>.</v>
          </cell>
        </row>
        <row r="3318">
          <cell r="A3318" t="str">
            <v>.</v>
          </cell>
        </row>
        <row r="3319">
          <cell r="A3319" t="str">
            <v>.</v>
          </cell>
        </row>
        <row r="3320">
          <cell r="A3320" t="str">
            <v>.</v>
          </cell>
        </row>
        <row r="3321">
          <cell r="A3321" t="str">
            <v>.</v>
          </cell>
        </row>
        <row r="3322">
          <cell r="A3322" t="str">
            <v>.</v>
          </cell>
        </row>
        <row r="3323">
          <cell r="A3323" t="str">
            <v>.</v>
          </cell>
        </row>
        <row r="3324">
          <cell r="A3324" t="str">
            <v>.</v>
          </cell>
        </row>
        <row r="3325">
          <cell r="A3325" t="str">
            <v>.</v>
          </cell>
        </row>
        <row r="3326">
          <cell r="A3326" t="str">
            <v>.</v>
          </cell>
        </row>
        <row r="3327">
          <cell r="A3327" t="str">
            <v>.</v>
          </cell>
        </row>
        <row r="3328">
          <cell r="A3328" t="str">
            <v>.</v>
          </cell>
        </row>
        <row r="3329">
          <cell r="A3329" t="str">
            <v>.</v>
          </cell>
        </row>
        <row r="3330">
          <cell r="A3330" t="str">
            <v>.</v>
          </cell>
        </row>
        <row r="3331">
          <cell r="A3331" t="str">
            <v>.</v>
          </cell>
        </row>
        <row r="3332">
          <cell r="A3332" t="str">
            <v>.</v>
          </cell>
        </row>
        <row r="3333">
          <cell r="A3333" t="str">
            <v>.</v>
          </cell>
        </row>
        <row r="3334">
          <cell r="A3334" t="str">
            <v>.</v>
          </cell>
        </row>
        <row r="3335">
          <cell r="A3335" t="str">
            <v>.</v>
          </cell>
        </row>
        <row r="3336">
          <cell r="A3336" t="str">
            <v>.</v>
          </cell>
        </row>
        <row r="3337">
          <cell r="A3337" t="str">
            <v>.</v>
          </cell>
        </row>
        <row r="3338">
          <cell r="A3338" t="str">
            <v>.</v>
          </cell>
        </row>
        <row r="3339">
          <cell r="A3339" t="str">
            <v>.</v>
          </cell>
        </row>
        <row r="3340">
          <cell r="A3340" t="str">
            <v>.</v>
          </cell>
        </row>
        <row r="3341">
          <cell r="A3341" t="str">
            <v>.</v>
          </cell>
        </row>
        <row r="3342">
          <cell r="A3342" t="str">
            <v>.</v>
          </cell>
        </row>
        <row r="3343">
          <cell r="A3343" t="str">
            <v>.</v>
          </cell>
        </row>
        <row r="3344">
          <cell r="A3344" t="str">
            <v>.</v>
          </cell>
        </row>
        <row r="3345">
          <cell r="A3345" t="str">
            <v>.</v>
          </cell>
        </row>
        <row r="3346">
          <cell r="A3346" t="str">
            <v>.</v>
          </cell>
        </row>
        <row r="3347">
          <cell r="A3347" t="str">
            <v>.</v>
          </cell>
        </row>
        <row r="3348">
          <cell r="A3348" t="str">
            <v>.</v>
          </cell>
        </row>
        <row r="3349">
          <cell r="A3349" t="str">
            <v>.</v>
          </cell>
        </row>
        <row r="3350">
          <cell r="A3350" t="str">
            <v>.</v>
          </cell>
        </row>
        <row r="3351">
          <cell r="A3351" t="str">
            <v>.</v>
          </cell>
        </row>
        <row r="3352">
          <cell r="A3352" t="str">
            <v>.</v>
          </cell>
        </row>
        <row r="3353">
          <cell r="A3353" t="str">
            <v>.</v>
          </cell>
        </row>
        <row r="3354">
          <cell r="A3354" t="str">
            <v>.</v>
          </cell>
        </row>
        <row r="3355">
          <cell r="A3355" t="str">
            <v>.</v>
          </cell>
        </row>
        <row r="3356">
          <cell r="A3356" t="str">
            <v>.</v>
          </cell>
        </row>
        <row r="3357">
          <cell r="A3357" t="str">
            <v>.</v>
          </cell>
        </row>
        <row r="3358">
          <cell r="A3358" t="str">
            <v>.</v>
          </cell>
        </row>
        <row r="3359">
          <cell r="A3359" t="str">
            <v>.</v>
          </cell>
        </row>
        <row r="3360">
          <cell r="A3360" t="str">
            <v>.</v>
          </cell>
        </row>
        <row r="3361">
          <cell r="A3361" t="str">
            <v>.</v>
          </cell>
        </row>
        <row r="3362">
          <cell r="A3362" t="str">
            <v>.</v>
          </cell>
        </row>
        <row r="3363">
          <cell r="A3363" t="str">
            <v>.</v>
          </cell>
        </row>
        <row r="3364">
          <cell r="A3364" t="str">
            <v>.</v>
          </cell>
        </row>
        <row r="3365">
          <cell r="A3365" t="str">
            <v>.</v>
          </cell>
        </row>
        <row r="3366">
          <cell r="A3366" t="str">
            <v>.</v>
          </cell>
        </row>
        <row r="3367">
          <cell r="A3367" t="str">
            <v>.</v>
          </cell>
        </row>
        <row r="3368">
          <cell r="A3368" t="str">
            <v>.</v>
          </cell>
        </row>
        <row r="3369">
          <cell r="A3369" t="str">
            <v>.</v>
          </cell>
        </row>
        <row r="3370">
          <cell r="A3370" t="str">
            <v>.</v>
          </cell>
        </row>
        <row r="3371">
          <cell r="A3371" t="str">
            <v>.</v>
          </cell>
        </row>
        <row r="3372">
          <cell r="A3372" t="str">
            <v>.</v>
          </cell>
        </row>
        <row r="3373">
          <cell r="A3373" t="str">
            <v>.</v>
          </cell>
        </row>
        <row r="3374">
          <cell r="A3374" t="str">
            <v>.</v>
          </cell>
        </row>
        <row r="3375">
          <cell r="A3375" t="str">
            <v>.</v>
          </cell>
        </row>
        <row r="3376">
          <cell r="A3376" t="str">
            <v>.</v>
          </cell>
        </row>
        <row r="3377">
          <cell r="A3377" t="str">
            <v>.</v>
          </cell>
        </row>
        <row r="3378">
          <cell r="A3378" t="str">
            <v>.</v>
          </cell>
        </row>
        <row r="3379">
          <cell r="A3379" t="str">
            <v>.</v>
          </cell>
        </row>
        <row r="3380">
          <cell r="A3380" t="str">
            <v>.</v>
          </cell>
        </row>
        <row r="3381">
          <cell r="A3381" t="str">
            <v>.</v>
          </cell>
        </row>
        <row r="3382">
          <cell r="A3382" t="str">
            <v>.</v>
          </cell>
        </row>
        <row r="3383">
          <cell r="A3383" t="str">
            <v>.</v>
          </cell>
        </row>
        <row r="3384">
          <cell r="A3384" t="str">
            <v>.</v>
          </cell>
        </row>
        <row r="3385">
          <cell r="A3385" t="str">
            <v>.</v>
          </cell>
        </row>
        <row r="3386">
          <cell r="A3386" t="str">
            <v>.</v>
          </cell>
        </row>
        <row r="3387">
          <cell r="A3387" t="str">
            <v>.</v>
          </cell>
        </row>
        <row r="3388">
          <cell r="A3388" t="str">
            <v>.</v>
          </cell>
        </row>
        <row r="3389">
          <cell r="A3389" t="str">
            <v>.</v>
          </cell>
        </row>
        <row r="3390">
          <cell r="A3390" t="str">
            <v>.</v>
          </cell>
        </row>
        <row r="3391">
          <cell r="A3391" t="str">
            <v>.</v>
          </cell>
        </row>
        <row r="3392">
          <cell r="A3392" t="str">
            <v>.</v>
          </cell>
        </row>
        <row r="3393">
          <cell r="A3393" t="str">
            <v>.</v>
          </cell>
        </row>
        <row r="3394">
          <cell r="A3394" t="str">
            <v>.</v>
          </cell>
        </row>
        <row r="3395">
          <cell r="A3395" t="str">
            <v>.</v>
          </cell>
        </row>
        <row r="3396">
          <cell r="A3396" t="str">
            <v>.</v>
          </cell>
        </row>
        <row r="3397">
          <cell r="A3397" t="str">
            <v>.</v>
          </cell>
        </row>
        <row r="3398">
          <cell r="A3398" t="str">
            <v>.</v>
          </cell>
        </row>
        <row r="3399">
          <cell r="A3399" t="str">
            <v>.</v>
          </cell>
        </row>
        <row r="3400">
          <cell r="A3400" t="str">
            <v>.</v>
          </cell>
        </row>
        <row r="3401">
          <cell r="A3401" t="str">
            <v>.</v>
          </cell>
        </row>
        <row r="3402">
          <cell r="A3402" t="str">
            <v>.</v>
          </cell>
        </row>
        <row r="3403">
          <cell r="A3403" t="str">
            <v>.</v>
          </cell>
        </row>
        <row r="3404">
          <cell r="A3404" t="str">
            <v>.</v>
          </cell>
        </row>
        <row r="3405">
          <cell r="A3405" t="str">
            <v>.</v>
          </cell>
        </row>
        <row r="3406">
          <cell r="A3406" t="str">
            <v>.</v>
          </cell>
        </row>
        <row r="3407">
          <cell r="A3407" t="str">
            <v>.</v>
          </cell>
        </row>
        <row r="3408">
          <cell r="A3408" t="str">
            <v>.</v>
          </cell>
        </row>
        <row r="3409">
          <cell r="A3409" t="str">
            <v>.</v>
          </cell>
        </row>
        <row r="3410">
          <cell r="A3410" t="str">
            <v>.</v>
          </cell>
        </row>
        <row r="3411">
          <cell r="A3411" t="str">
            <v>.</v>
          </cell>
        </row>
        <row r="3412">
          <cell r="A3412" t="str">
            <v>.</v>
          </cell>
        </row>
        <row r="3413">
          <cell r="A3413" t="str">
            <v>.</v>
          </cell>
        </row>
        <row r="3414">
          <cell r="A3414" t="str">
            <v>.</v>
          </cell>
        </row>
        <row r="3415">
          <cell r="A3415" t="str">
            <v>.</v>
          </cell>
        </row>
        <row r="3416">
          <cell r="A3416" t="str">
            <v>.</v>
          </cell>
        </row>
        <row r="3417">
          <cell r="A3417" t="str">
            <v>.</v>
          </cell>
        </row>
        <row r="3418">
          <cell r="A3418" t="str">
            <v>.</v>
          </cell>
        </row>
        <row r="3419">
          <cell r="A3419" t="str">
            <v>.</v>
          </cell>
        </row>
        <row r="3420">
          <cell r="A3420" t="str">
            <v>.</v>
          </cell>
        </row>
        <row r="3421">
          <cell r="A3421" t="str">
            <v>.</v>
          </cell>
        </row>
        <row r="3422">
          <cell r="A3422" t="str">
            <v>.</v>
          </cell>
        </row>
        <row r="3423">
          <cell r="A3423" t="str">
            <v>.</v>
          </cell>
        </row>
        <row r="3424">
          <cell r="A3424" t="str">
            <v>.</v>
          </cell>
        </row>
        <row r="3425">
          <cell r="A3425" t="str">
            <v>.</v>
          </cell>
        </row>
        <row r="3426">
          <cell r="A3426" t="str">
            <v>.</v>
          </cell>
        </row>
        <row r="3427">
          <cell r="A3427" t="str">
            <v>.</v>
          </cell>
        </row>
        <row r="3428">
          <cell r="A3428" t="str">
            <v>.</v>
          </cell>
        </row>
        <row r="3429">
          <cell r="A3429" t="str">
            <v>.</v>
          </cell>
        </row>
        <row r="3430">
          <cell r="A3430" t="str">
            <v>.</v>
          </cell>
        </row>
        <row r="3431">
          <cell r="A3431" t="str">
            <v>.</v>
          </cell>
        </row>
        <row r="3432">
          <cell r="A3432" t="str">
            <v>.</v>
          </cell>
        </row>
        <row r="3433">
          <cell r="A3433" t="str">
            <v>.</v>
          </cell>
        </row>
        <row r="3434">
          <cell r="A3434" t="str">
            <v>.</v>
          </cell>
        </row>
        <row r="3435">
          <cell r="A3435" t="str">
            <v>.</v>
          </cell>
        </row>
        <row r="3436">
          <cell r="A3436" t="str">
            <v>.</v>
          </cell>
        </row>
        <row r="3437">
          <cell r="A3437" t="str">
            <v>.</v>
          </cell>
        </row>
        <row r="3438">
          <cell r="A3438" t="str">
            <v>.</v>
          </cell>
        </row>
        <row r="3439">
          <cell r="A3439" t="str">
            <v>.</v>
          </cell>
        </row>
        <row r="3440">
          <cell r="A3440" t="str">
            <v>.</v>
          </cell>
        </row>
        <row r="3441">
          <cell r="A3441" t="str">
            <v>.</v>
          </cell>
        </row>
        <row r="3442">
          <cell r="A3442" t="str">
            <v>.</v>
          </cell>
        </row>
        <row r="3443">
          <cell r="A3443" t="str">
            <v>.</v>
          </cell>
        </row>
        <row r="3444">
          <cell r="A3444" t="str">
            <v>.</v>
          </cell>
        </row>
        <row r="3445">
          <cell r="A3445" t="str">
            <v>.</v>
          </cell>
        </row>
        <row r="3446">
          <cell r="A3446" t="str">
            <v>.</v>
          </cell>
        </row>
        <row r="3447">
          <cell r="A3447" t="str">
            <v>.</v>
          </cell>
        </row>
        <row r="3448">
          <cell r="A3448" t="str">
            <v>.</v>
          </cell>
        </row>
        <row r="3449">
          <cell r="A3449" t="str">
            <v>.</v>
          </cell>
        </row>
        <row r="3450">
          <cell r="A3450" t="str">
            <v>.</v>
          </cell>
        </row>
        <row r="3451">
          <cell r="A3451" t="str">
            <v>.</v>
          </cell>
        </row>
        <row r="3452">
          <cell r="A3452" t="str">
            <v>.</v>
          </cell>
        </row>
        <row r="3453">
          <cell r="A3453" t="str">
            <v>.</v>
          </cell>
        </row>
        <row r="3454">
          <cell r="A3454" t="str">
            <v>.</v>
          </cell>
        </row>
        <row r="3455">
          <cell r="A3455" t="str">
            <v>.</v>
          </cell>
        </row>
        <row r="3456">
          <cell r="A3456" t="str">
            <v>.</v>
          </cell>
        </row>
        <row r="3457">
          <cell r="A3457" t="str">
            <v>.</v>
          </cell>
        </row>
        <row r="3458">
          <cell r="A3458" t="str">
            <v>.</v>
          </cell>
        </row>
        <row r="3459">
          <cell r="A3459" t="str">
            <v>.</v>
          </cell>
        </row>
        <row r="3460">
          <cell r="A3460" t="str">
            <v>.</v>
          </cell>
        </row>
        <row r="3461">
          <cell r="A3461" t="str">
            <v>.</v>
          </cell>
        </row>
        <row r="3462">
          <cell r="A3462" t="str">
            <v>.</v>
          </cell>
        </row>
        <row r="3463">
          <cell r="A3463" t="str">
            <v>.</v>
          </cell>
        </row>
        <row r="3464">
          <cell r="A3464" t="str">
            <v>.</v>
          </cell>
        </row>
        <row r="3465">
          <cell r="A3465" t="str">
            <v>.</v>
          </cell>
        </row>
        <row r="3466">
          <cell r="A3466" t="str">
            <v>.</v>
          </cell>
        </row>
        <row r="3467">
          <cell r="A3467" t="str">
            <v>.</v>
          </cell>
        </row>
        <row r="3468">
          <cell r="A3468" t="str">
            <v>.</v>
          </cell>
        </row>
        <row r="3469">
          <cell r="A3469" t="str">
            <v>.</v>
          </cell>
        </row>
        <row r="3470">
          <cell r="A3470" t="str">
            <v>.</v>
          </cell>
        </row>
        <row r="3471">
          <cell r="A3471" t="str">
            <v>.</v>
          </cell>
        </row>
        <row r="3472">
          <cell r="A3472" t="str">
            <v>.</v>
          </cell>
        </row>
        <row r="3473">
          <cell r="A3473" t="str">
            <v>.</v>
          </cell>
        </row>
        <row r="3474">
          <cell r="A3474" t="str">
            <v>.</v>
          </cell>
        </row>
        <row r="3475">
          <cell r="A3475" t="str">
            <v>.</v>
          </cell>
        </row>
        <row r="3476">
          <cell r="A3476" t="str">
            <v>.</v>
          </cell>
        </row>
        <row r="3477">
          <cell r="A3477" t="str">
            <v>.</v>
          </cell>
        </row>
        <row r="3478">
          <cell r="A3478" t="str">
            <v>.</v>
          </cell>
        </row>
        <row r="3479">
          <cell r="A3479" t="str">
            <v>.</v>
          </cell>
        </row>
        <row r="3480">
          <cell r="A3480" t="str">
            <v>.</v>
          </cell>
        </row>
        <row r="3481">
          <cell r="A3481" t="str">
            <v>.</v>
          </cell>
        </row>
        <row r="3482">
          <cell r="A3482" t="str">
            <v>.</v>
          </cell>
        </row>
        <row r="3483">
          <cell r="A3483" t="str">
            <v>.</v>
          </cell>
        </row>
        <row r="3484">
          <cell r="A3484" t="str">
            <v>.</v>
          </cell>
        </row>
        <row r="3485">
          <cell r="A3485" t="str">
            <v>.</v>
          </cell>
        </row>
        <row r="3486">
          <cell r="A3486" t="str">
            <v>.</v>
          </cell>
        </row>
        <row r="3487">
          <cell r="A3487" t="str">
            <v>.</v>
          </cell>
        </row>
        <row r="3488">
          <cell r="A3488" t="str">
            <v>.</v>
          </cell>
        </row>
        <row r="3489">
          <cell r="A3489" t="str">
            <v>.</v>
          </cell>
        </row>
        <row r="3490">
          <cell r="A3490" t="str">
            <v>.</v>
          </cell>
        </row>
        <row r="3491">
          <cell r="A3491" t="str">
            <v>.</v>
          </cell>
        </row>
        <row r="3492">
          <cell r="A3492" t="str">
            <v>.</v>
          </cell>
        </row>
        <row r="3493">
          <cell r="A3493" t="str">
            <v>.</v>
          </cell>
        </row>
        <row r="3494">
          <cell r="A3494" t="str">
            <v>.</v>
          </cell>
        </row>
        <row r="3495">
          <cell r="A3495" t="str">
            <v>.</v>
          </cell>
        </row>
        <row r="3496">
          <cell r="A3496" t="str">
            <v>.</v>
          </cell>
        </row>
        <row r="3497">
          <cell r="A3497" t="str">
            <v>.</v>
          </cell>
        </row>
        <row r="3498">
          <cell r="A3498" t="str">
            <v>.</v>
          </cell>
        </row>
        <row r="3499">
          <cell r="A3499" t="str">
            <v>.</v>
          </cell>
        </row>
        <row r="3500">
          <cell r="A3500" t="str">
            <v>.</v>
          </cell>
        </row>
        <row r="3501">
          <cell r="A3501" t="str">
            <v>.</v>
          </cell>
        </row>
        <row r="3502">
          <cell r="A3502" t="str">
            <v>.</v>
          </cell>
        </row>
        <row r="3503">
          <cell r="A3503" t="str">
            <v>.</v>
          </cell>
        </row>
        <row r="3504">
          <cell r="A3504" t="str">
            <v>.</v>
          </cell>
        </row>
        <row r="3505">
          <cell r="A3505" t="str">
            <v>.</v>
          </cell>
        </row>
        <row r="3506">
          <cell r="A3506" t="str">
            <v>.</v>
          </cell>
        </row>
        <row r="3507">
          <cell r="A3507" t="str">
            <v>.</v>
          </cell>
        </row>
        <row r="3508">
          <cell r="A3508" t="str">
            <v>.</v>
          </cell>
        </row>
        <row r="3509">
          <cell r="A3509" t="str">
            <v>.</v>
          </cell>
        </row>
        <row r="3510">
          <cell r="A3510" t="str">
            <v>.</v>
          </cell>
        </row>
        <row r="3511">
          <cell r="A3511" t="str">
            <v>.</v>
          </cell>
        </row>
        <row r="3512">
          <cell r="A3512" t="str">
            <v>.</v>
          </cell>
        </row>
        <row r="3513">
          <cell r="A3513" t="str">
            <v>.</v>
          </cell>
        </row>
        <row r="3514">
          <cell r="A3514" t="str">
            <v>.</v>
          </cell>
        </row>
        <row r="3515">
          <cell r="A3515" t="str">
            <v>.</v>
          </cell>
        </row>
        <row r="3516">
          <cell r="A3516" t="str">
            <v>.</v>
          </cell>
        </row>
        <row r="3517">
          <cell r="A3517" t="str">
            <v>.</v>
          </cell>
        </row>
        <row r="3518">
          <cell r="A3518" t="str">
            <v>.</v>
          </cell>
        </row>
        <row r="3519">
          <cell r="A3519" t="str">
            <v>.</v>
          </cell>
        </row>
        <row r="3520">
          <cell r="A3520" t="str">
            <v>.</v>
          </cell>
        </row>
        <row r="3521">
          <cell r="A3521" t="str">
            <v>.</v>
          </cell>
        </row>
        <row r="3522">
          <cell r="A3522" t="str">
            <v>.</v>
          </cell>
        </row>
        <row r="3523">
          <cell r="A3523" t="str">
            <v>.</v>
          </cell>
        </row>
        <row r="3524">
          <cell r="A3524" t="str">
            <v>.</v>
          </cell>
        </row>
        <row r="3525">
          <cell r="A3525" t="str">
            <v>.</v>
          </cell>
        </row>
        <row r="3526">
          <cell r="A3526" t="str">
            <v>.</v>
          </cell>
        </row>
        <row r="3527">
          <cell r="A3527" t="str">
            <v>.</v>
          </cell>
        </row>
        <row r="3528">
          <cell r="A3528" t="str">
            <v>.</v>
          </cell>
        </row>
        <row r="3529">
          <cell r="A3529" t="str">
            <v>.</v>
          </cell>
        </row>
        <row r="3530">
          <cell r="A3530" t="str">
            <v>.</v>
          </cell>
        </row>
        <row r="3531">
          <cell r="A3531" t="str">
            <v>.</v>
          </cell>
        </row>
        <row r="3532">
          <cell r="A3532" t="str">
            <v>.</v>
          </cell>
        </row>
        <row r="3533">
          <cell r="A3533" t="str">
            <v>.</v>
          </cell>
        </row>
        <row r="3534">
          <cell r="A3534" t="str">
            <v>.</v>
          </cell>
        </row>
        <row r="3535">
          <cell r="A3535" t="str">
            <v>.</v>
          </cell>
        </row>
        <row r="3536">
          <cell r="A3536" t="str">
            <v>.</v>
          </cell>
        </row>
        <row r="3537">
          <cell r="A3537" t="str">
            <v>.</v>
          </cell>
        </row>
        <row r="3538">
          <cell r="A3538" t="str">
            <v>.</v>
          </cell>
        </row>
        <row r="3539">
          <cell r="A3539" t="str">
            <v>.</v>
          </cell>
        </row>
        <row r="3540">
          <cell r="A3540" t="str">
            <v>.</v>
          </cell>
        </row>
        <row r="3541">
          <cell r="A3541" t="str">
            <v>.</v>
          </cell>
        </row>
        <row r="3542">
          <cell r="A3542" t="str">
            <v>.</v>
          </cell>
        </row>
        <row r="3543">
          <cell r="A3543" t="str">
            <v>.</v>
          </cell>
        </row>
        <row r="3544">
          <cell r="A3544" t="str">
            <v>.</v>
          </cell>
        </row>
        <row r="3545">
          <cell r="A3545" t="str">
            <v>.</v>
          </cell>
        </row>
        <row r="3546">
          <cell r="A3546" t="str">
            <v>.</v>
          </cell>
        </row>
        <row r="3547">
          <cell r="A3547" t="str">
            <v>.</v>
          </cell>
        </row>
        <row r="3548">
          <cell r="A3548" t="str">
            <v>.</v>
          </cell>
        </row>
        <row r="3549">
          <cell r="A3549" t="str">
            <v>.</v>
          </cell>
        </row>
        <row r="3550">
          <cell r="A3550" t="str">
            <v>.</v>
          </cell>
        </row>
        <row r="3551">
          <cell r="A3551" t="str">
            <v>.</v>
          </cell>
        </row>
        <row r="3552">
          <cell r="A3552" t="str">
            <v>.</v>
          </cell>
        </row>
        <row r="3553">
          <cell r="A3553" t="str">
            <v>.</v>
          </cell>
        </row>
        <row r="3554">
          <cell r="A3554" t="str">
            <v>.</v>
          </cell>
        </row>
        <row r="3555">
          <cell r="A3555" t="str">
            <v>.</v>
          </cell>
        </row>
        <row r="3556">
          <cell r="A3556" t="str">
            <v>.</v>
          </cell>
        </row>
        <row r="3557">
          <cell r="A3557" t="str">
            <v>.</v>
          </cell>
        </row>
        <row r="3558">
          <cell r="A3558" t="str">
            <v>.</v>
          </cell>
        </row>
        <row r="3559">
          <cell r="A3559" t="str">
            <v>.</v>
          </cell>
        </row>
        <row r="3560">
          <cell r="A3560" t="str">
            <v>.</v>
          </cell>
        </row>
        <row r="3561">
          <cell r="A3561" t="str">
            <v>.</v>
          </cell>
        </row>
        <row r="3562">
          <cell r="A3562" t="str">
            <v>.</v>
          </cell>
        </row>
        <row r="3563">
          <cell r="A3563" t="str">
            <v>.</v>
          </cell>
        </row>
        <row r="3564">
          <cell r="A3564" t="str">
            <v>.</v>
          </cell>
        </row>
        <row r="3565">
          <cell r="A3565" t="str">
            <v>.</v>
          </cell>
        </row>
        <row r="3566">
          <cell r="A3566" t="str">
            <v>.</v>
          </cell>
        </row>
        <row r="3567">
          <cell r="A3567" t="str">
            <v>.</v>
          </cell>
        </row>
        <row r="3568">
          <cell r="A3568" t="str">
            <v>.</v>
          </cell>
        </row>
        <row r="3569">
          <cell r="A3569" t="str">
            <v>.</v>
          </cell>
        </row>
        <row r="3570">
          <cell r="A3570" t="str">
            <v>.</v>
          </cell>
        </row>
        <row r="3571">
          <cell r="A3571" t="str">
            <v>.</v>
          </cell>
        </row>
        <row r="3572">
          <cell r="A3572" t="str">
            <v>.</v>
          </cell>
        </row>
        <row r="3573">
          <cell r="A3573" t="str">
            <v>.</v>
          </cell>
        </row>
        <row r="3574">
          <cell r="A3574" t="str">
            <v>.</v>
          </cell>
        </row>
        <row r="3575">
          <cell r="A3575" t="str">
            <v>.</v>
          </cell>
        </row>
        <row r="3576">
          <cell r="A3576" t="str">
            <v>.</v>
          </cell>
        </row>
        <row r="3577">
          <cell r="A3577" t="str">
            <v>.</v>
          </cell>
        </row>
        <row r="3578">
          <cell r="A3578" t="str">
            <v>.</v>
          </cell>
        </row>
        <row r="3579">
          <cell r="A3579" t="str">
            <v>.</v>
          </cell>
        </row>
        <row r="3580">
          <cell r="A3580" t="str">
            <v>.</v>
          </cell>
        </row>
        <row r="3581">
          <cell r="A3581" t="str">
            <v>.</v>
          </cell>
        </row>
        <row r="3582">
          <cell r="A3582" t="str">
            <v>.</v>
          </cell>
        </row>
        <row r="3583">
          <cell r="A3583" t="str">
            <v>.</v>
          </cell>
        </row>
        <row r="3584">
          <cell r="A3584" t="str">
            <v>.</v>
          </cell>
        </row>
        <row r="3585">
          <cell r="A3585" t="str">
            <v>.</v>
          </cell>
        </row>
        <row r="3586">
          <cell r="A3586" t="str">
            <v>.</v>
          </cell>
        </row>
        <row r="3587">
          <cell r="A3587" t="str">
            <v>.</v>
          </cell>
        </row>
        <row r="3588">
          <cell r="A3588" t="str">
            <v>.</v>
          </cell>
        </row>
        <row r="3589">
          <cell r="A3589" t="str">
            <v>.</v>
          </cell>
        </row>
        <row r="3590">
          <cell r="A3590" t="str">
            <v>.</v>
          </cell>
        </row>
        <row r="3591">
          <cell r="A3591" t="str">
            <v>.</v>
          </cell>
        </row>
        <row r="3592">
          <cell r="A3592" t="str">
            <v>.</v>
          </cell>
        </row>
        <row r="3593">
          <cell r="A3593" t="str">
            <v>.</v>
          </cell>
        </row>
        <row r="3594">
          <cell r="A3594" t="str">
            <v>.</v>
          </cell>
        </row>
        <row r="3595">
          <cell r="A3595" t="str">
            <v>.</v>
          </cell>
        </row>
        <row r="3596">
          <cell r="A3596" t="str">
            <v>.</v>
          </cell>
        </row>
        <row r="3597">
          <cell r="A3597" t="str">
            <v>.</v>
          </cell>
        </row>
        <row r="3598">
          <cell r="A3598" t="str">
            <v>.</v>
          </cell>
        </row>
        <row r="3599">
          <cell r="A3599" t="str">
            <v>.</v>
          </cell>
        </row>
        <row r="3600">
          <cell r="A3600" t="str">
            <v>.</v>
          </cell>
        </row>
        <row r="3601">
          <cell r="A3601" t="str">
            <v>.</v>
          </cell>
        </row>
        <row r="3602">
          <cell r="A3602" t="str">
            <v>.</v>
          </cell>
        </row>
        <row r="3603">
          <cell r="A3603" t="str">
            <v>.</v>
          </cell>
        </row>
        <row r="3604">
          <cell r="A3604" t="str">
            <v>.</v>
          </cell>
        </row>
        <row r="3605">
          <cell r="A3605" t="str">
            <v>.</v>
          </cell>
        </row>
        <row r="3606">
          <cell r="A3606" t="str">
            <v>.</v>
          </cell>
        </row>
        <row r="3607">
          <cell r="A3607" t="str">
            <v>.</v>
          </cell>
        </row>
        <row r="3608">
          <cell r="A3608" t="str">
            <v>.</v>
          </cell>
        </row>
        <row r="3609">
          <cell r="A3609" t="str">
            <v>.</v>
          </cell>
        </row>
        <row r="3610">
          <cell r="A3610" t="str">
            <v>.</v>
          </cell>
        </row>
        <row r="3611">
          <cell r="A3611" t="str">
            <v>.</v>
          </cell>
        </row>
        <row r="3612">
          <cell r="A3612" t="str">
            <v>.</v>
          </cell>
        </row>
        <row r="3613">
          <cell r="A3613" t="str">
            <v>.</v>
          </cell>
        </row>
        <row r="3614">
          <cell r="A3614" t="str">
            <v>.</v>
          </cell>
        </row>
        <row r="3615">
          <cell r="A3615" t="str">
            <v>.</v>
          </cell>
        </row>
        <row r="3616">
          <cell r="A3616" t="str">
            <v>.</v>
          </cell>
        </row>
        <row r="3617">
          <cell r="A3617" t="str">
            <v>.</v>
          </cell>
        </row>
        <row r="3618">
          <cell r="A3618" t="str">
            <v>.</v>
          </cell>
        </row>
        <row r="3619">
          <cell r="A3619" t="str">
            <v>.</v>
          </cell>
        </row>
        <row r="3620">
          <cell r="A3620" t="str">
            <v>.</v>
          </cell>
        </row>
        <row r="3621">
          <cell r="A3621" t="str">
            <v>.</v>
          </cell>
        </row>
        <row r="3622">
          <cell r="A3622" t="str">
            <v>.</v>
          </cell>
        </row>
        <row r="3623">
          <cell r="A3623" t="str">
            <v>.</v>
          </cell>
        </row>
        <row r="3624">
          <cell r="A3624" t="str">
            <v>.</v>
          </cell>
        </row>
        <row r="3625">
          <cell r="A3625" t="str">
            <v>.</v>
          </cell>
        </row>
        <row r="3626">
          <cell r="A3626" t="str">
            <v>.</v>
          </cell>
        </row>
        <row r="3627">
          <cell r="A3627" t="str">
            <v>.</v>
          </cell>
        </row>
        <row r="3628">
          <cell r="A3628" t="str">
            <v>.</v>
          </cell>
        </row>
        <row r="3629">
          <cell r="A3629" t="str">
            <v>.</v>
          </cell>
        </row>
        <row r="3630">
          <cell r="A3630" t="str">
            <v>.</v>
          </cell>
        </row>
        <row r="3631">
          <cell r="A3631" t="str">
            <v>.</v>
          </cell>
        </row>
        <row r="3632">
          <cell r="A3632" t="str">
            <v>.</v>
          </cell>
        </row>
        <row r="3633">
          <cell r="A3633" t="str">
            <v>.</v>
          </cell>
        </row>
        <row r="3634">
          <cell r="A3634" t="str">
            <v>.</v>
          </cell>
        </row>
        <row r="3635">
          <cell r="A3635" t="str">
            <v>.</v>
          </cell>
        </row>
        <row r="3636">
          <cell r="A3636" t="str">
            <v>.</v>
          </cell>
        </row>
        <row r="3637">
          <cell r="A3637" t="str">
            <v>.</v>
          </cell>
        </row>
        <row r="3638">
          <cell r="A3638" t="str">
            <v>.</v>
          </cell>
        </row>
        <row r="3639">
          <cell r="A3639" t="str">
            <v>.</v>
          </cell>
        </row>
        <row r="3640">
          <cell r="A3640" t="str">
            <v>.</v>
          </cell>
        </row>
        <row r="3641">
          <cell r="A3641" t="str">
            <v>.</v>
          </cell>
        </row>
        <row r="3642">
          <cell r="A3642" t="str">
            <v>.</v>
          </cell>
        </row>
        <row r="3643">
          <cell r="A3643" t="str">
            <v>.</v>
          </cell>
        </row>
        <row r="3644">
          <cell r="A3644" t="str">
            <v>.</v>
          </cell>
        </row>
        <row r="3645">
          <cell r="A3645" t="str">
            <v>.</v>
          </cell>
        </row>
        <row r="3646">
          <cell r="A3646" t="str">
            <v>.</v>
          </cell>
        </row>
        <row r="3647">
          <cell r="A3647" t="str">
            <v>.</v>
          </cell>
        </row>
        <row r="3648">
          <cell r="A3648" t="str">
            <v>.</v>
          </cell>
        </row>
        <row r="3649">
          <cell r="A3649" t="str">
            <v>.</v>
          </cell>
        </row>
        <row r="3650">
          <cell r="A3650" t="str">
            <v>.</v>
          </cell>
        </row>
        <row r="3651">
          <cell r="A3651" t="str">
            <v>.</v>
          </cell>
        </row>
        <row r="3652">
          <cell r="A3652" t="str">
            <v>.</v>
          </cell>
        </row>
        <row r="3653">
          <cell r="A3653" t="str">
            <v>.</v>
          </cell>
        </row>
        <row r="3654">
          <cell r="A3654" t="str">
            <v>.</v>
          </cell>
        </row>
        <row r="3655">
          <cell r="A3655" t="str">
            <v>.</v>
          </cell>
        </row>
        <row r="3656">
          <cell r="A3656" t="str">
            <v>.</v>
          </cell>
        </row>
        <row r="3657">
          <cell r="A3657" t="str">
            <v>.</v>
          </cell>
        </row>
        <row r="3658">
          <cell r="A3658" t="str">
            <v>.</v>
          </cell>
        </row>
        <row r="3659">
          <cell r="A3659" t="str">
            <v>.</v>
          </cell>
        </row>
        <row r="3660">
          <cell r="A3660" t="str">
            <v>.</v>
          </cell>
        </row>
        <row r="3661">
          <cell r="A3661" t="str">
            <v>.</v>
          </cell>
        </row>
        <row r="3662">
          <cell r="A3662" t="str">
            <v>.</v>
          </cell>
        </row>
        <row r="3663">
          <cell r="A3663" t="str">
            <v>.</v>
          </cell>
        </row>
        <row r="3664">
          <cell r="A3664" t="str">
            <v>.</v>
          </cell>
        </row>
        <row r="3665">
          <cell r="A3665" t="str">
            <v>.</v>
          </cell>
        </row>
        <row r="3666">
          <cell r="A3666" t="str">
            <v>.</v>
          </cell>
        </row>
        <row r="3667">
          <cell r="A3667" t="str">
            <v>.</v>
          </cell>
        </row>
        <row r="3668">
          <cell r="A3668" t="str">
            <v>.</v>
          </cell>
        </row>
        <row r="3669">
          <cell r="A3669" t="str">
            <v>.</v>
          </cell>
        </row>
        <row r="3670">
          <cell r="A3670" t="str">
            <v>.</v>
          </cell>
        </row>
        <row r="3671">
          <cell r="A3671" t="str">
            <v>.</v>
          </cell>
        </row>
        <row r="3672">
          <cell r="A3672" t="str">
            <v>.</v>
          </cell>
        </row>
        <row r="3673">
          <cell r="A3673" t="str">
            <v>.</v>
          </cell>
        </row>
        <row r="3674">
          <cell r="A3674" t="str">
            <v>.</v>
          </cell>
        </row>
        <row r="3675">
          <cell r="A3675" t="str">
            <v>.</v>
          </cell>
        </row>
        <row r="3676">
          <cell r="A3676" t="str">
            <v>.</v>
          </cell>
        </row>
        <row r="3677">
          <cell r="A3677" t="str">
            <v>.</v>
          </cell>
        </row>
        <row r="3678">
          <cell r="A3678" t="str">
            <v>.</v>
          </cell>
        </row>
        <row r="3679">
          <cell r="A3679" t="str">
            <v>.</v>
          </cell>
        </row>
        <row r="3680">
          <cell r="A3680" t="str">
            <v>.</v>
          </cell>
        </row>
        <row r="3681">
          <cell r="A3681" t="str">
            <v>.</v>
          </cell>
        </row>
        <row r="3682">
          <cell r="A3682" t="str">
            <v>.</v>
          </cell>
        </row>
        <row r="3683">
          <cell r="A3683" t="str">
            <v>.</v>
          </cell>
        </row>
        <row r="3684">
          <cell r="A3684" t="str">
            <v>.</v>
          </cell>
        </row>
        <row r="3685">
          <cell r="A3685" t="str">
            <v>.</v>
          </cell>
        </row>
        <row r="3686">
          <cell r="A3686" t="str">
            <v>.</v>
          </cell>
        </row>
        <row r="3687">
          <cell r="A3687" t="str">
            <v>.</v>
          </cell>
        </row>
        <row r="3688">
          <cell r="A3688" t="str">
            <v>.</v>
          </cell>
        </row>
        <row r="3689">
          <cell r="A3689" t="str">
            <v>.</v>
          </cell>
        </row>
        <row r="3690">
          <cell r="A3690" t="str">
            <v>.</v>
          </cell>
        </row>
        <row r="3691">
          <cell r="A3691" t="str">
            <v>.</v>
          </cell>
        </row>
        <row r="3692">
          <cell r="A3692" t="str">
            <v>.</v>
          </cell>
        </row>
        <row r="3693">
          <cell r="A3693" t="str">
            <v>.</v>
          </cell>
        </row>
        <row r="3694">
          <cell r="A3694" t="str">
            <v>.</v>
          </cell>
        </row>
        <row r="3695">
          <cell r="A3695" t="str">
            <v>.</v>
          </cell>
        </row>
        <row r="3696">
          <cell r="A3696" t="str">
            <v>.</v>
          </cell>
        </row>
        <row r="3697">
          <cell r="A3697" t="str">
            <v>.</v>
          </cell>
        </row>
        <row r="3698">
          <cell r="A3698" t="str">
            <v>.</v>
          </cell>
        </row>
        <row r="3699">
          <cell r="A3699" t="str">
            <v>.</v>
          </cell>
        </row>
        <row r="3700">
          <cell r="A3700" t="str">
            <v>.</v>
          </cell>
        </row>
        <row r="3701">
          <cell r="A3701" t="str">
            <v>.</v>
          </cell>
        </row>
        <row r="3702">
          <cell r="A3702" t="str">
            <v>.</v>
          </cell>
        </row>
        <row r="3703">
          <cell r="A3703" t="str">
            <v>.</v>
          </cell>
        </row>
        <row r="3704">
          <cell r="A3704" t="str">
            <v>.</v>
          </cell>
        </row>
        <row r="3705">
          <cell r="A3705" t="str">
            <v>.</v>
          </cell>
        </row>
        <row r="3706">
          <cell r="A3706" t="str">
            <v>.</v>
          </cell>
        </row>
        <row r="3707">
          <cell r="A3707" t="str">
            <v>.</v>
          </cell>
        </row>
        <row r="3708">
          <cell r="A3708" t="str">
            <v>.</v>
          </cell>
        </row>
        <row r="3709">
          <cell r="A3709" t="str">
            <v>.</v>
          </cell>
        </row>
        <row r="3710">
          <cell r="A3710" t="str">
            <v>.</v>
          </cell>
        </row>
        <row r="3711">
          <cell r="A3711" t="str">
            <v>.</v>
          </cell>
        </row>
        <row r="3712">
          <cell r="A3712" t="str">
            <v>.</v>
          </cell>
        </row>
        <row r="3713">
          <cell r="A3713" t="str">
            <v>.</v>
          </cell>
        </row>
        <row r="3714">
          <cell r="A3714" t="str">
            <v>.</v>
          </cell>
        </row>
        <row r="3715">
          <cell r="A3715" t="str">
            <v>.</v>
          </cell>
        </row>
        <row r="3716">
          <cell r="A3716" t="str">
            <v>.</v>
          </cell>
        </row>
        <row r="3717">
          <cell r="A3717" t="str">
            <v>.</v>
          </cell>
        </row>
        <row r="3718">
          <cell r="A3718" t="str">
            <v>.</v>
          </cell>
        </row>
        <row r="3719">
          <cell r="A3719" t="str">
            <v>.</v>
          </cell>
        </row>
        <row r="3720">
          <cell r="A3720" t="str">
            <v>.</v>
          </cell>
        </row>
        <row r="3721">
          <cell r="A3721" t="str">
            <v>.</v>
          </cell>
        </row>
        <row r="3722">
          <cell r="A3722" t="str">
            <v>.</v>
          </cell>
        </row>
        <row r="3723">
          <cell r="A3723" t="str">
            <v>.</v>
          </cell>
        </row>
        <row r="3724">
          <cell r="A3724" t="str">
            <v>.</v>
          </cell>
        </row>
        <row r="3725">
          <cell r="A3725" t="str">
            <v>.</v>
          </cell>
        </row>
        <row r="3726">
          <cell r="A3726" t="str">
            <v>.</v>
          </cell>
        </row>
        <row r="3727">
          <cell r="A3727" t="str">
            <v>.</v>
          </cell>
        </row>
        <row r="3728">
          <cell r="A3728" t="str">
            <v>.</v>
          </cell>
        </row>
        <row r="3729">
          <cell r="A3729" t="str">
            <v>.</v>
          </cell>
        </row>
        <row r="3730">
          <cell r="A3730" t="str">
            <v>.</v>
          </cell>
        </row>
        <row r="3731">
          <cell r="A3731" t="str">
            <v>.</v>
          </cell>
        </row>
        <row r="3732">
          <cell r="A3732" t="str">
            <v>.</v>
          </cell>
        </row>
        <row r="3733">
          <cell r="A3733" t="str">
            <v>.</v>
          </cell>
        </row>
        <row r="3734">
          <cell r="A3734" t="str">
            <v>.</v>
          </cell>
        </row>
        <row r="3735">
          <cell r="A3735" t="str">
            <v>.</v>
          </cell>
        </row>
        <row r="3736">
          <cell r="A3736" t="str">
            <v>.</v>
          </cell>
        </row>
        <row r="3737">
          <cell r="A3737" t="str">
            <v>.</v>
          </cell>
        </row>
        <row r="3738">
          <cell r="A3738" t="str">
            <v>.</v>
          </cell>
        </row>
        <row r="3739">
          <cell r="A3739" t="str">
            <v>.</v>
          </cell>
        </row>
        <row r="3740">
          <cell r="A3740" t="str">
            <v>.</v>
          </cell>
        </row>
        <row r="3741">
          <cell r="A3741" t="str">
            <v>.</v>
          </cell>
        </row>
        <row r="3742">
          <cell r="A3742" t="str">
            <v>.</v>
          </cell>
        </row>
        <row r="3743">
          <cell r="A3743" t="str">
            <v>.</v>
          </cell>
        </row>
        <row r="3744">
          <cell r="A3744" t="str">
            <v>.</v>
          </cell>
        </row>
        <row r="3745">
          <cell r="A3745" t="str">
            <v>.</v>
          </cell>
        </row>
        <row r="3746">
          <cell r="A3746" t="str">
            <v>.</v>
          </cell>
        </row>
        <row r="3747">
          <cell r="A3747" t="str">
            <v>.</v>
          </cell>
        </row>
        <row r="3748">
          <cell r="A3748" t="str">
            <v>.</v>
          </cell>
        </row>
        <row r="3749">
          <cell r="A3749" t="str">
            <v>.</v>
          </cell>
        </row>
        <row r="3750">
          <cell r="A3750" t="str">
            <v>.</v>
          </cell>
        </row>
        <row r="3751">
          <cell r="A3751" t="str">
            <v>.</v>
          </cell>
        </row>
        <row r="3752">
          <cell r="A3752" t="str">
            <v>.</v>
          </cell>
        </row>
        <row r="3753">
          <cell r="A3753" t="str">
            <v>.</v>
          </cell>
        </row>
        <row r="3754">
          <cell r="A3754" t="str">
            <v>.</v>
          </cell>
        </row>
        <row r="3755">
          <cell r="A3755" t="str">
            <v>.</v>
          </cell>
        </row>
        <row r="3756">
          <cell r="A3756" t="str">
            <v>.</v>
          </cell>
        </row>
        <row r="3757">
          <cell r="A3757" t="str">
            <v>.</v>
          </cell>
        </row>
        <row r="3758">
          <cell r="A3758" t="str">
            <v>.</v>
          </cell>
        </row>
        <row r="3759">
          <cell r="A3759" t="str">
            <v>.</v>
          </cell>
        </row>
        <row r="3760">
          <cell r="A3760" t="str">
            <v>.</v>
          </cell>
        </row>
        <row r="3761">
          <cell r="A3761" t="str">
            <v>.</v>
          </cell>
        </row>
        <row r="3762">
          <cell r="A3762" t="str">
            <v>.</v>
          </cell>
        </row>
        <row r="3763">
          <cell r="A3763" t="str">
            <v>.</v>
          </cell>
        </row>
        <row r="3764">
          <cell r="A3764" t="str">
            <v>.</v>
          </cell>
        </row>
        <row r="3765">
          <cell r="A3765" t="str">
            <v>.</v>
          </cell>
        </row>
        <row r="3766">
          <cell r="A3766" t="str">
            <v>.</v>
          </cell>
        </row>
        <row r="3767">
          <cell r="A3767" t="str">
            <v>.</v>
          </cell>
        </row>
        <row r="3768">
          <cell r="A3768" t="str">
            <v>.</v>
          </cell>
        </row>
        <row r="3769">
          <cell r="A3769" t="str">
            <v>.</v>
          </cell>
        </row>
        <row r="3770">
          <cell r="A3770" t="str">
            <v>.</v>
          </cell>
        </row>
        <row r="3771">
          <cell r="A3771" t="str">
            <v>.</v>
          </cell>
        </row>
        <row r="3772">
          <cell r="A3772" t="str">
            <v>.</v>
          </cell>
        </row>
        <row r="3773">
          <cell r="A3773" t="str">
            <v>.</v>
          </cell>
        </row>
        <row r="3774">
          <cell r="A3774" t="str">
            <v>.</v>
          </cell>
        </row>
        <row r="3775">
          <cell r="A3775" t="str">
            <v>.</v>
          </cell>
        </row>
        <row r="3776">
          <cell r="A3776" t="str">
            <v>.</v>
          </cell>
        </row>
        <row r="3777">
          <cell r="A3777" t="str">
            <v>.</v>
          </cell>
        </row>
        <row r="3778">
          <cell r="A3778" t="str">
            <v>.</v>
          </cell>
        </row>
        <row r="3779">
          <cell r="A3779" t="str">
            <v>.</v>
          </cell>
        </row>
        <row r="3780">
          <cell r="A3780" t="str">
            <v>.</v>
          </cell>
        </row>
        <row r="3781">
          <cell r="A3781" t="str">
            <v>.</v>
          </cell>
        </row>
        <row r="3782">
          <cell r="A3782" t="str">
            <v>.</v>
          </cell>
        </row>
        <row r="3783">
          <cell r="A3783" t="str">
            <v>.</v>
          </cell>
        </row>
        <row r="3784">
          <cell r="A3784" t="str">
            <v>.</v>
          </cell>
        </row>
        <row r="3785">
          <cell r="A3785" t="str">
            <v>.</v>
          </cell>
        </row>
        <row r="3786">
          <cell r="A3786" t="str">
            <v>.</v>
          </cell>
        </row>
        <row r="3787">
          <cell r="A3787" t="str">
            <v>.</v>
          </cell>
        </row>
        <row r="3788">
          <cell r="A3788" t="str">
            <v>.</v>
          </cell>
        </row>
        <row r="3789">
          <cell r="A3789" t="str">
            <v>.</v>
          </cell>
        </row>
        <row r="3790">
          <cell r="A3790" t="str">
            <v>.</v>
          </cell>
        </row>
        <row r="3791">
          <cell r="A3791" t="str">
            <v>.</v>
          </cell>
        </row>
        <row r="3792">
          <cell r="A3792" t="str">
            <v>.</v>
          </cell>
        </row>
        <row r="3793">
          <cell r="A3793" t="str">
            <v>.</v>
          </cell>
        </row>
        <row r="3794">
          <cell r="A3794" t="str">
            <v>.</v>
          </cell>
        </row>
        <row r="3795">
          <cell r="A3795" t="str">
            <v>.</v>
          </cell>
        </row>
        <row r="3796">
          <cell r="A3796" t="str">
            <v>.</v>
          </cell>
        </row>
        <row r="3797">
          <cell r="A3797" t="str">
            <v>.</v>
          </cell>
        </row>
        <row r="3798">
          <cell r="A3798" t="str">
            <v>.</v>
          </cell>
        </row>
        <row r="3799">
          <cell r="A3799" t="str">
            <v>.</v>
          </cell>
        </row>
        <row r="3800">
          <cell r="A3800" t="str">
            <v>.</v>
          </cell>
        </row>
        <row r="3801">
          <cell r="A3801" t="str">
            <v>.</v>
          </cell>
        </row>
        <row r="3802">
          <cell r="A3802" t="str">
            <v>.</v>
          </cell>
        </row>
        <row r="3803">
          <cell r="A3803" t="str">
            <v>.</v>
          </cell>
        </row>
        <row r="3804">
          <cell r="A3804" t="str">
            <v>.</v>
          </cell>
        </row>
        <row r="3805">
          <cell r="A3805" t="str">
            <v>.</v>
          </cell>
        </row>
        <row r="3806">
          <cell r="A3806" t="str">
            <v>.</v>
          </cell>
        </row>
        <row r="3807">
          <cell r="A3807" t="str">
            <v>.</v>
          </cell>
        </row>
        <row r="3808">
          <cell r="A3808" t="str">
            <v>.</v>
          </cell>
        </row>
        <row r="3809">
          <cell r="A3809" t="str">
            <v>.</v>
          </cell>
        </row>
        <row r="3810">
          <cell r="A3810" t="str">
            <v>.</v>
          </cell>
        </row>
        <row r="3811">
          <cell r="A3811" t="str">
            <v>.</v>
          </cell>
        </row>
        <row r="3812">
          <cell r="A3812" t="str">
            <v>.</v>
          </cell>
        </row>
        <row r="3813">
          <cell r="A3813" t="str">
            <v>.</v>
          </cell>
        </row>
        <row r="3814">
          <cell r="A3814" t="str">
            <v>.</v>
          </cell>
        </row>
        <row r="3815">
          <cell r="A3815" t="str">
            <v>.</v>
          </cell>
        </row>
        <row r="3816">
          <cell r="A3816" t="str">
            <v>.</v>
          </cell>
        </row>
        <row r="3817">
          <cell r="A3817" t="str">
            <v>.</v>
          </cell>
        </row>
        <row r="3818">
          <cell r="A3818" t="str">
            <v>.</v>
          </cell>
        </row>
        <row r="3819">
          <cell r="A3819" t="str">
            <v>.</v>
          </cell>
        </row>
        <row r="3820">
          <cell r="A3820" t="str">
            <v>.</v>
          </cell>
        </row>
        <row r="3821">
          <cell r="A3821" t="str">
            <v>.</v>
          </cell>
        </row>
        <row r="3822">
          <cell r="A3822" t="str">
            <v>.</v>
          </cell>
        </row>
        <row r="3823">
          <cell r="A3823" t="str">
            <v>.</v>
          </cell>
        </row>
        <row r="3824">
          <cell r="A3824" t="str">
            <v>.</v>
          </cell>
        </row>
        <row r="3825">
          <cell r="A3825" t="str">
            <v>.</v>
          </cell>
        </row>
        <row r="3826">
          <cell r="A3826" t="str">
            <v>.</v>
          </cell>
        </row>
        <row r="3827">
          <cell r="A3827" t="str">
            <v>.</v>
          </cell>
        </row>
        <row r="3828">
          <cell r="A3828" t="str">
            <v>.</v>
          </cell>
        </row>
        <row r="3829">
          <cell r="A3829" t="str">
            <v>.</v>
          </cell>
        </row>
        <row r="3830">
          <cell r="A3830" t="str">
            <v>.</v>
          </cell>
        </row>
        <row r="3831">
          <cell r="A3831" t="str">
            <v>.</v>
          </cell>
        </row>
        <row r="3832">
          <cell r="A3832" t="str">
            <v>.</v>
          </cell>
        </row>
        <row r="3833">
          <cell r="A3833" t="str">
            <v>.</v>
          </cell>
        </row>
        <row r="3834">
          <cell r="A3834" t="str">
            <v>.</v>
          </cell>
        </row>
        <row r="3835">
          <cell r="A3835" t="str">
            <v>.</v>
          </cell>
        </row>
        <row r="3836">
          <cell r="A3836" t="str">
            <v>.</v>
          </cell>
        </row>
        <row r="3837">
          <cell r="A3837" t="str">
            <v>.</v>
          </cell>
        </row>
        <row r="3838">
          <cell r="A3838" t="str">
            <v>.</v>
          </cell>
        </row>
        <row r="3839">
          <cell r="A3839" t="str">
            <v>.</v>
          </cell>
        </row>
        <row r="3840">
          <cell r="A3840" t="str">
            <v>.</v>
          </cell>
        </row>
        <row r="3841">
          <cell r="A3841" t="str">
            <v>.</v>
          </cell>
        </row>
        <row r="3842">
          <cell r="A3842" t="str">
            <v>.</v>
          </cell>
        </row>
        <row r="3843">
          <cell r="A3843" t="str">
            <v>.</v>
          </cell>
        </row>
        <row r="3844">
          <cell r="A3844" t="str">
            <v>.</v>
          </cell>
        </row>
        <row r="3845">
          <cell r="A3845" t="str">
            <v>.</v>
          </cell>
        </row>
        <row r="3846">
          <cell r="A3846" t="str">
            <v>.</v>
          </cell>
        </row>
        <row r="3847">
          <cell r="A3847" t="str">
            <v>.</v>
          </cell>
        </row>
        <row r="3848">
          <cell r="A3848" t="str">
            <v>.</v>
          </cell>
        </row>
        <row r="3849">
          <cell r="A3849" t="str">
            <v>.</v>
          </cell>
        </row>
        <row r="3850">
          <cell r="A3850" t="str">
            <v>.</v>
          </cell>
        </row>
        <row r="3851">
          <cell r="A3851" t="str">
            <v>.</v>
          </cell>
        </row>
        <row r="3852">
          <cell r="A3852" t="str">
            <v>.</v>
          </cell>
        </row>
        <row r="3853">
          <cell r="A3853" t="str">
            <v>.</v>
          </cell>
        </row>
        <row r="3854">
          <cell r="A3854" t="str">
            <v>.</v>
          </cell>
        </row>
        <row r="3855">
          <cell r="A3855" t="str">
            <v>.</v>
          </cell>
        </row>
        <row r="3856">
          <cell r="A3856" t="str">
            <v>.</v>
          </cell>
        </row>
        <row r="3857">
          <cell r="A3857" t="str">
            <v>.</v>
          </cell>
        </row>
        <row r="3858">
          <cell r="A3858" t="str">
            <v>.</v>
          </cell>
        </row>
        <row r="3859">
          <cell r="A3859" t="str">
            <v>.</v>
          </cell>
        </row>
        <row r="3860">
          <cell r="A3860" t="str">
            <v>.</v>
          </cell>
        </row>
        <row r="3861">
          <cell r="A3861" t="str">
            <v>.</v>
          </cell>
        </row>
        <row r="3862">
          <cell r="A3862" t="str">
            <v>.</v>
          </cell>
        </row>
        <row r="3863">
          <cell r="A3863" t="str">
            <v>.</v>
          </cell>
        </row>
        <row r="3864">
          <cell r="A3864" t="str">
            <v>.</v>
          </cell>
        </row>
        <row r="3865">
          <cell r="A3865" t="str">
            <v>.</v>
          </cell>
        </row>
        <row r="3866">
          <cell r="A3866" t="str">
            <v>.</v>
          </cell>
        </row>
        <row r="3867">
          <cell r="A3867" t="str">
            <v>.</v>
          </cell>
        </row>
        <row r="3868">
          <cell r="A3868" t="str">
            <v>.</v>
          </cell>
        </row>
        <row r="3869">
          <cell r="A3869" t="str">
            <v>.</v>
          </cell>
        </row>
        <row r="3870">
          <cell r="A3870" t="str">
            <v>.</v>
          </cell>
        </row>
        <row r="3871">
          <cell r="A3871" t="str">
            <v>.</v>
          </cell>
        </row>
        <row r="3872">
          <cell r="A3872" t="str">
            <v>.</v>
          </cell>
        </row>
        <row r="3873">
          <cell r="A3873" t="str">
            <v>.</v>
          </cell>
        </row>
        <row r="3874">
          <cell r="A3874" t="str">
            <v>.</v>
          </cell>
        </row>
        <row r="3875">
          <cell r="A3875" t="str">
            <v>.</v>
          </cell>
        </row>
        <row r="3876">
          <cell r="A3876" t="str">
            <v>.</v>
          </cell>
        </row>
        <row r="3877">
          <cell r="A3877" t="str">
            <v>.</v>
          </cell>
        </row>
        <row r="3878">
          <cell r="A3878" t="str">
            <v>.</v>
          </cell>
        </row>
        <row r="3879">
          <cell r="A3879" t="str">
            <v>.</v>
          </cell>
        </row>
        <row r="3880">
          <cell r="A3880" t="str">
            <v>.</v>
          </cell>
        </row>
        <row r="3881">
          <cell r="A3881" t="str">
            <v>.</v>
          </cell>
        </row>
        <row r="3882">
          <cell r="A3882" t="str">
            <v>.</v>
          </cell>
        </row>
        <row r="3883">
          <cell r="A3883" t="str">
            <v>.</v>
          </cell>
        </row>
        <row r="3884">
          <cell r="A3884" t="str">
            <v>.</v>
          </cell>
        </row>
        <row r="3885">
          <cell r="A3885" t="str">
            <v>.</v>
          </cell>
        </row>
        <row r="3886">
          <cell r="A3886" t="str">
            <v>.</v>
          </cell>
        </row>
        <row r="3887">
          <cell r="A3887" t="str">
            <v>.</v>
          </cell>
        </row>
        <row r="3888">
          <cell r="A3888" t="str">
            <v>.</v>
          </cell>
        </row>
        <row r="3889">
          <cell r="A3889" t="str">
            <v>.</v>
          </cell>
        </row>
        <row r="3890">
          <cell r="A3890" t="str">
            <v>.</v>
          </cell>
        </row>
        <row r="3891">
          <cell r="A3891" t="str">
            <v>.</v>
          </cell>
        </row>
        <row r="3892">
          <cell r="A3892" t="str">
            <v>.</v>
          </cell>
        </row>
        <row r="3893">
          <cell r="A3893" t="str">
            <v>.</v>
          </cell>
        </row>
        <row r="3894">
          <cell r="A3894" t="str">
            <v>.</v>
          </cell>
        </row>
        <row r="3895">
          <cell r="A3895" t="str">
            <v>.</v>
          </cell>
        </row>
        <row r="3896">
          <cell r="A3896" t="str">
            <v>.</v>
          </cell>
        </row>
        <row r="3897">
          <cell r="A3897" t="str">
            <v>.</v>
          </cell>
        </row>
        <row r="3898">
          <cell r="A3898" t="str">
            <v>.</v>
          </cell>
        </row>
        <row r="3899">
          <cell r="A3899" t="str">
            <v>.</v>
          </cell>
        </row>
        <row r="3900">
          <cell r="A3900" t="str">
            <v>.</v>
          </cell>
        </row>
        <row r="3901">
          <cell r="A3901" t="str">
            <v>.</v>
          </cell>
        </row>
        <row r="3902">
          <cell r="A3902" t="str">
            <v>.</v>
          </cell>
        </row>
        <row r="3903">
          <cell r="A3903" t="str">
            <v>.</v>
          </cell>
        </row>
        <row r="3904">
          <cell r="A3904" t="str">
            <v>.</v>
          </cell>
        </row>
        <row r="3905">
          <cell r="A3905" t="str">
            <v>.</v>
          </cell>
        </row>
        <row r="3906">
          <cell r="A3906" t="str">
            <v>.</v>
          </cell>
        </row>
        <row r="3907">
          <cell r="A3907" t="str">
            <v>.</v>
          </cell>
        </row>
        <row r="3908">
          <cell r="A3908" t="str">
            <v>.</v>
          </cell>
        </row>
        <row r="3909">
          <cell r="A3909" t="str">
            <v>.</v>
          </cell>
        </row>
        <row r="3910">
          <cell r="A3910" t="str">
            <v>.</v>
          </cell>
        </row>
        <row r="3911">
          <cell r="A3911" t="str">
            <v>.</v>
          </cell>
        </row>
        <row r="3912">
          <cell r="A3912" t="str">
            <v>.</v>
          </cell>
        </row>
        <row r="3913">
          <cell r="A3913" t="str">
            <v>.</v>
          </cell>
        </row>
        <row r="3914">
          <cell r="A3914" t="str">
            <v>.</v>
          </cell>
        </row>
        <row r="3915">
          <cell r="A3915" t="str">
            <v>.</v>
          </cell>
        </row>
        <row r="3916">
          <cell r="A3916" t="str">
            <v>.</v>
          </cell>
        </row>
        <row r="3917">
          <cell r="A3917" t="str">
            <v>.</v>
          </cell>
        </row>
        <row r="3918">
          <cell r="A3918" t="str">
            <v>.</v>
          </cell>
        </row>
        <row r="3919">
          <cell r="A3919" t="str">
            <v>.</v>
          </cell>
        </row>
        <row r="3920">
          <cell r="A3920" t="str">
            <v>.</v>
          </cell>
        </row>
        <row r="3921">
          <cell r="A3921" t="str">
            <v>.</v>
          </cell>
        </row>
        <row r="3922">
          <cell r="A3922" t="str">
            <v>.</v>
          </cell>
        </row>
        <row r="3923">
          <cell r="A3923" t="str">
            <v>.</v>
          </cell>
        </row>
        <row r="3924">
          <cell r="A3924" t="str">
            <v>.</v>
          </cell>
        </row>
        <row r="3925">
          <cell r="A3925" t="str">
            <v>.</v>
          </cell>
        </row>
        <row r="3926">
          <cell r="A3926" t="str">
            <v>.</v>
          </cell>
        </row>
        <row r="3927">
          <cell r="A3927" t="str">
            <v>.</v>
          </cell>
        </row>
        <row r="3928">
          <cell r="A3928" t="str">
            <v>.</v>
          </cell>
        </row>
        <row r="3929">
          <cell r="A3929" t="str">
            <v>.</v>
          </cell>
        </row>
        <row r="3930">
          <cell r="A3930" t="str">
            <v>.</v>
          </cell>
        </row>
        <row r="3931">
          <cell r="A3931" t="str">
            <v>.</v>
          </cell>
        </row>
        <row r="3932">
          <cell r="A3932" t="str">
            <v>.</v>
          </cell>
        </row>
        <row r="3933">
          <cell r="A3933" t="str">
            <v>.</v>
          </cell>
        </row>
        <row r="3934">
          <cell r="A3934" t="str">
            <v>.</v>
          </cell>
        </row>
        <row r="3935">
          <cell r="A3935" t="str">
            <v>.</v>
          </cell>
        </row>
        <row r="3936">
          <cell r="A3936" t="str">
            <v>.</v>
          </cell>
        </row>
        <row r="3937">
          <cell r="A3937" t="str">
            <v>.</v>
          </cell>
        </row>
        <row r="3938">
          <cell r="A3938" t="str">
            <v>.</v>
          </cell>
        </row>
        <row r="3939">
          <cell r="A3939" t="str">
            <v>.</v>
          </cell>
        </row>
        <row r="3940">
          <cell r="A3940" t="str">
            <v>.</v>
          </cell>
        </row>
        <row r="3941">
          <cell r="A3941" t="str">
            <v>.</v>
          </cell>
        </row>
        <row r="3942">
          <cell r="A3942" t="str">
            <v>.</v>
          </cell>
        </row>
        <row r="3943">
          <cell r="A3943" t="str">
            <v>.</v>
          </cell>
        </row>
        <row r="3944">
          <cell r="A3944" t="str">
            <v>.</v>
          </cell>
        </row>
        <row r="3945">
          <cell r="A3945" t="str">
            <v>.</v>
          </cell>
        </row>
        <row r="3946">
          <cell r="A3946" t="str">
            <v>.</v>
          </cell>
        </row>
        <row r="3947">
          <cell r="A3947" t="str">
            <v>.</v>
          </cell>
        </row>
        <row r="3948">
          <cell r="A3948" t="str">
            <v>.</v>
          </cell>
        </row>
        <row r="3949">
          <cell r="A3949" t="str">
            <v>.</v>
          </cell>
        </row>
        <row r="3950">
          <cell r="A3950" t="str">
            <v>.</v>
          </cell>
        </row>
        <row r="3951">
          <cell r="A3951" t="str">
            <v>.</v>
          </cell>
        </row>
        <row r="3952">
          <cell r="A3952" t="str">
            <v>.</v>
          </cell>
        </row>
        <row r="3953">
          <cell r="A3953" t="str">
            <v>.</v>
          </cell>
        </row>
        <row r="3954">
          <cell r="A3954" t="str">
            <v>.</v>
          </cell>
        </row>
        <row r="3955">
          <cell r="A3955" t="str">
            <v>.</v>
          </cell>
        </row>
        <row r="3956">
          <cell r="A3956" t="str">
            <v>.</v>
          </cell>
        </row>
        <row r="3957">
          <cell r="A3957" t="str">
            <v>.</v>
          </cell>
        </row>
        <row r="3958">
          <cell r="A3958" t="str">
            <v>.</v>
          </cell>
        </row>
        <row r="3959">
          <cell r="A3959" t="str">
            <v>.</v>
          </cell>
        </row>
        <row r="3960">
          <cell r="A3960" t="str">
            <v>.</v>
          </cell>
        </row>
        <row r="3961">
          <cell r="A3961" t="str">
            <v>.</v>
          </cell>
        </row>
        <row r="3962">
          <cell r="A3962" t="str">
            <v>.</v>
          </cell>
        </row>
        <row r="3963">
          <cell r="A3963" t="str">
            <v>.</v>
          </cell>
        </row>
        <row r="3964">
          <cell r="A3964" t="str">
            <v>.</v>
          </cell>
        </row>
        <row r="3965">
          <cell r="A3965" t="str">
            <v>.</v>
          </cell>
        </row>
        <row r="3966">
          <cell r="A3966" t="str">
            <v>.</v>
          </cell>
        </row>
        <row r="3967">
          <cell r="A3967" t="str">
            <v>.</v>
          </cell>
        </row>
        <row r="3968">
          <cell r="A3968" t="str">
            <v>.</v>
          </cell>
        </row>
        <row r="3969">
          <cell r="A3969" t="str">
            <v>.</v>
          </cell>
        </row>
        <row r="3970">
          <cell r="A3970" t="str">
            <v>.</v>
          </cell>
        </row>
        <row r="3971">
          <cell r="A3971" t="str">
            <v>.</v>
          </cell>
        </row>
        <row r="3972">
          <cell r="A3972" t="str">
            <v>.</v>
          </cell>
        </row>
        <row r="3973">
          <cell r="A3973" t="str">
            <v>.</v>
          </cell>
        </row>
        <row r="3974">
          <cell r="A3974" t="str">
            <v>.</v>
          </cell>
        </row>
        <row r="3975">
          <cell r="A3975" t="str">
            <v>.</v>
          </cell>
        </row>
        <row r="3976">
          <cell r="A3976" t="str">
            <v>.</v>
          </cell>
        </row>
        <row r="3977">
          <cell r="A3977" t="str">
            <v>.</v>
          </cell>
        </row>
        <row r="3978">
          <cell r="A3978" t="str">
            <v>.</v>
          </cell>
        </row>
        <row r="3979">
          <cell r="A3979" t="str">
            <v>.</v>
          </cell>
        </row>
        <row r="3980">
          <cell r="A3980" t="str">
            <v>.</v>
          </cell>
        </row>
        <row r="3981">
          <cell r="A3981" t="str">
            <v>.</v>
          </cell>
        </row>
        <row r="3982">
          <cell r="A3982" t="str">
            <v>.</v>
          </cell>
        </row>
        <row r="3983">
          <cell r="A3983" t="str">
            <v>.</v>
          </cell>
        </row>
        <row r="3984">
          <cell r="A3984" t="str">
            <v>.</v>
          </cell>
        </row>
        <row r="3985">
          <cell r="A3985" t="str">
            <v>.</v>
          </cell>
        </row>
        <row r="3986">
          <cell r="A3986" t="str">
            <v>.</v>
          </cell>
        </row>
        <row r="3987">
          <cell r="A3987" t="str">
            <v>.</v>
          </cell>
        </row>
        <row r="3988">
          <cell r="A3988" t="str">
            <v>.</v>
          </cell>
        </row>
        <row r="3989">
          <cell r="A3989" t="str">
            <v>.</v>
          </cell>
        </row>
        <row r="3990">
          <cell r="A3990" t="str">
            <v>.</v>
          </cell>
        </row>
        <row r="3991">
          <cell r="A3991" t="str">
            <v>.</v>
          </cell>
        </row>
        <row r="3992">
          <cell r="A3992" t="str">
            <v>.</v>
          </cell>
        </row>
        <row r="3993">
          <cell r="A3993" t="str">
            <v>.</v>
          </cell>
        </row>
        <row r="3994">
          <cell r="A3994" t="str">
            <v>.</v>
          </cell>
        </row>
        <row r="3995">
          <cell r="A3995" t="str">
            <v>.</v>
          </cell>
        </row>
        <row r="3996">
          <cell r="A3996" t="str">
            <v>.</v>
          </cell>
        </row>
        <row r="3997">
          <cell r="A3997" t="str">
            <v>.</v>
          </cell>
        </row>
        <row r="3998">
          <cell r="A3998" t="str">
            <v>.</v>
          </cell>
        </row>
        <row r="3999">
          <cell r="A3999" t="str">
            <v>.</v>
          </cell>
        </row>
        <row r="4000">
          <cell r="A4000" t="str">
            <v>.</v>
          </cell>
        </row>
        <row r="4001">
          <cell r="A4001" t="str">
            <v>.</v>
          </cell>
        </row>
        <row r="4002">
          <cell r="A4002" t="str">
            <v>.</v>
          </cell>
        </row>
        <row r="4003">
          <cell r="A4003" t="str">
            <v>.</v>
          </cell>
        </row>
        <row r="4004">
          <cell r="A4004" t="str">
            <v>.</v>
          </cell>
        </row>
        <row r="4005">
          <cell r="A4005" t="str">
            <v>.</v>
          </cell>
        </row>
        <row r="4006">
          <cell r="A4006" t="str">
            <v>.</v>
          </cell>
        </row>
        <row r="4007">
          <cell r="A4007" t="str">
            <v>.</v>
          </cell>
        </row>
        <row r="4008">
          <cell r="A4008" t="str">
            <v>.</v>
          </cell>
        </row>
        <row r="4009">
          <cell r="A4009" t="str">
            <v>.</v>
          </cell>
        </row>
        <row r="4010">
          <cell r="A4010" t="str">
            <v>.</v>
          </cell>
        </row>
        <row r="4011">
          <cell r="A4011" t="str">
            <v>.</v>
          </cell>
        </row>
        <row r="4012">
          <cell r="A4012" t="str">
            <v>.</v>
          </cell>
        </row>
        <row r="4013">
          <cell r="A4013" t="str">
            <v>.</v>
          </cell>
        </row>
        <row r="4014">
          <cell r="A4014" t="str">
            <v>.</v>
          </cell>
        </row>
        <row r="4015">
          <cell r="A4015" t="str">
            <v>.</v>
          </cell>
        </row>
        <row r="4016">
          <cell r="A4016" t="str">
            <v>.</v>
          </cell>
        </row>
        <row r="4017">
          <cell r="A4017" t="str">
            <v>.</v>
          </cell>
        </row>
        <row r="4018">
          <cell r="A4018" t="str">
            <v>.</v>
          </cell>
        </row>
        <row r="4019">
          <cell r="A4019" t="str">
            <v>.</v>
          </cell>
        </row>
        <row r="4020">
          <cell r="A4020" t="str">
            <v>.</v>
          </cell>
        </row>
        <row r="4021">
          <cell r="A4021" t="str">
            <v>.</v>
          </cell>
        </row>
        <row r="4022">
          <cell r="A4022" t="str">
            <v>.</v>
          </cell>
        </row>
        <row r="4023">
          <cell r="A4023" t="str">
            <v>.</v>
          </cell>
        </row>
        <row r="4024">
          <cell r="A4024" t="str">
            <v>.</v>
          </cell>
        </row>
        <row r="4025">
          <cell r="A4025" t="str">
            <v>.</v>
          </cell>
        </row>
        <row r="4026">
          <cell r="A4026" t="str">
            <v>.</v>
          </cell>
        </row>
        <row r="4027">
          <cell r="A4027" t="str">
            <v>.</v>
          </cell>
        </row>
        <row r="4028">
          <cell r="A4028" t="str">
            <v>.</v>
          </cell>
        </row>
        <row r="4029">
          <cell r="A4029" t="str">
            <v>.</v>
          </cell>
        </row>
        <row r="4030">
          <cell r="A4030" t="str">
            <v>.</v>
          </cell>
        </row>
        <row r="4031">
          <cell r="A4031" t="str">
            <v>.</v>
          </cell>
        </row>
        <row r="4032">
          <cell r="A4032" t="str">
            <v>.</v>
          </cell>
        </row>
        <row r="4033">
          <cell r="A4033" t="str">
            <v>.</v>
          </cell>
        </row>
        <row r="4034">
          <cell r="A4034" t="str">
            <v>.</v>
          </cell>
        </row>
        <row r="4035">
          <cell r="A4035" t="str">
            <v>.</v>
          </cell>
        </row>
        <row r="4036">
          <cell r="A4036" t="str">
            <v>.</v>
          </cell>
        </row>
        <row r="4037">
          <cell r="A4037" t="str">
            <v>.</v>
          </cell>
        </row>
        <row r="4038">
          <cell r="A4038" t="str">
            <v>.</v>
          </cell>
        </row>
        <row r="4039">
          <cell r="A4039" t="str">
            <v>.</v>
          </cell>
        </row>
        <row r="4040">
          <cell r="A4040" t="str">
            <v>.</v>
          </cell>
        </row>
        <row r="4041">
          <cell r="A4041" t="str">
            <v>.</v>
          </cell>
        </row>
        <row r="4042">
          <cell r="A4042" t="str">
            <v>.</v>
          </cell>
        </row>
        <row r="4043">
          <cell r="A4043" t="str">
            <v>.</v>
          </cell>
        </row>
        <row r="4044">
          <cell r="A4044" t="str">
            <v>.</v>
          </cell>
        </row>
        <row r="4045">
          <cell r="A4045" t="str">
            <v>.</v>
          </cell>
        </row>
        <row r="4046">
          <cell r="A4046" t="str">
            <v>.</v>
          </cell>
        </row>
        <row r="4047">
          <cell r="A4047" t="str">
            <v>.</v>
          </cell>
        </row>
        <row r="4048">
          <cell r="A4048" t="str">
            <v>.</v>
          </cell>
        </row>
        <row r="4049">
          <cell r="A4049" t="str">
            <v>.</v>
          </cell>
        </row>
        <row r="4050">
          <cell r="A4050" t="str">
            <v>.</v>
          </cell>
        </row>
        <row r="4051">
          <cell r="A4051" t="str">
            <v>.</v>
          </cell>
        </row>
        <row r="4052">
          <cell r="A4052" t="str">
            <v>.</v>
          </cell>
        </row>
        <row r="4053">
          <cell r="A4053" t="str">
            <v>.</v>
          </cell>
        </row>
        <row r="4054">
          <cell r="A4054" t="str">
            <v>.</v>
          </cell>
        </row>
        <row r="4055">
          <cell r="A4055" t="str">
            <v>.</v>
          </cell>
        </row>
        <row r="4056">
          <cell r="A4056" t="str">
            <v>.</v>
          </cell>
        </row>
        <row r="4057">
          <cell r="A4057" t="str">
            <v>.</v>
          </cell>
        </row>
        <row r="4058">
          <cell r="A4058" t="str">
            <v>.</v>
          </cell>
        </row>
        <row r="4059">
          <cell r="A4059" t="str">
            <v>.</v>
          </cell>
        </row>
        <row r="4060">
          <cell r="A4060" t="str">
            <v>.</v>
          </cell>
        </row>
        <row r="4061">
          <cell r="A4061" t="str">
            <v>.</v>
          </cell>
        </row>
        <row r="4062">
          <cell r="A4062" t="str">
            <v>.</v>
          </cell>
        </row>
        <row r="4063">
          <cell r="A4063" t="str">
            <v>.</v>
          </cell>
        </row>
        <row r="4064">
          <cell r="A4064" t="str">
            <v>.</v>
          </cell>
        </row>
        <row r="4065">
          <cell r="A4065" t="str">
            <v>.</v>
          </cell>
        </row>
        <row r="4066">
          <cell r="A4066" t="str">
            <v>.</v>
          </cell>
        </row>
        <row r="4067">
          <cell r="A4067" t="str">
            <v>.</v>
          </cell>
        </row>
        <row r="4068">
          <cell r="A4068" t="str">
            <v>.</v>
          </cell>
        </row>
        <row r="4069">
          <cell r="A4069" t="str">
            <v>.</v>
          </cell>
        </row>
        <row r="4070">
          <cell r="A4070" t="str">
            <v>.</v>
          </cell>
        </row>
        <row r="4071">
          <cell r="A4071" t="str">
            <v>.</v>
          </cell>
        </row>
        <row r="4072">
          <cell r="A4072" t="str">
            <v>.</v>
          </cell>
        </row>
        <row r="4073">
          <cell r="A4073" t="str">
            <v>.</v>
          </cell>
        </row>
        <row r="4074">
          <cell r="A4074" t="str">
            <v>.</v>
          </cell>
        </row>
        <row r="4075">
          <cell r="A4075" t="str">
            <v>.</v>
          </cell>
        </row>
        <row r="4076">
          <cell r="A4076" t="str">
            <v>.</v>
          </cell>
        </row>
        <row r="4077">
          <cell r="A4077" t="str">
            <v>.</v>
          </cell>
        </row>
        <row r="4078">
          <cell r="A4078" t="str">
            <v>.</v>
          </cell>
        </row>
        <row r="4079">
          <cell r="A4079" t="str">
            <v>.</v>
          </cell>
        </row>
        <row r="4080">
          <cell r="A4080" t="str">
            <v>.</v>
          </cell>
        </row>
        <row r="4081">
          <cell r="A4081" t="str">
            <v>.</v>
          </cell>
        </row>
        <row r="4082">
          <cell r="A4082" t="str">
            <v>.</v>
          </cell>
        </row>
        <row r="4083">
          <cell r="A4083" t="str">
            <v>.</v>
          </cell>
        </row>
        <row r="4084">
          <cell r="A4084" t="str">
            <v>.</v>
          </cell>
        </row>
        <row r="4085">
          <cell r="A4085" t="str">
            <v>.</v>
          </cell>
        </row>
        <row r="4086">
          <cell r="A4086" t="str">
            <v>.</v>
          </cell>
        </row>
        <row r="4087">
          <cell r="A4087" t="str">
            <v>.</v>
          </cell>
        </row>
        <row r="4088">
          <cell r="A4088" t="str">
            <v>.</v>
          </cell>
        </row>
        <row r="4089">
          <cell r="A4089" t="str">
            <v>.</v>
          </cell>
        </row>
        <row r="4090">
          <cell r="A4090" t="str">
            <v>.</v>
          </cell>
        </row>
        <row r="4091">
          <cell r="A4091" t="str">
            <v>.</v>
          </cell>
        </row>
        <row r="4092">
          <cell r="A4092" t="str">
            <v>.</v>
          </cell>
        </row>
        <row r="4093">
          <cell r="A4093" t="str">
            <v>.</v>
          </cell>
        </row>
        <row r="4094">
          <cell r="A4094" t="str">
            <v>.</v>
          </cell>
        </row>
        <row r="4095">
          <cell r="A4095" t="str">
            <v>.</v>
          </cell>
        </row>
        <row r="4096">
          <cell r="A4096" t="str">
            <v>.</v>
          </cell>
        </row>
        <row r="4097">
          <cell r="A4097" t="str">
            <v>.</v>
          </cell>
        </row>
        <row r="4098">
          <cell r="A4098" t="str">
            <v>.</v>
          </cell>
        </row>
        <row r="4099">
          <cell r="A4099" t="str">
            <v>.</v>
          </cell>
        </row>
        <row r="4100">
          <cell r="A4100" t="str">
            <v>.</v>
          </cell>
        </row>
        <row r="4101">
          <cell r="A4101" t="str">
            <v>.</v>
          </cell>
        </row>
        <row r="4102">
          <cell r="A4102" t="str">
            <v>.</v>
          </cell>
        </row>
        <row r="4103">
          <cell r="A4103" t="str">
            <v>.</v>
          </cell>
        </row>
        <row r="4104">
          <cell r="A4104" t="str">
            <v>.</v>
          </cell>
        </row>
        <row r="4105">
          <cell r="A4105" t="str">
            <v>.</v>
          </cell>
        </row>
        <row r="4106">
          <cell r="A4106" t="str">
            <v>.</v>
          </cell>
        </row>
        <row r="4107">
          <cell r="A4107" t="str">
            <v>.</v>
          </cell>
        </row>
        <row r="4108">
          <cell r="A4108" t="str">
            <v>.</v>
          </cell>
        </row>
        <row r="4109">
          <cell r="A4109" t="str">
            <v>.</v>
          </cell>
        </row>
        <row r="4110">
          <cell r="A4110" t="str">
            <v>.</v>
          </cell>
        </row>
        <row r="4111">
          <cell r="A4111" t="str">
            <v>.</v>
          </cell>
        </row>
        <row r="4112">
          <cell r="A4112" t="str">
            <v>.</v>
          </cell>
        </row>
        <row r="4113">
          <cell r="A4113" t="str">
            <v>.</v>
          </cell>
        </row>
        <row r="4114">
          <cell r="A4114" t="str">
            <v>.</v>
          </cell>
        </row>
        <row r="4115">
          <cell r="A4115" t="str">
            <v>.</v>
          </cell>
        </row>
        <row r="4116">
          <cell r="A4116" t="str">
            <v>.</v>
          </cell>
        </row>
        <row r="4117">
          <cell r="A4117" t="str">
            <v>.</v>
          </cell>
        </row>
        <row r="4118">
          <cell r="A4118" t="str">
            <v>.</v>
          </cell>
        </row>
        <row r="4119">
          <cell r="A4119" t="str">
            <v>.</v>
          </cell>
        </row>
        <row r="4120">
          <cell r="A4120" t="str">
            <v>.</v>
          </cell>
        </row>
        <row r="4121">
          <cell r="A4121" t="str">
            <v>.</v>
          </cell>
        </row>
        <row r="4122">
          <cell r="A4122" t="str">
            <v>.</v>
          </cell>
        </row>
        <row r="4123">
          <cell r="A4123" t="str">
            <v>.</v>
          </cell>
        </row>
        <row r="4124">
          <cell r="A4124" t="str">
            <v>.</v>
          </cell>
        </row>
        <row r="4125">
          <cell r="A4125" t="str">
            <v>.</v>
          </cell>
        </row>
        <row r="4126">
          <cell r="A4126" t="str">
            <v>.</v>
          </cell>
        </row>
        <row r="4127">
          <cell r="A4127" t="str">
            <v>.</v>
          </cell>
        </row>
        <row r="4128">
          <cell r="A4128" t="str">
            <v>.</v>
          </cell>
        </row>
        <row r="4129">
          <cell r="A4129" t="str">
            <v>.</v>
          </cell>
        </row>
        <row r="4130">
          <cell r="A4130" t="str">
            <v>.</v>
          </cell>
        </row>
        <row r="4131">
          <cell r="A4131" t="str">
            <v>.</v>
          </cell>
        </row>
        <row r="4132">
          <cell r="A4132" t="str">
            <v>.</v>
          </cell>
        </row>
        <row r="4133">
          <cell r="A4133" t="str">
            <v>.</v>
          </cell>
        </row>
        <row r="4134">
          <cell r="A4134" t="str">
            <v>.</v>
          </cell>
        </row>
        <row r="4135">
          <cell r="A4135" t="str">
            <v>.</v>
          </cell>
        </row>
        <row r="4136">
          <cell r="A4136" t="str">
            <v>.</v>
          </cell>
        </row>
        <row r="4137">
          <cell r="A4137" t="str">
            <v>.</v>
          </cell>
        </row>
        <row r="4138">
          <cell r="A4138" t="str">
            <v>.</v>
          </cell>
        </row>
        <row r="4139">
          <cell r="A4139" t="str">
            <v>.</v>
          </cell>
        </row>
        <row r="4140">
          <cell r="A4140" t="str">
            <v>.</v>
          </cell>
        </row>
        <row r="4141">
          <cell r="A4141" t="str">
            <v>.</v>
          </cell>
        </row>
        <row r="4142">
          <cell r="A4142" t="str">
            <v>.</v>
          </cell>
        </row>
        <row r="4143">
          <cell r="A4143" t="str">
            <v>.</v>
          </cell>
        </row>
        <row r="4144">
          <cell r="A4144" t="str">
            <v>.</v>
          </cell>
        </row>
        <row r="4145">
          <cell r="A4145" t="str">
            <v>.</v>
          </cell>
        </row>
        <row r="4146">
          <cell r="A4146" t="str">
            <v>.</v>
          </cell>
        </row>
        <row r="4147">
          <cell r="A4147" t="str">
            <v>.</v>
          </cell>
        </row>
        <row r="4148">
          <cell r="A4148" t="str">
            <v>.</v>
          </cell>
        </row>
        <row r="4149">
          <cell r="A4149" t="str">
            <v>.</v>
          </cell>
        </row>
        <row r="4150">
          <cell r="A4150" t="str">
            <v>.</v>
          </cell>
        </row>
        <row r="4151">
          <cell r="A4151" t="str">
            <v>.</v>
          </cell>
        </row>
        <row r="4152">
          <cell r="A4152" t="str">
            <v>.</v>
          </cell>
        </row>
        <row r="4153">
          <cell r="A4153" t="str">
            <v>.</v>
          </cell>
        </row>
        <row r="4154">
          <cell r="A4154" t="str">
            <v>.</v>
          </cell>
        </row>
        <row r="4155">
          <cell r="A4155" t="str">
            <v>.</v>
          </cell>
        </row>
        <row r="4156">
          <cell r="A4156" t="str">
            <v>.</v>
          </cell>
        </row>
        <row r="4157">
          <cell r="A4157" t="str">
            <v>.</v>
          </cell>
        </row>
        <row r="4158">
          <cell r="A4158" t="str">
            <v>.</v>
          </cell>
        </row>
        <row r="4159">
          <cell r="A4159" t="str">
            <v>.</v>
          </cell>
        </row>
        <row r="4160">
          <cell r="A4160" t="str">
            <v>.</v>
          </cell>
        </row>
        <row r="4161">
          <cell r="A4161" t="str">
            <v>.</v>
          </cell>
        </row>
        <row r="4162">
          <cell r="A4162" t="str">
            <v>.</v>
          </cell>
        </row>
        <row r="4163">
          <cell r="A4163" t="str">
            <v>.</v>
          </cell>
        </row>
        <row r="4164">
          <cell r="A4164" t="str">
            <v>.</v>
          </cell>
        </row>
        <row r="4165">
          <cell r="A4165" t="str">
            <v>.</v>
          </cell>
        </row>
        <row r="4166">
          <cell r="A4166" t="str">
            <v>.</v>
          </cell>
        </row>
        <row r="4167">
          <cell r="A4167" t="str">
            <v>.</v>
          </cell>
        </row>
        <row r="4168">
          <cell r="A4168" t="str">
            <v>.</v>
          </cell>
        </row>
        <row r="4169">
          <cell r="A4169" t="str">
            <v>.</v>
          </cell>
        </row>
        <row r="4170">
          <cell r="A4170" t="str">
            <v>.</v>
          </cell>
        </row>
        <row r="4171">
          <cell r="A4171" t="str">
            <v>.</v>
          </cell>
        </row>
        <row r="4172">
          <cell r="A4172" t="str">
            <v>.</v>
          </cell>
        </row>
        <row r="4173">
          <cell r="A4173" t="str">
            <v>.</v>
          </cell>
        </row>
        <row r="4174">
          <cell r="A4174" t="str">
            <v>.</v>
          </cell>
        </row>
        <row r="4175">
          <cell r="A4175" t="str">
            <v>.</v>
          </cell>
        </row>
        <row r="4176">
          <cell r="A4176" t="str">
            <v>.</v>
          </cell>
        </row>
        <row r="4177">
          <cell r="A4177" t="str">
            <v>.</v>
          </cell>
        </row>
        <row r="4178">
          <cell r="A4178" t="str">
            <v>.</v>
          </cell>
        </row>
        <row r="4179">
          <cell r="A4179" t="str">
            <v>.</v>
          </cell>
        </row>
        <row r="4180">
          <cell r="A4180" t="str">
            <v>.</v>
          </cell>
        </row>
        <row r="4181">
          <cell r="A4181" t="str">
            <v>.</v>
          </cell>
        </row>
        <row r="4182">
          <cell r="A4182" t="str">
            <v>.</v>
          </cell>
        </row>
        <row r="4183">
          <cell r="A4183" t="str">
            <v>.</v>
          </cell>
        </row>
        <row r="4184">
          <cell r="A4184" t="str">
            <v>.</v>
          </cell>
        </row>
        <row r="4185">
          <cell r="A4185" t="str">
            <v>.</v>
          </cell>
        </row>
        <row r="4186">
          <cell r="A4186" t="str">
            <v>.</v>
          </cell>
        </row>
        <row r="4187">
          <cell r="A4187" t="str">
            <v>.</v>
          </cell>
        </row>
        <row r="4188">
          <cell r="A4188" t="str">
            <v>.</v>
          </cell>
        </row>
        <row r="4189">
          <cell r="A4189" t="str">
            <v>.</v>
          </cell>
        </row>
        <row r="4190">
          <cell r="A4190" t="str">
            <v>.</v>
          </cell>
        </row>
        <row r="4191">
          <cell r="A4191" t="str">
            <v>.</v>
          </cell>
        </row>
        <row r="4192">
          <cell r="A4192" t="str">
            <v>.</v>
          </cell>
        </row>
        <row r="4193">
          <cell r="A4193" t="str">
            <v>.</v>
          </cell>
        </row>
        <row r="4194">
          <cell r="A4194" t="str">
            <v>.</v>
          </cell>
        </row>
        <row r="4195">
          <cell r="A4195" t="str">
            <v>.</v>
          </cell>
        </row>
        <row r="4196">
          <cell r="A4196" t="str">
            <v>.</v>
          </cell>
        </row>
        <row r="4197">
          <cell r="A4197" t="str">
            <v>.</v>
          </cell>
        </row>
        <row r="4198">
          <cell r="A4198" t="str">
            <v>.</v>
          </cell>
        </row>
        <row r="4199">
          <cell r="A4199" t="str">
            <v>.</v>
          </cell>
        </row>
        <row r="4200">
          <cell r="A4200" t="str">
            <v>.</v>
          </cell>
        </row>
        <row r="4201">
          <cell r="A4201" t="str">
            <v>.</v>
          </cell>
        </row>
        <row r="4202">
          <cell r="A4202" t="str">
            <v>.</v>
          </cell>
        </row>
        <row r="4203">
          <cell r="A4203" t="str">
            <v>.</v>
          </cell>
        </row>
        <row r="4204">
          <cell r="A4204" t="str">
            <v>.</v>
          </cell>
        </row>
        <row r="4205">
          <cell r="A4205" t="str">
            <v>.</v>
          </cell>
        </row>
        <row r="4206">
          <cell r="A4206" t="str">
            <v>.</v>
          </cell>
        </row>
        <row r="4207">
          <cell r="A4207" t="str">
            <v>.</v>
          </cell>
        </row>
        <row r="4208">
          <cell r="A4208" t="str">
            <v>.</v>
          </cell>
        </row>
        <row r="4209">
          <cell r="A4209" t="str">
            <v>.</v>
          </cell>
        </row>
        <row r="4210">
          <cell r="A4210" t="str">
            <v>.</v>
          </cell>
        </row>
        <row r="4211">
          <cell r="A4211" t="str">
            <v>.</v>
          </cell>
        </row>
        <row r="4212">
          <cell r="A4212" t="str">
            <v>.</v>
          </cell>
        </row>
        <row r="4213">
          <cell r="A4213" t="str">
            <v>.</v>
          </cell>
        </row>
        <row r="4214">
          <cell r="A4214" t="str">
            <v>.</v>
          </cell>
        </row>
        <row r="4215">
          <cell r="A4215" t="str">
            <v>.</v>
          </cell>
        </row>
        <row r="4216">
          <cell r="A4216" t="str">
            <v>.</v>
          </cell>
        </row>
        <row r="4217">
          <cell r="A4217" t="str">
            <v>.</v>
          </cell>
        </row>
        <row r="4218">
          <cell r="A4218" t="str">
            <v>.</v>
          </cell>
        </row>
        <row r="4219">
          <cell r="A4219" t="str">
            <v>.</v>
          </cell>
        </row>
        <row r="4220">
          <cell r="A4220" t="str">
            <v>.</v>
          </cell>
        </row>
        <row r="4221">
          <cell r="A4221" t="str">
            <v>.</v>
          </cell>
        </row>
        <row r="4222">
          <cell r="A4222" t="str">
            <v>.</v>
          </cell>
        </row>
        <row r="4223">
          <cell r="A4223" t="str">
            <v>.</v>
          </cell>
        </row>
        <row r="4224">
          <cell r="A4224" t="str">
            <v>.</v>
          </cell>
        </row>
        <row r="4225">
          <cell r="A4225" t="str">
            <v>.</v>
          </cell>
        </row>
        <row r="4226">
          <cell r="A4226" t="str">
            <v>.</v>
          </cell>
        </row>
        <row r="4227">
          <cell r="A4227" t="str">
            <v>.</v>
          </cell>
        </row>
        <row r="4228">
          <cell r="A4228" t="str">
            <v>.</v>
          </cell>
        </row>
        <row r="4229">
          <cell r="A4229" t="str">
            <v>.</v>
          </cell>
        </row>
        <row r="4230">
          <cell r="A4230" t="str">
            <v>.</v>
          </cell>
        </row>
        <row r="4231">
          <cell r="A4231" t="str">
            <v>.</v>
          </cell>
        </row>
        <row r="4232">
          <cell r="A4232" t="str">
            <v>.</v>
          </cell>
        </row>
        <row r="4233">
          <cell r="A4233" t="str">
            <v>.</v>
          </cell>
        </row>
        <row r="4234">
          <cell r="A4234" t="str">
            <v>.</v>
          </cell>
        </row>
        <row r="4235">
          <cell r="A4235" t="str">
            <v>.</v>
          </cell>
        </row>
        <row r="4236">
          <cell r="A4236" t="str">
            <v>.</v>
          </cell>
        </row>
        <row r="4237">
          <cell r="A4237" t="str">
            <v>.</v>
          </cell>
        </row>
        <row r="4238">
          <cell r="A4238" t="str">
            <v>.</v>
          </cell>
        </row>
        <row r="4239">
          <cell r="A4239" t="str">
            <v>.</v>
          </cell>
        </row>
        <row r="4240">
          <cell r="A4240" t="str">
            <v>.</v>
          </cell>
        </row>
        <row r="4241">
          <cell r="A4241" t="str">
            <v>.</v>
          </cell>
        </row>
        <row r="4242">
          <cell r="A4242" t="str">
            <v>.</v>
          </cell>
        </row>
        <row r="4243">
          <cell r="A4243" t="str">
            <v>.</v>
          </cell>
        </row>
        <row r="4244">
          <cell r="A4244" t="str">
            <v>.</v>
          </cell>
        </row>
        <row r="4245">
          <cell r="A4245" t="str">
            <v>.</v>
          </cell>
        </row>
        <row r="4246">
          <cell r="A4246" t="str">
            <v>.</v>
          </cell>
        </row>
        <row r="4247">
          <cell r="A4247" t="str">
            <v>.</v>
          </cell>
        </row>
        <row r="4248">
          <cell r="A4248" t="str">
            <v>.</v>
          </cell>
        </row>
        <row r="4249">
          <cell r="A4249" t="str">
            <v>.</v>
          </cell>
        </row>
        <row r="4250">
          <cell r="A4250" t="str">
            <v>.</v>
          </cell>
        </row>
        <row r="4251">
          <cell r="A4251" t="str">
            <v>.</v>
          </cell>
        </row>
        <row r="4252">
          <cell r="A4252" t="str">
            <v>.</v>
          </cell>
        </row>
        <row r="4253">
          <cell r="A4253" t="str">
            <v>.</v>
          </cell>
        </row>
        <row r="4254">
          <cell r="A4254" t="str">
            <v>.</v>
          </cell>
        </row>
        <row r="4255">
          <cell r="A4255" t="str">
            <v>.</v>
          </cell>
        </row>
        <row r="4256">
          <cell r="A4256" t="str">
            <v>.</v>
          </cell>
        </row>
        <row r="4257">
          <cell r="A4257" t="str">
            <v>.</v>
          </cell>
        </row>
        <row r="4258">
          <cell r="A4258" t="str">
            <v>.</v>
          </cell>
        </row>
        <row r="4259">
          <cell r="A4259" t="str">
            <v>.</v>
          </cell>
        </row>
        <row r="4260">
          <cell r="A4260" t="str">
            <v>.</v>
          </cell>
        </row>
        <row r="4261">
          <cell r="A4261" t="str">
            <v>.</v>
          </cell>
        </row>
        <row r="4262">
          <cell r="A4262" t="str">
            <v>.</v>
          </cell>
        </row>
        <row r="4263">
          <cell r="A4263" t="str">
            <v>.</v>
          </cell>
        </row>
        <row r="4264">
          <cell r="A4264" t="str">
            <v>.</v>
          </cell>
        </row>
        <row r="4265">
          <cell r="A4265" t="str">
            <v>.</v>
          </cell>
        </row>
        <row r="4266">
          <cell r="A4266" t="str">
            <v>.</v>
          </cell>
        </row>
        <row r="4267">
          <cell r="A4267" t="str">
            <v>.</v>
          </cell>
        </row>
        <row r="4268">
          <cell r="A4268" t="str">
            <v>.</v>
          </cell>
        </row>
        <row r="4269">
          <cell r="A4269" t="str">
            <v>.</v>
          </cell>
        </row>
        <row r="4270">
          <cell r="A4270" t="str">
            <v>.</v>
          </cell>
        </row>
        <row r="4271">
          <cell r="A4271" t="str">
            <v>.</v>
          </cell>
        </row>
        <row r="4272">
          <cell r="A4272" t="str">
            <v>.</v>
          </cell>
        </row>
        <row r="4273">
          <cell r="A4273" t="str">
            <v>.</v>
          </cell>
        </row>
        <row r="4274">
          <cell r="A4274" t="str">
            <v>.</v>
          </cell>
        </row>
        <row r="4275">
          <cell r="A4275" t="str">
            <v>.</v>
          </cell>
        </row>
        <row r="4276">
          <cell r="A4276" t="str">
            <v>.</v>
          </cell>
        </row>
        <row r="4277">
          <cell r="A4277" t="str">
            <v>.</v>
          </cell>
        </row>
        <row r="4278">
          <cell r="A4278" t="str">
            <v>.</v>
          </cell>
        </row>
        <row r="4279">
          <cell r="A4279" t="str">
            <v>.</v>
          </cell>
        </row>
        <row r="4280">
          <cell r="A4280" t="str">
            <v>.</v>
          </cell>
        </row>
        <row r="4281">
          <cell r="A4281" t="str">
            <v>.</v>
          </cell>
        </row>
        <row r="4282">
          <cell r="A4282" t="str">
            <v>.</v>
          </cell>
        </row>
        <row r="4283">
          <cell r="A4283" t="str">
            <v>.</v>
          </cell>
        </row>
        <row r="4284">
          <cell r="A4284" t="str">
            <v>.</v>
          </cell>
        </row>
        <row r="4285">
          <cell r="A4285" t="str">
            <v>.</v>
          </cell>
        </row>
        <row r="4286">
          <cell r="A4286" t="str">
            <v>.</v>
          </cell>
        </row>
        <row r="4287">
          <cell r="A4287" t="str">
            <v>.</v>
          </cell>
        </row>
        <row r="4288">
          <cell r="A4288" t="str">
            <v>.</v>
          </cell>
        </row>
        <row r="4289">
          <cell r="A4289" t="str">
            <v>.</v>
          </cell>
        </row>
        <row r="4290">
          <cell r="A4290" t="str">
            <v>.</v>
          </cell>
        </row>
        <row r="4291">
          <cell r="A4291" t="str">
            <v>.</v>
          </cell>
        </row>
        <row r="4292">
          <cell r="A4292" t="str">
            <v>.</v>
          </cell>
        </row>
        <row r="4293">
          <cell r="A4293" t="str">
            <v>.</v>
          </cell>
        </row>
        <row r="4294">
          <cell r="A4294" t="str">
            <v>.</v>
          </cell>
        </row>
        <row r="4295">
          <cell r="A4295" t="str">
            <v>.</v>
          </cell>
        </row>
        <row r="4296">
          <cell r="A4296" t="str">
            <v>.</v>
          </cell>
        </row>
        <row r="4297">
          <cell r="A4297" t="str">
            <v>.</v>
          </cell>
        </row>
        <row r="4298">
          <cell r="A4298" t="str">
            <v>.</v>
          </cell>
        </row>
        <row r="4299">
          <cell r="A4299" t="str">
            <v>.</v>
          </cell>
        </row>
        <row r="4300">
          <cell r="A4300" t="str">
            <v>.</v>
          </cell>
        </row>
        <row r="4301">
          <cell r="A4301" t="str">
            <v>.</v>
          </cell>
        </row>
        <row r="4302">
          <cell r="A4302" t="str">
            <v>.</v>
          </cell>
        </row>
        <row r="4303">
          <cell r="A4303" t="str">
            <v>.</v>
          </cell>
        </row>
        <row r="4304">
          <cell r="A4304" t="str">
            <v>.</v>
          </cell>
        </row>
        <row r="4305">
          <cell r="A4305" t="str">
            <v>.</v>
          </cell>
        </row>
        <row r="4306">
          <cell r="A4306" t="str">
            <v>.</v>
          </cell>
        </row>
        <row r="4307">
          <cell r="A4307" t="str">
            <v>.</v>
          </cell>
        </row>
        <row r="4308">
          <cell r="A4308" t="str">
            <v>.</v>
          </cell>
        </row>
        <row r="4309">
          <cell r="A4309" t="str">
            <v>.</v>
          </cell>
        </row>
        <row r="4310">
          <cell r="A4310" t="str">
            <v>.</v>
          </cell>
        </row>
        <row r="4311">
          <cell r="A4311" t="str">
            <v>.</v>
          </cell>
        </row>
        <row r="4312">
          <cell r="A4312" t="str">
            <v>.</v>
          </cell>
        </row>
        <row r="4313">
          <cell r="A4313" t="str">
            <v>.</v>
          </cell>
        </row>
        <row r="4314">
          <cell r="A4314" t="str">
            <v>.</v>
          </cell>
        </row>
        <row r="4315">
          <cell r="A4315" t="str">
            <v>.</v>
          </cell>
        </row>
        <row r="4316">
          <cell r="A4316" t="str">
            <v>.</v>
          </cell>
        </row>
        <row r="4317">
          <cell r="A4317" t="str">
            <v>.</v>
          </cell>
        </row>
        <row r="4318">
          <cell r="A4318" t="str">
            <v>.</v>
          </cell>
        </row>
        <row r="4319">
          <cell r="A4319" t="str">
            <v>.</v>
          </cell>
        </row>
        <row r="4320">
          <cell r="A4320" t="str">
            <v>.</v>
          </cell>
        </row>
        <row r="4321">
          <cell r="A4321" t="str">
            <v>.</v>
          </cell>
        </row>
        <row r="4322">
          <cell r="A4322" t="str">
            <v>.</v>
          </cell>
        </row>
        <row r="4323">
          <cell r="A4323" t="str">
            <v>.</v>
          </cell>
        </row>
        <row r="4324">
          <cell r="A4324" t="str">
            <v>.</v>
          </cell>
        </row>
        <row r="4325">
          <cell r="A4325" t="str">
            <v>.</v>
          </cell>
        </row>
        <row r="4326">
          <cell r="A4326" t="str">
            <v>.</v>
          </cell>
        </row>
        <row r="4327">
          <cell r="A4327" t="str">
            <v>.</v>
          </cell>
        </row>
        <row r="4328">
          <cell r="A4328" t="str">
            <v>.</v>
          </cell>
        </row>
        <row r="4329">
          <cell r="A4329" t="str">
            <v>.</v>
          </cell>
        </row>
        <row r="4330">
          <cell r="A4330" t="str">
            <v>.</v>
          </cell>
        </row>
        <row r="4331">
          <cell r="A4331" t="str">
            <v>.</v>
          </cell>
        </row>
        <row r="4332">
          <cell r="A4332" t="str">
            <v>.</v>
          </cell>
        </row>
        <row r="4333">
          <cell r="A4333" t="str">
            <v>.</v>
          </cell>
        </row>
        <row r="4334">
          <cell r="A4334" t="str">
            <v>.</v>
          </cell>
        </row>
        <row r="4335">
          <cell r="A4335" t="str">
            <v>.</v>
          </cell>
        </row>
        <row r="4336">
          <cell r="A4336" t="str">
            <v>.</v>
          </cell>
        </row>
        <row r="4337">
          <cell r="A4337" t="str">
            <v>.</v>
          </cell>
        </row>
        <row r="4338">
          <cell r="A4338" t="str">
            <v>.</v>
          </cell>
        </row>
        <row r="4339">
          <cell r="A4339" t="str">
            <v>.</v>
          </cell>
        </row>
        <row r="4340">
          <cell r="A4340" t="str">
            <v>.</v>
          </cell>
        </row>
        <row r="4341">
          <cell r="A4341" t="str">
            <v>.</v>
          </cell>
        </row>
        <row r="4342">
          <cell r="A4342" t="str">
            <v>.</v>
          </cell>
        </row>
        <row r="4343">
          <cell r="A4343" t="str">
            <v>.</v>
          </cell>
        </row>
        <row r="4344">
          <cell r="A4344" t="str">
            <v>.</v>
          </cell>
        </row>
        <row r="4345">
          <cell r="A4345" t="str">
            <v>.</v>
          </cell>
        </row>
        <row r="4346">
          <cell r="A4346" t="str">
            <v>.</v>
          </cell>
        </row>
        <row r="4347">
          <cell r="A4347" t="str">
            <v>.</v>
          </cell>
        </row>
        <row r="4348">
          <cell r="A4348" t="str">
            <v>.</v>
          </cell>
        </row>
        <row r="4349">
          <cell r="A4349" t="str">
            <v>.</v>
          </cell>
        </row>
        <row r="4350">
          <cell r="A4350" t="str">
            <v>.</v>
          </cell>
        </row>
        <row r="4351">
          <cell r="A4351" t="str">
            <v>.</v>
          </cell>
        </row>
        <row r="4352">
          <cell r="A4352" t="str">
            <v>.</v>
          </cell>
        </row>
        <row r="4353">
          <cell r="A4353" t="str">
            <v>.</v>
          </cell>
        </row>
        <row r="4354">
          <cell r="A4354" t="str">
            <v>.</v>
          </cell>
        </row>
        <row r="4355">
          <cell r="A4355" t="str">
            <v>.</v>
          </cell>
        </row>
        <row r="4356">
          <cell r="A4356" t="str">
            <v>.</v>
          </cell>
        </row>
        <row r="4357">
          <cell r="A4357" t="str">
            <v>.</v>
          </cell>
        </row>
        <row r="4358">
          <cell r="A4358" t="str">
            <v>.</v>
          </cell>
        </row>
        <row r="4359">
          <cell r="A4359" t="str">
            <v>.</v>
          </cell>
        </row>
        <row r="4360">
          <cell r="A4360" t="str">
            <v>.</v>
          </cell>
        </row>
        <row r="4361">
          <cell r="A4361" t="str">
            <v>.</v>
          </cell>
        </row>
        <row r="4362">
          <cell r="A4362" t="str">
            <v>.</v>
          </cell>
        </row>
        <row r="4363">
          <cell r="A4363" t="str">
            <v>.</v>
          </cell>
        </row>
        <row r="4364">
          <cell r="A4364" t="str">
            <v>.</v>
          </cell>
        </row>
        <row r="4365">
          <cell r="A4365" t="str">
            <v>.</v>
          </cell>
        </row>
        <row r="4366">
          <cell r="A4366" t="str">
            <v>.</v>
          </cell>
        </row>
        <row r="4367">
          <cell r="A4367" t="str">
            <v>.</v>
          </cell>
        </row>
        <row r="4368">
          <cell r="A4368" t="str">
            <v>.</v>
          </cell>
        </row>
        <row r="4369">
          <cell r="A4369" t="str">
            <v>.</v>
          </cell>
        </row>
        <row r="4370">
          <cell r="A4370" t="str">
            <v>.</v>
          </cell>
        </row>
        <row r="4371">
          <cell r="A4371" t="str">
            <v>.</v>
          </cell>
        </row>
        <row r="4372">
          <cell r="A4372" t="str">
            <v>.</v>
          </cell>
        </row>
        <row r="4373">
          <cell r="A4373" t="str">
            <v>.</v>
          </cell>
        </row>
        <row r="4374">
          <cell r="A4374" t="str">
            <v>.</v>
          </cell>
        </row>
        <row r="4375">
          <cell r="A4375" t="str">
            <v>.</v>
          </cell>
        </row>
        <row r="4376">
          <cell r="A4376" t="str">
            <v>.</v>
          </cell>
        </row>
        <row r="4377">
          <cell r="A4377" t="str">
            <v>.</v>
          </cell>
        </row>
        <row r="4378">
          <cell r="A4378" t="str">
            <v>.</v>
          </cell>
        </row>
        <row r="4379">
          <cell r="A4379" t="str">
            <v>.</v>
          </cell>
        </row>
        <row r="4380">
          <cell r="A4380" t="str">
            <v>.</v>
          </cell>
        </row>
        <row r="4381">
          <cell r="A4381" t="str">
            <v>.</v>
          </cell>
        </row>
        <row r="4382">
          <cell r="A4382" t="str">
            <v>.</v>
          </cell>
        </row>
        <row r="4383">
          <cell r="A4383" t="str">
            <v>.</v>
          </cell>
        </row>
        <row r="4384">
          <cell r="A4384" t="str">
            <v>.</v>
          </cell>
        </row>
        <row r="4385">
          <cell r="A4385" t="str">
            <v>.</v>
          </cell>
        </row>
        <row r="4386">
          <cell r="A4386" t="str">
            <v>.</v>
          </cell>
        </row>
        <row r="4387">
          <cell r="A4387" t="str">
            <v>.</v>
          </cell>
        </row>
        <row r="4388">
          <cell r="A4388" t="str">
            <v>.</v>
          </cell>
        </row>
        <row r="4389">
          <cell r="A4389" t="str">
            <v>.</v>
          </cell>
        </row>
        <row r="4390">
          <cell r="A4390" t="str">
            <v>.</v>
          </cell>
        </row>
        <row r="4391">
          <cell r="A4391" t="str">
            <v>.</v>
          </cell>
        </row>
        <row r="4392">
          <cell r="A4392" t="str">
            <v>.</v>
          </cell>
        </row>
        <row r="4393">
          <cell r="A4393" t="str">
            <v>.</v>
          </cell>
        </row>
        <row r="4394">
          <cell r="A4394" t="str">
            <v>.</v>
          </cell>
        </row>
        <row r="4395">
          <cell r="A4395" t="str">
            <v>.</v>
          </cell>
        </row>
        <row r="4396">
          <cell r="A4396" t="str">
            <v>.</v>
          </cell>
        </row>
        <row r="4397">
          <cell r="A4397" t="str">
            <v>.</v>
          </cell>
        </row>
        <row r="4398">
          <cell r="A4398" t="str">
            <v>.</v>
          </cell>
        </row>
        <row r="4399">
          <cell r="A4399" t="str">
            <v>.</v>
          </cell>
        </row>
        <row r="4400">
          <cell r="A4400" t="str">
            <v>.</v>
          </cell>
        </row>
        <row r="4401">
          <cell r="A4401" t="str">
            <v>.</v>
          </cell>
        </row>
        <row r="4402">
          <cell r="A4402" t="str">
            <v>.</v>
          </cell>
        </row>
        <row r="4403">
          <cell r="A4403" t="str">
            <v>.</v>
          </cell>
        </row>
        <row r="4404">
          <cell r="A4404" t="str">
            <v>.</v>
          </cell>
        </row>
        <row r="4405">
          <cell r="A4405" t="str">
            <v>.</v>
          </cell>
        </row>
        <row r="4406">
          <cell r="A4406" t="str">
            <v>.</v>
          </cell>
        </row>
        <row r="4407">
          <cell r="A4407" t="str">
            <v>.</v>
          </cell>
        </row>
        <row r="4408">
          <cell r="A4408" t="str">
            <v>.</v>
          </cell>
        </row>
        <row r="4409">
          <cell r="A4409" t="str">
            <v>.</v>
          </cell>
        </row>
        <row r="4410">
          <cell r="A4410" t="str">
            <v>.</v>
          </cell>
        </row>
        <row r="4411">
          <cell r="A4411" t="str">
            <v>.</v>
          </cell>
        </row>
        <row r="4412">
          <cell r="A4412" t="str">
            <v>.</v>
          </cell>
        </row>
        <row r="4413">
          <cell r="A4413" t="str">
            <v>.</v>
          </cell>
        </row>
        <row r="4414">
          <cell r="A4414" t="str">
            <v>.</v>
          </cell>
        </row>
        <row r="4415">
          <cell r="A4415" t="str">
            <v>.</v>
          </cell>
        </row>
        <row r="4416">
          <cell r="A4416" t="str">
            <v>.</v>
          </cell>
        </row>
        <row r="4417">
          <cell r="A4417" t="str">
            <v>.</v>
          </cell>
        </row>
        <row r="4418">
          <cell r="A4418" t="str">
            <v>.</v>
          </cell>
        </row>
        <row r="4419">
          <cell r="A4419" t="str">
            <v>.</v>
          </cell>
        </row>
        <row r="4420">
          <cell r="A4420" t="str">
            <v>.</v>
          </cell>
        </row>
        <row r="4421">
          <cell r="A4421" t="str">
            <v>.</v>
          </cell>
        </row>
        <row r="4422">
          <cell r="A4422" t="str">
            <v>.</v>
          </cell>
        </row>
        <row r="4423">
          <cell r="A4423" t="str">
            <v>.</v>
          </cell>
        </row>
        <row r="4424">
          <cell r="A4424" t="str">
            <v>.</v>
          </cell>
        </row>
        <row r="4425">
          <cell r="A4425" t="str">
            <v>.</v>
          </cell>
        </row>
        <row r="4426">
          <cell r="A4426" t="str">
            <v>.</v>
          </cell>
        </row>
        <row r="4427">
          <cell r="A4427" t="str">
            <v>.</v>
          </cell>
        </row>
        <row r="4428">
          <cell r="A4428" t="str">
            <v>.</v>
          </cell>
        </row>
        <row r="4429">
          <cell r="A4429" t="str">
            <v>.</v>
          </cell>
        </row>
        <row r="4430">
          <cell r="A4430" t="str">
            <v>.</v>
          </cell>
        </row>
        <row r="4431">
          <cell r="A4431" t="str">
            <v>.</v>
          </cell>
        </row>
        <row r="4432">
          <cell r="A4432" t="str">
            <v>.</v>
          </cell>
        </row>
        <row r="4433">
          <cell r="A4433" t="str">
            <v>.</v>
          </cell>
        </row>
        <row r="4434">
          <cell r="A4434" t="str">
            <v>.</v>
          </cell>
        </row>
        <row r="4435">
          <cell r="A4435" t="str">
            <v>.</v>
          </cell>
        </row>
        <row r="4436">
          <cell r="A4436" t="str">
            <v>.</v>
          </cell>
        </row>
        <row r="4437">
          <cell r="A4437" t="str">
            <v>.</v>
          </cell>
        </row>
        <row r="4438">
          <cell r="A4438" t="str">
            <v>.</v>
          </cell>
        </row>
        <row r="4439">
          <cell r="A4439" t="str">
            <v>.</v>
          </cell>
        </row>
        <row r="4440">
          <cell r="A4440" t="str">
            <v>.</v>
          </cell>
        </row>
        <row r="4441">
          <cell r="A4441" t="str">
            <v>.</v>
          </cell>
        </row>
        <row r="4442">
          <cell r="A4442" t="str">
            <v>.</v>
          </cell>
        </row>
        <row r="4443">
          <cell r="A4443" t="str">
            <v>.</v>
          </cell>
        </row>
        <row r="4444">
          <cell r="A4444" t="str">
            <v>.</v>
          </cell>
        </row>
        <row r="4445">
          <cell r="A4445" t="str">
            <v>.</v>
          </cell>
        </row>
        <row r="4446">
          <cell r="A4446" t="str">
            <v>.</v>
          </cell>
        </row>
        <row r="4447">
          <cell r="A4447" t="str">
            <v>.</v>
          </cell>
        </row>
        <row r="4448">
          <cell r="A4448" t="str">
            <v>.</v>
          </cell>
        </row>
        <row r="4449">
          <cell r="A4449" t="str">
            <v>.</v>
          </cell>
        </row>
        <row r="4450">
          <cell r="A4450" t="str">
            <v>.</v>
          </cell>
        </row>
        <row r="4451">
          <cell r="A4451" t="str">
            <v>.</v>
          </cell>
        </row>
        <row r="4452">
          <cell r="A4452" t="str">
            <v>.</v>
          </cell>
        </row>
        <row r="4453">
          <cell r="A4453" t="str">
            <v>.</v>
          </cell>
        </row>
        <row r="4454">
          <cell r="A4454" t="str">
            <v>.</v>
          </cell>
        </row>
        <row r="4455">
          <cell r="A4455" t="str">
            <v>.</v>
          </cell>
        </row>
        <row r="4456">
          <cell r="A4456" t="str">
            <v>.</v>
          </cell>
        </row>
        <row r="4457">
          <cell r="A4457" t="str">
            <v>.</v>
          </cell>
        </row>
        <row r="4458">
          <cell r="A4458" t="str">
            <v>.</v>
          </cell>
        </row>
        <row r="4459">
          <cell r="A4459" t="str">
            <v>.</v>
          </cell>
        </row>
        <row r="4460">
          <cell r="A4460" t="str">
            <v>.</v>
          </cell>
        </row>
        <row r="4461">
          <cell r="A4461" t="str">
            <v>.</v>
          </cell>
        </row>
        <row r="4462">
          <cell r="A4462" t="str">
            <v>.</v>
          </cell>
        </row>
        <row r="4463">
          <cell r="A4463" t="str">
            <v>.</v>
          </cell>
        </row>
        <row r="4464">
          <cell r="A4464" t="str">
            <v>.</v>
          </cell>
        </row>
        <row r="4465">
          <cell r="A4465" t="str">
            <v>.</v>
          </cell>
        </row>
        <row r="4466">
          <cell r="A4466" t="str">
            <v>.</v>
          </cell>
        </row>
        <row r="4467">
          <cell r="A4467" t="str">
            <v>.</v>
          </cell>
        </row>
        <row r="4468">
          <cell r="A4468" t="str">
            <v>.</v>
          </cell>
        </row>
        <row r="4469">
          <cell r="A4469" t="str">
            <v>.</v>
          </cell>
        </row>
        <row r="4470">
          <cell r="A4470" t="str">
            <v>.</v>
          </cell>
        </row>
        <row r="4471">
          <cell r="A4471" t="str">
            <v>.</v>
          </cell>
        </row>
        <row r="4472">
          <cell r="A4472" t="str">
            <v>.</v>
          </cell>
        </row>
        <row r="4473">
          <cell r="A4473" t="str">
            <v>.</v>
          </cell>
        </row>
        <row r="4474">
          <cell r="A4474" t="str">
            <v>.</v>
          </cell>
        </row>
        <row r="4475">
          <cell r="A4475" t="str">
            <v>.</v>
          </cell>
        </row>
        <row r="4476">
          <cell r="A4476" t="str">
            <v>.</v>
          </cell>
        </row>
        <row r="4477">
          <cell r="A4477" t="str">
            <v>.</v>
          </cell>
        </row>
        <row r="4478">
          <cell r="A4478" t="str">
            <v>.</v>
          </cell>
        </row>
        <row r="4479">
          <cell r="A4479" t="str">
            <v>.</v>
          </cell>
        </row>
        <row r="4480">
          <cell r="A4480" t="str">
            <v>.</v>
          </cell>
        </row>
        <row r="4481">
          <cell r="A4481" t="str">
            <v>.</v>
          </cell>
        </row>
        <row r="4482">
          <cell r="A4482" t="str">
            <v>.</v>
          </cell>
        </row>
        <row r="4483">
          <cell r="A4483" t="str">
            <v>.</v>
          </cell>
        </row>
        <row r="4484">
          <cell r="A4484" t="str">
            <v>.</v>
          </cell>
        </row>
        <row r="4485">
          <cell r="A4485" t="str">
            <v>.</v>
          </cell>
        </row>
        <row r="4486">
          <cell r="A4486" t="str">
            <v>.</v>
          </cell>
        </row>
        <row r="4487">
          <cell r="A4487" t="str">
            <v>.</v>
          </cell>
        </row>
        <row r="4488">
          <cell r="A4488" t="str">
            <v>.</v>
          </cell>
        </row>
        <row r="4489">
          <cell r="A4489" t="str">
            <v>.</v>
          </cell>
        </row>
        <row r="4490">
          <cell r="A4490" t="str">
            <v>.</v>
          </cell>
        </row>
        <row r="4491">
          <cell r="A4491" t="str">
            <v>.</v>
          </cell>
        </row>
        <row r="4492">
          <cell r="A4492" t="str">
            <v>.</v>
          </cell>
        </row>
        <row r="4493">
          <cell r="A4493" t="str">
            <v>.</v>
          </cell>
        </row>
        <row r="4494">
          <cell r="A4494" t="str">
            <v>.</v>
          </cell>
        </row>
        <row r="4495">
          <cell r="A4495" t="str">
            <v>.</v>
          </cell>
        </row>
        <row r="4496">
          <cell r="A4496" t="str">
            <v>.</v>
          </cell>
        </row>
        <row r="4497">
          <cell r="A4497" t="str">
            <v>.</v>
          </cell>
        </row>
        <row r="4498">
          <cell r="A4498" t="str">
            <v>.</v>
          </cell>
        </row>
        <row r="4499">
          <cell r="A4499" t="str">
            <v>.</v>
          </cell>
        </row>
        <row r="4500">
          <cell r="A4500" t="str">
            <v>.</v>
          </cell>
        </row>
        <row r="4501">
          <cell r="A4501" t="str">
            <v>.</v>
          </cell>
        </row>
        <row r="4502">
          <cell r="A4502" t="str">
            <v>.</v>
          </cell>
        </row>
        <row r="4503">
          <cell r="A4503" t="str">
            <v>.</v>
          </cell>
        </row>
        <row r="4504">
          <cell r="A4504" t="str">
            <v>.</v>
          </cell>
        </row>
        <row r="4505">
          <cell r="A4505" t="str">
            <v>.</v>
          </cell>
        </row>
        <row r="4506">
          <cell r="A4506" t="str">
            <v>.</v>
          </cell>
        </row>
        <row r="4507">
          <cell r="A4507" t="str">
            <v>.</v>
          </cell>
        </row>
        <row r="4508">
          <cell r="A4508" t="str">
            <v>.</v>
          </cell>
        </row>
        <row r="4509">
          <cell r="A4509" t="str">
            <v>.</v>
          </cell>
        </row>
        <row r="4510">
          <cell r="A4510" t="str">
            <v>.</v>
          </cell>
        </row>
        <row r="4511">
          <cell r="A4511" t="str">
            <v>.</v>
          </cell>
        </row>
        <row r="4512">
          <cell r="A4512" t="str">
            <v>.</v>
          </cell>
        </row>
        <row r="4513">
          <cell r="A4513" t="str">
            <v>.</v>
          </cell>
        </row>
        <row r="4514">
          <cell r="A4514" t="str">
            <v>.</v>
          </cell>
        </row>
        <row r="4515">
          <cell r="A4515" t="str">
            <v>.</v>
          </cell>
        </row>
        <row r="4516">
          <cell r="A4516" t="str">
            <v>.</v>
          </cell>
        </row>
        <row r="4517">
          <cell r="A4517" t="str">
            <v>.</v>
          </cell>
        </row>
        <row r="4518">
          <cell r="A4518" t="str">
            <v>.</v>
          </cell>
        </row>
        <row r="4519">
          <cell r="A4519" t="str">
            <v>.</v>
          </cell>
        </row>
        <row r="4520">
          <cell r="A4520" t="str">
            <v>.</v>
          </cell>
        </row>
        <row r="4521">
          <cell r="A4521" t="str">
            <v>.</v>
          </cell>
        </row>
        <row r="4522">
          <cell r="A4522" t="str">
            <v>.</v>
          </cell>
        </row>
        <row r="4523">
          <cell r="A4523" t="str">
            <v>.</v>
          </cell>
        </row>
        <row r="4524">
          <cell r="A4524" t="str">
            <v>.</v>
          </cell>
        </row>
        <row r="4525">
          <cell r="A4525" t="str">
            <v>.</v>
          </cell>
        </row>
        <row r="4526">
          <cell r="A4526" t="str">
            <v>.</v>
          </cell>
        </row>
        <row r="4527">
          <cell r="A4527" t="str">
            <v>.</v>
          </cell>
        </row>
        <row r="4528">
          <cell r="A4528" t="str">
            <v>.</v>
          </cell>
        </row>
        <row r="4529">
          <cell r="A4529" t="str">
            <v>.</v>
          </cell>
        </row>
        <row r="4530">
          <cell r="A4530" t="str">
            <v>.</v>
          </cell>
        </row>
        <row r="4531">
          <cell r="A4531" t="str">
            <v>.</v>
          </cell>
        </row>
        <row r="4532">
          <cell r="A4532" t="str">
            <v>.</v>
          </cell>
        </row>
        <row r="4533">
          <cell r="A4533" t="str">
            <v>.</v>
          </cell>
        </row>
        <row r="4534">
          <cell r="A4534" t="str">
            <v>.</v>
          </cell>
        </row>
        <row r="4535">
          <cell r="A4535" t="str">
            <v>.</v>
          </cell>
        </row>
        <row r="4536">
          <cell r="A4536" t="str">
            <v>.</v>
          </cell>
        </row>
        <row r="4537">
          <cell r="A4537" t="str">
            <v>.</v>
          </cell>
        </row>
        <row r="4538">
          <cell r="A4538" t="str">
            <v>.</v>
          </cell>
        </row>
        <row r="4539">
          <cell r="A4539" t="str">
            <v>.</v>
          </cell>
        </row>
        <row r="4540">
          <cell r="A4540" t="str">
            <v>.</v>
          </cell>
        </row>
        <row r="4541">
          <cell r="A4541" t="str">
            <v>.</v>
          </cell>
        </row>
        <row r="4542">
          <cell r="A4542" t="str">
            <v>.</v>
          </cell>
        </row>
        <row r="4543">
          <cell r="A4543" t="str">
            <v>.</v>
          </cell>
        </row>
        <row r="4544">
          <cell r="A4544" t="str">
            <v>.</v>
          </cell>
        </row>
        <row r="4545">
          <cell r="A4545" t="str">
            <v>.</v>
          </cell>
        </row>
        <row r="4546">
          <cell r="A4546" t="str">
            <v>.</v>
          </cell>
        </row>
        <row r="4547">
          <cell r="A4547" t="str">
            <v>.</v>
          </cell>
        </row>
        <row r="4548">
          <cell r="A4548" t="str">
            <v>.</v>
          </cell>
        </row>
        <row r="4549">
          <cell r="A4549" t="str">
            <v>.</v>
          </cell>
        </row>
        <row r="4550">
          <cell r="A4550" t="str">
            <v>.</v>
          </cell>
        </row>
        <row r="4551">
          <cell r="A4551" t="str">
            <v>.</v>
          </cell>
        </row>
        <row r="4552">
          <cell r="A4552" t="str">
            <v>.</v>
          </cell>
        </row>
        <row r="4553">
          <cell r="A4553" t="str">
            <v>.</v>
          </cell>
        </row>
        <row r="4554">
          <cell r="A4554" t="str">
            <v>.</v>
          </cell>
        </row>
        <row r="4555">
          <cell r="A4555" t="str">
            <v>.</v>
          </cell>
        </row>
        <row r="4556">
          <cell r="A4556" t="str">
            <v>.</v>
          </cell>
        </row>
        <row r="4557">
          <cell r="A4557" t="str">
            <v>.</v>
          </cell>
        </row>
        <row r="4558">
          <cell r="A4558" t="str">
            <v>.</v>
          </cell>
        </row>
        <row r="4559">
          <cell r="A4559" t="str">
            <v>.</v>
          </cell>
        </row>
        <row r="4560">
          <cell r="A4560" t="str">
            <v>.</v>
          </cell>
        </row>
        <row r="4561">
          <cell r="A4561" t="str">
            <v>.</v>
          </cell>
        </row>
        <row r="4562">
          <cell r="A4562" t="str">
            <v>.</v>
          </cell>
        </row>
        <row r="4563">
          <cell r="A4563" t="str">
            <v>.</v>
          </cell>
        </row>
        <row r="4564">
          <cell r="A4564" t="str">
            <v>.</v>
          </cell>
        </row>
        <row r="4565">
          <cell r="A4565" t="str">
            <v>.</v>
          </cell>
        </row>
        <row r="4566">
          <cell r="A4566" t="str">
            <v>.</v>
          </cell>
        </row>
        <row r="4567">
          <cell r="A4567" t="str">
            <v>.</v>
          </cell>
        </row>
        <row r="4568">
          <cell r="A4568" t="str">
            <v>.</v>
          </cell>
        </row>
        <row r="4569">
          <cell r="A4569" t="str">
            <v>.</v>
          </cell>
        </row>
        <row r="4570">
          <cell r="A4570" t="str">
            <v>.</v>
          </cell>
        </row>
        <row r="4571">
          <cell r="A4571" t="str">
            <v>.</v>
          </cell>
        </row>
        <row r="4572">
          <cell r="A4572" t="str">
            <v>.</v>
          </cell>
        </row>
        <row r="4573">
          <cell r="A4573" t="str">
            <v>.</v>
          </cell>
        </row>
        <row r="4574">
          <cell r="A4574" t="str">
            <v>.</v>
          </cell>
        </row>
        <row r="4575">
          <cell r="A4575" t="str">
            <v>.</v>
          </cell>
        </row>
        <row r="4576">
          <cell r="A4576" t="str">
            <v>.</v>
          </cell>
        </row>
        <row r="4577">
          <cell r="A4577" t="str">
            <v>.</v>
          </cell>
        </row>
        <row r="4578">
          <cell r="A4578" t="str">
            <v>.</v>
          </cell>
        </row>
        <row r="4579">
          <cell r="A4579" t="str">
            <v>.</v>
          </cell>
        </row>
        <row r="4580">
          <cell r="A4580" t="str">
            <v>.</v>
          </cell>
        </row>
        <row r="4581">
          <cell r="A4581" t="str">
            <v>.</v>
          </cell>
        </row>
        <row r="4582">
          <cell r="A4582" t="str">
            <v>.</v>
          </cell>
        </row>
        <row r="4583">
          <cell r="A4583" t="str">
            <v>.</v>
          </cell>
        </row>
        <row r="4584">
          <cell r="A4584" t="str">
            <v>.</v>
          </cell>
        </row>
        <row r="4585">
          <cell r="A4585" t="str">
            <v>.</v>
          </cell>
        </row>
        <row r="4586">
          <cell r="A4586" t="str">
            <v>.</v>
          </cell>
        </row>
        <row r="4587">
          <cell r="A4587" t="str">
            <v>.</v>
          </cell>
        </row>
        <row r="4588">
          <cell r="A4588" t="str">
            <v>.</v>
          </cell>
        </row>
        <row r="4589">
          <cell r="A4589" t="str">
            <v>.</v>
          </cell>
        </row>
        <row r="4590">
          <cell r="A4590" t="str">
            <v>.</v>
          </cell>
        </row>
        <row r="4591">
          <cell r="A4591" t="str">
            <v>.</v>
          </cell>
        </row>
        <row r="4592">
          <cell r="A4592" t="str">
            <v>.</v>
          </cell>
        </row>
        <row r="4593">
          <cell r="A4593" t="str">
            <v>.</v>
          </cell>
        </row>
        <row r="4594">
          <cell r="A4594" t="str">
            <v>.</v>
          </cell>
        </row>
        <row r="4595">
          <cell r="A4595" t="str">
            <v>.</v>
          </cell>
        </row>
        <row r="4596">
          <cell r="A4596" t="str">
            <v>.</v>
          </cell>
        </row>
        <row r="4597">
          <cell r="A4597" t="str">
            <v>.</v>
          </cell>
        </row>
        <row r="4598">
          <cell r="A4598" t="str">
            <v>.</v>
          </cell>
        </row>
        <row r="4599">
          <cell r="A4599" t="str">
            <v>.</v>
          </cell>
        </row>
        <row r="4600">
          <cell r="A4600" t="str">
            <v>.</v>
          </cell>
        </row>
        <row r="4601">
          <cell r="A4601" t="str">
            <v>.</v>
          </cell>
        </row>
        <row r="4602">
          <cell r="A4602" t="str">
            <v>.</v>
          </cell>
        </row>
        <row r="4603">
          <cell r="A4603" t="str">
            <v>.</v>
          </cell>
        </row>
        <row r="4604">
          <cell r="A4604" t="str">
            <v>.</v>
          </cell>
        </row>
        <row r="4605">
          <cell r="A4605" t="str">
            <v>.</v>
          </cell>
        </row>
        <row r="4606">
          <cell r="A4606" t="str">
            <v>.</v>
          </cell>
        </row>
        <row r="4607">
          <cell r="A4607" t="str">
            <v>.</v>
          </cell>
        </row>
        <row r="4608">
          <cell r="A4608" t="str">
            <v>.</v>
          </cell>
        </row>
        <row r="4609">
          <cell r="A4609" t="str">
            <v>.</v>
          </cell>
        </row>
        <row r="4610">
          <cell r="A4610" t="str">
            <v>.</v>
          </cell>
        </row>
        <row r="4611">
          <cell r="A4611" t="str">
            <v>.</v>
          </cell>
        </row>
        <row r="4612">
          <cell r="A4612" t="str">
            <v>.</v>
          </cell>
        </row>
        <row r="4613">
          <cell r="A4613" t="str">
            <v>.</v>
          </cell>
        </row>
        <row r="4614">
          <cell r="A4614" t="str">
            <v>.</v>
          </cell>
        </row>
        <row r="4615">
          <cell r="A4615" t="str">
            <v>.</v>
          </cell>
        </row>
        <row r="4616">
          <cell r="A4616" t="str">
            <v>.</v>
          </cell>
        </row>
        <row r="4617">
          <cell r="A4617" t="str">
            <v>.</v>
          </cell>
        </row>
        <row r="4618">
          <cell r="A4618" t="str">
            <v>.</v>
          </cell>
        </row>
        <row r="4619">
          <cell r="A4619" t="str">
            <v>.</v>
          </cell>
        </row>
        <row r="4620">
          <cell r="A4620" t="str">
            <v>.</v>
          </cell>
        </row>
        <row r="4621">
          <cell r="A4621" t="str">
            <v>.</v>
          </cell>
        </row>
        <row r="4622">
          <cell r="A4622" t="str">
            <v>.</v>
          </cell>
        </row>
        <row r="4623">
          <cell r="A4623" t="str">
            <v>.</v>
          </cell>
        </row>
        <row r="4624">
          <cell r="A4624" t="str">
            <v>.</v>
          </cell>
        </row>
        <row r="4625">
          <cell r="A4625" t="str">
            <v>.</v>
          </cell>
        </row>
        <row r="4626">
          <cell r="A4626" t="str">
            <v>.</v>
          </cell>
        </row>
        <row r="4627">
          <cell r="A4627" t="str">
            <v>.</v>
          </cell>
        </row>
        <row r="4628">
          <cell r="A4628" t="str">
            <v>.</v>
          </cell>
        </row>
        <row r="4629">
          <cell r="A4629" t="str">
            <v>.</v>
          </cell>
        </row>
        <row r="4630">
          <cell r="A4630" t="str">
            <v>.</v>
          </cell>
        </row>
        <row r="4631">
          <cell r="A4631" t="str">
            <v>.</v>
          </cell>
        </row>
        <row r="4632">
          <cell r="A4632" t="str">
            <v>.</v>
          </cell>
        </row>
        <row r="4633">
          <cell r="A4633" t="str">
            <v>.</v>
          </cell>
        </row>
        <row r="4634">
          <cell r="A4634" t="str">
            <v>.</v>
          </cell>
        </row>
        <row r="4635">
          <cell r="A4635" t="str">
            <v>.</v>
          </cell>
        </row>
        <row r="4636">
          <cell r="A4636" t="str">
            <v>.</v>
          </cell>
        </row>
        <row r="4637">
          <cell r="A4637" t="str">
            <v>.</v>
          </cell>
        </row>
        <row r="4638">
          <cell r="A4638" t="str">
            <v>.</v>
          </cell>
        </row>
        <row r="4639">
          <cell r="A4639" t="str">
            <v>.</v>
          </cell>
        </row>
        <row r="4640">
          <cell r="A4640" t="str">
            <v>.</v>
          </cell>
        </row>
        <row r="4641">
          <cell r="A4641" t="str">
            <v>.</v>
          </cell>
        </row>
        <row r="4642">
          <cell r="A4642" t="str">
            <v>.</v>
          </cell>
        </row>
        <row r="4643">
          <cell r="A4643" t="str">
            <v>.</v>
          </cell>
        </row>
        <row r="4644">
          <cell r="A4644" t="str">
            <v>.</v>
          </cell>
        </row>
        <row r="4645">
          <cell r="A4645" t="str">
            <v>.</v>
          </cell>
        </row>
        <row r="4646">
          <cell r="A4646" t="str">
            <v>.</v>
          </cell>
        </row>
        <row r="4647">
          <cell r="A4647" t="str">
            <v>.</v>
          </cell>
        </row>
        <row r="4648">
          <cell r="A4648" t="str">
            <v>.</v>
          </cell>
        </row>
        <row r="4649">
          <cell r="A4649" t="str">
            <v>.</v>
          </cell>
        </row>
        <row r="4650">
          <cell r="A4650" t="str">
            <v>.</v>
          </cell>
        </row>
        <row r="4651">
          <cell r="A4651" t="str">
            <v>.</v>
          </cell>
        </row>
        <row r="4652">
          <cell r="A4652" t="str">
            <v>.</v>
          </cell>
        </row>
        <row r="4653">
          <cell r="A4653" t="str">
            <v>.</v>
          </cell>
        </row>
        <row r="4654">
          <cell r="A4654" t="str">
            <v>.</v>
          </cell>
        </row>
        <row r="4655">
          <cell r="A4655" t="str">
            <v>.</v>
          </cell>
        </row>
        <row r="4656">
          <cell r="A4656" t="str">
            <v>.</v>
          </cell>
        </row>
        <row r="4657">
          <cell r="A4657" t="str">
            <v>.</v>
          </cell>
        </row>
        <row r="4658">
          <cell r="A4658" t="str">
            <v>.</v>
          </cell>
        </row>
        <row r="4659">
          <cell r="A4659" t="str">
            <v>.</v>
          </cell>
        </row>
        <row r="4660">
          <cell r="A4660" t="str">
            <v>.</v>
          </cell>
        </row>
        <row r="4661">
          <cell r="A4661" t="str">
            <v>.</v>
          </cell>
        </row>
        <row r="4662">
          <cell r="A4662" t="str">
            <v>.</v>
          </cell>
        </row>
        <row r="4663">
          <cell r="A4663" t="str">
            <v>.</v>
          </cell>
        </row>
        <row r="4664">
          <cell r="A4664" t="str">
            <v>.</v>
          </cell>
        </row>
        <row r="4665">
          <cell r="A4665" t="str">
            <v>.</v>
          </cell>
        </row>
        <row r="4666">
          <cell r="A4666" t="str">
            <v>.</v>
          </cell>
        </row>
        <row r="4667">
          <cell r="A4667" t="str">
            <v>.</v>
          </cell>
        </row>
        <row r="4668">
          <cell r="A4668" t="str">
            <v>.</v>
          </cell>
        </row>
        <row r="4669">
          <cell r="A4669" t="str">
            <v>.</v>
          </cell>
        </row>
        <row r="4670">
          <cell r="A4670" t="str">
            <v>.</v>
          </cell>
        </row>
        <row r="4671">
          <cell r="A4671" t="str">
            <v>.</v>
          </cell>
        </row>
        <row r="4672">
          <cell r="A4672" t="str">
            <v>.</v>
          </cell>
        </row>
        <row r="4673">
          <cell r="A4673" t="str">
            <v>.</v>
          </cell>
        </row>
        <row r="4674">
          <cell r="A4674" t="str">
            <v>.</v>
          </cell>
        </row>
        <row r="4675">
          <cell r="A4675" t="str">
            <v>.</v>
          </cell>
        </row>
        <row r="4676">
          <cell r="A4676" t="str">
            <v>.</v>
          </cell>
        </row>
        <row r="4677">
          <cell r="A4677" t="str">
            <v>.</v>
          </cell>
        </row>
        <row r="4678">
          <cell r="A4678" t="str">
            <v>.</v>
          </cell>
        </row>
        <row r="4679">
          <cell r="A4679" t="str">
            <v>.</v>
          </cell>
        </row>
        <row r="4680">
          <cell r="A4680" t="str">
            <v>.</v>
          </cell>
        </row>
        <row r="4681">
          <cell r="A4681" t="str">
            <v>.</v>
          </cell>
        </row>
        <row r="4682">
          <cell r="A4682" t="str">
            <v>.</v>
          </cell>
        </row>
        <row r="4683">
          <cell r="A4683" t="str">
            <v>.</v>
          </cell>
        </row>
        <row r="4684">
          <cell r="A4684" t="str">
            <v>.</v>
          </cell>
        </row>
        <row r="4685">
          <cell r="A4685" t="str">
            <v>.</v>
          </cell>
        </row>
        <row r="4686">
          <cell r="A4686" t="str">
            <v>.</v>
          </cell>
        </row>
        <row r="4687">
          <cell r="A4687" t="str">
            <v>.</v>
          </cell>
        </row>
        <row r="4688">
          <cell r="A4688" t="str">
            <v>.</v>
          </cell>
        </row>
        <row r="4689">
          <cell r="A4689" t="str">
            <v>.</v>
          </cell>
        </row>
        <row r="4690">
          <cell r="A4690" t="str">
            <v>.</v>
          </cell>
        </row>
        <row r="4691">
          <cell r="A4691" t="str">
            <v>.</v>
          </cell>
        </row>
        <row r="4692">
          <cell r="A4692" t="str">
            <v>.</v>
          </cell>
        </row>
        <row r="4693">
          <cell r="A4693" t="str">
            <v>.</v>
          </cell>
        </row>
        <row r="4694">
          <cell r="A4694" t="str">
            <v>.</v>
          </cell>
        </row>
        <row r="4695">
          <cell r="A4695" t="str">
            <v>.</v>
          </cell>
        </row>
        <row r="4696">
          <cell r="A4696" t="str">
            <v>.</v>
          </cell>
        </row>
        <row r="4697">
          <cell r="A4697" t="str">
            <v>.</v>
          </cell>
        </row>
        <row r="4698">
          <cell r="A4698" t="str">
            <v>.</v>
          </cell>
        </row>
        <row r="4699">
          <cell r="A4699" t="str">
            <v>.</v>
          </cell>
        </row>
        <row r="4700">
          <cell r="A4700" t="str">
            <v>.</v>
          </cell>
        </row>
        <row r="4701">
          <cell r="A4701" t="str">
            <v>.</v>
          </cell>
        </row>
        <row r="4702">
          <cell r="A4702" t="str">
            <v>.</v>
          </cell>
        </row>
        <row r="4703">
          <cell r="A4703" t="str">
            <v>.</v>
          </cell>
        </row>
        <row r="4704">
          <cell r="A4704" t="str">
            <v>.</v>
          </cell>
        </row>
        <row r="4705">
          <cell r="A4705" t="str">
            <v>.</v>
          </cell>
        </row>
        <row r="4706">
          <cell r="A4706" t="str">
            <v>.</v>
          </cell>
        </row>
        <row r="4707">
          <cell r="A4707" t="str">
            <v>.</v>
          </cell>
        </row>
        <row r="4708">
          <cell r="A4708" t="str">
            <v>.</v>
          </cell>
        </row>
        <row r="4709">
          <cell r="A4709" t="str">
            <v>.</v>
          </cell>
        </row>
        <row r="4710">
          <cell r="A4710" t="str">
            <v>.</v>
          </cell>
        </row>
        <row r="4711">
          <cell r="A4711" t="str">
            <v>.</v>
          </cell>
        </row>
        <row r="4712">
          <cell r="A4712" t="str">
            <v>.</v>
          </cell>
        </row>
        <row r="4713">
          <cell r="A4713" t="str">
            <v>.</v>
          </cell>
        </row>
        <row r="4714">
          <cell r="A4714" t="str">
            <v>.</v>
          </cell>
        </row>
        <row r="4715">
          <cell r="A4715" t="str">
            <v>.</v>
          </cell>
        </row>
        <row r="4716">
          <cell r="A4716" t="str">
            <v>.</v>
          </cell>
        </row>
        <row r="4717">
          <cell r="A4717" t="str">
            <v>.</v>
          </cell>
        </row>
        <row r="4718">
          <cell r="A4718" t="str">
            <v>.</v>
          </cell>
        </row>
        <row r="4719">
          <cell r="A4719" t="str">
            <v>.</v>
          </cell>
        </row>
        <row r="4720">
          <cell r="A4720" t="str">
            <v>.</v>
          </cell>
        </row>
        <row r="4721">
          <cell r="A4721" t="str">
            <v>.</v>
          </cell>
        </row>
        <row r="4722">
          <cell r="A4722" t="str">
            <v>.</v>
          </cell>
        </row>
        <row r="4723">
          <cell r="A4723" t="str">
            <v>.</v>
          </cell>
        </row>
        <row r="4724">
          <cell r="A4724" t="str">
            <v>.</v>
          </cell>
        </row>
        <row r="4725">
          <cell r="A4725" t="str">
            <v>.</v>
          </cell>
        </row>
        <row r="4726">
          <cell r="A4726" t="str">
            <v>.</v>
          </cell>
        </row>
        <row r="4727">
          <cell r="A4727" t="str">
            <v>.</v>
          </cell>
        </row>
        <row r="4728">
          <cell r="A4728" t="str">
            <v>.</v>
          </cell>
        </row>
        <row r="4729">
          <cell r="A4729" t="str">
            <v>.</v>
          </cell>
        </row>
        <row r="4730">
          <cell r="A4730" t="str">
            <v>.</v>
          </cell>
        </row>
        <row r="4731">
          <cell r="A4731" t="str">
            <v>.</v>
          </cell>
        </row>
        <row r="4732">
          <cell r="A4732" t="str">
            <v>.</v>
          </cell>
        </row>
        <row r="4733">
          <cell r="A4733" t="str">
            <v>.</v>
          </cell>
        </row>
        <row r="4734">
          <cell r="A4734" t="str">
            <v>.</v>
          </cell>
        </row>
        <row r="4735">
          <cell r="A4735" t="str">
            <v>.</v>
          </cell>
        </row>
        <row r="4736">
          <cell r="A4736" t="str">
            <v>.</v>
          </cell>
        </row>
        <row r="4737">
          <cell r="A4737" t="str">
            <v>.</v>
          </cell>
        </row>
        <row r="4738">
          <cell r="A4738" t="str">
            <v>.</v>
          </cell>
        </row>
        <row r="4739">
          <cell r="A4739" t="str">
            <v>.</v>
          </cell>
        </row>
        <row r="4740">
          <cell r="A4740" t="str">
            <v>.</v>
          </cell>
        </row>
        <row r="4741">
          <cell r="A4741" t="str">
            <v>.</v>
          </cell>
        </row>
        <row r="4742">
          <cell r="A4742" t="str">
            <v>.</v>
          </cell>
        </row>
        <row r="4743">
          <cell r="A4743" t="str">
            <v>.</v>
          </cell>
        </row>
        <row r="4744">
          <cell r="A4744" t="str">
            <v>.</v>
          </cell>
        </row>
        <row r="4745">
          <cell r="A4745" t="str">
            <v>.</v>
          </cell>
        </row>
        <row r="4746">
          <cell r="A4746" t="str">
            <v>.</v>
          </cell>
        </row>
        <row r="4747">
          <cell r="A4747" t="str">
            <v>.</v>
          </cell>
        </row>
        <row r="4748">
          <cell r="A4748" t="str">
            <v>.</v>
          </cell>
        </row>
        <row r="4749">
          <cell r="A4749" t="str">
            <v>.</v>
          </cell>
        </row>
        <row r="4750">
          <cell r="A4750" t="str">
            <v>.</v>
          </cell>
        </row>
        <row r="4751">
          <cell r="A4751" t="str">
            <v>.</v>
          </cell>
        </row>
        <row r="4752">
          <cell r="A4752" t="str">
            <v>.</v>
          </cell>
        </row>
        <row r="4753">
          <cell r="A4753" t="str">
            <v>.</v>
          </cell>
        </row>
        <row r="4754">
          <cell r="A4754" t="str">
            <v>.</v>
          </cell>
        </row>
        <row r="4755">
          <cell r="A4755" t="str">
            <v>.</v>
          </cell>
        </row>
        <row r="4756">
          <cell r="A4756" t="str">
            <v>.</v>
          </cell>
        </row>
        <row r="4757">
          <cell r="A4757" t="str">
            <v>.</v>
          </cell>
        </row>
        <row r="4758">
          <cell r="A4758" t="str">
            <v>.</v>
          </cell>
        </row>
        <row r="4759">
          <cell r="A4759" t="str">
            <v>.</v>
          </cell>
        </row>
        <row r="4760">
          <cell r="A4760" t="str">
            <v>.</v>
          </cell>
        </row>
        <row r="4761">
          <cell r="A4761" t="str">
            <v>.</v>
          </cell>
        </row>
        <row r="4762">
          <cell r="A4762" t="str">
            <v>.</v>
          </cell>
        </row>
        <row r="4763">
          <cell r="A4763" t="str">
            <v>.</v>
          </cell>
        </row>
        <row r="4764">
          <cell r="A4764" t="str">
            <v>.</v>
          </cell>
        </row>
        <row r="4765">
          <cell r="A4765" t="str">
            <v>.</v>
          </cell>
        </row>
        <row r="4766">
          <cell r="A4766" t="str">
            <v>.</v>
          </cell>
        </row>
        <row r="4767">
          <cell r="A4767" t="str">
            <v>.</v>
          </cell>
        </row>
        <row r="4768">
          <cell r="A4768" t="str">
            <v>.</v>
          </cell>
        </row>
        <row r="4769">
          <cell r="A4769" t="str">
            <v>.</v>
          </cell>
        </row>
        <row r="4770">
          <cell r="A4770" t="str">
            <v>.</v>
          </cell>
        </row>
        <row r="4771">
          <cell r="A4771" t="str">
            <v>.</v>
          </cell>
        </row>
        <row r="4772">
          <cell r="A4772" t="str">
            <v>.</v>
          </cell>
        </row>
        <row r="4773">
          <cell r="A4773" t="str">
            <v>.</v>
          </cell>
        </row>
        <row r="4774">
          <cell r="A4774" t="str">
            <v>.</v>
          </cell>
        </row>
        <row r="4775">
          <cell r="A4775" t="str">
            <v>.</v>
          </cell>
        </row>
        <row r="4776">
          <cell r="A4776" t="str">
            <v>.</v>
          </cell>
        </row>
        <row r="4777">
          <cell r="A4777" t="str">
            <v>.</v>
          </cell>
        </row>
        <row r="4778">
          <cell r="A4778" t="str">
            <v>.</v>
          </cell>
        </row>
        <row r="4779">
          <cell r="A4779" t="str">
            <v>.</v>
          </cell>
        </row>
        <row r="4780">
          <cell r="A4780" t="str">
            <v>.</v>
          </cell>
        </row>
        <row r="4781">
          <cell r="A4781" t="str">
            <v>.</v>
          </cell>
        </row>
        <row r="4782">
          <cell r="A4782" t="str">
            <v>.</v>
          </cell>
        </row>
        <row r="4783">
          <cell r="A4783" t="str">
            <v>.</v>
          </cell>
        </row>
        <row r="4784">
          <cell r="A4784" t="str">
            <v>.</v>
          </cell>
        </row>
        <row r="4785">
          <cell r="A4785" t="str">
            <v>.</v>
          </cell>
        </row>
        <row r="4786">
          <cell r="A4786" t="str">
            <v>.</v>
          </cell>
        </row>
        <row r="4787">
          <cell r="A4787" t="str">
            <v>.</v>
          </cell>
        </row>
        <row r="4788">
          <cell r="A4788" t="str">
            <v>.</v>
          </cell>
        </row>
        <row r="4789">
          <cell r="A4789" t="str">
            <v>.</v>
          </cell>
        </row>
        <row r="4790">
          <cell r="A4790" t="str">
            <v>.</v>
          </cell>
        </row>
        <row r="4791">
          <cell r="A4791" t="str">
            <v>.</v>
          </cell>
        </row>
        <row r="4792">
          <cell r="A4792" t="str">
            <v>.</v>
          </cell>
        </row>
        <row r="4793">
          <cell r="A4793" t="str">
            <v>.</v>
          </cell>
        </row>
        <row r="4794">
          <cell r="A4794" t="str">
            <v>.</v>
          </cell>
        </row>
        <row r="4795">
          <cell r="A4795" t="str">
            <v>.</v>
          </cell>
        </row>
        <row r="4796">
          <cell r="A4796" t="str">
            <v>.</v>
          </cell>
        </row>
        <row r="4797">
          <cell r="A4797" t="str">
            <v>.</v>
          </cell>
        </row>
        <row r="4798">
          <cell r="A4798" t="str">
            <v>.</v>
          </cell>
        </row>
        <row r="4799">
          <cell r="A4799" t="str">
            <v>.</v>
          </cell>
        </row>
        <row r="4800">
          <cell r="A4800" t="str">
            <v>.</v>
          </cell>
        </row>
        <row r="4801">
          <cell r="A4801" t="str">
            <v>.</v>
          </cell>
        </row>
        <row r="4802">
          <cell r="A4802" t="str">
            <v>.</v>
          </cell>
        </row>
        <row r="4803">
          <cell r="A4803" t="str">
            <v>.</v>
          </cell>
        </row>
        <row r="4804">
          <cell r="A4804" t="str">
            <v>.</v>
          </cell>
        </row>
        <row r="4805">
          <cell r="A4805" t="str">
            <v>.</v>
          </cell>
        </row>
        <row r="4806">
          <cell r="A4806" t="str">
            <v>.</v>
          </cell>
        </row>
        <row r="4807">
          <cell r="A4807" t="str">
            <v>.</v>
          </cell>
        </row>
        <row r="4808">
          <cell r="A4808" t="str">
            <v>.</v>
          </cell>
        </row>
        <row r="4809">
          <cell r="A4809" t="str">
            <v>.</v>
          </cell>
        </row>
        <row r="4810">
          <cell r="A4810" t="str">
            <v>.</v>
          </cell>
        </row>
        <row r="4811">
          <cell r="A4811" t="str">
            <v>.</v>
          </cell>
        </row>
        <row r="4812">
          <cell r="A4812" t="str">
            <v>.</v>
          </cell>
        </row>
        <row r="4813">
          <cell r="A4813" t="str">
            <v>.</v>
          </cell>
        </row>
        <row r="4814">
          <cell r="A4814" t="str">
            <v>.</v>
          </cell>
        </row>
        <row r="4815">
          <cell r="A4815" t="str">
            <v>.</v>
          </cell>
        </row>
        <row r="4816">
          <cell r="A4816" t="str">
            <v>.</v>
          </cell>
        </row>
        <row r="4817">
          <cell r="A4817" t="str">
            <v>.</v>
          </cell>
        </row>
        <row r="4818">
          <cell r="A4818" t="str">
            <v>.</v>
          </cell>
        </row>
        <row r="4819">
          <cell r="A4819" t="str">
            <v>.</v>
          </cell>
        </row>
        <row r="4820">
          <cell r="A4820" t="str">
            <v>.</v>
          </cell>
        </row>
        <row r="4821">
          <cell r="A4821" t="str">
            <v>.</v>
          </cell>
        </row>
        <row r="4822">
          <cell r="A4822" t="str">
            <v>.</v>
          </cell>
        </row>
        <row r="4823">
          <cell r="A4823" t="str">
            <v>.</v>
          </cell>
        </row>
        <row r="4824">
          <cell r="A4824" t="str">
            <v>.</v>
          </cell>
        </row>
        <row r="4825">
          <cell r="A4825" t="str">
            <v>.</v>
          </cell>
        </row>
        <row r="4826">
          <cell r="A4826" t="str">
            <v>.</v>
          </cell>
        </row>
        <row r="4827">
          <cell r="A4827" t="str">
            <v>.</v>
          </cell>
        </row>
        <row r="4828">
          <cell r="A4828" t="str">
            <v>.</v>
          </cell>
        </row>
        <row r="4829">
          <cell r="A4829" t="str">
            <v>.</v>
          </cell>
        </row>
        <row r="4830">
          <cell r="A4830" t="str">
            <v>.</v>
          </cell>
        </row>
        <row r="4831">
          <cell r="A4831" t="str">
            <v>.</v>
          </cell>
        </row>
        <row r="4832">
          <cell r="A4832" t="str">
            <v>.</v>
          </cell>
        </row>
        <row r="4833">
          <cell r="A4833" t="str">
            <v>.</v>
          </cell>
        </row>
        <row r="4834">
          <cell r="A4834" t="str">
            <v>.</v>
          </cell>
        </row>
        <row r="4835">
          <cell r="A4835" t="str">
            <v>.</v>
          </cell>
        </row>
        <row r="4836">
          <cell r="A4836" t="str">
            <v>.</v>
          </cell>
        </row>
        <row r="4837">
          <cell r="A4837" t="str">
            <v>.</v>
          </cell>
        </row>
        <row r="4838">
          <cell r="A4838" t="str">
            <v>.</v>
          </cell>
        </row>
        <row r="4839">
          <cell r="A4839" t="str">
            <v>.</v>
          </cell>
        </row>
        <row r="4840">
          <cell r="A4840" t="str">
            <v>.</v>
          </cell>
        </row>
        <row r="4841">
          <cell r="A4841" t="str">
            <v>.</v>
          </cell>
        </row>
        <row r="4842">
          <cell r="A4842" t="str">
            <v>.</v>
          </cell>
        </row>
        <row r="4843">
          <cell r="A4843" t="str">
            <v>.</v>
          </cell>
        </row>
        <row r="4844">
          <cell r="A4844" t="str">
            <v>.</v>
          </cell>
        </row>
        <row r="4845">
          <cell r="A4845" t="str">
            <v>.</v>
          </cell>
        </row>
        <row r="4846">
          <cell r="A4846" t="str">
            <v>.</v>
          </cell>
        </row>
        <row r="4847">
          <cell r="A4847" t="str">
            <v>.</v>
          </cell>
        </row>
        <row r="4848">
          <cell r="A4848" t="str">
            <v>.</v>
          </cell>
        </row>
        <row r="4849">
          <cell r="A4849" t="str">
            <v>.</v>
          </cell>
        </row>
        <row r="4850">
          <cell r="A4850" t="str">
            <v>.</v>
          </cell>
        </row>
        <row r="4851">
          <cell r="A4851" t="str">
            <v>.</v>
          </cell>
        </row>
        <row r="4852">
          <cell r="A4852" t="str">
            <v>.</v>
          </cell>
        </row>
        <row r="4853">
          <cell r="A4853" t="str">
            <v>.</v>
          </cell>
        </row>
        <row r="4854">
          <cell r="A4854" t="str">
            <v>.</v>
          </cell>
        </row>
        <row r="4855">
          <cell r="A4855" t="str">
            <v>.</v>
          </cell>
        </row>
        <row r="4856">
          <cell r="A4856" t="str">
            <v>.</v>
          </cell>
        </row>
        <row r="4857">
          <cell r="A4857" t="str">
            <v>.</v>
          </cell>
        </row>
        <row r="4858">
          <cell r="A4858" t="str">
            <v>.</v>
          </cell>
        </row>
        <row r="4859">
          <cell r="A4859" t="str">
            <v>.</v>
          </cell>
        </row>
        <row r="4860">
          <cell r="A4860" t="str">
            <v>.</v>
          </cell>
        </row>
        <row r="4861">
          <cell r="A4861" t="str">
            <v>.</v>
          </cell>
        </row>
        <row r="4862">
          <cell r="A4862" t="str">
            <v>.</v>
          </cell>
        </row>
        <row r="4863">
          <cell r="A4863" t="str">
            <v>.</v>
          </cell>
        </row>
        <row r="4864">
          <cell r="A4864" t="str">
            <v>.</v>
          </cell>
        </row>
        <row r="4865">
          <cell r="A4865" t="str">
            <v>.</v>
          </cell>
        </row>
        <row r="4866">
          <cell r="A4866" t="str">
            <v>.</v>
          </cell>
        </row>
        <row r="4867">
          <cell r="A4867" t="str">
            <v>.</v>
          </cell>
        </row>
        <row r="4868">
          <cell r="A4868" t="str">
            <v>.</v>
          </cell>
        </row>
        <row r="4869">
          <cell r="A4869" t="str">
            <v>.</v>
          </cell>
        </row>
        <row r="4870">
          <cell r="A4870" t="str">
            <v>.</v>
          </cell>
        </row>
        <row r="4871">
          <cell r="A4871" t="str">
            <v>.</v>
          </cell>
        </row>
        <row r="4872">
          <cell r="A4872" t="str">
            <v>.</v>
          </cell>
        </row>
        <row r="4873">
          <cell r="A4873" t="str">
            <v>.</v>
          </cell>
        </row>
        <row r="4874">
          <cell r="A4874" t="str">
            <v>.</v>
          </cell>
        </row>
        <row r="4875">
          <cell r="A4875" t="str">
            <v>.</v>
          </cell>
        </row>
        <row r="4876">
          <cell r="A4876" t="str">
            <v>.</v>
          </cell>
        </row>
        <row r="4877">
          <cell r="A4877" t="str">
            <v>.</v>
          </cell>
        </row>
        <row r="4878">
          <cell r="A4878" t="str">
            <v>.</v>
          </cell>
        </row>
        <row r="4879">
          <cell r="A4879" t="str">
            <v>.</v>
          </cell>
        </row>
        <row r="4880">
          <cell r="A4880" t="str">
            <v>.</v>
          </cell>
        </row>
        <row r="4881">
          <cell r="A4881" t="str">
            <v>.</v>
          </cell>
        </row>
        <row r="4882">
          <cell r="A4882" t="str">
            <v>.</v>
          </cell>
        </row>
        <row r="4883">
          <cell r="A4883" t="str">
            <v>.</v>
          </cell>
        </row>
        <row r="4884">
          <cell r="A4884" t="str">
            <v>.</v>
          </cell>
        </row>
        <row r="4885">
          <cell r="A4885" t="str">
            <v>.</v>
          </cell>
        </row>
        <row r="4886">
          <cell r="A4886" t="str">
            <v>.</v>
          </cell>
        </row>
        <row r="4887">
          <cell r="A4887" t="str">
            <v>.</v>
          </cell>
        </row>
        <row r="4888">
          <cell r="A4888" t="str">
            <v>.</v>
          </cell>
        </row>
        <row r="4889">
          <cell r="A4889" t="str">
            <v>.</v>
          </cell>
        </row>
        <row r="4890">
          <cell r="A4890" t="str">
            <v>.</v>
          </cell>
        </row>
        <row r="4891">
          <cell r="A4891" t="str">
            <v>.</v>
          </cell>
        </row>
        <row r="4892">
          <cell r="A4892" t="str">
            <v>.</v>
          </cell>
        </row>
        <row r="4893">
          <cell r="A4893" t="str">
            <v>.</v>
          </cell>
        </row>
        <row r="4894">
          <cell r="A4894" t="str">
            <v>.</v>
          </cell>
        </row>
        <row r="4895">
          <cell r="A4895" t="str">
            <v>.</v>
          </cell>
        </row>
        <row r="4896">
          <cell r="A4896" t="str">
            <v>.</v>
          </cell>
        </row>
        <row r="4897">
          <cell r="A4897" t="str">
            <v>.</v>
          </cell>
        </row>
        <row r="4898">
          <cell r="A4898" t="str">
            <v>.</v>
          </cell>
        </row>
        <row r="4899">
          <cell r="A4899" t="str">
            <v>.</v>
          </cell>
        </row>
        <row r="4900">
          <cell r="A4900" t="str">
            <v>.</v>
          </cell>
        </row>
        <row r="4901">
          <cell r="A4901" t="str">
            <v>.</v>
          </cell>
        </row>
        <row r="4902">
          <cell r="A4902" t="str">
            <v>.</v>
          </cell>
        </row>
        <row r="4903">
          <cell r="A4903" t="str">
            <v>.</v>
          </cell>
        </row>
        <row r="4904">
          <cell r="A4904" t="str">
            <v>.</v>
          </cell>
        </row>
        <row r="4905">
          <cell r="A4905" t="str">
            <v>.</v>
          </cell>
        </row>
        <row r="4906">
          <cell r="A4906" t="str">
            <v>.</v>
          </cell>
        </row>
        <row r="4907">
          <cell r="A4907" t="str">
            <v>.</v>
          </cell>
        </row>
        <row r="4908">
          <cell r="A4908" t="str">
            <v>.</v>
          </cell>
        </row>
        <row r="4909">
          <cell r="A4909" t="str">
            <v>.</v>
          </cell>
        </row>
        <row r="4910">
          <cell r="A4910" t="str">
            <v>.</v>
          </cell>
        </row>
        <row r="4911">
          <cell r="A4911" t="str">
            <v>.</v>
          </cell>
        </row>
        <row r="4912">
          <cell r="A4912" t="str">
            <v>.</v>
          </cell>
        </row>
        <row r="4913">
          <cell r="A4913" t="str">
            <v>.</v>
          </cell>
        </row>
        <row r="4914">
          <cell r="A4914" t="str">
            <v>.</v>
          </cell>
        </row>
        <row r="4915">
          <cell r="A4915" t="str">
            <v>.</v>
          </cell>
        </row>
        <row r="4916">
          <cell r="A4916" t="str">
            <v>.</v>
          </cell>
        </row>
        <row r="4917">
          <cell r="A4917" t="str">
            <v>.</v>
          </cell>
        </row>
        <row r="4918">
          <cell r="A4918" t="str">
            <v>.</v>
          </cell>
        </row>
        <row r="4919">
          <cell r="A4919" t="str">
            <v>.</v>
          </cell>
        </row>
        <row r="4920">
          <cell r="A4920" t="str">
            <v>.</v>
          </cell>
        </row>
        <row r="4921">
          <cell r="A4921" t="str">
            <v>.</v>
          </cell>
        </row>
        <row r="4922">
          <cell r="A4922" t="str">
            <v>.</v>
          </cell>
        </row>
        <row r="4923">
          <cell r="A4923" t="str">
            <v>.</v>
          </cell>
        </row>
        <row r="4924">
          <cell r="A4924" t="str">
            <v>.</v>
          </cell>
        </row>
        <row r="4925">
          <cell r="A4925" t="str">
            <v>.</v>
          </cell>
        </row>
        <row r="4926">
          <cell r="A4926" t="str">
            <v>.</v>
          </cell>
        </row>
        <row r="4927">
          <cell r="A4927" t="str">
            <v>.</v>
          </cell>
        </row>
        <row r="4928">
          <cell r="A4928" t="str">
            <v>.</v>
          </cell>
        </row>
        <row r="4929">
          <cell r="A4929" t="str">
            <v>.</v>
          </cell>
        </row>
        <row r="4930">
          <cell r="A4930" t="str">
            <v>.</v>
          </cell>
        </row>
        <row r="4931">
          <cell r="A4931" t="str">
            <v>.</v>
          </cell>
        </row>
        <row r="4932">
          <cell r="A4932" t="str">
            <v>.</v>
          </cell>
        </row>
        <row r="4933">
          <cell r="A4933" t="str">
            <v>.</v>
          </cell>
        </row>
        <row r="4934">
          <cell r="A4934" t="str">
            <v>.</v>
          </cell>
        </row>
        <row r="4935">
          <cell r="A4935" t="str">
            <v>.</v>
          </cell>
        </row>
        <row r="4936">
          <cell r="A4936" t="str">
            <v>.</v>
          </cell>
        </row>
        <row r="4937">
          <cell r="A4937" t="str">
            <v>.</v>
          </cell>
        </row>
        <row r="4938">
          <cell r="A4938" t="str">
            <v>.</v>
          </cell>
        </row>
        <row r="4939">
          <cell r="A4939" t="str">
            <v>.</v>
          </cell>
        </row>
        <row r="4940">
          <cell r="A4940" t="str">
            <v>.</v>
          </cell>
        </row>
        <row r="4941">
          <cell r="A4941" t="str">
            <v>.</v>
          </cell>
        </row>
        <row r="4942">
          <cell r="A4942" t="str">
            <v>.</v>
          </cell>
        </row>
        <row r="4943">
          <cell r="A4943" t="str">
            <v>.</v>
          </cell>
        </row>
        <row r="4944">
          <cell r="A4944" t="str">
            <v>.</v>
          </cell>
        </row>
        <row r="4945">
          <cell r="A4945" t="str">
            <v>.</v>
          </cell>
        </row>
        <row r="4946">
          <cell r="A4946" t="str">
            <v>.</v>
          </cell>
        </row>
        <row r="4947">
          <cell r="A4947" t="str">
            <v>.</v>
          </cell>
        </row>
        <row r="4948">
          <cell r="A4948" t="str">
            <v>.</v>
          </cell>
        </row>
        <row r="4949">
          <cell r="A4949" t="str">
            <v>.</v>
          </cell>
        </row>
        <row r="4950">
          <cell r="A4950" t="str">
            <v>.</v>
          </cell>
        </row>
        <row r="4951">
          <cell r="A4951" t="str">
            <v>.</v>
          </cell>
        </row>
        <row r="4952">
          <cell r="A4952" t="str">
            <v>.</v>
          </cell>
        </row>
        <row r="4953">
          <cell r="A4953" t="str">
            <v>.</v>
          </cell>
        </row>
        <row r="4954">
          <cell r="A4954" t="str">
            <v>.</v>
          </cell>
        </row>
        <row r="4955">
          <cell r="A4955" t="str">
            <v>.</v>
          </cell>
        </row>
        <row r="4956">
          <cell r="A4956" t="str">
            <v>.</v>
          </cell>
        </row>
        <row r="4957">
          <cell r="A4957" t="str">
            <v>.</v>
          </cell>
        </row>
        <row r="4958">
          <cell r="A4958" t="str">
            <v>.</v>
          </cell>
        </row>
        <row r="4959">
          <cell r="A4959" t="str">
            <v>.</v>
          </cell>
        </row>
        <row r="4960">
          <cell r="A4960" t="str">
            <v>.</v>
          </cell>
        </row>
        <row r="4961">
          <cell r="A4961" t="str">
            <v>.</v>
          </cell>
        </row>
        <row r="4962">
          <cell r="A4962" t="str">
            <v>.</v>
          </cell>
        </row>
        <row r="4963">
          <cell r="A4963" t="str">
            <v>.</v>
          </cell>
        </row>
        <row r="4964">
          <cell r="A4964" t="str">
            <v>.</v>
          </cell>
        </row>
        <row r="4965">
          <cell r="A4965" t="str">
            <v>.</v>
          </cell>
        </row>
        <row r="4966">
          <cell r="A4966" t="str">
            <v>.</v>
          </cell>
        </row>
        <row r="4967">
          <cell r="A4967" t="str">
            <v>.</v>
          </cell>
        </row>
        <row r="4968">
          <cell r="A4968" t="str">
            <v>.</v>
          </cell>
        </row>
        <row r="4969">
          <cell r="A4969" t="str">
            <v>.</v>
          </cell>
        </row>
        <row r="4970">
          <cell r="A4970" t="str">
            <v>.</v>
          </cell>
        </row>
        <row r="4971">
          <cell r="A4971" t="str">
            <v>.</v>
          </cell>
        </row>
        <row r="4972">
          <cell r="A4972" t="str">
            <v>.</v>
          </cell>
        </row>
        <row r="4973">
          <cell r="A4973" t="str">
            <v>.</v>
          </cell>
        </row>
        <row r="4974">
          <cell r="A4974" t="str">
            <v>.</v>
          </cell>
        </row>
        <row r="4975">
          <cell r="A4975" t="str">
            <v>.</v>
          </cell>
        </row>
        <row r="4976">
          <cell r="A4976" t="str">
            <v>.</v>
          </cell>
        </row>
        <row r="4977">
          <cell r="A4977" t="str">
            <v>.</v>
          </cell>
        </row>
        <row r="4978">
          <cell r="A4978" t="str">
            <v>.</v>
          </cell>
        </row>
        <row r="4979">
          <cell r="A4979" t="str">
            <v>.</v>
          </cell>
        </row>
        <row r="4980">
          <cell r="A4980" t="str">
            <v>.</v>
          </cell>
        </row>
        <row r="4981">
          <cell r="A4981" t="str">
            <v>.</v>
          </cell>
        </row>
        <row r="4982">
          <cell r="A4982" t="str">
            <v>.</v>
          </cell>
        </row>
        <row r="4983">
          <cell r="A4983" t="str">
            <v>.</v>
          </cell>
        </row>
        <row r="4984">
          <cell r="A4984" t="str">
            <v>.</v>
          </cell>
        </row>
        <row r="4985">
          <cell r="A4985" t="str">
            <v>.</v>
          </cell>
        </row>
        <row r="4986">
          <cell r="A4986" t="str">
            <v>.</v>
          </cell>
        </row>
        <row r="4987">
          <cell r="A4987" t="str">
            <v>.</v>
          </cell>
        </row>
        <row r="4988">
          <cell r="A4988" t="str">
            <v>.</v>
          </cell>
        </row>
        <row r="4989">
          <cell r="A4989" t="str">
            <v>.</v>
          </cell>
        </row>
        <row r="4990">
          <cell r="A4990" t="str">
            <v>.</v>
          </cell>
        </row>
        <row r="4991">
          <cell r="A4991" t="str">
            <v>.</v>
          </cell>
        </row>
        <row r="4992">
          <cell r="A4992" t="str">
            <v>.</v>
          </cell>
        </row>
        <row r="4993">
          <cell r="A4993" t="str">
            <v>.</v>
          </cell>
        </row>
        <row r="4994">
          <cell r="A4994" t="str">
            <v>.</v>
          </cell>
        </row>
        <row r="4995">
          <cell r="A4995" t="str">
            <v>.</v>
          </cell>
        </row>
        <row r="4996">
          <cell r="A4996" t="str">
            <v>.</v>
          </cell>
        </row>
        <row r="4997">
          <cell r="A4997" t="str">
            <v>.</v>
          </cell>
        </row>
        <row r="4998">
          <cell r="A4998" t="str">
            <v>.</v>
          </cell>
        </row>
        <row r="4999">
          <cell r="A4999" t="str">
            <v>.</v>
          </cell>
        </row>
        <row r="5000">
          <cell r="A5000" t="str">
            <v>.</v>
          </cell>
        </row>
        <row r="5001">
          <cell r="A5001" t="str">
            <v>.</v>
          </cell>
        </row>
      </sheetData>
      <sheetData sheetId="4">
        <row r="4">
          <cell r="C4" t="str">
            <v>12021</v>
          </cell>
          <cell r="D4" t="str">
            <v>22021</v>
          </cell>
          <cell r="E4" t="str">
            <v>32021</v>
          </cell>
          <cell r="F4" t="str">
            <v>42021</v>
          </cell>
          <cell r="G4" t="str">
            <v>52021</v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</row>
        <row r="5">
          <cell r="B5" t="str">
            <v>Summe von Unit_Value</v>
          </cell>
          <cell r="C5" t="str">
            <v>Spaltenbeschriftungen</v>
          </cell>
        </row>
        <row r="6">
          <cell r="C6">
            <v>2021</v>
          </cell>
          <cell r="D6">
            <v>2021</v>
          </cell>
          <cell r="E6">
            <v>2021</v>
          </cell>
          <cell r="F6">
            <v>2021</v>
          </cell>
          <cell r="G6">
            <v>2021</v>
          </cell>
        </row>
        <row r="7">
          <cell r="B7" t="str">
            <v>Zeilenbeschriftungen</v>
          </cell>
          <cell r="C7">
            <v>1</v>
          </cell>
          <cell r="D7">
            <v>2</v>
          </cell>
          <cell r="E7">
            <v>3</v>
          </cell>
          <cell r="F7">
            <v>4</v>
          </cell>
          <cell r="G7">
            <v>5</v>
          </cell>
        </row>
        <row r="8">
          <cell r="B8">
            <v>1202</v>
          </cell>
          <cell r="C8">
            <v>11.575000000000001</v>
          </cell>
          <cell r="D8">
            <v>18.375</v>
          </cell>
          <cell r="E8">
            <v>11.100000000000001</v>
          </cell>
          <cell r="F8">
            <v>12.100000000000001</v>
          </cell>
          <cell r="G8">
            <v>13.100000000000001</v>
          </cell>
        </row>
        <row r="9">
          <cell r="B9">
            <v>1203</v>
          </cell>
          <cell r="C9">
            <v>5.8</v>
          </cell>
          <cell r="E9">
            <v>5.9</v>
          </cell>
          <cell r="F9">
            <v>5.9</v>
          </cell>
          <cell r="G9">
            <v>5.9</v>
          </cell>
        </row>
      </sheetData>
      <sheetData sheetId="5">
        <row r="5">
          <cell r="D5" t="str">
            <v>12021</v>
          </cell>
          <cell r="E5" t="str">
            <v>22021</v>
          </cell>
          <cell r="F5" t="str">
            <v>32021</v>
          </cell>
          <cell r="G5" t="str">
            <v>42021</v>
          </cell>
          <cell r="H5" t="str">
            <v>52021</v>
          </cell>
        </row>
        <row r="6">
          <cell r="B6" t="str">
            <v>Summe von SummevonKoreBetrag MoBe</v>
          </cell>
          <cell r="D6" t="str">
            <v>Jahr</v>
          </cell>
          <cell r="E6" t="str">
            <v>Periode</v>
          </cell>
        </row>
        <row r="7">
          <cell r="D7">
            <v>2021</v>
          </cell>
          <cell r="E7">
            <v>2021</v>
          </cell>
          <cell r="F7">
            <v>2021</v>
          </cell>
          <cell r="G7">
            <v>2021</v>
          </cell>
          <cell r="H7">
            <v>2021</v>
          </cell>
        </row>
        <row r="8">
          <cell r="A8" t="str">
            <v>Key</v>
          </cell>
          <cell r="B8" t="str">
            <v>KA</v>
          </cell>
          <cell r="C8" t="str">
            <v>KST_Neu</v>
          </cell>
          <cell r="D8">
            <v>1</v>
          </cell>
          <cell r="E8">
            <v>2</v>
          </cell>
          <cell r="F8">
            <v>3</v>
          </cell>
          <cell r="G8">
            <v>4</v>
          </cell>
          <cell r="H8">
            <v>5</v>
          </cell>
        </row>
        <row r="9">
          <cell r="A9" t="str">
            <v>4120.1202</v>
          </cell>
          <cell r="B9">
            <v>4120</v>
          </cell>
          <cell r="C9">
            <v>1202</v>
          </cell>
          <cell r="D9">
            <v>-66379.740000000005</v>
          </cell>
          <cell r="E9">
            <v>-95728.46</v>
          </cell>
          <cell r="F9">
            <v>-47805.95</v>
          </cell>
          <cell r="G9">
            <v>-78277.31</v>
          </cell>
          <cell r="H9">
            <v>-72777.09</v>
          </cell>
        </row>
        <row r="10">
          <cell r="A10" t="str">
            <v>4120.1203</v>
          </cell>
          <cell r="B10">
            <v>4120</v>
          </cell>
          <cell r="C10">
            <v>1203</v>
          </cell>
          <cell r="D10">
            <v>-26678</v>
          </cell>
          <cell r="F10">
            <v>-24643.94</v>
          </cell>
          <cell r="G10">
            <v>-23930</v>
          </cell>
          <cell r="H10">
            <v>-27430</v>
          </cell>
        </row>
        <row r="11">
          <cell r="A11" t="str">
            <v>4121.1202</v>
          </cell>
          <cell r="B11">
            <v>4121</v>
          </cell>
          <cell r="C11">
            <v>1202</v>
          </cell>
          <cell r="D11">
            <v>-13</v>
          </cell>
          <cell r="E11">
            <v>-17</v>
          </cell>
          <cell r="F11">
            <v>-17</v>
          </cell>
          <cell r="G11">
            <v>-2022.64</v>
          </cell>
          <cell r="H11">
            <v>-2022.64</v>
          </cell>
        </row>
        <row r="12">
          <cell r="A12" t="str">
            <v>4121.1203</v>
          </cell>
          <cell r="B12">
            <v>4121</v>
          </cell>
          <cell r="C12">
            <v>1203</v>
          </cell>
          <cell r="D12">
            <v>-4</v>
          </cell>
        </row>
        <row r="13">
          <cell r="A13" t="str">
            <v>4123.1202</v>
          </cell>
          <cell r="B13">
            <v>4123</v>
          </cell>
          <cell r="C13">
            <v>1202</v>
          </cell>
          <cell r="F13">
            <v>6451.78</v>
          </cell>
        </row>
        <row r="14">
          <cell r="A14" t="str">
            <v>4123.1203</v>
          </cell>
          <cell r="B14">
            <v>4123</v>
          </cell>
          <cell r="C14">
            <v>1203</v>
          </cell>
          <cell r="F14">
            <v>7268.48</v>
          </cell>
        </row>
        <row r="15">
          <cell r="A15" t="str">
            <v>4126.1202</v>
          </cell>
          <cell r="B15">
            <v>4126</v>
          </cell>
          <cell r="C15">
            <v>1202</v>
          </cell>
          <cell r="D15">
            <v>-2083.33</v>
          </cell>
          <cell r="E15">
            <v>-2083.34</v>
          </cell>
          <cell r="F15">
            <v>-2083.33</v>
          </cell>
          <cell r="G15">
            <v>-2083.33</v>
          </cell>
          <cell r="H15">
            <v>-2083.34</v>
          </cell>
        </row>
        <row r="16">
          <cell r="A16" t="str">
            <v>4126.1203</v>
          </cell>
          <cell r="B16">
            <v>4126</v>
          </cell>
          <cell r="C16">
            <v>1203</v>
          </cell>
          <cell r="G16">
            <v>-416.67</v>
          </cell>
          <cell r="H16">
            <v>-416.66</v>
          </cell>
        </row>
        <row r="17">
          <cell r="A17" t="str">
            <v>4130.1202</v>
          </cell>
          <cell r="B17">
            <v>4130</v>
          </cell>
          <cell r="C17">
            <v>1202</v>
          </cell>
          <cell r="D17">
            <v>-11662.9</v>
          </cell>
          <cell r="E17">
            <v>-17382.11</v>
          </cell>
          <cell r="F17">
            <v>-9847.4</v>
          </cell>
          <cell r="G17">
            <v>-12090.28</v>
          </cell>
          <cell r="H17">
            <v>-12950.85</v>
          </cell>
        </row>
        <row r="18">
          <cell r="A18" t="str">
            <v>4130.1203</v>
          </cell>
          <cell r="B18">
            <v>4130</v>
          </cell>
          <cell r="C18">
            <v>1203</v>
          </cell>
          <cell r="D18">
            <v>-5331.97</v>
          </cell>
          <cell r="F18">
            <v>-4003.53</v>
          </cell>
          <cell r="G18">
            <v>-4389.43</v>
          </cell>
          <cell r="H18">
            <v>-5119</v>
          </cell>
        </row>
        <row r="19">
          <cell r="A19" t="str">
            <v>4149.1202</v>
          </cell>
          <cell r="B19">
            <v>4149</v>
          </cell>
          <cell r="C19">
            <v>1202</v>
          </cell>
          <cell r="G19">
            <v>-121.7</v>
          </cell>
          <cell r="H19">
            <v>-121.7</v>
          </cell>
        </row>
        <row r="20">
          <cell r="A20" t="str">
            <v>4165.1202</v>
          </cell>
          <cell r="B20">
            <v>4165</v>
          </cell>
          <cell r="C20">
            <v>1202</v>
          </cell>
          <cell r="D20">
            <v>-177.09</v>
          </cell>
          <cell r="E20">
            <v>-184.84</v>
          </cell>
          <cell r="F20">
            <v>-62.31</v>
          </cell>
          <cell r="G20">
            <v>-62.31</v>
          </cell>
          <cell r="H20">
            <v>-62.31</v>
          </cell>
        </row>
        <row r="21">
          <cell r="A21" t="str">
            <v>4165.1203</v>
          </cell>
          <cell r="B21">
            <v>4165</v>
          </cell>
          <cell r="C21">
            <v>1203</v>
          </cell>
          <cell r="D21">
            <v>-7.75</v>
          </cell>
          <cell r="F21">
            <v>-122.53</v>
          </cell>
          <cell r="G21">
            <v>-122.53</v>
          </cell>
          <cell r="H21">
            <v>-122.53</v>
          </cell>
        </row>
        <row r="22">
          <cell r="A22" t="str">
            <v>4171.1202</v>
          </cell>
          <cell r="B22">
            <v>4171</v>
          </cell>
          <cell r="C22">
            <v>1202</v>
          </cell>
          <cell r="D22">
            <v>-1498.8</v>
          </cell>
          <cell r="E22">
            <v>724.4</v>
          </cell>
          <cell r="G22">
            <v>-568.75</v>
          </cell>
          <cell r="H22">
            <v>-1137.5</v>
          </cell>
        </row>
        <row r="23">
          <cell r="A23" t="str">
            <v>4171.1203</v>
          </cell>
          <cell r="B23">
            <v>4171</v>
          </cell>
          <cell r="C23">
            <v>1203</v>
          </cell>
          <cell r="E23">
            <v>-2145.12</v>
          </cell>
          <cell r="F23">
            <v>-383.96</v>
          </cell>
          <cell r="G23">
            <v>43.020000000000103</v>
          </cell>
          <cell r="H23">
            <v>915.06</v>
          </cell>
        </row>
        <row r="24">
          <cell r="A24" t="str">
            <v>4175.1202</v>
          </cell>
          <cell r="B24">
            <v>4175</v>
          </cell>
          <cell r="C24">
            <v>1202</v>
          </cell>
          <cell r="D24">
            <v>292.7</v>
          </cell>
          <cell r="E24">
            <v>574.29999999999995</v>
          </cell>
          <cell r="F24">
            <v>498.35</v>
          </cell>
          <cell r="G24">
            <v>498.35</v>
          </cell>
          <cell r="H24">
            <v>498.35</v>
          </cell>
        </row>
        <row r="25">
          <cell r="A25" t="str">
            <v>4175.1203</v>
          </cell>
          <cell r="B25">
            <v>4175</v>
          </cell>
          <cell r="C25">
            <v>1203</v>
          </cell>
          <cell r="D25">
            <v>281.60000000000002</v>
          </cell>
          <cell r="F25">
            <v>70.400000000000006</v>
          </cell>
          <cell r="G25">
            <v>70.400000000000006</v>
          </cell>
          <cell r="H25">
            <v>70.400000000000006</v>
          </cell>
        </row>
        <row r="26">
          <cell r="A26" t="str">
            <v>.</v>
          </cell>
        </row>
        <row r="27">
          <cell r="A27" t="str">
            <v>.</v>
          </cell>
        </row>
        <row r="28">
          <cell r="A28" t="str">
            <v>.</v>
          </cell>
        </row>
        <row r="29">
          <cell r="A29" t="str">
            <v>.</v>
          </cell>
        </row>
        <row r="30">
          <cell r="A30" t="str">
            <v>.</v>
          </cell>
        </row>
        <row r="31">
          <cell r="A31" t="str">
            <v>.</v>
          </cell>
        </row>
        <row r="32">
          <cell r="A32" t="str">
            <v>.</v>
          </cell>
        </row>
        <row r="33">
          <cell r="A33" t="str">
            <v>.</v>
          </cell>
        </row>
        <row r="34">
          <cell r="A34" t="str">
            <v>.</v>
          </cell>
        </row>
        <row r="35">
          <cell r="A35" t="str">
            <v>.</v>
          </cell>
        </row>
        <row r="36">
          <cell r="A36" t="str">
            <v>.</v>
          </cell>
        </row>
        <row r="37">
          <cell r="A37" t="str">
            <v>.</v>
          </cell>
        </row>
        <row r="38">
          <cell r="A38" t="str">
            <v>.</v>
          </cell>
        </row>
        <row r="39">
          <cell r="A39" t="str">
            <v>.</v>
          </cell>
        </row>
        <row r="40">
          <cell r="A40" t="str">
            <v>.</v>
          </cell>
        </row>
        <row r="41">
          <cell r="A41" t="str">
            <v>.</v>
          </cell>
        </row>
        <row r="42">
          <cell r="A42" t="str">
            <v>.</v>
          </cell>
        </row>
        <row r="43">
          <cell r="A43" t="str">
            <v>.</v>
          </cell>
        </row>
        <row r="44">
          <cell r="A44" t="str">
            <v>.</v>
          </cell>
        </row>
        <row r="45">
          <cell r="A45" t="str">
            <v>.</v>
          </cell>
        </row>
        <row r="46">
          <cell r="A46" t="str">
            <v>.</v>
          </cell>
        </row>
        <row r="47">
          <cell r="A47" t="str">
            <v>.</v>
          </cell>
        </row>
        <row r="48">
          <cell r="A48" t="str">
            <v>.</v>
          </cell>
        </row>
        <row r="49">
          <cell r="A49" t="str">
            <v>.</v>
          </cell>
        </row>
        <row r="50">
          <cell r="A50" t="str">
            <v>.</v>
          </cell>
        </row>
        <row r="51">
          <cell r="A51" t="str">
            <v>.</v>
          </cell>
        </row>
        <row r="52">
          <cell r="A52" t="str">
            <v>.</v>
          </cell>
        </row>
        <row r="53">
          <cell r="A53" t="str">
            <v>.</v>
          </cell>
        </row>
        <row r="54">
          <cell r="A54" t="str">
            <v>.</v>
          </cell>
        </row>
        <row r="55">
          <cell r="A55" t="str">
            <v>.</v>
          </cell>
        </row>
        <row r="56">
          <cell r="A56" t="str">
            <v>.</v>
          </cell>
        </row>
        <row r="57">
          <cell r="A57" t="str">
            <v>.</v>
          </cell>
        </row>
        <row r="58">
          <cell r="A58" t="str">
            <v>.</v>
          </cell>
        </row>
        <row r="59">
          <cell r="A59" t="str">
            <v>.</v>
          </cell>
        </row>
        <row r="60">
          <cell r="A60" t="str">
            <v>.</v>
          </cell>
        </row>
        <row r="61">
          <cell r="A61" t="str">
            <v>.</v>
          </cell>
        </row>
        <row r="62">
          <cell r="A62" t="str">
            <v>.</v>
          </cell>
        </row>
        <row r="63">
          <cell r="A63" t="str">
            <v>.</v>
          </cell>
        </row>
        <row r="64">
          <cell r="A64" t="str">
            <v>.</v>
          </cell>
        </row>
        <row r="65">
          <cell r="A65" t="str">
            <v>.</v>
          </cell>
        </row>
        <row r="66">
          <cell r="A66" t="str">
            <v>.</v>
          </cell>
        </row>
        <row r="67">
          <cell r="A67" t="str">
            <v>.</v>
          </cell>
        </row>
        <row r="68">
          <cell r="A68" t="str">
            <v>.</v>
          </cell>
        </row>
        <row r="69">
          <cell r="A69" t="str">
            <v>.</v>
          </cell>
        </row>
        <row r="70">
          <cell r="A70" t="str">
            <v>.</v>
          </cell>
        </row>
        <row r="71">
          <cell r="A71" t="str">
            <v>.</v>
          </cell>
        </row>
        <row r="72">
          <cell r="A72" t="str">
            <v>.</v>
          </cell>
        </row>
        <row r="73">
          <cell r="A73" t="str">
            <v>.</v>
          </cell>
        </row>
        <row r="74">
          <cell r="A74" t="str">
            <v>.</v>
          </cell>
        </row>
        <row r="75">
          <cell r="A75" t="str">
            <v>.</v>
          </cell>
        </row>
        <row r="76">
          <cell r="A76" t="str">
            <v>.</v>
          </cell>
        </row>
        <row r="77">
          <cell r="A77" t="str">
            <v>.</v>
          </cell>
        </row>
        <row r="78">
          <cell r="A78" t="str">
            <v>.</v>
          </cell>
        </row>
        <row r="79">
          <cell r="A79" t="str">
            <v>.</v>
          </cell>
        </row>
        <row r="80">
          <cell r="A80" t="str">
            <v>.</v>
          </cell>
        </row>
        <row r="81">
          <cell r="A81" t="str">
            <v>.</v>
          </cell>
        </row>
        <row r="82">
          <cell r="A82" t="str">
            <v>.</v>
          </cell>
        </row>
        <row r="83">
          <cell r="A83" t="str">
            <v>.</v>
          </cell>
        </row>
        <row r="84">
          <cell r="A84" t="str">
            <v>.</v>
          </cell>
        </row>
        <row r="85">
          <cell r="A85" t="str">
            <v>.</v>
          </cell>
        </row>
        <row r="86">
          <cell r="A86" t="str">
            <v>.</v>
          </cell>
        </row>
        <row r="87">
          <cell r="A87" t="str">
            <v>.</v>
          </cell>
        </row>
        <row r="88">
          <cell r="A88" t="str">
            <v>.</v>
          </cell>
        </row>
        <row r="89">
          <cell r="A89" t="str">
            <v>.</v>
          </cell>
        </row>
        <row r="90">
          <cell r="A90" t="str">
            <v>.</v>
          </cell>
        </row>
        <row r="91">
          <cell r="A91" t="str">
            <v>.</v>
          </cell>
        </row>
        <row r="92">
          <cell r="A92" t="str">
            <v>.</v>
          </cell>
        </row>
        <row r="93">
          <cell r="A93" t="str">
            <v>.</v>
          </cell>
        </row>
        <row r="94">
          <cell r="A94" t="str">
            <v>.</v>
          </cell>
        </row>
        <row r="95">
          <cell r="A95" t="str">
            <v>.</v>
          </cell>
        </row>
        <row r="96">
          <cell r="A96" t="str">
            <v>.</v>
          </cell>
        </row>
        <row r="97">
          <cell r="A97" t="str">
            <v>.</v>
          </cell>
        </row>
        <row r="98">
          <cell r="A98" t="str">
            <v>.</v>
          </cell>
        </row>
        <row r="99">
          <cell r="A99" t="str">
            <v>.</v>
          </cell>
        </row>
        <row r="100">
          <cell r="A100" t="str">
            <v>.</v>
          </cell>
        </row>
        <row r="101">
          <cell r="A101" t="str">
            <v>.</v>
          </cell>
        </row>
        <row r="102">
          <cell r="A102" t="str">
            <v>.</v>
          </cell>
        </row>
        <row r="103">
          <cell r="A103" t="str">
            <v>.</v>
          </cell>
        </row>
        <row r="104">
          <cell r="A104" t="str">
            <v>.</v>
          </cell>
        </row>
        <row r="105">
          <cell r="A105" t="str">
            <v>.</v>
          </cell>
        </row>
        <row r="106">
          <cell r="A106" t="str">
            <v>.</v>
          </cell>
        </row>
        <row r="107">
          <cell r="A107" t="str">
            <v>.</v>
          </cell>
        </row>
        <row r="108">
          <cell r="A108" t="str">
            <v>.</v>
          </cell>
        </row>
        <row r="109">
          <cell r="A109" t="str">
            <v>.</v>
          </cell>
        </row>
        <row r="110">
          <cell r="A110" t="str">
            <v>.</v>
          </cell>
        </row>
        <row r="111">
          <cell r="A111" t="str">
            <v>.</v>
          </cell>
        </row>
        <row r="112">
          <cell r="A112" t="str">
            <v>.</v>
          </cell>
        </row>
        <row r="113">
          <cell r="A113" t="str">
            <v>.</v>
          </cell>
        </row>
        <row r="114">
          <cell r="A114" t="str">
            <v>.</v>
          </cell>
        </row>
        <row r="115">
          <cell r="A115" t="str">
            <v>.</v>
          </cell>
        </row>
        <row r="116">
          <cell r="A116" t="str">
            <v>.</v>
          </cell>
        </row>
        <row r="117">
          <cell r="A117" t="str">
            <v>.</v>
          </cell>
        </row>
        <row r="118">
          <cell r="A118" t="str">
            <v>.</v>
          </cell>
        </row>
        <row r="119">
          <cell r="A119" t="str">
            <v>.</v>
          </cell>
        </row>
        <row r="120">
          <cell r="A120" t="str">
            <v>.</v>
          </cell>
        </row>
        <row r="121">
          <cell r="A121" t="str">
            <v>.</v>
          </cell>
        </row>
        <row r="122">
          <cell r="A122" t="str">
            <v>.</v>
          </cell>
        </row>
        <row r="123">
          <cell r="A123" t="str">
            <v>.</v>
          </cell>
        </row>
        <row r="124">
          <cell r="A124" t="str">
            <v>.</v>
          </cell>
        </row>
        <row r="125">
          <cell r="A125" t="str">
            <v>.</v>
          </cell>
        </row>
        <row r="126">
          <cell r="A126" t="str">
            <v>.</v>
          </cell>
        </row>
        <row r="127">
          <cell r="A127" t="str">
            <v>.</v>
          </cell>
        </row>
        <row r="128">
          <cell r="A128" t="str">
            <v>.</v>
          </cell>
        </row>
        <row r="129">
          <cell r="A129" t="str">
            <v>.</v>
          </cell>
        </row>
        <row r="130">
          <cell r="A130" t="str">
            <v>.</v>
          </cell>
        </row>
        <row r="131">
          <cell r="A131" t="str">
            <v>.</v>
          </cell>
        </row>
        <row r="132">
          <cell r="A132" t="str">
            <v>.</v>
          </cell>
        </row>
        <row r="133">
          <cell r="A133" t="str">
            <v>.</v>
          </cell>
        </row>
        <row r="134">
          <cell r="A134" t="str">
            <v>.</v>
          </cell>
        </row>
        <row r="135">
          <cell r="A135" t="str">
            <v>.</v>
          </cell>
        </row>
        <row r="136">
          <cell r="A136" t="str">
            <v>.</v>
          </cell>
        </row>
        <row r="137">
          <cell r="A137" t="str">
            <v>.</v>
          </cell>
        </row>
        <row r="138">
          <cell r="A138" t="str">
            <v>.</v>
          </cell>
        </row>
        <row r="139">
          <cell r="A139" t="str">
            <v>.</v>
          </cell>
        </row>
        <row r="140">
          <cell r="A140" t="str">
            <v>.</v>
          </cell>
        </row>
        <row r="141">
          <cell r="A141" t="str">
            <v>.</v>
          </cell>
        </row>
        <row r="142">
          <cell r="A142" t="str">
            <v>.</v>
          </cell>
        </row>
        <row r="143">
          <cell r="A143" t="str">
            <v>.</v>
          </cell>
        </row>
        <row r="144">
          <cell r="A144" t="str">
            <v>.</v>
          </cell>
        </row>
        <row r="145">
          <cell r="A145" t="str">
            <v>.</v>
          </cell>
        </row>
        <row r="146">
          <cell r="A146" t="str">
            <v>.</v>
          </cell>
        </row>
        <row r="147">
          <cell r="A147" t="str">
            <v>.</v>
          </cell>
        </row>
        <row r="148">
          <cell r="A148" t="str">
            <v>.</v>
          </cell>
        </row>
        <row r="149">
          <cell r="A149" t="str">
            <v>.</v>
          </cell>
        </row>
        <row r="150">
          <cell r="A150" t="str">
            <v>.</v>
          </cell>
        </row>
        <row r="151">
          <cell r="A151" t="str">
            <v>.</v>
          </cell>
        </row>
        <row r="152">
          <cell r="A152" t="str">
            <v>.</v>
          </cell>
        </row>
        <row r="153">
          <cell r="A153" t="str">
            <v>.</v>
          </cell>
        </row>
        <row r="154">
          <cell r="A154" t="str">
            <v>.</v>
          </cell>
        </row>
        <row r="155">
          <cell r="A155" t="str">
            <v>.</v>
          </cell>
        </row>
        <row r="156">
          <cell r="A156" t="str">
            <v>.</v>
          </cell>
        </row>
        <row r="157">
          <cell r="A157" t="str">
            <v>.</v>
          </cell>
        </row>
        <row r="158">
          <cell r="A158" t="str">
            <v>.</v>
          </cell>
        </row>
        <row r="159">
          <cell r="A159" t="str">
            <v>.</v>
          </cell>
        </row>
        <row r="160">
          <cell r="A160" t="str">
            <v>.</v>
          </cell>
        </row>
        <row r="161">
          <cell r="A161" t="str">
            <v>.</v>
          </cell>
        </row>
        <row r="162">
          <cell r="A162" t="str">
            <v>.</v>
          </cell>
        </row>
        <row r="163">
          <cell r="A163" t="str">
            <v>.</v>
          </cell>
        </row>
        <row r="164">
          <cell r="A164" t="str">
            <v>.</v>
          </cell>
        </row>
        <row r="165">
          <cell r="A165" t="str">
            <v>.</v>
          </cell>
        </row>
        <row r="166">
          <cell r="A166" t="str">
            <v>.</v>
          </cell>
        </row>
        <row r="167">
          <cell r="A167" t="str">
            <v>.</v>
          </cell>
        </row>
        <row r="168">
          <cell r="A168" t="str">
            <v>.</v>
          </cell>
        </row>
        <row r="169">
          <cell r="A169" t="str">
            <v>.</v>
          </cell>
        </row>
        <row r="170">
          <cell r="A170" t="str">
            <v>.</v>
          </cell>
        </row>
        <row r="171">
          <cell r="A171" t="str">
            <v>.</v>
          </cell>
        </row>
        <row r="172">
          <cell r="A172" t="str">
            <v>.</v>
          </cell>
        </row>
        <row r="173">
          <cell r="A173" t="str">
            <v>.</v>
          </cell>
        </row>
        <row r="174">
          <cell r="A174" t="str">
            <v>.</v>
          </cell>
        </row>
        <row r="175">
          <cell r="A175" t="str">
            <v>.</v>
          </cell>
        </row>
        <row r="176">
          <cell r="A176" t="str">
            <v>.</v>
          </cell>
        </row>
        <row r="177">
          <cell r="A177" t="str">
            <v>.</v>
          </cell>
        </row>
        <row r="178">
          <cell r="A178" t="str">
            <v>.</v>
          </cell>
        </row>
        <row r="179">
          <cell r="A179" t="str">
            <v>.</v>
          </cell>
        </row>
        <row r="180">
          <cell r="A180" t="str">
            <v>.</v>
          </cell>
        </row>
        <row r="181">
          <cell r="A181" t="str">
            <v>.</v>
          </cell>
        </row>
        <row r="182">
          <cell r="A182" t="str">
            <v>.</v>
          </cell>
        </row>
        <row r="183">
          <cell r="A183" t="str">
            <v>.</v>
          </cell>
        </row>
        <row r="184">
          <cell r="A184" t="str">
            <v>.</v>
          </cell>
        </row>
        <row r="185">
          <cell r="A185" t="str">
            <v>.</v>
          </cell>
        </row>
        <row r="186">
          <cell r="A186" t="str">
            <v>.</v>
          </cell>
        </row>
        <row r="187">
          <cell r="A187" t="str">
            <v>.</v>
          </cell>
        </row>
        <row r="188">
          <cell r="A188" t="str">
            <v>.</v>
          </cell>
        </row>
        <row r="189">
          <cell r="A189" t="str">
            <v>.</v>
          </cell>
        </row>
        <row r="190">
          <cell r="A190" t="str">
            <v>.</v>
          </cell>
        </row>
        <row r="191">
          <cell r="A191" t="str">
            <v>.</v>
          </cell>
        </row>
        <row r="192">
          <cell r="A192" t="str">
            <v>.</v>
          </cell>
        </row>
        <row r="193">
          <cell r="A193" t="str">
            <v>.</v>
          </cell>
        </row>
        <row r="194">
          <cell r="A194" t="str">
            <v>.</v>
          </cell>
        </row>
        <row r="195">
          <cell r="A195" t="str">
            <v>.</v>
          </cell>
        </row>
        <row r="196">
          <cell r="A196" t="str">
            <v>.</v>
          </cell>
        </row>
        <row r="197">
          <cell r="A197" t="str">
            <v>.</v>
          </cell>
        </row>
        <row r="198">
          <cell r="A198" t="str">
            <v>.</v>
          </cell>
        </row>
        <row r="199">
          <cell r="A199" t="str">
            <v>.</v>
          </cell>
        </row>
        <row r="200">
          <cell r="A200" t="str">
            <v>.</v>
          </cell>
        </row>
        <row r="201">
          <cell r="A201" t="str">
            <v>.</v>
          </cell>
        </row>
        <row r="202">
          <cell r="A202" t="str">
            <v>.</v>
          </cell>
        </row>
        <row r="203">
          <cell r="A203" t="str">
            <v>.</v>
          </cell>
        </row>
        <row r="204">
          <cell r="A204" t="str">
            <v>.</v>
          </cell>
        </row>
        <row r="205">
          <cell r="A205" t="str">
            <v>.</v>
          </cell>
        </row>
        <row r="206">
          <cell r="A206" t="str">
            <v>.</v>
          </cell>
        </row>
        <row r="207">
          <cell r="A207" t="str">
            <v>.</v>
          </cell>
        </row>
        <row r="208">
          <cell r="A208" t="str">
            <v>.</v>
          </cell>
        </row>
        <row r="209">
          <cell r="A209" t="str">
            <v>.</v>
          </cell>
        </row>
        <row r="210">
          <cell r="A210" t="str">
            <v>.</v>
          </cell>
        </row>
        <row r="211">
          <cell r="A211" t="str">
            <v>.</v>
          </cell>
        </row>
        <row r="212">
          <cell r="A212" t="str">
            <v>.</v>
          </cell>
        </row>
        <row r="213">
          <cell r="A213" t="str">
            <v>.</v>
          </cell>
        </row>
        <row r="214">
          <cell r="A214" t="str">
            <v>.</v>
          </cell>
        </row>
        <row r="215">
          <cell r="A215" t="str">
            <v>.</v>
          </cell>
        </row>
        <row r="216">
          <cell r="A216" t="str">
            <v>.</v>
          </cell>
        </row>
        <row r="217">
          <cell r="A217" t="str">
            <v>.</v>
          </cell>
        </row>
        <row r="218">
          <cell r="A218" t="str">
            <v>.</v>
          </cell>
        </row>
        <row r="219">
          <cell r="A219" t="str">
            <v>.</v>
          </cell>
        </row>
        <row r="220">
          <cell r="A220" t="str">
            <v>.</v>
          </cell>
        </row>
        <row r="221">
          <cell r="A221" t="str">
            <v>.</v>
          </cell>
        </row>
        <row r="222">
          <cell r="A222" t="str">
            <v>.</v>
          </cell>
        </row>
        <row r="223">
          <cell r="A223" t="str">
            <v>.</v>
          </cell>
        </row>
        <row r="224">
          <cell r="A224" t="str">
            <v>.</v>
          </cell>
        </row>
        <row r="225">
          <cell r="A225" t="str">
            <v>.</v>
          </cell>
        </row>
        <row r="226">
          <cell r="A226" t="str">
            <v>.</v>
          </cell>
        </row>
        <row r="227">
          <cell r="A227" t="str">
            <v>.</v>
          </cell>
        </row>
        <row r="228">
          <cell r="A228" t="str">
            <v>.</v>
          </cell>
        </row>
        <row r="229">
          <cell r="A229" t="str">
            <v>.</v>
          </cell>
        </row>
        <row r="230">
          <cell r="A230" t="str">
            <v>.</v>
          </cell>
        </row>
        <row r="231">
          <cell r="A231" t="str">
            <v>.</v>
          </cell>
        </row>
        <row r="232">
          <cell r="A232" t="str">
            <v>.</v>
          </cell>
        </row>
        <row r="233">
          <cell r="A233" t="str">
            <v>.</v>
          </cell>
        </row>
        <row r="234">
          <cell r="A234" t="str">
            <v>.</v>
          </cell>
        </row>
        <row r="235">
          <cell r="A235" t="str">
            <v>.</v>
          </cell>
        </row>
        <row r="236">
          <cell r="A236" t="str">
            <v>.</v>
          </cell>
        </row>
        <row r="237">
          <cell r="A237" t="str">
            <v>.</v>
          </cell>
        </row>
        <row r="238">
          <cell r="A238" t="str">
            <v>.</v>
          </cell>
        </row>
        <row r="239">
          <cell r="A239" t="str">
            <v>.</v>
          </cell>
        </row>
        <row r="240">
          <cell r="A240" t="str">
            <v>.</v>
          </cell>
        </row>
        <row r="241">
          <cell r="A241" t="str">
            <v>.</v>
          </cell>
        </row>
        <row r="242">
          <cell r="A242" t="str">
            <v>.</v>
          </cell>
        </row>
        <row r="243">
          <cell r="A243" t="str">
            <v>.</v>
          </cell>
        </row>
        <row r="244">
          <cell r="A244" t="str">
            <v>.</v>
          </cell>
        </row>
        <row r="245">
          <cell r="A245" t="str">
            <v>.</v>
          </cell>
        </row>
        <row r="246">
          <cell r="A246" t="str">
            <v>.</v>
          </cell>
        </row>
        <row r="247">
          <cell r="A247" t="str">
            <v>.</v>
          </cell>
        </row>
        <row r="248">
          <cell r="A248" t="str">
            <v>.</v>
          </cell>
        </row>
        <row r="249">
          <cell r="A249" t="str">
            <v>.</v>
          </cell>
        </row>
        <row r="250">
          <cell r="A250" t="str">
            <v>.</v>
          </cell>
        </row>
        <row r="251">
          <cell r="A251" t="str">
            <v>.</v>
          </cell>
        </row>
        <row r="252">
          <cell r="A252" t="str">
            <v>.</v>
          </cell>
        </row>
        <row r="253">
          <cell r="A253" t="str">
            <v>.</v>
          </cell>
        </row>
        <row r="254">
          <cell r="A254" t="str">
            <v>.</v>
          </cell>
        </row>
        <row r="255">
          <cell r="A255" t="str">
            <v>.</v>
          </cell>
        </row>
        <row r="256">
          <cell r="A256" t="str">
            <v>.</v>
          </cell>
        </row>
        <row r="257">
          <cell r="A257" t="str">
            <v>.</v>
          </cell>
        </row>
        <row r="258">
          <cell r="A258" t="str">
            <v>.</v>
          </cell>
        </row>
        <row r="259">
          <cell r="A259" t="str">
            <v>.</v>
          </cell>
        </row>
        <row r="260">
          <cell r="A260" t="str">
            <v>.</v>
          </cell>
        </row>
        <row r="261">
          <cell r="A261" t="str">
            <v>.</v>
          </cell>
        </row>
        <row r="262">
          <cell r="A262" t="str">
            <v>.</v>
          </cell>
        </row>
        <row r="263">
          <cell r="A263" t="str">
            <v>.</v>
          </cell>
        </row>
        <row r="264">
          <cell r="A264" t="str">
            <v>.</v>
          </cell>
        </row>
        <row r="265">
          <cell r="A265" t="str">
            <v>.</v>
          </cell>
        </row>
        <row r="266">
          <cell r="A266" t="str">
            <v>.</v>
          </cell>
        </row>
        <row r="267">
          <cell r="A267" t="str">
            <v>.</v>
          </cell>
        </row>
        <row r="268">
          <cell r="A268" t="str">
            <v>.</v>
          </cell>
        </row>
        <row r="269">
          <cell r="A269" t="str">
            <v>.</v>
          </cell>
        </row>
        <row r="270">
          <cell r="A270" t="str">
            <v>.</v>
          </cell>
        </row>
        <row r="271">
          <cell r="A271" t="str">
            <v>.</v>
          </cell>
        </row>
        <row r="272">
          <cell r="A272" t="str">
            <v>.</v>
          </cell>
        </row>
        <row r="273">
          <cell r="A273" t="str">
            <v>.</v>
          </cell>
        </row>
        <row r="274">
          <cell r="A274" t="str">
            <v>.</v>
          </cell>
        </row>
        <row r="275">
          <cell r="A275" t="str">
            <v>.</v>
          </cell>
        </row>
        <row r="276">
          <cell r="A276" t="str">
            <v>.</v>
          </cell>
        </row>
        <row r="277">
          <cell r="A277" t="str">
            <v>.</v>
          </cell>
        </row>
        <row r="278">
          <cell r="A278" t="str">
            <v>.</v>
          </cell>
        </row>
        <row r="279">
          <cell r="A279" t="str">
            <v>.</v>
          </cell>
        </row>
        <row r="280">
          <cell r="A280" t="str">
            <v>.</v>
          </cell>
        </row>
        <row r="281">
          <cell r="A281" t="str">
            <v>.</v>
          </cell>
        </row>
        <row r="282">
          <cell r="A282" t="str">
            <v>.</v>
          </cell>
        </row>
        <row r="283">
          <cell r="A283" t="str">
            <v>.</v>
          </cell>
        </row>
        <row r="284">
          <cell r="A284" t="str">
            <v>.</v>
          </cell>
        </row>
        <row r="285">
          <cell r="A285" t="str">
            <v>.</v>
          </cell>
        </row>
        <row r="286">
          <cell r="A286" t="str">
            <v>.</v>
          </cell>
        </row>
        <row r="287">
          <cell r="A287" t="str">
            <v>.</v>
          </cell>
        </row>
        <row r="288">
          <cell r="A288" t="str">
            <v>.</v>
          </cell>
        </row>
        <row r="289">
          <cell r="A289" t="str">
            <v>.</v>
          </cell>
        </row>
        <row r="290">
          <cell r="A290" t="str">
            <v>.</v>
          </cell>
        </row>
        <row r="291">
          <cell r="A291" t="str">
            <v>.</v>
          </cell>
        </row>
        <row r="292">
          <cell r="A292" t="str">
            <v>.</v>
          </cell>
        </row>
        <row r="293">
          <cell r="A293" t="str">
            <v>.</v>
          </cell>
        </row>
        <row r="294">
          <cell r="A294" t="str">
            <v>.</v>
          </cell>
        </row>
        <row r="295">
          <cell r="A295" t="str">
            <v>.</v>
          </cell>
        </row>
        <row r="296">
          <cell r="A296" t="str">
            <v>.</v>
          </cell>
        </row>
        <row r="297">
          <cell r="A297" t="str">
            <v>.</v>
          </cell>
        </row>
        <row r="298">
          <cell r="A298" t="str">
            <v>.</v>
          </cell>
        </row>
        <row r="299">
          <cell r="A299" t="str">
            <v>.</v>
          </cell>
        </row>
        <row r="300">
          <cell r="A300" t="str">
            <v>.</v>
          </cell>
        </row>
        <row r="301">
          <cell r="A301" t="str">
            <v>.</v>
          </cell>
        </row>
        <row r="302">
          <cell r="A302" t="str">
            <v>.</v>
          </cell>
        </row>
        <row r="303">
          <cell r="A303" t="str">
            <v>.</v>
          </cell>
        </row>
        <row r="304">
          <cell r="A304" t="str">
            <v>.</v>
          </cell>
        </row>
        <row r="305">
          <cell r="A305" t="str">
            <v>.</v>
          </cell>
        </row>
        <row r="306">
          <cell r="A306" t="str">
            <v>.</v>
          </cell>
        </row>
        <row r="307">
          <cell r="A307" t="str">
            <v>.</v>
          </cell>
        </row>
        <row r="308">
          <cell r="A308" t="str">
            <v>.</v>
          </cell>
        </row>
        <row r="309">
          <cell r="A309" t="str">
            <v>.</v>
          </cell>
        </row>
        <row r="310">
          <cell r="A310" t="str">
            <v>.</v>
          </cell>
        </row>
        <row r="311">
          <cell r="A311" t="str">
            <v>.</v>
          </cell>
        </row>
        <row r="312">
          <cell r="A312" t="str">
            <v>.</v>
          </cell>
        </row>
        <row r="313">
          <cell r="A313" t="str">
            <v>.</v>
          </cell>
        </row>
        <row r="314">
          <cell r="A314" t="str">
            <v>.</v>
          </cell>
        </row>
        <row r="315">
          <cell r="A315" t="str">
            <v>.</v>
          </cell>
        </row>
        <row r="316">
          <cell r="A316" t="str">
            <v>.</v>
          </cell>
        </row>
        <row r="317">
          <cell r="A317" t="str">
            <v>.</v>
          </cell>
        </row>
        <row r="318">
          <cell r="A318" t="str">
            <v>.</v>
          </cell>
        </row>
        <row r="319">
          <cell r="A319" t="str">
            <v>.</v>
          </cell>
        </row>
        <row r="320">
          <cell r="A320" t="str">
            <v>.</v>
          </cell>
        </row>
        <row r="321">
          <cell r="A321" t="str">
            <v>.</v>
          </cell>
        </row>
        <row r="322">
          <cell r="A322" t="str">
            <v>.</v>
          </cell>
        </row>
        <row r="323">
          <cell r="A323" t="str">
            <v>.</v>
          </cell>
        </row>
        <row r="324">
          <cell r="A324" t="str">
            <v>.</v>
          </cell>
        </row>
        <row r="325">
          <cell r="A325" t="str">
            <v>.</v>
          </cell>
        </row>
        <row r="326">
          <cell r="A326" t="str">
            <v>.</v>
          </cell>
        </row>
        <row r="327">
          <cell r="A327" t="str">
            <v>.</v>
          </cell>
        </row>
        <row r="328">
          <cell r="A328" t="str">
            <v>.</v>
          </cell>
        </row>
        <row r="329">
          <cell r="A329" t="str">
            <v>.</v>
          </cell>
        </row>
        <row r="330">
          <cell r="A330" t="str">
            <v>.</v>
          </cell>
        </row>
        <row r="331">
          <cell r="A331" t="str">
            <v>.</v>
          </cell>
        </row>
        <row r="332">
          <cell r="A332" t="str">
            <v>.</v>
          </cell>
        </row>
        <row r="333">
          <cell r="A333" t="str">
            <v>.</v>
          </cell>
        </row>
        <row r="334">
          <cell r="A334" t="str">
            <v>.</v>
          </cell>
        </row>
        <row r="335">
          <cell r="A335" t="str">
            <v>.</v>
          </cell>
        </row>
        <row r="336">
          <cell r="A336" t="str">
            <v>.</v>
          </cell>
        </row>
        <row r="337">
          <cell r="A337" t="str">
            <v>.</v>
          </cell>
        </row>
        <row r="338">
          <cell r="A338" t="str">
            <v>.</v>
          </cell>
        </row>
        <row r="339">
          <cell r="A339" t="str">
            <v>.</v>
          </cell>
        </row>
        <row r="340">
          <cell r="A340" t="str">
            <v>.</v>
          </cell>
        </row>
        <row r="341">
          <cell r="A341" t="str">
            <v>.</v>
          </cell>
        </row>
        <row r="342">
          <cell r="A342" t="str">
            <v>.</v>
          </cell>
        </row>
        <row r="343">
          <cell r="A343" t="str">
            <v>.</v>
          </cell>
        </row>
        <row r="344">
          <cell r="A344" t="str">
            <v>.</v>
          </cell>
        </row>
        <row r="345">
          <cell r="A345" t="str">
            <v>.</v>
          </cell>
        </row>
        <row r="346">
          <cell r="A346" t="str">
            <v>.</v>
          </cell>
        </row>
        <row r="347">
          <cell r="A347" t="str">
            <v>.</v>
          </cell>
        </row>
        <row r="348">
          <cell r="A348" t="str">
            <v>.</v>
          </cell>
        </row>
        <row r="349">
          <cell r="A349" t="str">
            <v>.</v>
          </cell>
        </row>
        <row r="350">
          <cell r="A350" t="str">
            <v>.</v>
          </cell>
        </row>
        <row r="351">
          <cell r="A351" t="str">
            <v>.</v>
          </cell>
        </row>
        <row r="352">
          <cell r="A352" t="str">
            <v>.</v>
          </cell>
        </row>
        <row r="353">
          <cell r="A353" t="str">
            <v>.</v>
          </cell>
        </row>
        <row r="354">
          <cell r="A354" t="str">
            <v>.</v>
          </cell>
        </row>
        <row r="355">
          <cell r="A355" t="str">
            <v>.</v>
          </cell>
        </row>
        <row r="356">
          <cell r="A356" t="str">
            <v>.</v>
          </cell>
        </row>
        <row r="357">
          <cell r="A357" t="str">
            <v>.</v>
          </cell>
        </row>
        <row r="358">
          <cell r="A358" t="str">
            <v>.</v>
          </cell>
        </row>
        <row r="359">
          <cell r="A359" t="str">
            <v>.</v>
          </cell>
        </row>
        <row r="360">
          <cell r="A360" t="str">
            <v>.</v>
          </cell>
        </row>
        <row r="361">
          <cell r="A361" t="str">
            <v>.</v>
          </cell>
        </row>
        <row r="362">
          <cell r="A362" t="str">
            <v>.</v>
          </cell>
        </row>
        <row r="363">
          <cell r="A363" t="str">
            <v>.</v>
          </cell>
        </row>
        <row r="364">
          <cell r="A364" t="str">
            <v>.</v>
          </cell>
        </row>
        <row r="365">
          <cell r="A365" t="str">
            <v>.</v>
          </cell>
        </row>
        <row r="366">
          <cell r="A366" t="str">
            <v>.</v>
          </cell>
        </row>
        <row r="367">
          <cell r="A367" t="str">
            <v>.</v>
          </cell>
        </row>
        <row r="368">
          <cell r="A368" t="str">
            <v>.</v>
          </cell>
        </row>
        <row r="369">
          <cell r="A369" t="str">
            <v>.</v>
          </cell>
        </row>
        <row r="370">
          <cell r="A370" t="str">
            <v>.</v>
          </cell>
        </row>
        <row r="371">
          <cell r="A371" t="str">
            <v>.</v>
          </cell>
        </row>
        <row r="372">
          <cell r="A372" t="str">
            <v>.</v>
          </cell>
        </row>
        <row r="373">
          <cell r="A373" t="str">
            <v>.</v>
          </cell>
        </row>
        <row r="374">
          <cell r="A374" t="str">
            <v>.</v>
          </cell>
        </row>
        <row r="375">
          <cell r="A375" t="str">
            <v>.</v>
          </cell>
        </row>
        <row r="376">
          <cell r="A376" t="str">
            <v>.</v>
          </cell>
        </row>
        <row r="377">
          <cell r="A377" t="str">
            <v>.</v>
          </cell>
        </row>
        <row r="378">
          <cell r="A378" t="str">
            <v>.</v>
          </cell>
        </row>
        <row r="379">
          <cell r="A379" t="str">
            <v>.</v>
          </cell>
        </row>
        <row r="380">
          <cell r="A380" t="str">
            <v>.</v>
          </cell>
        </row>
        <row r="381">
          <cell r="A381" t="str">
            <v>.</v>
          </cell>
        </row>
        <row r="382">
          <cell r="A382" t="str">
            <v>.</v>
          </cell>
        </row>
        <row r="383">
          <cell r="A383" t="str">
            <v>.</v>
          </cell>
        </row>
        <row r="384">
          <cell r="A384" t="str">
            <v>.</v>
          </cell>
        </row>
        <row r="385">
          <cell r="A385" t="str">
            <v>.</v>
          </cell>
        </row>
        <row r="386">
          <cell r="A386" t="str">
            <v>.</v>
          </cell>
        </row>
        <row r="387">
          <cell r="A387" t="str">
            <v>.</v>
          </cell>
        </row>
        <row r="388">
          <cell r="A388" t="str">
            <v>.</v>
          </cell>
        </row>
        <row r="389">
          <cell r="A389" t="str">
            <v>.</v>
          </cell>
        </row>
        <row r="390">
          <cell r="A390" t="str">
            <v>.</v>
          </cell>
        </row>
        <row r="391">
          <cell r="A391" t="str">
            <v>.</v>
          </cell>
        </row>
        <row r="392">
          <cell r="A392" t="str">
            <v>.</v>
          </cell>
        </row>
        <row r="393">
          <cell r="A393" t="str">
            <v>.</v>
          </cell>
        </row>
        <row r="394">
          <cell r="A394" t="str">
            <v>.</v>
          </cell>
        </row>
        <row r="395">
          <cell r="A395" t="str">
            <v>.</v>
          </cell>
        </row>
        <row r="396">
          <cell r="A396" t="str">
            <v>.</v>
          </cell>
        </row>
        <row r="397">
          <cell r="A397" t="str">
            <v>.</v>
          </cell>
        </row>
        <row r="398">
          <cell r="A398" t="str">
            <v>.</v>
          </cell>
        </row>
        <row r="399">
          <cell r="A399" t="str">
            <v>.</v>
          </cell>
        </row>
        <row r="400">
          <cell r="A400" t="str">
            <v>.</v>
          </cell>
        </row>
      </sheetData>
      <sheetData sheetId="6"/>
      <sheetData sheetId="7"/>
      <sheetData sheetId="8"/>
      <sheetData sheetId="9"/>
      <sheetData sheetId="10">
        <row r="3">
          <cell r="F3">
            <v>1202</v>
          </cell>
          <cell r="G3">
            <v>1203</v>
          </cell>
          <cell r="H3">
            <v>1204</v>
          </cell>
          <cell r="I3" t="e">
            <v>#VALUE!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</row>
        <row r="4">
          <cell r="C4" t="str">
            <v>Summe von Wert</v>
          </cell>
          <cell r="F4" t="str">
            <v>Attribut</v>
          </cell>
        </row>
        <row r="5">
          <cell r="B5" t="str">
            <v>Key</v>
          </cell>
          <cell r="C5" t="str">
            <v>Rang</v>
          </cell>
          <cell r="D5" t="str">
            <v>KA</v>
          </cell>
          <cell r="E5" t="str">
            <v>KA-Bezeichnung</v>
          </cell>
          <cell r="F5" t="str">
            <v>1202</v>
          </cell>
          <cell r="G5" t="str">
            <v>1203</v>
          </cell>
          <cell r="H5">
            <v>1204</v>
          </cell>
          <cell r="I5" t="str">
            <v>Gesamtergebnis</v>
          </cell>
        </row>
        <row r="6">
          <cell r="B6">
            <v>2749</v>
          </cell>
          <cell r="C6">
            <v>1</v>
          </cell>
          <cell r="D6">
            <v>2749</v>
          </cell>
          <cell r="E6" t="str">
            <v>Erstattungen Aufwendungs-AGG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</row>
        <row r="7">
          <cell r="B7">
            <v>4120</v>
          </cell>
          <cell r="C7">
            <v>1</v>
          </cell>
          <cell r="D7">
            <v>4120</v>
          </cell>
          <cell r="E7" t="str">
            <v>Gehälter</v>
          </cell>
          <cell r="F7">
            <v>-5908.7283018867929</v>
          </cell>
          <cell r="G7">
            <v>-4150.9574468085102</v>
          </cell>
          <cell r="H7">
            <v>-5908.7283018867929</v>
          </cell>
          <cell r="I7">
            <v>-15968.414050582096</v>
          </cell>
        </row>
        <row r="8">
          <cell r="B8">
            <v>4121</v>
          </cell>
          <cell r="C8">
            <v>1</v>
          </cell>
          <cell r="D8">
            <v>4121</v>
          </cell>
          <cell r="E8" t="str">
            <v>Gehälter Sachbezüge</v>
          </cell>
          <cell r="F8">
            <v>-76.892075471698107</v>
          </cell>
          <cell r="G8">
            <v>-0.21276595744680851</v>
          </cell>
          <cell r="H8">
            <v>-76.892075471698107</v>
          </cell>
          <cell r="I8">
            <v>-153.99691690084302</v>
          </cell>
        </row>
        <row r="9">
          <cell r="B9">
            <v>4123</v>
          </cell>
          <cell r="C9">
            <v>1</v>
          </cell>
          <cell r="D9">
            <v>4123</v>
          </cell>
          <cell r="E9" t="str">
            <v>Aufwand Urlaubsrückstellung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4126</v>
          </cell>
          <cell r="C10">
            <v>1</v>
          </cell>
          <cell r="D10">
            <v>4126</v>
          </cell>
          <cell r="E10" t="str">
            <v>Tantiemen &amp; Anerkennungsprämien</v>
          </cell>
          <cell r="F10">
            <v>-354.25283018867924</v>
          </cell>
          <cell r="G10">
            <v>-188.52606382978723</v>
          </cell>
          <cell r="H10">
            <v>-2.8301886792689857E-3</v>
          </cell>
          <cell r="I10">
            <v>-542.78172420714566</v>
          </cell>
        </row>
        <row r="11">
          <cell r="B11">
            <v>4127</v>
          </cell>
          <cell r="C11">
            <v>1</v>
          </cell>
          <cell r="D11">
            <v>4127</v>
          </cell>
          <cell r="E11" t="str">
            <v>Mitarbeiterprovision unbestimmt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4130</v>
          </cell>
          <cell r="C12">
            <v>1</v>
          </cell>
          <cell r="D12">
            <v>4130</v>
          </cell>
          <cell r="E12" t="str">
            <v>Gesetzlich soziale Aufwendungen</v>
          </cell>
          <cell r="F12">
            <v>-1020.49320754717</v>
          </cell>
          <cell r="G12">
            <v>-789.38297872340434</v>
          </cell>
          <cell r="H12">
            <v>-1020.49320754717</v>
          </cell>
          <cell r="I12">
            <v>-2830.3693938177439</v>
          </cell>
        </row>
        <row r="13">
          <cell r="B13">
            <v>4138</v>
          </cell>
          <cell r="C13">
            <v>1</v>
          </cell>
          <cell r="D13">
            <v>4138</v>
          </cell>
          <cell r="E13" t="str">
            <v>Beiträge zur Berufsgenossenschaft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B14">
            <v>4139</v>
          </cell>
          <cell r="C14">
            <v>1</v>
          </cell>
          <cell r="D14">
            <v>4139</v>
          </cell>
          <cell r="E14" t="str">
            <v>Schwerbehindertenabgabe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B15">
            <v>4149</v>
          </cell>
          <cell r="C15">
            <v>1</v>
          </cell>
          <cell r="D15">
            <v>4149</v>
          </cell>
          <cell r="E15" t="str">
            <v>Pauschale Steuern</v>
          </cell>
          <cell r="F15">
            <v>-4.5924528301886793</v>
          </cell>
          <cell r="G15">
            <v>0</v>
          </cell>
          <cell r="H15">
            <v>-4.5924528301886793</v>
          </cell>
          <cell r="I15">
            <v>-9.1849056603773587</v>
          </cell>
        </row>
        <row r="16">
          <cell r="B16">
            <v>4160</v>
          </cell>
          <cell r="C16">
            <v>1</v>
          </cell>
          <cell r="D16">
            <v>4160</v>
          </cell>
          <cell r="E16" t="str">
            <v>Versorgungskassen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B17">
            <v>4165</v>
          </cell>
          <cell r="C17">
            <v>1</v>
          </cell>
          <cell r="D17">
            <v>4165</v>
          </cell>
          <cell r="E17" t="str">
            <v>Aufwendungen für Altersversorgung</v>
          </cell>
          <cell r="F17">
            <v>-9.1801886792452798</v>
          </cell>
          <cell r="G17">
            <v>-13.447340425531921</v>
          </cell>
          <cell r="H17">
            <v>-9.1801886792452798</v>
          </cell>
          <cell r="I17">
            <v>-31.807717784022483</v>
          </cell>
        </row>
        <row r="18">
          <cell r="B18">
            <v>4170</v>
          </cell>
          <cell r="C18">
            <v>1</v>
          </cell>
          <cell r="D18">
            <v>4170</v>
          </cell>
          <cell r="E18" t="str">
            <v>Vermögenswirksame Leistungen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B19">
            <v>4171</v>
          </cell>
          <cell r="C19">
            <v>1</v>
          </cell>
          <cell r="D19">
            <v>4171</v>
          </cell>
          <cell r="E19" t="str">
            <v>Proficard HVV</v>
          </cell>
          <cell r="F19">
            <v>-46.804716981132074</v>
          </cell>
          <cell r="G19">
            <v>-63.140425531914886</v>
          </cell>
          <cell r="H19">
            <v>-46.804716981132074</v>
          </cell>
          <cell r="I19">
            <v>-156.74985949417902</v>
          </cell>
        </row>
        <row r="20">
          <cell r="B20">
            <v>4175</v>
          </cell>
          <cell r="C20">
            <v>1</v>
          </cell>
          <cell r="D20">
            <v>4175</v>
          </cell>
          <cell r="E20" t="str">
            <v>Fahrtkostenerstattung</v>
          </cell>
          <cell r="F20">
            <v>35.16415094339623</v>
          </cell>
          <cell r="G20">
            <v>22.468085106382979</v>
          </cell>
          <cell r="H20">
            <v>35.16415094339623</v>
          </cell>
          <cell r="I20">
            <v>92.796386993175446</v>
          </cell>
        </row>
        <row r="21">
          <cell r="B21">
            <v>4199</v>
          </cell>
          <cell r="C21">
            <v>1</v>
          </cell>
          <cell r="D21">
            <v>4199</v>
          </cell>
          <cell r="E21" t="str">
            <v>Lohnsteuer für Aushilfen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B22">
            <v>1</v>
          </cell>
          <cell r="C22" t="str">
            <v>1 Ergebnis</v>
          </cell>
          <cell r="F22">
            <v>-7385.7796226415103</v>
          </cell>
          <cell r="G22">
            <v>-5183.1989361702126</v>
          </cell>
          <cell r="H22">
            <v>-7031.5296226415103</v>
          </cell>
          <cell r="I22">
            <v>-19600.508181453239</v>
          </cell>
        </row>
        <row r="23">
          <cell r="B23">
            <v>4128</v>
          </cell>
          <cell r="C23">
            <v>2</v>
          </cell>
          <cell r="D23">
            <v>4128</v>
          </cell>
          <cell r="E23" t="str">
            <v>Mitarbeiterprovision Strom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B24">
            <v>4129</v>
          </cell>
          <cell r="C24">
            <v>2</v>
          </cell>
          <cell r="D24">
            <v>4129</v>
          </cell>
          <cell r="E24" t="str">
            <v>Mitarbeiterprovision Gas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B25">
            <v>2</v>
          </cell>
          <cell r="C25" t="str">
            <v>2 Ergebnis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>
            <v>4140</v>
          </cell>
          <cell r="C26">
            <v>3</v>
          </cell>
          <cell r="D26">
            <v>4140</v>
          </cell>
          <cell r="E26" t="str">
            <v>Freiwil.sozial.Aufw. lohnsteuerfrei</v>
          </cell>
          <cell r="F26">
            <v>-14.716981132075471</v>
          </cell>
          <cell r="G26">
            <v>-9.5744680851063819</v>
          </cell>
          <cell r="H26">
            <v>-14.716981132075471</v>
          </cell>
          <cell r="I26">
            <v>-39.008430349257324</v>
          </cell>
        </row>
        <row r="27">
          <cell r="B27">
            <v>4145</v>
          </cell>
          <cell r="C27">
            <v>3</v>
          </cell>
          <cell r="D27">
            <v>4145</v>
          </cell>
          <cell r="E27" t="str">
            <v>Freiw.soz.Aufw. LSt pfl. §37b EstG</v>
          </cell>
          <cell r="F27">
            <v>-3.9622641509433962</v>
          </cell>
          <cell r="G27">
            <v>-1.5957446808510638</v>
          </cell>
          <cell r="H27">
            <v>-3.9622641509433962</v>
          </cell>
          <cell r="I27">
            <v>-9.5202729827378558</v>
          </cell>
        </row>
        <row r="28">
          <cell r="B28">
            <v>4147</v>
          </cell>
          <cell r="C28">
            <v>3</v>
          </cell>
          <cell r="D28">
            <v>4147</v>
          </cell>
          <cell r="E28" t="str">
            <v>Freiw. soz. Aufw. LSt pfl. §40 EstG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B29">
            <v>3</v>
          </cell>
          <cell r="C29" t="str">
            <v>3 Ergebnis</v>
          </cell>
          <cell r="F29">
            <v>-18.679245283018869</v>
          </cell>
          <cell r="G29">
            <v>-11.170212765957446</v>
          </cell>
          <cell r="H29">
            <v>-18.679245283018869</v>
          </cell>
          <cell r="I29">
            <v>-48.528703331995182</v>
          </cell>
        </row>
        <row r="30">
          <cell r="C30" t="str">
            <v>Gesamtergebnis</v>
          </cell>
          <cell r="F30">
            <v>-7404.4588679245289</v>
          </cell>
          <cell r="G30">
            <v>-5194.3691489361699</v>
          </cell>
          <cell r="H30">
            <v>-7050.2088679245289</v>
          </cell>
          <cell r="I30">
            <v>-19649.036884785233</v>
          </cell>
        </row>
        <row r="32">
          <cell r="B32" t="str">
            <v>Check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aura Laskos" id="{3389A100-AF7A-40E8-A51F-2BB83EF7AEB9}" userId="S::laura.laskos@lichtblick.de::6cefe21c-5af0-490d-bb73-647ce1ca4f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10-13T08:25:47.33" personId="{3389A100-AF7A-40E8-A51F-2BB83EF7AEB9}" id="{5B16E6E9-3D0B-4522-A8E0-635C4BA8A2E7}">
    <text>Die HFc ist rein informativ für das bestehdne Marktüreisniveau. De offene Positionen wurden in der Inputdatei im viertelstundenraster mit der QHPF bewertet</text>
  </threadedComment>
  <threadedComment ref="F4" dT="2021-10-13T06:23:17.92" personId="{3389A100-AF7A-40E8-A51F-2BB83EF7AEB9}" id="{1F2EAB96-8001-4EEA-A303-875B52A7DC5F}">
    <text>Sichere Menge: Sichere Menge entspricht dem Kundenszenario und ist die Grundlage für die Beschaffung.</text>
  </threadedComment>
  <threadedComment ref="I4" dT="2021-10-13T06:24:53.82" personId="{3389A100-AF7A-40E8-A51F-2BB83EF7AEB9}" id="{CC9A6921-3F8E-4645-80EB-E6AB92E3E15D}">
    <text>Das Portfolio ist wertneutra gehedgt. Die Offnee Positionen xxx. Die finanzielle Bewertung der offenen Positionen ersetzt den Strukturaufschlag.</text>
  </threadedComment>
  <threadedComment ref="Q4" dT="2021-10-19T07:23:08.79" personId="{3389A100-AF7A-40E8-A51F-2BB83EF7AEB9}" id="{A6327C18-D170-4644-B7EA-EEAC19D58E54}">
    <text>Das Churn Risk setzt sich aus 2 Komponenten zusammen:
1. der berechnete reguläre Chrun Risk
2. ein Worst Case szenario aufgrund der Marktsituation, 0% Churn, da die Wettbewerber auch Ihre Preise anpassen und die Kunden nicht wie erwartet Ihre Verträge kündigen</text>
  </threadedComment>
  <threadedComment ref="R4" dT="2021-10-13T12:28:32.71" personId="{3389A100-AF7A-40E8-A51F-2BB83EF7AEB9}" id="{5C0AC362-A196-4DCB-8F72-B50E0DD3D42F}">
    <text>Wurde aktualsiert: Mail Jan 04.10,21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" dT="2021-10-13T06:23:17.92" personId="{3389A100-AF7A-40E8-A51F-2BB83EF7AEB9}" id="{B2219B20-CE38-450B-9A79-D687F0EEA33F}">
    <text>Sichere Menge: Sichere Menge entspricht dem Kundenszenario und ist die Grundlage für die Beschaffung.</text>
  </threadedComment>
  <threadedComment ref="I4" dT="2021-10-13T06:24:53.82" personId="{3389A100-AF7A-40E8-A51F-2BB83EF7AEB9}" id="{1D8E4D7E-E3F4-43D8-89DE-0F3A86D35D1E}">
    <text>Das Portfolio ist wertneutra gehedgt. Die Offnee Positionen xxx. Die finanzielle Bewertung der offenen Positionen ersetzt den Strukturaufschlag.</text>
  </threadedComment>
  <threadedComment ref="Q4" dT="2021-10-19T07:23:08.79" personId="{3389A100-AF7A-40E8-A51F-2BB83EF7AEB9}" id="{91AD97ED-E43E-4D45-B657-AB185583E45F}">
    <text>Das Churn Risk setzt sich aus 2 Komponenten zusammen:
1. der berechnete reguläre Chrun Risk
2. ein Worst Case szenario aufgrund der Marktsituation, 0% Churn, da die Wettbewerber auch Ihre Preise anpassen und die Kunden nicht wie erwartet Ihre Verträge kündigen</text>
  </threadedComment>
  <threadedComment ref="AC4" dT="2021-10-13T06:23:17.92" personId="{3389A100-AF7A-40E8-A51F-2BB83EF7AEB9}" id="{0A347C4C-2E31-4BFE-B2AE-A252394CF4CF}">
    <text>Sichere Menge: Sichere Menge entspricht dem Kundenszenario und ist die Grundlage für die Beschaffung.</text>
  </threadedComment>
  <threadedComment ref="AF4" dT="2021-10-13T06:24:53.82" personId="{3389A100-AF7A-40E8-A51F-2BB83EF7AEB9}" id="{473C5247-E360-4B5D-8A2F-46E1661D72D1}">
    <text>Das Portfolio ist wertneutra gehedgt. Die Offnee Positionen xxx. Die finanzielle Bewertung der offenen Positionen ersetzt den Strukturaufschlag.</text>
  </threadedComment>
  <threadedComment ref="AN4" dT="2021-10-14T09:36:08.92" personId="{3389A100-AF7A-40E8-A51F-2BB83EF7AEB9}" id="{5F20156D-ABDA-4697-B359-B70D10254DD6}">
    <text>Temp Ris nur für den TLP Anteil xxx %, die 11,79 sind für gesamt Ludwig berechnet</text>
  </threadedComment>
  <threadedComment ref="AP4" dT="2021-10-19T07:23:08.79" personId="{3389A100-AF7A-40E8-A51F-2BB83EF7AEB9}" id="{2117FC11-BBD1-4859-8D18-7A38827256F5}">
    <text>Das Churn Risk setzt sich aus 2 Komponenten zusammen:
1. der berechnete reguläre Chrun Risk
2. ein Worst Case szenario aufgrund der Marktsituation, 0% Churn, da die Wettbewerber auch Ihre Preise anpassen und die Kunden nicht wie erwartet Ihre Verträge kündigen</text>
  </threadedComment>
  <threadedComment ref="BA4" dT="2021-10-13T06:23:17.92" personId="{3389A100-AF7A-40E8-A51F-2BB83EF7AEB9}" id="{5FE58FCF-C209-4A2B-8C7F-3E58C3F6DDAF}">
    <text>Sichere Menge: Sichere Menge entspricht dem Kundenszenario und ist die Grundlage für die Beschaffung.</text>
  </threadedComment>
  <threadedComment ref="BD4" dT="2021-10-13T06:24:53.82" personId="{3389A100-AF7A-40E8-A51F-2BB83EF7AEB9}" id="{9EFAC316-0FF3-44F2-88A6-7B2AD6E4A096}">
    <text>Das Portfolio ist wertneutra gehedgt. Die Offnee Positionen xxx. Die finanzielle Bewertung der offenen Positionen ersetzt den Strukturaufschlag.</text>
  </threadedComment>
  <threadedComment ref="BM4" dT="2021-10-13T09:58:10.93" personId="{3389A100-AF7A-40E8-A51F-2BB83EF7AEB9}" id="{73C18EA5-3859-48C8-953F-C4AC5A0A18E0}">
    <text>Aufteilung laut alter Datei on Jan (Ordner: 5a Planung: erste Aufschlag, Preisaufschläge)
 (Input 0,049 Euro/MWh)</text>
  </threadedComment>
  <threadedComment ref="BN4" dT="2021-10-19T07:23:08.79" personId="{3389A100-AF7A-40E8-A51F-2BB83EF7AEB9}" id="{A13A99CD-D6B8-460B-B471-1FE63558DC4E}">
    <text>Das Churn Risk setzt sich aus 2 Komponenten zusammen:
1. der berechnete reguläre Chrun Risk
2. ein Worst Case szenario aufgrund der Marktsituation, 0% Churn, da die Wettbewerber auch Ihre Preise anpassen und die Kunden nicht wie erwartet Ihre Verträge kündigen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4" dT="2021-10-19T06:37:40.80" personId="{3389A100-AF7A-40E8-A51F-2BB83EF7AEB9}" id="{A782F9B2-3D74-40BB-9E63-E569D365A148}">
    <text>Im P2H Alt wird für alle Jahre auf der 100% Prognose beschafft. Das Szenario ist hier nicht bei GEM hinterlegt und ist damit nur informativ in dieser Tabelle dargestellt.</text>
  </threadedComment>
  <threadedComment ref="F4" dT="2021-10-13T06:23:17.92" personId="{3389A100-AF7A-40E8-A51F-2BB83EF7AEB9}" id="{A5C79D68-7D00-49C9-9DEB-44EC43970D8E}">
    <text>Sichere Menge: Sichere Menge entspricht dem Kundenszenario und ist die Grundlage für die Beschaffung.</text>
  </threadedComment>
  <threadedComment ref="I4" dT="2021-10-13T06:24:53.82" personId="{3389A100-AF7A-40E8-A51F-2BB83EF7AEB9}" id="{73A2CFEF-EE13-4F8E-B738-0DAB0FCFE8C7}">
    <text>Das Portfolio ist wertneutra gehedgt. Die Offnee Positionen xxx. Die finanzielle Bewertung der offenen Positionen ersetzt den Strukturaufschlag.</text>
  </threadedComment>
  <threadedComment ref="R4" dT="2021-10-19T07:23:08.79" personId="{3389A100-AF7A-40E8-A51F-2BB83EF7AEB9}" id="{B064BADF-A4AA-48A1-8FCB-5346B5454789}">
    <text>Das Churn Risk setzt sich aus 2 Komponenten zusammen:
1. der berechnete reguläre Chrun Risk
2. ein Worst Case szenario aufgrund der Marktsituation, 0% Churn, da die Wettbewerber auch Ihre Preise anpassen und die Kunden nicht wie erwartet Ihre Verträge kündigen</text>
  </threadedComment>
  <threadedComment ref="AA4" dT="2021-10-19T06:37:40.80" personId="{3389A100-AF7A-40E8-A51F-2BB83EF7AEB9}" id="{344EEB24-41E7-45AA-B75E-55E3A1716A0C}">
    <text>Im P2H Alt wird für alle Jahre auf der 100% Prognose beschafft. Das Szenario ist hier nicht bei GEM hinterlegt und ist damit nur informativ in dieser Tabelle dargestellt.</text>
  </threadedComment>
  <threadedComment ref="AD4" dT="2021-10-13T06:23:17.92" personId="{3389A100-AF7A-40E8-A51F-2BB83EF7AEB9}" id="{C97A6BB8-4896-477C-9303-6BB532030A08}">
    <text>Sichere Menge: Sichere Menge entspricht dem Kundenszenario und ist die Grundlage für die Beschaffung.</text>
  </threadedComment>
  <threadedComment ref="AG4" dT="2021-10-13T06:24:53.82" personId="{3389A100-AF7A-40E8-A51F-2BB83EF7AEB9}" id="{67AB6E7F-FE8A-411D-BA99-DA29623D1D41}">
    <text>Das Portfolio ist wertneutra gehedgt. Die Offnee Positionen xxx. Die finanzielle Bewertung der offenen Positionen ersetzt den Strukturaufschlag.</text>
  </threadedComment>
  <threadedComment ref="AP4" dT="2021-10-19T07:23:08.79" personId="{3389A100-AF7A-40E8-A51F-2BB83EF7AEB9}" id="{875F5A11-9D8E-40A3-BD49-5B694C44EE25}">
    <text>Das Churn Risk setzt sich aus 2 Komponenten zusammen:
1. der berechnete reguläre Chrun Risk
2. ein Worst Case szenario aufgrund der Marktsituation, 0% Churn, da die Wettbewerber auch Ihre Preise anpassen und die Kunden nicht wie erwartet Ihre Verträge kündigen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77B-D10A-4107-9493-5775A199EB46}">
  <sheetPr codeName="Tabelle1">
    <tabColor theme="9"/>
  </sheetPr>
  <dimension ref="A1:AE68"/>
  <sheetViews>
    <sheetView zoomScaleNormal="100" workbookViewId="0">
      <selection activeCell="T14" sqref="T14:U14"/>
    </sheetView>
  </sheetViews>
  <sheetFormatPr defaultColWidth="8.90625" defaultRowHeight="14.5" x14ac:dyDescent="0.35"/>
  <cols>
    <col min="2" max="2" width="13.08984375" customWidth="1"/>
    <col min="3" max="3" width="15.453125" style="4" customWidth="1"/>
    <col min="4" max="4" width="13.90625" style="4" customWidth="1"/>
    <col min="5" max="5" width="12.6328125" style="11" customWidth="1"/>
    <col min="6" max="6" width="9.08984375" style="11"/>
    <col min="7" max="7" width="15.90625" style="11" customWidth="1"/>
    <col min="8" max="8" width="12.6328125" style="4" customWidth="1"/>
    <col min="9" max="9" width="12.6328125" style="11" customWidth="1"/>
    <col min="10" max="10" width="12.6328125" style="66" customWidth="1"/>
    <col min="11" max="11" width="12.6328125" style="114" customWidth="1"/>
    <col min="12" max="12" width="9.08984375" style="4"/>
    <col min="13" max="13" width="12.90625" style="4" customWidth="1"/>
    <col min="14" max="14" width="11.36328125" style="4" customWidth="1"/>
    <col min="15" max="15" width="12.54296875" style="4" customWidth="1"/>
    <col min="16" max="16" width="12.6328125" style="4" customWidth="1"/>
    <col min="17" max="17" width="36.6328125" style="16" customWidth="1"/>
    <col min="18" max="18" width="25.08984375" style="16" customWidth="1"/>
    <col min="19" max="19" width="28.54296875" style="16" customWidth="1"/>
    <col min="20" max="20" width="12.36328125" style="11" customWidth="1"/>
    <col min="21" max="21" width="13.453125" style="11" customWidth="1"/>
    <col min="22" max="22" width="11.6328125" style="4" customWidth="1"/>
    <col min="23" max="23" width="13.08984375" customWidth="1"/>
    <col min="26" max="26" width="9.54296875" bestFit="1" customWidth="1"/>
  </cols>
  <sheetData>
    <row r="1" spans="1:31" x14ac:dyDescent="0.35">
      <c r="A1" t="s">
        <v>61</v>
      </c>
      <c r="C1" s="11"/>
      <c r="D1" s="11"/>
      <c r="E1" s="112"/>
      <c r="I1" s="112"/>
      <c r="J1" s="113"/>
      <c r="L1" s="11"/>
      <c r="M1" s="11"/>
      <c r="R1" s="11"/>
      <c r="S1" s="11"/>
    </row>
    <row r="2" spans="1:31" ht="15" thickBot="1" x14ac:dyDescent="0.4">
      <c r="B2" s="150" t="s">
        <v>0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2"/>
    </row>
    <row r="3" spans="1:31" x14ac:dyDescent="0.35">
      <c r="B3" s="39"/>
      <c r="C3" s="8"/>
      <c r="D3" s="39" t="s">
        <v>1</v>
      </c>
      <c r="E3" s="84" t="s">
        <v>2</v>
      </c>
      <c r="F3" s="148" t="s">
        <v>3</v>
      </c>
      <c r="G3" s="149"/>
      <c r="H3" s="149"/>
      <c r="I3" s="149"/>
      <c r="J3" s="149"/>
      <c r="K3" s="149"/>
      <c r="L3" s="149"/>
      <c r="M3" s="149"/>
      <c r="N3" s="149"/>
      <c r="O3" s="149"/>
      <c r="P3" s="8"/>
      <c r="Q3" s="153" t="s">
        <v>4</v>
      </c>
      <c r="R3" s="154"/>
      <c r="S3" s="63" t="s">
        <v>5</v>
      </c>
      <c r="T3" s="155" t="s">
        <v>6</v>
      </c>
      <c r="U3" s="156"/>
      <c r="V3" s="156"/>
      <c r="W3" s="157"/>
      <c r="Y3" s="147" t="s">
        <v>7</v>
      </c>
      <c r="Z3" s="147"/>
      <c r="AA3" s="147"/>
      <c r="AB3" s="147"/>
    </row>
    <row r="4" spans="1:31" x14ac:dyDescent="0.35">
      <c r="B4" s="39"/>
      <c r="C4" s="8" t="s">
        <v>8</v>
      </c>
      <c r="D4" s="39"/>
      <c r="E4" s="84"/>
      <c r="F4" s="148" t="s">
        <v>9</v>
      </c>
      <c r="G4" s="149"/>
      <c r="H4" s="149"/>
      <c r="I4" s="148" t="s">
        <v>10</v>
      </c>
      <c r="J4" s="149"/>
      <c r="K4" s="158"/>
      <c r="L4" s="148" t="s">
        <v>11</v>
      </c>
      <c r="M4" s="149"/>
      <c r="N4" s="149"/>
      <c r="O4" s="149"/>
      <c r="P4" s="39" t="s">
        <v>12</v>
      </c>
      <c r="Q4" s="59" t="s">
        <v>13</v>
      </c>
      <c r="R4" s="56" t="s">
        <v>14</v>
      </c>
      <c r="S4" s="63" t="s">
        <v>15</v>
      </c>
      <c r="T4" s="22"/>
      <c r="U4" s="13"/>
      <c r="V4" s="8"/>
      <c r="W4" s="10"/>
    </row>
    <row r="5" spans="1:31" x14ac:dyDescent="0.35">
      <c r="B5" s="39"/>
      <c r="C5" s="8" t="s">
        <v>16</v>
      </c>
      <c r="D5" s="39" t="s">
        <v>17</v>
      </c>
      <c r="E5" s="84" t="s">
        <v>18</v>
      </c>
      <c r="F5" s="42" t="s">
        <v>18</v>
      </c>
      <c r="G5" s="13" t="s">
        <v>19</v>
      </c>
      <c r="H5" s="8" t="s">
        <v>17</v>
      </c>
      <c r="I5" s="42" t="s">
        <v>18</v>
      </c>
      <c r="J5" s="52" t="s">
        <v>19</v>
      </c>
      <c r="K5" s="101" t="s">
        <v>17</v>
      </c>
      <c r="L5" s="39" t="s">
        <v>18</v>
      </c>
      <c r="M5" s="8" t="s">
        <v>19</v>
      </c>
      <c r="N5" s="8" t="s">
        <v>17</v>
      </c>
      <c r="O5" s="8" t="s">
        <v>17</v>
      </c>
      <c r="P5" s="39" t="s">
        <v>17</v>
      </c>
      <c r="Q5" s="59" t="s">
        <v>17</v>
      </c>
      <c r="R5" s="57" t="s">
        <v>17</v>
      </c>
      <c r="S5" s="63" t="s">
        <v>17</v>
      </c>
      <c r="T5" s="22" t="s">
        <v>18</v>
      </c>
      <c r="U5" s="13" t="s">
        <v>19</v>
      </c>
      <c r="V5" s="8" t="s">
        <v>17</v>
      </c>
      <c r="W5" s="10" t="s">
        <v>17</v>
      </c>
    </row>
    <row r="6" spans="1:31" x14ac:dyDescent="0.35">
      <c r="B6" s="1"/>
      <c r="C6" s="11"/>
      <c r="D6" s="39"/>
      <c r="E6" s="84"/>
      <c r="F6" s="42"/>
      <c r="G6" s="13"/>
      <c r="H6" s="23"/>
      <c r="I6" s="42"/>
      <c r="J6" s="108"/>
      <c r="K6" s="101"/>
      <c r="L6" s="42"/>
      <c r="M6" s="13"/>
      <c r="N6" s="23"/>
      <c r="O6" s="23"/>
      <c r="P6" s="76"/>
      <c r="Q6" s="59"/>
      <c r="R6" s="57"/>
      <c r="S6" s="63"/>
      <c r="T6" s="22"/>
      <c r="U6" s="13"/>
      <c r="V6" s="23"/>
      <c r="W6" s="7"/>
    </row>
    <row r="7" spans="1:31" x14ac:dyDescent="0.35">
      <c r="B7" s="1"/>
      <c r="C7" s="11"/>
      <c r="D7" s="39"/>
      <c r="E7" s="84">
        <v>1000</v>
      </c>
      <c r="F7" s="42"/>
      <c r="G7" s="13"/>
      <c r="H7" s="23"/>
      <c r="I7" s="42"/>
      <c r="J7" s="108"/>
      <c r="K7" s="101"/>
      <c r="L7" s="42"/>
      <c r="M7" s="13"/>
      <c r="N7" s="23"/>
      <c r="O7" s="23"/>
      <c r="P7" s="76"/>
      <c r="Q7" s="59"/>
      <c r="R7" s="57"/>
      <c r="S7" s="63"/>
      <c r="T7" s="22"/>
      <c r="U7" s="13"/>
      <c r="V7" s="23"/>
      <c r="W7" s="7"/>
    </row>
    <row r="8" spans="1:31" x14ac:dyDescent="0.35">
      <c r="B8" s="5"/>
      <c r="C8" s="14"/>
      <c r="D8" s="40"/>
      <c r="E8" s="87"/>
      <c r="F8" s="69"/>
      <c r="G8" s="14"/>
      <c r="H8" s="27"/>
      <c r="I8" s="69"/>
      <c r="J8" s="115"/>
      <c r="K8" s="116"/>
      <c r="L8" s="69"/>
      <c r="M8" s="14"/>
      <c r="N8" s="27"/>
      <c r="O8" s="27"/>
      <c r="P8" s="77"/>
      <c r="Q8" s="60"/>
      <c r="R8" s="58"/>
      <c r="S8" s="64"/>
      <c r="T8" s="29"/>
      <c r="U8" s="14"/>
      <c r="V8" s="27"/>
      <c r="W8" s="9"/>
    </row>
    <row r="9" spans="1:31" x14ac:dyDescent="0.35">
      <c r="B9" s="30" t="s">
        <v>20</v>
      </c>
      <c r="C9" s="36"/>
      <c r="D9" s="41">
        <v>0</v>
      </c>
      <c r="E9" s="88">
        <v>88943.69</v>
      </c>
      <c r="F9" s="70">
        <v>92409.36</v>
      </c>
      <c r="G9" s="36">
        <v>8237428.4400000004</v>
      </c>
      <c r="H9" s="37">
        <f t="shared" ref="H9:H20" si="0">IF(F9=0,0,G9/F9)</f>
        <v>89.140628611647131</v>
      </c>
      <c r="I9" s="42">
        <v>-3465.67</v>
      </c>
      <c r="J9" s="108">
        <v>-74496.975999999995</v>
      </c>
      <c r="K9" s="101">
        <f>J9/I9</f>
        <v>21.495692319234085</v>
      </c>
      <c r="L9" s="70">
        <f>F9+I9</f>
        <v>88943.69</v>
      </c>
      <c r="M9" s="13">
        <f t="shared" ref="M9:M20" si="1">J9+G9</f>
        <v>8162931.4640000006</v>
      </c>
      <c r="N9" s="37">
        <f>IF(L9=0,0,M9/L9)</f>
        <v>91.776397673629248</v>
      </c>
      <c r="O9" s="138">
        <f>SUM(M9:M20)/SUM(L9:L20)</f>
        <v>68.160088434660437</v>
      </c>
      <c r="P9" s="76">
        <v>1.43</v>
      </c>
      <c r="Q9" s="59"/>
      <c r="R9" s="133"/>
      <c r="S9" s="63">
        <v>0.09</v>
      </c>
      <c r="T9" s="22">
        <f t="shared" ref="T9:T20" si="2">E9</f>
        <v>88943.69</v>
      </c>
      <c r="U9" s="36">
        <f>V9*T9</f>
        <v>8298125.8728000019</v>
      </c>
      <c r="V9" s="23">
        <f>N9+Q9+R9+S9+P9</f>
        <v>93.296397673629258</v>
      </c>
      <c r="W9" s="141">
        <f>SUM(U9:U20)/SUM(T9:T20)</f>
        <v>73.572386493614559</v>
      </c>
      <c r="Y9" t="b">
        <f t="shared" ref="Y9:Y20" si="3">ROUND(E9,0)=ROUND((F9+I9),0)</f>
        <v>1</v>
      </c>
      <c r="Z9" t="b">
        <f t="shared" ref="Z9:Z20" si="4">ROUND((S9+R9+Q9+P9+N9),5)=ROUND(V9,5)</f>
        <v>1</v>
      </c>
      <c r="AA9" t="b">
        <f t="shared" ref="AA9:AA20" si="5">ROUND(T9,0)=ROUND(L9,0)</f>
        <v>1</v>
      </c>
      <c r="AB9" t="b">
        <f t="shared" ref="AB9:AB20" si="6">ROUND(L9,0)=ROUND(E9,0)</f>
        <v>1</v>
      </c>
      <c r="AC9" s="123">
        <f>SUM(T9:T20)</f>
        <v>889449.61130073934</v>
      </c>
      <c r="AD9">
        <v>6.5</v>
      </c>
      <c r="AE9">
        <f>AD9*AC9</f>
        <v>5781422.473454806</v>
      </c>
    </row>
    <row r="10" spans="1:31" x14ac:dyDescent="0.35">
      <c r="B10" s="1" t="s">
        <v>21</v>
      </c>
      <c r="C10" s="13"/>
      <c r="D10" s="39">
        <v>0</v>
      </c>
      <c r="E10" s="84">
        <v>79974.572</v>
      </c>
      <c r="F10" s="42">
        <v>81833.279999999999</v>
      </c>
      <c r="G10" s="13">
        <v>7035105.1200000001</v>
      </c>
      <c r="H10" s="23">
        <f t="shared" si="0"/>
        <v>85.968754032589189</v>
      </c>
      <c r="I10" s="42">
        <v>-1858.7090000000001</v>
      </c>
      <c r="J10" s="108">
        <v>82119.433000000005</v>
      </c>
      <c r="K10" s="101">
        <f t="shared" ref="K10:K20" si="7">J10/I10</f>
        <v>-44.180898139515115</v>
      </c>
      <c r="L10" s="42">
        <f t="shared" ref="L10:L19" si="8">F10+I10</f>
        <v>79974.570999999996</v>
      </c>
      <c r="M10" s="13">
        <f t="shared" si="1"/>
        <v>7117224.5530000003</v>
      </c>
      <c r="N10" s="23">
        <f t="shared" ref="N10:N20" si="9">IF(L10=0,0,M10/L10)</f>
        <v>88.993594638975935</v>
      </c>
      <c r="O10" s="139"/>
      <c r="P10" s="76">
        <v>1.43</v>
      </c>
      <c r="Q10" s="59"/>
      <c r="R10" s="133"/>
      <c r="S10" s="63">
        <v>0.09</v>
      </c>
      <c r="T10" s="22">
        <f t="shared" si="2"/>
        <v>79974.572</v>
      </c>
      <c r="U10" s="13">
        <f t="shared" ref="U10:U20" si="10">V10*T10</f>
        <v>7238785.9914335953</v>
      </c>
      <c r="V10" s="23">
        <f t="shared" ref="V10:V20" si="11">N10+Q10+R10+S10+P10</f>
        <v>90.513594638975945</v>
      </c>
      <c r="W10" s="142"/>
      <c r="Y10" t="b">
        <f t="shared" si="3"/>
        <v>1</v>
      </c>
      <c r="Z10" t="b">
        <f t="shared" si="4"/>
        <v>1</v>
      </c>
      <c r="AA10" t="b">
        <f t="shared" si="5"/>
        <v>1</v>
      </c>
      <c r="AB10" t="b">
        <f t="shared" si="6"/>
        <v>1</v>
      </c>
      <c r="AC10" s="123">
        <f>SUM('POWER Ludwig'!T9:T20)</f>
        <v>219168.57830756097</v>
      </c>
      <c r="AD10">
        <v>4.83</v>
      </c>
      <c r="AE10">
        <f>AD10*AC10</f>
        <v>1058584.2332255195</v>
      </c>
    </row>
    <row r="11" spans="1:31" x14ac:dyDescent="0.35">
      <c r="B11" s="1" t="s">
        <v>22</v>
      </c>
      <c r="C11" s="13"/>
      <c r="D11" s="39">
        <v>250.73</v>
      </c>
      <c r="E11" s="84">
        <v>83491.067999999999</v>
      </c>
      <c r="F11" s="42">
        <v>88282.02</v>
      </c>
      <c r="G11" s="13">
        <v>7165500.0800000001</v>
      </c>
      <c r="H11" s="23">
        <f t="shared" si="0"/>
        <v>81.166018629841048</v>
      </c>
      <c r="I11" s="42">
        <f>-2023.606-2767</f>
        <v>-4790.6059999999998</v>
      </c>
      <c r="J11" s="108">
        <f>-348000.663-410662</f>
        <v>-758662.66299999994</v>
      </c>
      <c r="K11" s="101">
        <f t="shared" si="7"/>
        <v>158.3646542838213</v>
      </c>
      <c r="L11" s="42">
        <f t="shared" si="8"/>
        <v>83491.414000000004</v>
      </c>
      <c r="M11" s="13">
        <f t="shared" si="1"/>
        <v>6406837.4170000004</v>
      </c>
      <c r="N11" s="23">
        <f t="shared" si="9"/>
        <v>76.736482352544655</v>
      </c>
      <c r="O11" s="139"/>
      <c r="P11" s="76">
        <v>1.43</v>
      </c>
      <c r="Q11" s="136">
        <v>2.2574186833566049E-2</v>
      </c>
      <c r="R11" s="133">
        <v>0.91</v>
      </c>
      <c r="S11" s="63">
        <v>0.09</v>
      </c>
      <c r="T11" s="22">
        <f t="shared" si="2"/>
        <v>83491.067999999999</v>
      </c>
      <c r="U11" s="13">
        <f t="shared" si="10"/>
        <v>6611578.9043850722</v>
      </c>
      <c r="V11" s="23">
        <f>N11+Q11+R11+S11+P11</f>
        <v>79.189056539378228</v>
      </c>
      <c r="W11" s="142"/>
      <c r="Y11" t="b">
        <f t="shared" si="3"/>
        <v>1</v>
      </c>
      <c r="Z11" t="b">
        <f t="shared" si="4"/>
        <v>1</v>
      </c>
      <c r="AA11" t="b">
        <f t="shared" si="5"/>
        <v>1</v>
      </c>
      <c r="AB11" t="b">
        <f t="shared" si="6"/>
        <v>1</v>
      </c>
      <c r="AE11" s="13">
        <f>AE10+AE9</f>
        <v>6840006.7066803258</v>
      </c>
    </row>
    <row r="12" spans="1:31" x14ac:dyDescent="0.35">
      <c r="B12" s="1" t="s">
        <v>23</v>
      </c>
      <c r="C12" s="13"/>
      <c r="D12" s="39">
        <v>227.35</v>
      </c>
      <c r="E12" s="84">
        <v>74035.205444673149</v>
      </c>
      <c r="F12" s="42">
        <v>72036</v>
      </c>
      <c r="G12" s="13">
        <v>4744875.96</v>
      </c>
      <c r="H12" s="23">
        <f t="shared" si="0"/>
        <v>65.868120939530229</v>
      </c>
      <c r="I12" s="42">
        <f>2477.077-478</f>
        <v>1999.0770000000002</v>
      </c>
      <c r="J12" s="108">
        <f>778932.743-109788.6</f>
        <v>669144.14300000004</v>
      </c>
      <c r="K12" s="101">
        <f t="shared" si="7"/>
        <v>334.72654780181051</v>
      </c>
      <c r="L12" s="42">
        <f t="shared" si="8"/>
        <v>74035.077000000005</v>
      </c>
      <c r="M12" s="13">
        <f t="shared" si="1"/>
        <v>5414020.1030000001</v>
      </c>
      <c r="N12" s="23">
        <f t="shared" si="9"/>
        <v>73.127770273001801</v>
      </c>
      <c r="O12" s="139"/>
      <c r="P12" s="76">
        <v>1.43</v>
      </c>
      <c r="Q12" s="136">
        <v>2.77778747489142</v>
      </c>
      <c r="R12" s="133">
        <v>0.91</v>
      </c>
      <c r="S12" s="63">
        <v>0.09</v>
      </c>
      <c r="T12" s="22">
        <f t="shared" si="2"/>
        <v>74035.205444673149</v>
      </c>
      <c r="U12" s="13">
        <f t="shared" si="10"/>
        <v>5799589.111488333</v>
      </c>
      <c r="V12" s="23">
        <f t="shared" si="11"/>
        <v>78.335557747893233</v>
      </c>
      <c r="W12" s="142"/>
      <c r="Y12" t="b">
        <f t="shared" si="3"/>
        <v>1</v>
      </c>
      <c r="Z12" t="b">
        <f t="shared" si="4"/>
        <v>1</v>
      </c>
      <c r="AA12" t="b">
        <f t="shared" si="5"/>
        <v>1</v>
      </c>
      <c r="AB12" t="b">
        <f t="shared" si="6"/>
        <v>1</v>
      </c>
    </row>
    <row r="13" spans="1:31" x14ac:dyDescent="0.35">
      <c r="B13" s="1" t="s">
        <v>24</v>
      </c>
      <c r="C13" s="13"/>
      <c r="D13" s="39">
        <v>237.02</v>
      </c>
      <c r="E13" s="84">
        <v>70641.091884089241</v>
      </c>
      <c r="F13" s="42">
        <v>72286.559999999998</v>
      </c>
      <c r="G13" s="13">
        <v>4092011.88</v>
      </c>
      <c r="H13" s="23">
        <f t="shared" si="0"/>
        <v>56.608197706461617</v>
      </c>
      <c r="I13" s="42">
        <f>-2085.36+440</f>
        <v>-1645.3600000000001</v>
      </c>
      <c r="J13" s="108">
        <f>-84807.116+103500.4</f>
        <v>18693.284</v>
      </c>
      <c r="K13" s="101">
        <f t="shared" si="7"/>
        <v>-11.361212135945932</v>
      </c>
      <c r="L13" s="42">
        <f t="shared" si="8"/>
        <v>70641.2</v>
      </c>
      <c r="M13" s="13">
        <f t="shared" si="1"/>
        <v>4110705.1639999999</v>
      </c>
      <c r="N13" s="23">
        <f t="shared" si="9"/>
        <v>58.19132693102609</v>
      </c>
      <c r="O13" s="139"/>
      <c r="P13" s="76">
        <v>1.43</v>
      </c>
      <c r="Q13" s="136">
        <v>2.77778747489142</v>
      </c>
      <c r="R13" s="133">
        <v>0.91</v>
      </c>
      <c r="S13" s="63">
        <v>0.09</v>
      </c>
      <c r="T13" s="22">
        <f t="shared" si="2"/>
        <v>70641.091884089241</v>
      </c>
      <c r="U13" s="13">
        <f t="shared" si="10"/>
        <v>4478582.6661183042</v>
      </c>
      <c r="V13" s="23">
        <f t="shared" si="11"/>
        <v>63.399114405917508</v>
      </c>
      <c r="W13" s="142"/>
      <c r="Y13" t="b">
        <f t="shared" si="3"/>
        <v>1</v>
      </c>
      <c r="Z13" t="b">
        <f t="shared" si="4"/>
        <v>1</v>
      </c>
      <c r="AA13" t="b">
        <f t="shared" si="5"/>
        <v>1</v>
      </c>
      <c r="AB13" t="b">
        <f t="shared" si="6"/>
        <v>1</v>
      </c>
      <c r="AD13">
        <f>((AD9*AC9)+(AD10*AC10))/(AC9+AC10)</f>
        <v>6.1698488900827559</v>
      </c>
    </row>
    <row r="14" spans="1:31" x14ac:dyDescent="0.35">
      <c r="B14" s="1" t="s">
        <v>25</v>
      </c>
      <c r="C14" s="13"/>
      <c r="D14" s="39">
        <v>246.96</v>
      </c>
      <c r="E14" s="84">
        <v>61154.177625293392</v>
      </c>
      <c r="F14" s="42">
        <v>68707.199999999997</v>
      </c>
      <c r="G14" s="13">
        <v>3462133.92</v>
      </c>
      <c r="H14" s="23">
        <f t="shared" si="0"/>
        <v>50.389681430767084</v>
      </c>
      <c r="I14" s="42">
        <f>-7264.41699999999-289</f>
        <v>-7553.4169999999904</v>
      </c>
      <c r="J14" s="108">
        <f>-1486924.161-70708.61</f>
        <v>-1557632.7710000002</v>
      </c>
      <c r="K14" s="101">
        <f t="shared" si="7"/>
        <v>206.21564664045454</v>
      </c>
      <c r="L14" s="42">
        <f t="shared" si="8"/>
        <v>61153.78300000001</v>
      </c>
      <c r="M14" s="13">
        <f t="shared" si="1"/>
        <v>1904501.1489999997</v>
      </c>
      <c r="N14" s="23">
        <f t="shared" si="9"/>
        <v>31.142818245602228</v>
      </c>
      <c r="O14" s="139"/>
      <c r="P14" s="76">
        <v>1.43</v>
      </c>
      <c r="Q14" s="136">
        <v>2.77778747489142</v>
      </c>
      <c r="R14" s="133">
        <v>0.91</v>
      </c>
      <c r="S14" s="63">
        <v>0.09</v>
      </c>
      <c r="T14" s="22">
        <f t="shared" si="2"/>
        <v>61154.177625293392</v>
      </c>
      <c r="U14" s="13">
        <f t="shared" si="10"/>
        <v>2222991.3990180744</v>
      </c>
      <c r="V14" s="23">
        <f>N14+Q14+R14+S14+P14</f>
        <v>36.350605720493647</v>
      </c>
      <c r="W14" s="142"/>
      <c r="Y14" t="b">
        <f t="shared" si="3"/>
        <v>1</v>
      </c>
      <c r="Z14" t="b">
        <f t="shared" si="4"/>
        <v>1</v>
      </c>
      <c r="AA14" t="b">
        <f t="shared" si="5"/>
        <v>1</v>
      </c>
      <c r="AB14" t="b">
        <f t="shared" si="6"/>
        <v>1</v>
      </c>
    </row>
    <row r="15" spans="1:31" x14ac:dyDescent="0.35">
      <c r="B15" s="1" t="s">
        <v>26</v>
      </c>
      <c r="C15" s="13"/>
      <c r="D15" s="39">
        <v>238.82</v>
      </c>
      <c r="E15" s="84">
        <v>63054.610661882594</v>
      </c>
      <c r="F15" s="42">
        <v>64521.36</v>
      </c>
      <c r="G15" s="13">
        <v>3128287.92</v>
      </c>
      <c r="H15" s="23">
        <f t="shared" si="0"/>
        <v>48.484531634175099</v>
      </c>
      <c r="I15" s="42">
        <f>-3263.856+1797</f>
        <v>-1466.8560000000002</v>
      </c>
      <c r="J15" s="108">
        <f>-500997.423+426554.06</f>
        <v>-74443.363000000012</v>
      </c>
      <c r="K15" s="101">
        <f t="shared" si="7"/>
        <v>50.750287008404371</v>
      </c>
      <c r="L15" s="42">
        <f t="shared" si="8"/>
        <v>63054.504000000001</v>
      </c>
      <c r="M15" s="13">
        <f t="shared" si="1"/>
        <v>3053844.557</v>
      </c>
      <c r="N15" s="23">
        <f t="shared" si="9"/>
        <v>48.431822681532786</v>
      </c>
      <c r="O15" s="139"/>
      <c r="P15" s="76">
        <v>1.43</v>
      </c>
      <c r="Q15" s="136">
        <v>4.1026423910549097</v>
      </c>
      <c r="R15" s="133">
        <v>0.91</v>
      </c>
      <c r="S15" s="63">
        <v>0.09</v>
      </c>
      <c r="T15" s="22">
        <f t="shared" si="2"/>
        <v>63054.610661882594</v>
      </c>
      <c r="U15" s="13">
        <f t="shared" si="10"/>
        <v>3465762.9453906612</v>
      </c>
      <c r="V15" s="23">
        <f t="shared" si="11"/>
        <v>54.964465072587693</v>
      </c>
      <c r="W15" s="142"/>
      <c r="Y15" t="b">
        <f t="shared" si="3"/>
        <v>1</v>
      </c>
      <c r="Z15" t="b">
        <f t="shared" si="4"/>
        <v>1</v>
      </c>
      <c r="AA15" t="b">
        <f t="shared" si="5"/>
        <v>1</v>
      </c>
      <c r="AB15" t="b">
        <f t="shared" si="6"/>
        <v>1</v>
      </c>
    </row>
    <row r="16" spans="1:31" x14ac:dyDescent="0.35">
      <c r="B16" s="1" t="s">
        <v>27</v>
      </c>
      <c r="C16" s="13"/>
      <c r="D16" s="39">
        <v>226.27</v>
      </c>
      <c r="E16" s="84">
        <v>63691.421884360054</v>
      </c>
      <c r="F16" s="42">
        <v>65037.36</v>
      </c>
      <c r="G16" s="13">
        <v>3148657.44</v>
      </c>
      <c r="H16" s="23">
        <f t="shared" si="0"/>
        <v>48.41305735657167</v>
      </c>
      <c r="I16" s="42">
        <f>-3359.526+2014</f>
        <v>-1345.5259999999998</v>
      </c>
      <c r="J16" s="108">
        <f>-461090.631+461041.15</f>
        <v>-49.480999999970663</v>
      </c>
      <c r="K16" s="101">
        <f t="shared" si="7"/>
        <v>3.6774465896586665E-2</v>
      </c>
      <c r="L16" s="42">
        <f t="shared" si="8"/>
        <v>63691.834000000003</v>
      </c>
      <c r="M16" s="13">
        <f t="shared" si="1"/>
        <v>3148607.9589999998</v>
      </c>
      <c r="N16" s="23">
        <f>IF(L16=0,0,M16/L16)</f>
        <v>49.435033681083823</v>
      </c>
      <c r="O16" s="139"/>
      <c r="P16" s="76">
        <v>1.43</v>
      </c>
      <c r="Q16" s="136">
        <v>4.1026423910549097</v>
      </c>
      <c r="R16" s="133">
        <v>0.91</v>
      </c>
      <c r="S16" s="63">
        <v>0.09</v>
      </c>
      <c r="T16" s="22">
        <f t="shared" si="2"/>
        <v>63691.421884360054</v>
      </c>
      <c r="U16" s="13">
        <f t="shared" si="10"/>
        <v>3564660.8685977911</v>
      </c>
      <c r="V16" s="23">
        <f t="shared" si="11"/>
        <v>55.96767607213873</v>
      </c>
      <c r="W16" s="142"/>
      <c r="X16" s="130"/>
      <c r="Y16" t="b">
        <f t="shared" si="3"/>
        <v>0</v>
      </c>
      <c r="Z16" t="b">
        <f t="shared" si="4"/>
        <v>1</v>
      </c>
      <c r="AA16" t="b">
        <f t="shared" si="5"/>
        <v>0</v>
      </c>
      <c r="AB16" t="b">
        <f t="shared" si="6"/>
        <v>0</v>
      </c>
    </row>
    <row r="17" spans="2:28" x14ac:dyDescent="0.35">
      <c r="B17" s="1" t="s">
        <v>28</v>
      </c>
      <c r="C17" s="13"/>
      <c r="D17" s="39">
        <v>246.2</v>
      </c>
      <c r="E17" s="84">
        <v>65082.785538592056</v>
      </c>
      <c r="F17" s="42">
        <v>62872.800000000003</v>
      </c>
      <c r="G17" s="13">
        <v>3044459.52</v>
      </c>
      <c r="H17" s="23">
        <f t="shared" si="0"/>
        <v>48.422521662785812</v>
      </c>
      <c r="I17" s="42">
        <f>-155.881000000001+2366</f>
        <v>2210.1189999999988</v>
      </c>
      <c r="J17" s="108">
        <f>338051.318+583434.52</f>
        <v>921485.83799999999</v>
      </c>
      <c r="K17" s="101">
        <f t="shared" si="7"/>
        <v>416.93946706037116</v>
      </c>
      <c r="L17" s="42">
        <f t="shared" si="8"/>
        <v>65082.919000000002</v>
      </c>
      <c r="M17" s="13">
        <f t="shared" si="1"/>
        <v>3965945.358</v>
      </c>
      <c r="N17" s="23">
        <f t="shared" si="9"/>
        <v>60.936808289130362</v>
      </c>
      <c r="O17" s="139"/>
      <c r="P17" s="76">
        <v>1.43</v>
      </c>
      <c r="Q17" s="136">
        <v>4.1026423910549097</v>
      </c>
      <c r="R17" s="133">
        <v>0.91</v>
      </c>
      <c r="S17" s="63">
        <v>0.09</v>
      </c>
      <c r="T17" s="22">
        <f t="shared" si="2"/>
        <v>65082.785538592056</v>
      </c>
      <c r="U17" s="13">
        <f t="shared" si="10"/>
        <v>4391099.7890251121</v>
      </c>
      <c r="V17" s="23">
        <f t="shared" si="11"/>
        <v>67.469450680185275</v>
      </c>
      <c r="W17" s="142"/>
      <c r="X17" s="130"/>
      <c r="Y17" t="b">
        <f t="shared" si="3"/>
        <v>1</v>
      </c>
      <c r="Z17" t="b">
        <f t="shared" si="4"/>
        <v>1</v>
      </c>
      <c r="AA17" t="b">
        <f t="shared" si="5"/>
        <v>1</v>
      </c>
      <c r="AB17" t="b">
        <f t="shared" si="6"/>
        <v>1</v>
      </c>
    </row>
    <row r="18" spans="2:28" x14ac:dyDescent="0.35">
      <c r="B18" s="1" t="s">
        <v>29</v>
      </c>
      <c r="C18" s="13"/>
      <c r="D18" s="39">
        <v>223.48</v>
      </c>
      <c r="E18" s="84">
        <v>73805.27319397965</v>
      </c>
      <c r="F18" s="42">
        <v>79076.899999999994</v>
      </c>
      <c r="G18" s="13">
        <v>5025750.1119999997</v>
      </c>
      <c r="H18" s="23">
        <f t="shared" si="0"/>
        <v>63.555224243742487</v>
      </c>
      <c r="I18" s="42">
        <f>-8235.59999999999+2964</f>
        <v>-5271.5999999999894</v>
      </c>
      <c r="J18" s="108">
        <f>-1505644.827+666264.12</f>
        <v>-839380.70700000005</v>
      </c>
      <c r="K18" s="101">
        <f t="shared" si="7"/>
        <v>159.22693432733928</v>
      </c>
      <c r="L18" s="42">
        <f t="shared" si="8"/>
        <v>73805.3</v>
      </c>
      <c r="M18" s="13">
        <f t="shared" si="1"/>
        <v>4186369.4049999998</v>
      </c>
      <c r="N18" s="23">
        <f t="shared" si="9"/>
        <v>56.721799179733701</v>
      </c>
      <c r="O18" s="139"/>
      <c r="P18" s="76">
        <v>1.43</v>
      </c>
      <c r="Q18" s="136">
        <v>6.0392363296726677</v>
      </c>
      <c r="R18" s="57">
        <v>0.91</v>
      </c>
      <c r="S18" s="63">
        <v>0.09</v>
      </c>
      <c r="T18" s="22">
        <f t="shared" si="2"/>
        <v>73805.27319397965</v>
      </c>
      <c r="U18" s="13">
        <f t="shared" si="10"/>
        <v>4811442.1855701655</v>
      </c>
      <c r="V18" s="23">
        <f t="shared" si="11"/>
        <v>65.191035509406376</v>
      </c>
      <c r="W18" s="142"/>
      <c r="Y18" t="b">
        <f t="shared" si="3"/>
        <v>1</v>
      </c>
      <c r="Z18" t="b">
        <f t="shared" si="4"/>
        <v>1</v>
      </c>
      <c r="AA18" t="b">
        <f t="shared" si="5"/>
        <v>1</v>
      </c>
      <c r="AB18" t="b">
        <f t="shared" si="6"/>
        <v>1</v>
      </c>
    </row>
    <row r="19" spans="2:28" x14ac:dyDescent="0.35">
      <c r="B19" s="1" t="s">
        <v>30</v>
      </c>
      <c r="C19" s="13"/>
      <c r="D19" s="39">
        <v>243.12</v>
      </c>
      <c r="E19" s="84">
        <v>78428.182282836162</v>
      </c>
      <c r="F19" s="42">
        <v>76992</v>
      </c>
      <c r="G19" s="13">
        <v>4893898.32</v>
      </c>
      <c r="H19" s="23">
        <f t="shared" si="0"/>
        <v>63.56372506234414</v>
      </c>
      <c r="I19" s="42">
        <f>-2063.019+3499</f>
        <v>1435.9810000000002</v>
      </c>
      <c r="J19" s="108">
        <f>858996.18+41870.829</f>
        <v>900867.00900000008</v>
      </c>
      <c r="K19" s="101">
        <f t="shared" si="7"/>
        <v>627.35301442010723</v>
      </c>
      <c r="L19" s="42">
        <f t="shared" si="8"/>
        <v>78427.981</v>
      </c>
      <c r="M19" s="13">
        <f t="shared" si="1"/>
        <v>5794765.3289999999</v>
      </c>
      <c r="N19" s="23">
        <f t="shared" si="9"/>
        <v>73.886452961220556</v>
      </c>
      <c r="O19" s="139"/>
      <c r="P19" s="76">
        <v>1.43</v>
      </c>
      <c r="Q19" s="136">
        <v>6.0392363296726677</v>
      </c>
      <c r="R19" s="57">
        <v>0.91</v>
      </c>
      <c r="S19" s="63">
        <v>0.09</v>
      </c>
      <c r="T19" s="22">
        <f t="shared" si="2"/>
        <v>78428.182282836162</v>
      </c>
      <c r="U19" s="13">
        <f t="shared" si="10"/>
        <v>6459007.011734792</v>
      </c>
      <c r="V19" s="23">
        <f t="shared" si="11"/>
        <v>82.355689290893224</v>
      </c>
      <c r="W19" s="142"/>
      <c r="Y19" t="b">
        <f t="shared" si="3"/>
        <v>1</v>
      </c>
      <c r="Z19" t="b">
        <f t="shared" si="4"/>
        <v>1</v>
      </c>
      <c r="AA19" t="b">
        <f t="shared" si="5"/>
        <v>1</v>
      </c>
      <c r="AB19" t="b">
        <f t="shared" si="6"/>
        <v>1</v>
      </c>
    </row>
    <row r="20" spans="2:28" x14ac:dyDescent="0.35">
      <c r="B20" s="5" t="s">
        <v>31</v>
      </c>
      <c r="C20" s="14"/>
      <c r="D20" s="40">
        <v>226.059</v>
      </c>
      <c r="E20" s="87">
        <v>87147.532785033138</v>
      </c>
      <c r="F20" s="69">
        <v>79313.759999999995</v>
      </c>
      <c r="G20" s="14">
        <v>5041198.5599999996</v>
      </c>
      <c r="H20" s="27">
        <f t="shared" si="0"/>
        <v>63.560201407675038</v>
      </c>
      <c r="I20" s="69">
        <f>3271.416+4562</f>
        <v>7833.4160000000002</v>
      </c>
      <c r="J20" s="108">
        <f>1271662.494+1046339.59</f>
        <v>2318002.0839999998</v>
      </c>
      <c r="K20" s="116">
        <f t="shared" si="7"/>
        <v>295.9120368431856</v>
      </c>
      <c r="L20" s="69">
        <f>F20+I20</f>
        <v>87147.175999999992</v>
      </c>
      <c r="M20" s="14">
        <f t="shared" si="1"/>
        <v>7359200.6439999994</v>
      </c>
      <c r="N20" s="27">
        <f t="shared" si="9"/>
        <v>84.445658273539465</v>
      </c>
      <c r="O20" s="139"/>
      <c r="P20" s="77">
        <v>1.43</v>
      </c>
      <c r="Q20" s="137">
        <v>6.0392363296726677</v>
      </c>
      <c r="R20" s="58">
        <v>0.91</v>
      </c>
      <c r="S20" s="64">
        <v>0.09</v>
      </c>
      <c r="T20" s="29">
        <f t="shared" si="2"/>
        <v>87147.532785033138</v>
      </c>
      <c r="U20" s="14">
        <f t="shared" si="10"/>
        <v>8097303.8236513278</v>
      </c>
      <c r="V20" s="27">
        <f t="shared" si="11"/>
        <v>92.914894603212133</v>
      </c>
      <c r="W20" s="143"/>
      <c r="Y20" t="b">
        <f t="shared" si="3"/>
        <v>0</v>
      </c>
      <c r="Z20" t="b">
        <f t="shared" si="4"/>
        <v>1</v>
      </c>
      <c r="AA20" t="b">
        <f t="shared" si="5"/>
        <v>0</v>
      </c>
      <c r="AB20" t="b">
        <f t="shared" si="6"/>
        <v>0</v>
      </c>
    </row>
    <row r="21" spans="2:28" x14ac:dyDescent="0.35">
      <c r="B21" s="30"/>
      <c r="C21" s="36"/>
      <c r="D21" s="41"/>
      <c r="E21" s="88"/>
      <c r="F21" s="70"/>
      <c r="G21" s="36"/>
      <c r="H21" s="37"/>
      <c r="I21" s="70"/>
      <c r="J21" s="108"/>
      <c r="K21" s="101"/>
      <c r="L21" s="70"/>
      <c r="M21" s="13"/>
      <c r="N21" s="23"/>
      <c r="O21" s="138"/>
      <c r="P21" s="76"/>
      <c r="Q21" s="59"/>
      <c r="R21" s="57"/>
      <c r="S21" s="63"/>
      <c r="T21" s="35"/>
      <c r="U21" s="36"/>
      <c r="V21" s="23"/>
      <c r="W21" s="144"/>
    </row>
    <row r="22" spans="2:28" x14ac:dyDescent="0.35">
      <c r="B22" s="1"/>
      <c r="C22" s="13"/>
      <c r="D22" s="39"/>
      <c r="E22" s="84"/>
      <c r="F22" s="42"/>
      <c r="G22" s="13"/>
      <c r="H22" s="23"/>
      <c r="I22" s="42"/>
      <c r="J22" s="108"/>
      <c r="K22" s="101"/>
      <c r="L22" s="42"/>
      <c r="M22" s="13"/>
      <c r="N22" s="23"/>
      <c r="O22" s="139"/>
      <c r="P22" s="76"/>
      <c r="Q22" s="59"/>
      <c r="R22" s="57"/>
      <c r="S22" s="63"/>
      <c r="T22" s="22">
        <f>E20</f>
        <v>87147.532785033138</v>
      </c>
      <c r="U22" s="13">
        <v>738030.61158809648</v>
      </c>
      <c r="V22" s="23">
        <f>U22/T22-P20-R20-S20</f>
        <v>6.0387493495495388</v>
      </c>
      <c r="W22" s="145"/>
    </row>
    <row r="23" spans="2:28" x14ac:dyDescent="0.35">
      <c r="B23" s="1"/>
      <c r="C23" s="13"/>
      <c r="D23" s="39"/>
      <c r="E23" s="84"/>
      <c r="F23" s="42"/>
      <c r="G23" s="13"/>
      <c r="H23" s="23"/>
      <c r="I23" s="42"/>
      <c r="J23" s="108"/>
      <c r="K23" s="101"/>
      <c r="L23" s="42"/>
      <c r="M23" s="13"/>
      <c r="N23" s="23"/>
      <c r="O23" s="139"/>
      <c r="P23" s="76"/>
      <c r="Q23" s="59"/>
      <c r="R23" s="57"/>
      <c r="S23" s="63"/>
      <c r="T23" s="22"/>
      <c r="U23" s="13"/>
      <c r="V23" s="23"/>
      <c r="W23" s="145"/>
    </row>
    <row r="24" spans="2:28" x14ac:dyDescent="0.35">
      <c r="B24" s="1"/>
      <c r="C24" s="13"/>
      <c r="D24" s="39"/>
      <c r="E24" s="84"/>
      <c r="F24" s="42"/>
      <c r="G24" s="13"/>
      <c r="H24" s="23"/>
      <c r="I24" s="42"/>
      <c r="J24" s="108"/>
      <c r="K24" s="101"/>
      <c r="L24" s="42"/>
      <c r="M24" s="13"/>
      <c r="N24" s="23"/>
      <c r="O24" s="139"/>
      <c r="P24" s="76"/>
      <c r="Q24" s="59"/>
      <c r="R24" s="57"/>
      <c r="S24" s="63"/>
      <c r="T24" s="22"/>
      <c r="U24" s="13"/>
      <c r="V24" s="23"/>
      <c r="W24" s="145"/>
    </row>
    <row r="25" spans="2:28" x14ac:dyDescent="0.35">
      <c r="B25" s="1"/>
      <c r="C25" s="13"/>
      <c r="D25" s="39"/>
      <c r="E25" s="84"/>
      <c r="F25" s="42"/>
      <c r="G25" s="13"/>
      <c r="H25" s="23"/>
      <c r="I25" s="42"/>
      <c r="J25" s="108"/>
      <c r="K25" s="101"/>
      <c r="L25" s="42"/>
      <c r="M25" s="13"/>
      <c r="N25" s="23"/>
      <c r="O25" s="139"/>
      <c r="P25" s="76"/>
      <c r="Q25" s="59"/>
      <c r="R25" s="57"/>
      <c r="S25" s="63"/>
      <c r="T25" s="22"/>
      <c r="U25" s="13"/>
      <c r="V25" s="23"/>
      <c r="W25" s="145"/>
    </row>
    <row r="26" spans="2:28" x14ac:dyDescent="0.35">
      <c r="B26" s="1"/>
      <c r="C26" s="13"/>
      <c r="D26" s="39"/>
      <c r="E26" s="84"/>
      <c r="F26" s="42"/>
      <c r="G26" s="13"/>
      <c r="H26" s="23"/>
      <c r="I26" s="42"/>
      <c r="J26" s="108"/>
      <c r="K26" s="101"/>
      <c r="L26" s="42"/>
      <c r="M26" s="13"/>
      <c r="N26" s="23"/>
      <c r="O26" s="139"/>
      <c r="P26" s="76"/>
      <c r="Q26" s="59"/>
      <c r="R26" s="57"/>
      <c r="S26" s="63"/>
      <c r="T26" s="22"/>
      <c r="U26" s="13"/>
      <c r="V26" s="23"/>
      <c r="W26" s="145"/>
    </row>
    <row r="27" spans="2:28" x14ac:dyDescent="0.35">
      <c r="B27" s="1"/>
      <c r="C27" s="13"/>
      <c r="D27" s="39"/>
      <c r="E27" s="84"/>
      <c r="F27" s="42"/>
      <c r="G27" s="13"/>
      <c r="H27" s="23"/>
      <c r="I27" s="42"/>
      <c r="J27" s="108"/>
      <c r="K27" s="101"/>
      <c r="L27" s="42"/>
      <c r="M27" s="13"/>
      <c r="N27" s="23"/>
      <c r="O27" s="139"/>
      <c r="P27" s="76"/>
      <c r="Q27" s="59"/>
      <c r="R27" s="57"/>
      <c r="S27" s="63"/>
      <c r="T27" s="22"/>
      <c r="U27" s="13"/>
      <c r="V27" s="23"/>
      <c r="W27" s="145"/>
    </row>
    <row r="28" spans="2:28" x14ac:dyDescent="0.35">
      <c r="B28" s="1"/>
      <c r="C28" s="13"/>
      <c r="D28" s="39"/>
      <c r="E28" s="84"/>
      <c r="F28" s="42"/>
      <c r="G28" s="13"/>
      <c r="H28" s="23"/>
      <c r="I28" s="42"/>
      <c r="J28" s="108"/>
      <c r="K28" s="101"/>
      <c r="L28" s="42"/>
      <c r="M28" s="13"/>
      <c r="N28" s="23"/>
      <c r="O28" s="139"/>
      <c r="P28" s="76"/>
      <c r="Q28" s="59"/>
      <c r="R28" s="57"/>
      <c r="S28" s="63"/>
      <c r="T28" s="22"/>
      <c r="U28" s="13"/>
      <c r="V28" s="23"/>
      <c r="W28" s="145"/>
    </row>
    <row r="29" spans="2:28" x14ac:dyDescent="0.35">
      <c r="B29" s="1"/>
      <c r="C29" s="13"/>
      <c r="D29" s="39"/>
      <c r="E29" s="84"/>
      <c r="F29" s="42"/>
      <c r="G29" s="13"/>
      <c r="H29" s="23"/>
      <c r="I29" s="42"/>
      <c r="J29" s="108"/>
      <c r="K29" s="101"/>
      <c r="L29" s="42"/>
      <c r="M29" s="13"/>
      <c r="N29" s="23"/>
      <c r="O29" s="139"/>
      <c r="P29" s="76"/>
      <c r="Q29" s="59"/>
      <c r="R29" s="57"/>
      <c r="S29" s="63"/>
      <c r="T29" s="22"/>
      <c r="U29" s="13"/>
      <c r="V29" s="23"/>
      <c r="W29" s="145"/>
    </row>
    <row r="30" spans="2:28" x14ac:dyDescent="0.35">
      <c r="B30" s="1"/>
      <c r="C30" s="13"/>
      <c r="D30" s="39"/>
      <c r="E30" s="84"/>
      <c r="F30" s="42"/>
      <c r="G30" s="13"/>
      <c r="H30" s="23"/>
      <c r="I30" s="42"/>
      <c r="J30" s="108"/>
      <c r="K30" s="101"/>
      <c r="L30" s="42"/>
      <c r="M30" s="13"/>
      <c r="N30" s="23"/>
      <c r="O30" s="139"/>
      <c r="P30" s="76"/>
      <c r="Q30" s="59"/>
      <c r="R30" s="57"/>
      <c r="S30" s="63"/>
      <c r="T30" s="22"/>
      <c r="U30" s="13"/>
      <c r="V30" s="23"/>
      <c r="W30" s="145"/>
    </row>
    <row r="31" spans="2:28" x14ac:dyDescent="0.35">
      <c r="B31" s="1"/>
      <c r="C31" s="13"/>
      <c r="D31" s="39"/>
      <c r="E31" s="84"/>
      <c r="F31" s="42"/>
      <c r="G31" s="13"/>
      <c r="H31" s="23"/>
      <c r="I31" s="42"/>
      <c r="J31" s="108"/>
      <c r="K31" s="101"/>
      <c r="L31" s="42"/>
      <c r="M31" s="13"/>
      <c r="N31" s="23"/>
      <c r="O31" s="139"/>
      <c r="P31" s="76"/>
      <c r="Q31" s="59"/>
      <c r="R31" s="57"/>
      <c r="S31" s="63"/>
      <c r="T31" s="22"/>
      <c r="U31" s="13"/>
      <c r="V31" s="23"/>
      <c r="W31" s="145"/>
    </row>
    <row r="32" spans="2:28" x14ac:dyDescent="0.35">
      <c r="B32" s="5"/>
      <c r="C32" s="14"/>
      <c r="D32" s="40"/>
      <c r="E32" s="87"/>
      <c r="F32" s="69"/>
      <c r="G32" s="14"/>
      <c r="H32" s="27"/>
      <c r="I32" s="69"/>
      <c r="J32" s="117"/>
      <c r="K32" s="116"/>
      <c r="L32" s="69"/>
      <c r="M32" s="14"/>
      <c r="N32" s="27"/>
      <c r="O32" s="140"/>
      <c r="P32" s="77"/>
      <c r="Q32" s="60"/>
      <c r="R32" s="58"/>
      <c r="S32" s="64"/>
      <c r="T32" s="29"/>
      <c r="U32" s="14"/>
      <c r="V32" s="27"/>
      <c r="W32" s="146"/>
    </row>
    <row r="33" spans="2:23" x14ac:dyDescent="0.35">
      <c r="B33" s="1"/>
      <c r="C33" s="13"/>
      <c r="D33" s="39"/>
      <c r="E33" s="84"/>
      <c r="F33" s="72"/>
      <c r="G33" s="13"/>
      <c r="H33" s="23"/>
      <c r="I33" s="42"/>
      <c r="J33" s="108"/>
      <c r="K33" s="101"/>
      <c r="L33" s="42"/>
      <c r="M33" s="13"/>
      <c r="N33" s="23"/>
      <c r="O33" s="139"/>
      <c r="P33" s="76"/>
      <c r="Q33" s="59"/>
      <c r="R33" s="57"/>
      <c r="S33" s="63"/>
      <c r="T33" s="22"/>
      <c r="U33" s="13"/>
      <c r="V33" s="23"/>
      <c r="W33" s="145"/>
    </row>
    <row r="34" spans="2:23" x14ac:dyDescent="0.35">
      <c r="B34" s="1"/>
      <c r="C34" s="13"/>
      <c r="D34" s="39"/>
      <c r="E34" s="84"/>
      <c r="F34" s="72"/>
      <c r="G34" s="13"/>
      <c r="H34" s="23"/>
      <c r="I34" s="42"/>
      <c r="J34" s="108"/>
      <c r="K34" s="101"/>
      <c r="L34" s="42"/>
      <c r="M34" s="13"/>
      <c r="N34" s="23"/>
      <c r="O34" s="139"/>
      <c r="P34" s="76"/>
      <c r="Q34" s="59"/>
      <c r="R34" s="57"/>
      <c r="S34" s="63"/>
      <c r="T34" s="22"/>
      <c r="U34" s="13"/>
      <c r="V34" s="23"/>
      <c r="W34" s="145"/>
    </row>
    <row r="35" spans="2:23" x14ac:dyDescent="0.35">
      <c r="B35" s="1"/>
      <c r="C35" s="13"/>
      <c r="D35" s="39"/>
      <c r="E35" s="84"/>
      <c r="F35" s="72"/>
      <c r="G35" s="13"/>
      <c r="H35" s="23"/>
      <c r="I35" s="42"/>
      <c r="J35" s="108"/>
      <c r="K35" s="101"/>
      <c r="L35" s="42"/>
      <c r="M35" s="13"/>
      <c r="N35" s="23"/>
      <c r="O35" s="139"/>
      <c r="P35" s="76"/>
      <c r="Q35" s="59"/>
      <c r="R35" s="57"/>
      <c r="S35" s="63"/>
      <c r="T35" s="22"/>
      <c r="U35" s="13"/>
      <c r="V35" s="23"/>
      <c r="W35" s="145"/>
    </row>
    <row r="36" spans="2:23" x14ac:dyDescent="0.35">
      <c r="B36" s="1"/>
      <c r="C36" s="13"/>
      <c r="D36" s="39"/>
      <c r="E36" s="84"/>
      <c r="F36" s="72"/>
      <c r="G36" s="13"/>
      <c r="H36" s="23"/>
      <c r="I36" s="42"/>
      <c r="J36" s="108"/>
      <c r="K36" s="101"/>
      <c r="L36" s="42"/>
      <c r="M36" s="13"/>
      <c r="N36" s="23"/>
      <c r="O36" s="139"/>
      <c r="P36" s="76"/>
      <c r="Q36" s="59"/>
      <c r="R36" s="57"/>
      <c r="S36" s="63"/>
      <c r="T36" s="22"/>
      <c r="U36" s="13"/>
      <c r="V36" s="23"/>
      <c r="W36" s="145"/>
    </row>
    <row r="37" spans="2:23" x14ac:dyDescent="0.35">
      <c r="B37" s="1"/>
      <c r="C37" s="13"/>
      <c r="D37" s="39"/>
      <c r="E37" s="84"/>
      <c r="F37" s="72"/>
      <c r="G37" s="13"/>
      <c r="H37" s="23"/>
      <c r="I37" s="42"/>
      <c r="J37" s="108"/>
      <c r="K37" s="101"/>
      <c r="L37" s="42"/>
      <c r="M37" s="13"/>
      <c r="N37" s="23"/>
      <c r="O37" s="139"/>
      <c r="P37" s="76"/>
      <c r="Q37" s="59"/>
      <c r="R37" s="57"/>
      <c r="S37" s="63"/>
      <c r="T37" s="22"/>
      <c r="U37" s="13"/>
      <c r="V37" s="23"/>
      <c r="W37" s="145"/>
    </row>
    <row r="38" spans="2:23" x14ac:dyDescent="0.35">
      <c r="B38" s="1"/>
      <c r="C38" s="13"/>
      <c r="D38" s="39"/>
      <c r="E38" s="84"/>
      <c r="F38" s="72"/>
      <c r="G38" s="13"/>
      <c r="H38" s="23"/>
      <c r="I38" s="42"/>
      <c r="J38" s="108"/>
      <c r="K38" s="101"/>
      <c r="L38" s="42"/>
      <c r="M38" s="13"/>
      <c r="N38" s="23"/>
      <c r="O38" s="139"/>
      <c r="P38" s="76"/>
      <c r="Q38" s="59"/>
      <c r="R38" s="57"/>
      <c r="S38" s="63"/>
      <c r="T38" s="22"/>
      <c r="U38" s="13"/>
      <c r="V38" s="23"/>
      <c r="W38" s="145"/>
    </row>
    <row r="39" spans="2:23" x14ac:dyDescent="0.35">
      <c r="B39" s="1"/>
      <c r="C39" s="13"/>
      <c r="D39" s="39"/>
      <c r="E39" s="84"/>
      <c r="F39" s="72"/>
      <c r="G39" s="13"/>
      <c r="H39" s="23"/>
      <c r="I39" s="42"/>
      <c r="J39" s="108"/>
      <c r="K39" s="101"/>
      <c r="L39" s="42"/>
      <c r="M39" s="13"/>
      <c r="N39" s="23"/>
      <c r="O39" s="139"/>
      <c r="P39" s="76"/>
      <c r="Q39" s="59"/>
      <c r="R39" s="57"/>
      <c r="S39" s="63"/>
      <c r="T39" s="22"/>
      <c r="U39" s="13"/>
      <c r="V39" s="23"/>
      <c r="W39" s="145"/>
    </row>
    <row r="40" spans="2:23" x14ac:dyDescent="0.35">
      <c r="B40" s="1"/>
      <c r="C40" s="13"/>
      <c r="D40" s="39"/>
      <c r="E40" s="84"/>
      <c r="F40" s="72"/>
      <c r="G40" s="13"/>
      <c r="H40" s="23"/>
      <c r="I40" s="42"/>
      <c r="J40" s="108"/>
      <c r="K40" s="101"/>
      <c r="L40" s="42"/>
      <c r="M40" s="13"/>
      <c r="N40" s="23"/>
      <c r="O40" s="139"/>
      <c r="P40" s="76"/>
      <c r="Q40" s="59"/>
      <c r="R40" s="57"/>
      <c r="S40" s="63"/>
      <c r="T40" s="22"/>
      <c r="U40" s="13"/>
      <c r="V40" s="23"/>
      <c r="W40" s="145"/>
    </row>
    <row r="41" spans="2:23" x14ac:dyDescent="0.35">
      <c r="B41" s="1"/>
      <c r="C41" s="13"/>
      <c r="D41" s="39"/>
      <c r="E41" s="84"/>
      <c r="F41" s="72"/>
      <c r="G41" s="13"/>
      <c r="H41" s="23"/>
      <c r="I41" s="42"/>
      <c r="J41" s="108"/>
      <c r="K41" s="101"/>
      <c r="L41" s="42"/>
      <c r="M41" s="13"/>
      <c r="N41" s="23"/>
      <c r="O41" s="139"/>
      <c r="P41" s="76"/>
      <c r="Q41" s="59"/>
      <c r="R41" s="57"/>
      <c r="S41" s="63"/>
      <c r="T41" s="22"/>
      <c r="U41" s="13"/>
      <c r="V41" s="23"/>
      <c r="W41" s="145"/>
    </row>
    <row r="42" spans="2:23" x14ac:dyDescent="0.35">
      <c r="B42" s="1"/>
      <c r="C42" s="13"/>
      <c r="D42" s="39"/>
      <c r="E42" s="84"/>
      <c r="F42" s="72"/>
      <c r="G42" s="13"/>
      <c r="H42" s="23"/>
      <c r="I42" s="42"/>
      <c r="J42" s="108"/>
      <c r="K42" s="101"/>
      <c r="L42" s="42"/>
      <c r="M42" s="13"/>
      <c r="N42" s="23"/>
      <c r="O42" s="139"/>
      <c r="P42" s="76"/>
      <c r="Q42" s="59"/>
      <c r="R42" s="57"/>
      <c r="S42" s="63"/>
      <c r="T42" s="22"/>
      <c r="U42" s="13"/>
      <c r="V42" s="23"/>
      <c r="W42" s="145"/>
    </row>
    <row r="43" spans="2:23" x14ac:dyDescent="0.35">
      <c r="B43" s="1"/>
      <c r="C43" s="13"/>
      <c r="D43" s="39"/>
      <c r="E43" s="84"/>
      <c r="F43" s="72"/>
      <c r="G43" s="13"/>
      <c r="H43" s="23"/>
      <c r="I43" s="42"/>
      <c r="J43" s="108"/>
      <c r="K43" s="101"/>
      <c r="L43" s="42"/>
      <c r="M43" s="13"/>
      <c r="N43" s="23"/>
      <c r="O43" s="139"/>
      <c r="P43" s="76"/>
      <c r="Q43" s="59"/>
      <c r="R43" s="57"/>
      <c r="S43" s="63"/>
      <c r="T43" s="22"/>
      <c r="U43" s="13"/>
      <c r="V43" s="23"/>
      <c r="W43" s="145"/>
    </row>
    <row r="44" spans="2:23" x14ac:dyDescent="0.35">
      <c r="B44" s="5"/>
      <c r="C44" s="14"/>
      <c r="D44" s="40"/>
      <c r="E44" s="87"/>
      <c r="F44" s="73"/>
      <c r="G44" s="14"/>
      <c r="H44" s="27"/>
      <c r="I44" s="69"/>
      <c r="J44" s="117"/>
      <c r="K44" s="116"/>
      <c r="L44" s="69"/>
      <c r="M44" s="14"/>
      <c r="N44" s="27"/>
      <c r="O44" s="140"/>
      <c r="P44" s="77"/>
      <c r="Q44" s="60"/>
      <c r="R44" s="58"/>
      <c r="S44" s="64"/>
      <c r="T44" s="29"/>
      <c r="U44" s="14"/>
      <c r="V44" s="27"/>
      <c r="W44" s="146"/>
    </row>
    <row r="45" spans="2:23" x14ac:dyDescent="0.35">
      <c r="B45" s="30"/>
      <c r="C45" s="36"/>
      <c r="D45" s="41"/>
      <c r="E45" s="88"/>
      <c r="F45" s="71"/>
      <c r="G45" s="36"/>
      <c r="H45" s="37"/>
      <c r="I45" s="70"/>
      <c r="J45" s="118"/>
      <c r="K45" s="119"/>
      <c r="L45" s="70"/>
      <c r="M45" s="36"/>
      <c r="N45" s="37"/>
      <c r="O45" s="138"/>
      <c r="P45" s="85"/>
      <c r="Q45" s="61"/>
      <c r="R45" s="62"/>
      <c r="S45" s="65"/>
      <c r="T45" s="35"/>
      <c r="U45" s="36"/>
      <c r="V45" s="23"/>
      <c r="W45" s="144"/>
    </row>
    <row r="46" spans="2:23" x14ac:dyDescent="0.35">
      <c r="B46" s="1"/>
      <c r="C46" s="13"/>
      <c r="D46" s="39"/>
      <c r="E46" s="84"/>
      <c r="F46" s="72"/>
      <c r="G46" s="13"/>
      <c r="H46" s="23"/>
      <c r="I46" s="42"/>
      <c r="J46" s="108"/>
      <c r="K46" s="101"/>
      <c r="L46" s="42"/>
      <c r="M46" s="13"/>
      <c r="N46" s="23"/>
      <c r="O46" s="139"/>
      <c r="P46" s="75"/>
      <c r="Q46" s="59"/>
      <c r="R46" s="57"/>
      <c r="S46" s="63"/>
      <c r="T46" s="22"/>
      <c r="U46" s="13"/>
      <c r="V46" s="23"/>
      <c r="W46" s="145"/>
    </row>
    <row r="47" spans="2:23" x14ac:dyDescent="0.35">
      <c r="B47" s="1"/>
      <c r="C47" s="13"/>
      <c r="D47" s="39"/>
      <c r="E47" s="84"/>
      <c r="F47" s="72"/>
      <c r="G47" s="13"/>
      <c r="H47" s="23"/>
      <c r="I47" s="42"/>
      <c r="J47" s="108"/>
      <c r="K47" s="101"/>
      <c r="L47" s="42"/>
      <c r="M47" s="13"/>
      <c r="N47" s="23"/>
      <c r="O47" s="139"/>
      <c r="P47" s="75"/>
      <c r="Q47" s="59"/>
      <c r="R47" s="57"/>
      <c r="S47" s="63"/>
      <c r="T47" s="22"/>
      <c r="U47" s="13"/>
      <c r="V47" s="23"/>
      <c r="W47" s="145"/>
    </row>
    <row r="48" spans="2:23" x14ac:dyDescent="0.35">
      <c r="B48" s="1"/>
      <c r="C48" s="13"/>
      <c r="D48" s="39"/>
      <c r="E48" s="84"/>
      <c r="F48" s="72"/>
      <c r="G48" s="13"/>
      <c r="H48" s="23"/>
      <c r="I48" s="42"/>
      <c r="J48" s="108"/>
      <c r="K48" s="101"/>
      <c r="L48" s="42"/>
      <c r="M48" s="13"/>
      <c r="N48" s="23"/>
      <c r="O48" s="139"/>
      <c r="P48" s="75"/>
      <c r="Q48" s="59"/>
      <c r="R48" s="57"/>
      <c r="S48" s="63"/>
      <c r="T48" s="22"/>
      <c r="U48" s="13"/>
      <c r="V48" s="23"/>
      <c r="W48" s="145"/>
    </row>
    <row r="49" spans="2:23" x14ac:dyDescent="0.35">
      <c r="B49" s="1"/>
      <c r="C49" s="13"/>
      <c r="D49" s="39"/>
      <c r="E49" s="84"/>
      <c r="F49" s="72"/>
      <c r="G49" s="13"/>
      <c r="H49" s="23"/>
      <c r="I49" s="42"/>
      <c r="J49" s="108"/>
      <c r="K49" s="101"/>
      <c r="L49" s="42"/>
      <c r="M49" s="13"/>
      <c r="N49" s="23"/>
      <c r="O49" s="139"/>
      <c r="P49" s="75"/>
      <c r="Q49" s="59"/>
      <c r="R49" s="57"/>
      <c r="S49" s="63"/>
      <c r="T49" s="22"/>
      <c r="U49" s="13"/>
      <c r="V49" s="23"/>
      <c r="W49" s="145"/>
    </row>
    <row r="50" spans="2:23" x14ac:dyDescent="0.35">
      <c r="B50" s="1"/>
      <c r="C50" s="13"/>
      <c r="D50" s="39"/>
      <c r="E50" s="84"/>
      <c r="F50" s="72"/>
      <c r="G50" s="13"/>
      <c r="H50" s="23"/>
      <c r="I50" s="42"/>
      <c r="J50" s="108"/>
      <c r="K50" s="101"/>
      <c r="L50" s="42"/>
      <c r="M50" s="13"/>
      <c r="N50" s="23"/>
      <c r="O50" s="139"/>
      <c r="P50" s="75"/>
      <c r="Q50" s="59"/>
      <c r="R50" s="57"/>
      <c r="S50" s="63"/>
      <c r="T50" s="22"/>
      <c r="U50" s="13"/>
      <c r="V50" s="23"/>
      <c r="W50" s="145"/>
    </row>
    <row r="51" spans="2:23" x14ac:dyDescent="0.35">
      <c r="B51" s="1"/>
      <c r="C51" s="13"/>
      <c r="D51" s="39"/>
      <c r="E51" s="84"/>
      <c r="F51" s="72"/>
      <c r="G51" s="13"/>
      <c r="H51" s="23"/>
      <c r="I51" s="42"/>
      <c r="J51" s="108"/>
      <c r="K51" s="101"/>
      <c r="L51" s="42"/>
      <c r="M51" s="13"/>
      <c r="N51" s="23"/>
      <c r="O51" s="139"/>
      <c r="P51" s="75"/>
      <c r="Q51" s="59"/>
      <c r="R51" s="57"/>
      <c r="S51" s="63"/>
      <c r="T51" s="22"/>
      <c r="U51" s="13"/>
      <c r="V51" s="23"/>
      <c r="W51" s="145"/>
    </row>
    <row r="52" spans="2:23" x14ac:dyDescent="0.35">
      <c r="B52" s="1"/>
      <c r="C52" s="13"/>
      <c r="D52" s="39"/>
      <c r="E52" s="84"/>
      <c r="F52" s="72"/>
      <c r="G52" s="13"/>
      <c r="H52" s="23"/>
      <c r="I52" s="42"/>
      <c r="J52" s="108"/>
      <c r="K52" s="101"/>
      <c r="L52" s="42"/>
      <c r="M52" s="13"/>
      <c r="N52" s="23"/>
      <c r="O52" s="139"/>
      <c r="P52" s="75"/>
      <c r="Q52" s="59"/>
      <c r="R52" s="57"/>
      <c r="S52" s="63"/>
      <c r="T52" s="22"/>
      <c r="U52" s="13"/>
      <c r="V52" s="23"/>
      <c r="W52" s="145"/>
    </row>
    <row r="53" spans="2:23" x14ac:dyDescent="0.35">
      <c r="B53" s="1"/>
      <c r="C53" s="13"/>
      <c r="D53" s="39"/>
      <c r="E53" s="84"/>
      <c r="F53" s="72"/>
      <c r="G53" s="13"/>
      <c r="H53" s="23"/>
      <c r="I53" s="42"/>
      <c r="J53" s="108"/>
      <c r="K53" s="101"/>
      <c r="L53" s="42"/>
      <c r="M53" s="13"/>
      <c r="N53" s="23"/>
      <c r="O53" s="139"/>
      <c r="P53" s="75"/>
      <c r="Q53" s="59"/>
      <c r="R53" s="57"/>
      <c r="S53" s="63"/>
      <c r="T53" s="22"/>
      <c r="U53" s="13"/>
      <c r="V53" s="23"/>
      <c r="W53" s="145"/>
    </row>
    <row r="54" spans="2:23" x14ac:dyDescent="0.35">
      <c r="B54" s="1"/>
      <c r="C54" s="13"/>
      <c r="D54" s="39"/>
      <c r="E54" s="84"/>
      <c r="F54" s="72"/>
      <c r="G54" s="13"/>
      <c r="H54" s="23"/>
      <c r="I54" s="42"/>
      <c r="J54" s="108"/>
      <c r="K54" s="101"/>
      <c r="L54" s="42"/>
      <c r="M54" s="13"/>
      <c r="N54" s="23"/>
      <c r="O54" s="139"/>
      <c r="P54" s="75"/>
      <c r="Q54" s="59"/>
      <c r="R54" s="57"/>
      <c r="S54" s="63"/>
      <c r="T54" s="22"/>
      <c r="U54" s="13"/>
      <c r="V54" s="23"/>
      <c r="W54" s="145"/>
    </row>
    <row r="55" spans="2:23" x14ac:dyDescent="0.35">
      <c r="B55" s="1"/>
      <c r="C55" s="13"/>
      <c r="D55" s="39"/>
      <c r="E55" s="84"/>
      <c r="F55" s="72"/>
      <c r="G55" s="13"/>
      <c r="H55" s="23"/>
      <c r="I55" s="42"/>
      <c r="J55" s="108"/>
      <c r="K55" s="101"/>
      <c r="L55" s="42"/>
      <c r="M55" s="13"/>
      <c r="N55" s="23"/>
      <c r="O55" s="139"/>
      <c r="P55" s="75"/>
      <c r="Q55" s="59"/>
      <c r="R55" s="57"/>
      <c r="S55" s="63"/>
      <c r="T55" s="22"/>
      <c r="U55" s="13"/>
      <c r="V55" s="23"/>
      <c r="W55" s="145"/>
    </row>
    <row r="56" spans="2:23" x14ac:dyDescent="0.35">
      <c r="B56" s="5"/>
      <c r="C56" s="14"/>
      <c r="D56" s="40"/>
      <c r="E56" s="87"/>
      <c r="F56" s="73"/>
      <c r="G56" s="14"/>
      <c r="H56" s="27"/>
      <c r="I56" s="69"/>
      <c r="J56" s="117"/>
      <c r="K56" s="116"/>
      <c r="L56" s="69"/>
      <c r="M56" s="14"/>
      <c r="N56" s="27"/>
      <c r="O56" s="140"/>
      <c r="P56" s="86"/>
      <c r="Q56" s="60"/>
      <c r="R56" s="58"/>
      <c r="S56" s="64"/>
      <c r="T56" s="29"/>
      <c r="U56" s="14"/>
      <c r="V56" s="27"/>
      <c r="W56" s="146"/>
    </row>
    <row r="57" spans="2:23" x14ac:dyDescent="0.35">
      <c r="B57" s="1"/>
      <c r="C57" s="13"/>
      <c r="D57" s="39"/>
      <c r="E57" s="84"/>
      <c r="F57" s="72"/>
      <c r="G57" s="13"/>
      <c r="H57" s="23"/>
      <c r="I57" s="42"/>
      <c r="J57" s="108"/>
      <c r="K57" s="101"/>
      <c r="L57" s="42"/>
      <c r="M57" s="13"/>
      <c r="N57" s="23"/>
      <c r="O57" s="139"/>
      <c r="P57" s="75"/>
      <c r="Q57" s="59"/>
      <c r="R57" s="57"/>
      <c r="S57" s="63"/>
      <c r="T57" s="22"/>
      <c r="U57" s="13"/>
      <c r="V57" s="23"/>
      <c r="W57" s="145"/>
    </row>
    <row r="58" spans="2:23" x14ac:dyDescent="0.35">
      <c r="B58" s="1"/>
      <c r="C58" s="13"/>
      <c r="D58" s="39"/>
      <c r="E58" s="84"/>
      <c r="F58" s="72"/>
      <c r="G58" s="13"/>
      <c r="H58" s="23"/>
      <c r="I58" s="42"/>
      <c r="J58" s="108"/>
      <c r="K58" s="101"/>
      <c r="L58" s="42"/>
      <c r="M58" s="13"/>
      <c r="N58" s="23"/>
      <c r="O58" s="139"/>
      <c r="P58" s="75"/>
      <c r="Q58" s="59"/>
      <c r="R58" s="57"/>
      <c r="S58" s="63"/>
      <c r="T58" s="22"/>
      <c r="U58" s="13"/>
      <c r="V58" s="23"/>
      <c r="W58" s="145"/>
    </row>
    <row r="59" spans="2:23" x14ac:dyDescent="0.35">
      <c r="B59" s="1"/>
      <c r="C59" s="13"/>
      <c r="D59" s="39"/>
      <c r="E59" s="84"/>
      <c r="F59" s="72"/>
      <c r="G59" s="13"/>
      <c r="H59" s="23"/>
      <c r="I59" s="42"/>
      <c r="J59" s="108"/>
      <c r="K59" s="101"/>
      <c r="L59" s="42"/>
      <c r="M59" s="13"/>
      <c r="N59" s="23"/>
      <c r="O59" s="139"/>
      <c r="P59" s="75"/>
      <c r="Q59" s="59"/>
      <c r="R59" s="57"/>
      <c r="S59" s="63"/>
      <c r="T59" s="22"/>
      <c r="U59" s="13"/>
      <c r="V59" s="23"/>
      <c r="W59" s="145"/>
    </row>
    <row r="60" spans="2:23" x14ac:dyDescent="0.35">
      <c r="B60" s="1"/>
      <c r="C60" s="13"/>
      <c r="D60" s="39"/>
      <c r="E60" s="84"/>
      <c r="F60" s="72"/>
      <c r="G60" s="13"/>
      <c r="H60" s="23"/>
      <c r="I60" s="42"/>
      <c r="J60" s="108"/>
      <c r="K60" s="101"/>
      <c r="L60" s="42"/>
      <c r="M60" s="13"/>
      <c r="N60" s="23"/>
      <c r="O60" s="139"/>
      <c r="P60" s="75"/>
      <c r="Q60" s="59"/>
      <c r="R60" s="57"/>
      <c r="S60" s="63"/>
      <c r="T60" s="22"/>
      <c r="U60" s="13"/>
      <c r="V60" s="23"/>
      <c r="W60" s="145"/>
    </row>
    <row r="61" spans="2:23" x14ac:dyDescent="0.35">
      <c r="B61" s="1"/>
      <c r="C61" s="13"/>
      <c r="D61" s="39"/>
      <c r="E61" s="84"/>
      <c r="F61" s="72"/>
      <c r="G61" s="13"/>
      <c r="H61" s="23"/>
      <c r="I61" s="42"/>
      <c r="J61" s="108"/>
      <c r="K61" s="101"/>
      <c r="L61" s="42"/>
      <c r="M61" s="13"/>
      <c r="N61" s="23"/>
      <c r="O61" s="139"/>
      <c r="P61" s="75"/>
      <c r="Q61" s="59"/>
      <c r="R61" s="57"/>
      <c r="S61" s="63"/>
      <c r="T61" s="22"/>
      <c r="U61" s="13"/>
      <c r="V61" s="23"/>
      <c r="W61" s="145"/>
    </row>
    <row r="62" spans="2:23" x14ac:dyDescent="0.35">
      <c r="B62" s="1"/>
      <c r="C62" s="13"/>
      <c r="D62" s="39"/>
      <c r="E62" s="84"/>
      <c r="F62" s="72"/>
      <c r="G62" s="13"/>
      <c r="H62" s="23"/>
      <c r="I62" s="42"/>
      <c r="J62" s="108"/>
      <c r="K62" s="101"/>
      <c r="L62" s="42"/>
      <c r="M62" s="13"/>
      <c r="N62" s="23"/>
      <c r="O62" s="139"/>
      <c r="P62" s="75"/>
      <c r="Q62" s="59"/>
      <c r="R62" s="57"/>
      <c r="S62" s="63"/>
      <c r="T62" s="22"/>
      <c r="U62" s="13"/>
      <c r="V62" s="23"/>
      <c r="W62" s="145"/>
    </row>
    <row r="63" spans="2:23" x14ac:dyDescent="0.35">
      <c r="B63" s="1"/>
      <c r="C63" s="13"/>
      <c r="D63" s="39"/>
      <c r="E63" s="84"/>
      <c r="F63" s="72"/>
      <c r="G63" s="13"/>
      <c r="H63" s="23"/>
      <c r="I63" s="42"/>
      <c r="J63" s="108"/>
      <c r="K63" s="101"/>
      <c r="L63" s="42"/>
      <c r="M63" s="13"/>
      <c r="N63" s="23"/>
      <c r="O63" s="139"/>
      <c r="P63" s="75"/>
      <c r="Q63" s="59"/>
      <c r="R63" s="57"/>
      <c r="S63" s="63"/>
      <c r="T63" s="22"/>
      <c r="U63" s="13"/>
      <c r="V63" s="23"/>
      <c r="W63" s="145"/>
    </row>
    <row r="64" spans="2:23" x14ac:dyDescent="0.35">
      <c r="B64" s="1"/>
      <c r="C64" s="13"/>
      <c r="D64" s="39"/>
      <c r="E64" s="84"/>
      <c r="F64" s="72"/>
      <c r="G64" s="13"/>
      <c r="H64" s="23"/>
      <c r="I64" s="42"/>
      <c r="J64" s="108"/>
      <c r="K64" s="101"/>
      <c r="L64" s="42"/>
      <c r="M64" s="13"/>
      <c r="N64" s="23"/>
      <c r="O64" s="139"/>
      <c r="P64" s="75"/>
      <c r="Q64" s="59"/>
      <c r="R64" s="57"/>
      <c r="S64" s="63"/>
      <c r="T64" s="22"/>
      <c r="U64" s="13"/>
      <c r="V64" s="23"/>
      <c r="W64" s="145"/>
    </row>
    <row r="65" spans="2:23" x14ac:dyDescent="0.35">
      <c r="B65" s="1"/>
      <c r="C65" s="13"/>
      <c r="D65" s="39"/>
      <c r="E65" s="84"/>
      <c r="F65" s="72"/>
      <c r="G65" s="13"/>
      <c r="H65" s="23"/>
      <c r="I65" s="42"/>
      <c r="J65" s="108"/>
      <c r="K65" s="101"/>
      <c r="L65" s="42"/>
      <c r="M65" s="13"/>
      <c r="N65" s="23"/>
      <c r="O65" s="139"/>
      <c r="P65" s="75"/>
      <c r="Q65" s="59"/>
      <c r="R65" s="57"/>
      <c r="S65" s="63"/>
      <c r="T65" s="22"/>
      <c r="U65" s="13"/>
      <c r="V65" s="23"/>
      <c r="W65" s="145"/>
    </row>
    <row r="66" spans="2:23" x14ac:dyDescent="0.35">
      <c r="B66" s="1"/>
      <c r="C66" s="13"/>
      <c r="D66" s="39"/>
      <c r="E66" s="84"/>
      <c r="F66" s="72"/>
      <c r="G66" s="13"/>
      <c r="H66" s="23"/>
      <c r="I66" s="42"/>
      <c r="J66" s="108"/>
      <c r="K66" s="101"/>
      <c r="L66" s="42"/>
      <c r="M66" s="13"/>
      <c r="N66" s="23"/>
      <c r="O66" s="139"/>
      <c r="P66" s="75"/>
      <c r="Q66" s="59"/>
      <c r="R66" s="57"/>
      <c r="S66" s="63"/>
      <c r="T66" s="22"/>
      <c r="U66" s="13"/>
      <c r="V66" s="23"/>
      <c r="W66" s="145"/>
    </row>
    <row r="67" spans="2:23" x14ac:dyDescent="0.35">
      <c r="B67" s="1"/>
      <c r="C67" s="13"/>
      <c r="D67" s="39"/>
      <c r="E67" s="84"/>
      <c r="F67" s="72"/>
      <c r="G67" s="13"/>
      <c r="H67" s="23"/>
      <c r="I67" s="42"/>
      <c r="J67" s="108"/>
      <c r="K67" s="101"/>
      <c r="L67" s="42"/>
      <c r="M67" s="13"/>
      <c r="N67" s="23"/>
      <c r="O67" s="139"/>
      <c r="P67" s="75"/>
      <c r="Q67" s="59"/>
      <c r="R67" s="57"/>
      <c r="S67" s="63"/>
      <c r="T67" s="22"/>
      <c r="U67" s="13"/>
      <c r="V67" s="23"/>
      <c r="W67" s="145"/>
    </row>
    <row r="68" spans="2:23" x14ac:dyDescent="0.35">
      <c r="B68" s="5"/>
      <c r="C68" s="14"/>
      <c r="D68" s="40"/>
      <c r="E68" s="87"/>
      <c r="F68" s="73"/>
      <c r="G68" s="14"/>
      <c r="H68" s="27"/>
      <c r="I68" s="69"/>
      <c r="J68" s="117"/>
      <c r="K68" s="116"/>
      <c r="L68" s="69"/>
      <c r="M68" s="14"/>
      <c r="N68" s="27"/>
      <c r="O68" s="140"/>
      <c r="P68" s="86"/>
      <c r="Q68" s="60"/>
      <c r="R68" s="58"/>
      <c r="S68" s="64"/>
      <c r="T68" s="29"/>
      <c r="U68" s="14"/>
      <c r="V68" s="27"/>
      <c r="W68" s="146"/>
    </row>
  </sheetData>
  <mergeCells count="18">
    <mergeCell ref="Y3:AB3"/>
    <mergeCell ref="F4:H4"/>
    <mergeCell ref="B2:W2"/>
    <mergeCell ref="Q3:R3"/>
    <mergeCell ref="T3:W3"/>
    <mergeCell ref="L4:O4"/>
    <mergeCell ref="F3:O3"/>
    <mergeCell ref="I4:K4"/>
    <mergeCell ref="W9:W20"/>
    <mergeCell ref="W21:W32"/>
    <mergeCell ref="W33:W44"/>
    <mergeCell ref="W45:W56"/>
    <mergeCell ref="W57:W68"/>
    <mergeCell ref="O9:O20"/>
    <mergeCell ref="O21:O32"/>
    <mergeCell ref="O33:O44"/>
    <mergeCell ref="O45:O56"/>
    <mergeCell ref="O57:O68"/>
  </mergeCells>
  <conditionalFormatting sqref="Y6">
    <cfRule type="containsText" dxfId="13" priority="3" operator="containsText" text="FALSE">
      <formula>NOT(ISERROR(SEARCH("FALSE",Y6)))</formula>
    </cfRule>
    <cfRule type="containsText" dxfId="12" priority="4" operator="containsText" text="TRUE">
      <formula>NOT(ISERROR(SEARCH("TRUE",Y6)))</formula>
    </cfRule>
  </conditionalFormatting>
  <conditionalFormatting sqref="Y1:AB1048576">
    <cfRule type="containsText" dxfId="11" priority="1" operator="containsText" text="FALSE">
      <formula>NOT(ISERROR(SEARCH("FALSE",Y1)))</formula>
    </cfRule>
    <cfRule type="containsText" dxfId="10" priority="2" operator="containsText" text="TRUE">
      <formula>NOT(ISERROR(SEARCH("TRUE",Y1)))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B46F-BAAC-48DB-9446-30367F11BFF2}">
  <sheetPr codeName="Tabelle2">
    <tabColor theme="9"/>
  </sheetPr>
  <dimension ref="A1:CX85"/>
  <sheetViews>
    <sheetView topLeftCell="AX2" workbookViewId="0">
      <selection activeCell="BP9" sqref="BP9:BP20"/>
    </sheetView>
  </sheetViews>
  <sheetFormatPr defaultColWidth="8.90625" defaultRowHeight="14.5" x14ac:dyDescent="0.35"/>
  <cols>
    <col min="2" max="2" width="11.6328125" style="4" customWidth="1"/>
    <col min="3" max="3" width="16.36328125" style="4" customWidth="1"/>
    <col min="4" max="4" width="11.36328125" style="4" customWidth="1"/>
    <col min="5" max="13" width="9.08984375" style="4"/>
    <col min="14" max="14" width="13.54296875" style="4" customWidth="1"/>
    <col min="15" max="15" width="12.90625" style="4" customWidth="1"/>
    <col min="16" max="16" width="13" style="4" customWidth="1"/>
    <col min="17" max="17" width="25" style="4" customWidth="1"/>
    <col min="18" max="18" width="27.08984375" style="4" customWidth="1"/>
    <col min="19" max="19" width="20.08984375" style="4" customWidth="1"/>
    <col min="20" max="21" width="9.08984375" style="4"/>
    <col min="22" max="22" width="13" style="4" customWidth="1"/>
    <col min="23" max="23" width="11.90625" style="4" customWidth="1"/>
    <col min="24" max="24" width="9.08984375" bestFit="1" customWidth="1"/>
    <col min="26" max="26" width="16.36328125" customWidth="1"/>
    <col min="30" max="30" width="11.08984375" customWidth="1"/>
    <col min="33" max="33" width="10.54296875" customWidth="1"/>
    <col min="34" max="34" width="9.36328125" customWidth="1"/>
    <col min="36" max="36" width="11" customWidth="1"/>
    <col min="39" max="39" width="21.36328125" style="4" customWidth="1"/>
    <col min="40" max="40" width="15.90625" customWidth="1"/>
    <col min="41" max="41" width="26.6328125" customWidth="1"/>
    <col min="42" max="42" width="32.453125" customWidth="1"/>
    <col min="43" max="43" width="30.453125" customWidth="1"/>
    <col min="45" max="45" width="13.54296875" customWidth="1"/>
    <col min="63" max="63" width="13.90625" style="4" customWidth="1"/>
    <col min="64" max="64" width="15.453125" style="4" customWidth="1"/>
    <col min="65" max="65" width="14.453125" style="4" customWidth="1"/>
    <col min="66" max="66" width="30.90625" style="4" customWidth="1"/>
    <col min="67" max="67" width="32" style="4" customWidth="1"/>
    <col min="73" max="73" width="15.54296875" style="4" customWidth="1"/>
    <col min="74" max="74" width="9.08984375" style="4"/>
    <col min="75" max="75" width="16.453125" style="4" customWidth="1"/>
    <col min="76" max="76" width="14.453125" style="4" customWidth="1"/>
    <col min="77" max="77" width="13.453125" style="4" customWidth="1"/>
    <col min="97" max="97" width="14.54296875" customWidth="1"/>
  </cols>
  <sheetData>
    <row r="1" spans="1:102" x14ac:dyDescent="0.35">
      <c r="A1" t="s">
        <v>61</v>
      </c>
    </row>
    <row r="2" spans="1:102" ht="15" thickBot="1" x14ac:dyDescent="0.4">
      <c r="B2" s="169" t="s">
        <v>42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1"/>
      <c r="Y2" s="169" t="s">
        <v>43</v>
      </c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1"/>
      <c r="AW2" s="169" t="s">
        <v>44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1"/>
      <c r="BU2" s="166" t="s">
        <v>45</v>
      </c>
      <c r="BV2" s="167"/>
      <c r="BW2" s="167"/>
      <c r="BX2" s="167"/>
      <c r="BY2" s="168"/>
    </row>
    <row r="3" spans="1:102" x14ac:dyDescent="0.35">
      <c r="B3" s="39"/>
      <c r="C3" s="8"/>
      <c r="D3" s="39" t="s">
        <v>1</v>
      </c>
      <c r="E3" s="42" t="s">
        <v>2</v>
      </c>
      <c r="F3" s="148" t="s">
        <v>3</v>
      </c>
      <c r="G3" s="149"/>
      <c r="H3" s="149"/>
      <c r="I3" s="149"/>
      <c r="J3" s="149"/>
      <c r="K3" s="149"/>
      <c r="L3" s="149"/>
      <c r="M3" s="149"/>
      <c r="N3" s="149"/>
      <c r="O3" s="158"/>
      <c r="P3" s="82"/>
      <c r="Q3" s="148" t="s">
        <v>4</v>
      </c>
      <c r="R3" s="149"/>
      <c r="S3" s="8" t="s">
        <v>5</v>
      </c>
      <c r="T3" s="172" t="s">
        <v>6</v>
      </c>
      <c r="U3" s="173"/>
      <c r="V3" s="173"/>
      <c r="W3" s="174"/>
      <c r="X3" s="123">
        <f>SUM(Z9:Z20)/12</f>
        <v>0</v>
      </c>
      <c r="Y3" s="1"/>
      <c r="Z3" s="3"/>
      <c r="AA3" s="39" t="s">
        <v>1</v>
      </c>
      <c r="AB3" s="42" t="s">
        <v>2</v>
      </c>
      <c r="AC3" s="148" t="s">
        <v>3</v>
      </c>
      <c r="AD3" s="149"/>
      <c r="AE3" s="149"/>
      <c r="AF3" s="149"/>
      <c r="AG3" s="149"/>
      <c r="AH3" s="149"/>
      <c r="AI3" s="149" t="s">
        <v>46</v>
      </c>
      <c r="AJ3" s="149"/>
      <c r="AK3" s="149"/>
      <c r="AL3" s="158"/>
      <c r="AM3" s="82"/>
      <c r="AN3" s="149" t="s">
        <v>4</v>
      </c>
      <c r="AO3" s="149"/>
      <c r="AP3" s="149"/>
      <c r="AQ3" s="39" t="s">
        <v>5</v>
      </c>
      <c r="AR3" s="172" t="s">
        <v>6</v>
      </c>
      <c r="AS3" s="173"/>
      <c r="AT3" s="173"/>
      <c r="AU3" s="174"/>
      <c r="AV3" s="123"/>
      <c r="AW3" s="1"/>
      <c r="AX3" s="3"/>
      <c r="AY3" s="39" t="s">
        <v>1</v>
      </c>
      <c r="AZ3" s="42" t="s">
        <v>2</v>
      </c>
      <c r="BA3" s="148" t="s">
        <v>3</v>
      </c>
      <c r="BB3" s="149"/>
      <c r="BC3" s="149"/>
      <c r="BD3" s="149"/>
      <c r="BE3" s="149"/>
      <c r="BF3" s="149"/>
      <c r="BG3" s="149"/>
      <c r="BH3" s="149"/>
      <c r="BI3" s="149"/>
      <c r="BJ3" s="158"/>
      <c r="BK3" s="82"/>
      <c r="BL3" s="149" t="s">
        <v>4</v>
      </c>
      <c r="BM3" s="149"/>
      <c r="BN3" s="149"/>
      <c r="BO3" s="39" t="s">
        <v>5</v>
      </c>
      <c r="BP3" s="172" t="s">
        <v>6</v>
      </c>
      <c r="BQ3" s="173"/>
      <c r="BR3" s="173"/>
      <c r="BS3" s="174"/>
      <c r="BU3" s="39"/>
      <c r="BV3" s="172" t="s">
        <v>6</v>
      </c>
      <c r="BW3" s="173"/>
      <c r="BX3" s="173"/>
      <c r="BY3" s="174"/>
      <c r="CD3" s="147" t="s">
        <v>7</v>
      </c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</row>
    <row r="4" spans="1:102" ht="45" customHeight="1" x14ac:dyDescent="0.35">
      <c r="B4" s="57"/>
      <c r="C4" s="100" t="s">
        <v>8</v>
      </c>
      <c r="D4" s="47"/>
      <c r="E4" s="106"/>
      <c r="F4" s="162" t="s">
        <v>9</v>
      </c>
      <c r="G4" s="163"/>
      <c r="H4" s="163"/>
      <c r="I4" s="162" t="s">
        <v>10</v>
      </c>
      <c r="J4" s="163"/>
      <c r="K4" s="164"/>
      <c r="L4" s="162" t="s">
        <v>38</v>
      </c>
      <c r="M4" s="163"/>
      <c r="N4" s="163"/>
      <c r="O4" s="164"/>
      <c r="P4" s="83" t="s">
        <v>12</v>
      </c>
      <c r="Q4" s="47" t="s">
        <v>47</v>
      </c>
      <c r="R4" s="51" t="s">
        <v>14</v>
      </c>
      <c r="S4" s="100" t="s">
        <v>15</v>
      </c>
      <c r="T4" s="49"/>
      <c r="U4" s="50"/>
      <c r="V4" s="15"/>
      <c r="W4" s="107"/>
      <c r="X4" s="123">
        <f>SUM(AB9:AB20)</f>
        <v>1272928.5309294891</v>
      </c>
      <c r="Y4" s="45"/>
      <c r="Z4" s="46" t="s">
        <v>8</v>
      </c>
      <c r="AA4" s="47"/>
      <c r="AB4" s="48"/>
      <c r="AC4" s="162" t="s">
        <v>9</v>
      </c>
      <c r="AD4" s="163"/>
      <c r="AE4" s="163"/>
      <c r="AF4" s="162" t="s">
        <v>10</v>
      </c>
      <c r="AG4" s="163"/>
      <c r="AH4" s="164"/>
      <c r="AI4" s="162" t="s">
        <v>38</v>
      </c>
      <c r="AJ4" s="163"/>
      <c r="AK4" s="163"/>
      <c r="AL4" s="164"/>
      <c r="AM4" s="83" t="s">
        <v>48</v>
      </c>
      <c r="AN4" s="8" t="s">
        <v>37</v>
      </c>
      <c r="AO4" s="39" t="s">
        <v>49</v>
      </c>
      <c r="AP4" s="82" t="s">
        <v>62</v>
      </c>
      <c r="AQ4" s="39" t="s">
        <v>15</v>
      </c>
      <c r="AR4" s="22"/>
      <c r="AS4" s="13"/>
      <c r="AT4" s="8"/>
      <c r="AU4" s="7"/>
      <c r="AV4" s="123"/>
      <c r="AW4" s="45"/>
      <c r="AX4" s="46" t="s">
        <v>8</v>
      </c>
      <c r="AY4" s="47"/>
      <c r="AZ4" s="48"/>
      <c r="BA4" s="162" t="s">
        <v>9</v>
      </c>
      <c r="BB4" s="163"/>
      <c r="BC4" s="163"/>
      <c r="BD4" s="162" t="s">
        <v>10</v>
      </c>
      <c r="BE4" s="163"/>
      <c r="BF4" s="164"/>
      <c r="BG4" s="162" t="s">
        <v>38</v>
      </c>
      <c r="BH4" s="163"/>
      <c r="BI4" s="163"/>
      <c r="BJ4" s="164"/>
      <c r="BK4" s="83" t="s">
        <v>51</v>
      </c>
      <c r="BL4" s="8" t="s">
        <v>37</v>
      </c>
      <c r="BM4" s="39" t="s">
        <v>52</v>
      </c>
      <c r="BN4" s="82" t="s">
        <v>50</v>
      </c>
      <c r="BO4" s="39" t="s">
        <v>15</v>
      </c>
      <c r="BP4" s="22"/>
      <c r="BQ4" s="13"/>
      <c r="BR4" s="8"/>
      <c r="BS4" s="7"/>
      <c r="BU4" s="39"/>
      <c r="BV4" s="22"/>
      <c r="BW4" s="13"/>
      <c r="BX4" s="8"/>
      <c r="BY4" s="10"/>
      <c r="CD4" s="122"/>
      <c r="CE4" s="122"/>
      <c r="CF4" s="122"/>
      <c r="CG4" s="122"/>
      <c r="CH4" s="122"/>
      <c r="CI4" s="122"/>
      <c r="CJ4" s="122"/>
      <c r="CK4" s="122"/>
    </row>
    <row r="5" spans="1:102" x14ac:dyDescent="0.35">
      <c r="B5" s="39"/>
      <c r="C5" s="8" t="s">
        <v>16</v>
      </c>
      <c r="D5" s="39" t="s">
        <v>17</v>
      </c>
      <c r="E5" s="42" t="s">
        <v>18</v>
      </c>
      <c r="F5" s="42" t="s">
        <v>18</v>
      </c>
      <c r="G5" s="13" t="s">
        <v>19</v>
      </c>
      <c r="H5" s="8" t="s">
        <v>17</v>
      </c>
      <c r="I5" s="42" t="s">
        <v>18</v>
      </c>
      <c r="J5" s="8" t="s">
        <v>19</v>
      </c>
      <c r="K5" s="108" t="s">
        <v>17</v>
      </c>
      <c r="L5" s="39" t="s">
        <v>18</v>
      </c>
      <c r="M5" s="8" t="s">
        <v>19</v>
      </c>
      <c r="N5" s="8" t="s">
        <v>17</v>
      </c>
      <c r="O5" s="109" t="s">
        <v>17</v>
      </c>
      <c r="P5" s="89" t="s">
        <v>17</v>
      </c>
      <c r="Q5" s="39" t="s">
        <v>17</v>
      </c>
      <c r="R5" s="8" t="s">
        <v>17</v>
      </c>
      <c r="S5" s="8" t="s">
        <v>17</v>
      </c>
      <c r="T5" s="22" t="s">
        <v>18</v>
      </c>
      <c r="U5" s="13" t="s">
        <v>19</v>
      </c>
      <c r="V5" s="8" t="s">
        <v>17</v>
      </c>
      <c r="W5" s="10" t="s">
        <v>17</v>
      </c>
      <c r="X5" t="e">
        <f>X4/X3</f>
        <v>#DIV/0!</v>
      </c>
      <c r="Y5" s="1"/>
      <c r="Z5" s="3" t="s">
        <v>16</v>
      </c>
      <c r="AA5" s="39" t="s">
        <v>17</v>
      </c>
      <c r="AB5" s="2" t="s">
        <v>18</v>
      </c>
      <c r="AC5" s="2" t="s">
        <v>18</v>
      </c>
      <c r="AD5" s="18" t="s">
        <v>19</v>
      </c>
      <c r="AE5" s="3" t="s">
        <v>17</v>
      </c>
      <c r="AF5" s="2" t="s">
        <v>18</v>
      </c>
      <c r="AG5" s="3" t="s">
        <v>19</v>
      </c>
      <c r="AH5" s="20" t="s">
        <v>17</v>
      </c>
      <c r="AI5" s="1" t="s">
        <v>18</v>
      </c>
      <c r="AJ5" s="3" t="s">
        <v>19</v>
      </c>
      <c r="AK5" s="3" t="s">
        <v>17</v>
      </c>
      <c r="AL5" s="79" t="s">
        <v>17</v>
      </c>
      <c r="AM5" s="89" t="s">
        <v>17</v>
      </c>
      <c r="AN5" s="8" t="s">
        <v>17</v>
      </c>
      <c r="AO5" s="74" t="s">
        <v>17</v>
      </c>
      <c r="AP5" s="82" t="s">
        <v>17</v>
      </c>
      <c r="AQ5" s="39" t="s">
        <v>17</v>
      </c>
      <c r="AR5" s="22" t="s">
        <v>18</v>
      </c>
      <c r="AS5" s="13" t="s">
        <v>19</v>
      </c>
      <c r="AT5" s="8" t="s">
        <v>17</v>
      </c>
      <c r="AU5" s="10" t="s">
        <v>17</v>
      </c>
      <c r="AW5" s="1"/>
      <c r="AX5" s="3" t="s">
        <v>16</v>
      </c>
      <c r="AY5" s="39" t="s">
        <v>17</v>
      </c>
      <c r="AZ5" s="2" t="s">
        <v>18</v>
      </c>
      <c r="BA5" s="2" t="s">
        <v>18</v>
      </c>
      <c r="BB5" s="18" t="s">
        <v>19</v>
      </c>
      <c r="BC5" s="3" t="s">
        <v>17</v>
      </c>
      <c r="BD5" s="2" t="s">
        <v>18</v>
      </c>
      <c r="BE5" s="3" t="s">
        <v>19</v>
      </c>
      <c r="BF5" s="20" t="s">
        <v>17</v>
      </c>
      <c r="BG5" s="1" t="s">
        <v>18</v>
      </c>
      <c r="BH5" s="3" t="s">
        <v>19</v>
      </c>
      <c r="BI5" s="3" t="s">
        <v>17</v>
      </c>
      <c r="BJ5" s="79"/>
      <c r="BK5" s="89" t="s">
        <v>17</v>
      </c>
      <c r="BL5" s="8" t="s">
        <v>17</v>
      </c>
      <c r="BM5" s="74" t="s">
        <v>17</v>
      </c>
      <c r="BN5" s="82" t="s">
        <v>17</v>
      </c>
      <c r="BO5" s="39" t="s">
        <v>17</v>
      </c>
      <c r="BP5" s="22" t="s">
        <v>18</v>
      </c>
      <c r="BQ5" s="13" t="s">
        <v>19</v>
      </c>
      <c r="BR5" s="8" t="s">
        <v>17</v>
      </c>
      <c r="BS5" s="10" t="s">
        <v>17</v>
      </c>
      <c r="BU5" s="39"/>
      <c r="BV5" s="22" t="s">
        <v>18</v>
      </c>
      <c r="BW5" s="13" t="s">
        <v>19</v>
      </c>
      <c r="BX5" s="8" t="s">
        <v>17</v>
      </c>
      <c r="BY5" s="10" t="s">
        <v>17</v>
      </c>
      <c r="CD5" s="147" t="s">
        <v>53</v>
      </c>
      <c r="CE5" s="147"/>
      <c r="CF5" s="147"/>
      <c r="CG5" s="147"/>
      <c r="CH5" s="176" t="s">
        <v>40</v>
      </c>
      <c r="CI5" s="177"/>
      <c r="CJ5" s="177"/>
      <c r="CK5" s="177"/>
      <c r="CL5" s="176" t="s">
        <v>41</v>
      </c>
      <c r="CM5" s="177"/>
      <c r="CN5" s="177"/>
      <c r="CO5" s="177"/>
      <c r="CP5" s="176" t="s">
        <v>6</v>
      </c>
      <c r="CQ5" s="177"/>
    </row>
    <row r="6" spans="1:102" x14ac:dyDescent="0.35">
      <c r="B6" s="39"/>
      <c r="C6" s="11"/>
      <c r="D6" s="39"/>
      <c r="E6" s="42"/>
      <c r="F6" s="42"/>
      <c r="G6" s="13"/>
      <c r="H6" s="23"/>
      <c r="I6" s="42"/>
      <c r="J6" s="8"/>
      <c r="K6" s="23"/>
      <c r="L6" s="42"/>
      <c r="M6" s="13"/>
      <c r="N6" s="23"/>
      <c r="O6" s="110"/>
      <c r="P6" s="94"/>
      <c r="Q6" s="39"/>
      <c r="R6" s="8"/>
      <c r="T6" s="22"/>
      <c r="U6" s="13"/>
      <c r="V6" s="23"/>
      <c r="W6" s="10"/>
      <c r="Y6" s="1"/>
      <c r="Z6" s="18"/>
      <c r="AA6" s="39"/>
      <c r="AB6" s="2"/>
      <c r="AC6" s="2"/>
      <c r="AD6" s="18"/>
      <c r="AE6" s="38"/>
      <c r="AF6" s="2"/>
      <c r="AG6" s="3"/>
      <c r="AH6" s="23"/>
      <c r="AI6" s="2"/>
      <c r="AJ6" s="18"/>
      <c r="AK6" s="38"/>
      <c r="AL6" s="80"/>
      <c r="AM6" s="94"/>
      <c r="AN6" s="23"/>
      <c r="AO6" s="76"/>
      <c r="AP6" s="94"/>
      <c r="AQ6" s="76"/>
      <c r="AR6" s="22"/>
      <c r="AS6" s="13"/>
      <c r="AT6" s="23"/>
      <c r="AU6" s="7"/>
      <c r="AW6" s="1"/>
      <c r="AX6" s="18"/>
      <c r="AY6" s="39"/>
      <c r="AZ6" s="2"/>
      <c r="BA6" s="2"/>
      <c r="BB6" s="18"/>
      <c r="BC6" s="38"/>
      <c r="BD6" s="2"/>
      <c r="BE6" s="3"/>
      <c r="BF6" s="23"/>
      <c r="BG6" s="2"/>
      <c r="BH6" s="18"/>
      <c r="BI6" s="38"/>
      <c r="BJ6" s="80"/>
      <c r="BK6" s="94"/>
      <c r="BL6" s="23"/>
      <c r="BM6" s="76"/>
      <c r="BN6" s="94"/>
      <c r="BO6" s="76"/>
      <c r="BP6" s="22"/>
      <c r="BQ6" s="13"/>
      <c r="BR6" s="23"/>
      <c r="BS6" s="7"/>
      <c r="BU6" s="39"/>
      <c r="BV6" s="22"/>
      <c r="BW6" s="13"/>
      <c r="BX6" s="23"/>
      <c r="BY6" s="10"/>
      <c r="CH6" s="123"/>
      <c r="CL6" s="123"/>
    </row>
    <row r="7" spans="1:102" x14ac:dyDescent="0.35">
      <c r="B7" s="39"/>
      <c r="C7" s="11"/>
      <c r="D7" s="39"/>
      <c r="E7" s="42"/>
      <c r="F7" s="42"/>
      <c r="G7" s="13"/>
      <c r="H7" s="23"/>
      <c r="I7" s="42"/>
      <c r="J7" s="8"/>
      <c r="K7" s="23"/>
      <c r="L7" s="42"/>
      <c r="M7" s="13"/>
      <c r="N7" s="23"/>
      <c r="O7" s="110"/>
      <c r="P7" s="94"/>
      <c r="Q7" s="39"/>
      <c r="R7" s="8"/>
      <c r="T7" s="22"/>
      <c r="U7" s="13"/>
      <c r="V7" s="23"/>
      <c r="W7" s="10"/>
      <c r="Y7" s="1"/>
      <c r="Z7" s="18"/>
      <c r="AA7" s="39"/>
      <c r="AB7" s="2"/>
      <c r="AC7" s="2"/>
      <c r="AD7" s="18"/>
      <c r="AE7" s="38"/>
      <c r="AF7" s="2"/>
      <c r="AG7" s="3"/>
      <c r="AH7" s="23"/>
      <c r="AI7" s="2"/>
      <c r="AJ7" s="18"/>
      <c r="AK7" s="38"/>
      <c r="AL7" s="80"/>
      <c r="AM7" s="94"/>
      <c r="AN7" s="23"/>
      <c r="AO7" s="76"/>
      <c r="AP7" s="94"/>
      <c r="AQ7" s="76"/>
      <c r="AR7" s="22"/>
      <c r="AS7" s="13"/>
      <c r="AT7" s="23"/>
      <c r="AU7" s="7"/>
      <c r="AW7" s="1"/>
      <c r="AX7" s="18"/>
      <c r="AY7" s="39"/>
      <c r="AZ7" s="2"/>
      <c r="BA7" s="2"/>
      <c r="BB7" s="18"/>
      <c r="BC7" s="38"/>
      <c r="BD7" s="2"/>
      <c r="BE7" s="3"/>
      <c r="BF7" s="23"/>
      <c r="BG7" s="2"/>
      <c r="BH7" s="18"/>
      <c r="BI7" s="38"/>
      <c r="BJ7" s="80"/>
      <c r="BK7" s="94"/>
      <c r="BL7" s="23"/>
      <c r="BM7" s="76"/>
      <c r="BN7" s="94"/>
      <c r="BO7" s="76"/>
      <c r="BP7" s="22"/>
      <c r="BQ7" s="13"/>
      <c r="BR7" s="23"/>
      <c r="BS7" s="7"/>
      <c r="BU7" s="39"/>
      <c r="BV7" s="22"/>
      <c r="BW7" s="13"/>
      <c r="BX7" s="23"/>
      <c r="BY7" s="10"/>
      <c r="CH7" s="123"/>
      <c r="CL7" s="123"/>
    </row>
    <row r="8" spans="1:102" x14ac:dyDescent="0.35">
      <c r="B8" s="40"/>
      <c r="C8" s="14"/>
      <c r="D8" s="40"/>
      <c r="E8" s="69"/>
      <c r="F8" s="69"/>
      <c r="G8" s="14"/>
      <c r="H8" s="27"/>
      <c r="I8" s="69"/>
      <c r="J8" s="17"/>
      <c r="K8" s="27"/>
      <c r="L8" s="69"/>
      <c r="M8" s="14"/>
      <c r="N8" s="27"/>
      <c r="O8" s="111"/>
      <c r="P8" s="95"/>
      <c r="Q8" s="40"/>
      <c r="R8" s="17"/>
      <c r="S8" s="21"/>
      <c r="T8" s="29"/>
      <c r="U8" s="14"/>
      <c r="V8" s="27"/>
      <c r="W8" s="21"/>
      <c r="Y8" s="5"/>
      <c r="Z8" s="19"/>
      <c r="AA8" s="40"/>
      <c r="AB8" s="43"/>
      <c r="AC8" s="43"/>
      <c r="AD8" s="19"/>
      <c r="AE8" s="28"/>
      <c r="AF8" s="43"/>
      <c r="AG8" s="6"/>
      <c r="AH8" s="27"/>
      <c r="AI8" s="43"/>
      <c r="AJ8" s="19"/>
      <c r="AK8" s="28"/>
      <c r="AL8" s="81"/>
      <c r="AM8" s="95"/>
      <c r="AN8" s="27"/>
      <c r="AO8" s="77"/>
      <c r="AP8" s="95"/>
      <c r="AQ8" s="77"/>
      <c r="AR8" s="29"/>
      <c r="AS8" s="14"/>
      <c r="AT8" s="27"/>
      <c r="AU8" s="9"/>
      <c r="AW8" s="5"/>
      <c r="AX8" s="19"/>
      <c r="AY8" s="40"/>
      <c r="AZ8" s="43"/>
      <c r="BA8" s="43"/>
      <c r="BB8" s="19"/>
      <c r="BC8" s="28"/>
      <c r="BD8" s="43"/>
      <c r="BE8" s="6"/>
      <c r="BF8" s="27"/>
      <c r="BG8" s="43"/>
      <c r="BH8" s="19"/>
      <c r="BI8" s="28"/>
      <c r="BJ8" s="81"/>
      <c r="BK8" s="95"/>
      <c r="BL8" s="27"/>
      <c r="BM8" s="77"/>
      <c r="BN8" s="95"/>
      <c r="BO8" s="77"/>
      <c r="BP8" s="29"/>
      <c r="BQ8" s="14"/>
      <c r="BR8" s="27"/>
      <c r="BS8" s="9"/>
      <c r="BU8" s="91"/>
      <c r="BV8" s="29"/>
      <c r="BW8" s="14"/>
      <c r="BX8" s="27"/>
      <c r="BY8" s="21"/>
      <c r="CH8" s="123"/>
      <c r="CL8" s="123"/>
    </row>
    <row r="9" spans="1:102" x14ac:dyDescent="0.35">
      <c r="B9" s="41" t="s">
        <v>20</v>
      </c>
      <c r="C9" s="36"/>
      <c r="D9" s="41">
        <v>0</v>
      </c>
      <c r="E9" s="70">
        <v>23044.415000000001</v>
      </c>
      <c r="F9" s="70">
        <v>24632.580999999998</v>
      </c>
      <c r="G9" s="36">
        <v>2302415.2799999998</v>
      </c>
      <c r="H9" s="37">
        <f t="shared" ref="H9:H20" si="0">IF(F9=0,0,G9/F9)</f>
        <v>93.470322090892537</v>
      </c>
      <c r="I9" s="70">
        <v>-1588.1659999999974</v>
      </c>
      <c r="J9" s="32">
        <v>-165396.43100000001</v>
      </c>
      <c r="K9" s="37">
        <f t="shared" ref="K9:K20" si="1">J9/I9</f>
        <v>104.14303731473932</v>
      </c>
      <c r="L9" s="70">
        <f t="shared" ref="L9:L20" si="2">E9</f>
        <v>23044.415000000001</v>
      </c>
      <c r="M9" s="13">
        <f t="shared" ref="M9:M20" si="3">J9+G9</f>
        <v>2137018.8489999999</v>
      </c>
      <c r="N9" s="37">
        <f t="shared" ref="N9:N20" si="4">IF(L9=0,0,M9/L9)</f>
        <v>92.734784068070283</v>
      </c>
      <c r="O9" s="159">
        <f>SUM(M9:M20)/SUM(L9:L20)</f>
        <v>74.059652542674542</v>
      </c>
      <c r="P9" s="76">
        <v>1.43</v>
      </c>
      <c r="Q9" s="59"/>
      <c r="R9" s="135"/>
      <c r="S9" s="63">
        <v>0.09</v>
      </c>
      <c r="T9" s="35">
        <f t="shared" ref="T9:T20" si="5">E9</f>
        <v>23044.415000000001</v>
      </c>
      <c r="U9" s="36">
        <f t="shared" ref="U9:U20" si="6">V9*T9</f>
        <v>2172046.3598000002</v>
      </c>
      <c r="V9" s="23">
        <f t="shared" ref="V9:V20" si="7">N9+Q9+R9+S9+P9</f>
        <v>94.254784068070293</v>
      </c>
      <c r="W9" s="141">
        <f>SUM(U9:U20)/SUM(T9:T20)</f>
        <v>79.404371693180465</v>
      </c>
      <c r="Y9" s="30" t="s">
        <v>20</v>
      </c>
      <c r="Z9" s="31"/>
      <c r="AA9" s="41">
        <v>0</v>
      </c>
      <c r="AB9" s="2">
        <v>201784.36799999999</v>
      </c>
      <c r="AC9" s="2">
        <v>229027.44099999999</v>
      </c>
      <c r="AD9" s="18">
        <v>18979743.588</v>
      </c>
      <c r="AE9" s="38">
        <f t="shared" ref="AE9:AE20" si="8">IF(AC9=0,0,AD9/AC9)</f>
        <v>82.871045954707242</v>
      </c>
      <c r="AF9" s="44">
        <v>-27243.073000000004</v>
      </c>
      <c r="AG9" s="18">
        <v>-3870058.483</v>
      </c>
      <c r="AH9" s="37">
        <f t="shared" ref="AH9:AH20" si="9">AG9/AF9</f>
        <v>142.05660583884935</v>
      </c>
      <c r="AI9" s="44">
        <f t="shared" ref="AI9:AI20" si="10">AB9</f>
        <v>201784.36799999999</v>
      </c>
      <c r="AJ9" s="31">
        <f t="shared" ref="AJ9:AJ20" si="11">AG9+AD9</f>
        <v>15109685.105</v>
      </c>
      <c r="AK9" s="33">
        <f t="shared" ref="AK9:AK20" si="12">IF(AI9=0,0,AJ9/AI9)</f>
        <v>74.88035497873652</v>
      </c>
      <c r="AL9" s="159">
        <f>SUM(AJ9:AJ20)/SUM(AI9:AI20)</f>
        <v>54.952582321373129</v>
      </c>
      <c r="AM9" s="96">
        <v>0.44</v>
      </c>
      <c r="AN9" s="37">
        <v>1.999004926095707E-3</v>
      </c>
      <c r="AO9" s="96">
        <v>0</v>
      </c>
      <c r="AP9" s="37">
        <v>1.999004926095707E-3</v>
      </c>
      <c r="AQ9" s="78">
        <v>1.1599999999999999</v>
      </c>
      <c r="AR9" s="35">
        <f t="shared" ref="AR9:AR20" si="13">AB9</f>
        <v>201784.36799999999</v>
      </c>
      <c r="AS9" s="36">
        <f t="shared" ref="AS9:AS20" si="14">AT9*AR9</f>
        <v>15433346.82969128</v>
      </c>
      <c r="AT9" s="37">
        <f t="shared" ref="AT9:AT20" si="15">AK9+AN9+AQ9+AP9+AO9+AM9</f>
        <v>76.484352988588697</v>
      </c>
      <c r="AU9" s="141">
        <f>SUM(AS9:AS20)/SUM(AR9:AR20)</f>
        <v>99.310218943277889</v>
      </c>
      <c r="AW9" s="30" t="s">
        <v>20</v>
      </c>
      <c r="AX9" s="31"/>
      <c r="AY9" s="41">
        <v>0</v>
      </c>
      <c r="AZ9" s="2">
        <v>19034.347000000002</v>
      </c>
      <c r="BA9" s="2">
        <v>23009.496999999999</v>
      </c>
      <c r="BB9" s="18">
        <v>2037653.1240000001</v>
      </c>
      <c r="BC9" s="38">
        <f t="shared" ref="BC9:BC20" si="16">IF(BA9=0,0,BB9/BA9)</f>
        <v>88.557047726858187</v>
      </c>
      <c r="BD9" s="44">
        <v>-3975.15</v>
      </c>
      <c r="BE9" s="34">
        <v>-512775.45799999998</v>
      </c>
      <c r="BF9" s="37">
        <f t="shared" ref="BF9:BF20" si="17">BE9/BD9</f>
        <v>128.99524747493805</v>
      </c>
      <c r="BG9" s="44">
        <f t="shared" ref="BG9:BG20" si="18">AZ9</f>
        <v>19034.347000000002</v>
      </c>
      <c r="BH9" s="31">
        <f t="shared" ref="BH9:BH20" si="19">BE9+BB9</f>
        <v>1524877.6660000002</v>
      </c>
      <c r="BI9" s="33">
        <f t="shared" ref="BI9:BI20" si="20">IF(BG9=0,0,BH9/BG9)</f>
        <v>80.111898033591601</v>
      </c>
      <c r="BJ9" s="159">
        <f>SUM(BH9:BH20)/SUM(BG9:BG20)</f>
        <v>55.889892588452135</v>
      </c>
      <c r="BK9" s="96">
        <v>0.44</v>
      </c>
      <c r="BL9" s="37">
        <v>1.999004926095707E-3</v>
      </c>
      <c r="BM9" s="78">
        <v>0</v>
      </c>
      <c r="BN9" s="96">
        <v>1.999004926095707E-3</v>
      </c>
      <c r="BO9" s="78">
        <v>1.1599999999999999</v>
      </c>
      <c r="BP9" s="35">
        <f t="shared" ref="BP9:BP20" si="21">AZ9</f>
        <v>19034.347000000002</v>
      </c>
      <c r="BQ9" s="36">
        <f t="shared" ref="BQ9:BQ20" si="22">BR9*BP9</f>
        <v>1555408.7207068361</v>
      </c>
      <c r="BR9" s="37">
        <f t="shared" ref="BR9:BR20" si="23">BI9+BL9+BO9+BN9+BM9+BK9</f>
        <v>81.715896043443777</v>
      </c>
      <c r="BS9" s="141">
        <f>SUM(BQ9:BQ20)/SUM(BP9:BP20)</f>
        <v>97.709720015378522</v>
      </c>
      <c r="BU9" s="39" t="s">
        <v>20</v>
      </c>
      <c r="BV9" s="22">
        <f t="shared" ref="BV9:BV20" si="24">BP9+AR9+T9</f>
        <v>243863.13</v>
      </c>
      <c r="BW9" s="13">
        <f t="shared" ref="BW9:BW20" si="25">BQ9+AS9+U9</f>
        <v>19160801.910198115</v>
      </c>
      <c r="BX9" s="23">
        <f t="shared" ref="BX9:BX20" si="26">BW9/BV9</f>
        <v>78.571951037445118</v>
      </c>
      <c r="BY9" s="142">
        <f>SUM(BW9:BW20)/SUM(BV9:BV20)</f>
        <v>96.484241439427095</v>
      </c>
      <c r="CA9" s="130"/>
      <c r="CD9" t="b">
        <f t="shared" ref="CD9:CD20" si="27">ROUND(E9,0)=ROUND((F9+I9),0)</f>
        <v>1</v>
      </c>
      <c r="CE9" t="b">
        <f t="shared" ref="CE9:CE20" si="28">ROUND((N9+P9+Q9+R9+S9),5)=ROUND(V9,5)</f>
        <v>1</v>
      </c>
      <c r="CF9" t="b">
        <f t="shared" ref="CF9:CF20" si="29">ROUND(L9,0)=ROUND(T9,0)</f>
        <v>1</v>
      </c>
      <c r="CG9" t="b">
        <f t="shared" ref="CG9:CG20" si="30">E9=L9</f>
        <v>1</v>
      </c>
      <c r="CH9" s="123" t="b">
        <f t="shared" ref="CH9:CH20" si="31">ROUND(AB9,0)=ROUND((AC9+AF9),0)</f>
        <v>1</v>
      </c>
      <c r="CI9" t="b">
        <f t="shared" ref="CI9:CI20" si="32">ROUND((AK9+AM9+AN9+AO9+AP9+AQ9),5)=ROUND(AT9,5)</f>
        <v>1</v>
      </c>
      <c r="CJ9" t="b">
        <f t="shared" ref="CJ9:CJ20" si="33">ROUND(AI9,0)=ROUND(AR9,0)</f>
        <v>1</v>
      </c>
      <c r="CK9" t="b">
        <f t="shared" ref="CK9:CK20" si="34">AB9=AI9</f>
        <v>1</v>
      </c>
      <c r="CL9" s="123" t="b">
        <f t="shared" ref="CL9:CL20" si="35">ROUND(AZ9,0)=ROUND((BA9+BD9),0)</f>
        <v>1</v>
      </c>
      <c r="CM9" t="b">
        <f t="shared" ref="CM9:CM20" si="36">ROUND((BI9+BK9+BL9+BM9+BN9+BO9),5)=ROUND(BR9,5)</f>
        <v>1</v>
      </c>
      <c r="CN9" t="b">
        <f t="shared" ref="CN9:CN20" si="37">ROUND(BP9,0)=ROUND(BG9,0)</f>
        <v>1</v>
      </c>
      <c r="CO9" t="b">
        <f t="shared" ref="CO9:CO20" si="38">ROUND(BG9,0)=ROUND(AZ9,0)</f>
        <v>1</v>
      </c>
      <c r="CP9" t="b">
        <f t="shared" ref="CP9:CP20" si="39">BV9=BP9+AR9+T9</f>
        <v>1</v>
      </c>
      <c r="CQ9" t="b">
        <f t="shared" ref="CQ9:CQ20" si="40">BW9=BQ9+AS9+U9</f>
        <v>1</v>
      </c>
      <c r="CR9" s="123">
        <f t="shared" ref="CR9:CR20" si="41">BP9+AR9</f>
        <v>220818.715</v>
      </c>
      <c r="CS9" s="123">
        <f t="shared" ref="CS9:CS20" si="42">BQ9+AS9</f>
        <v>16988755.550398115</v>
      </c>
      <c r="CT9">
        <f>CS9/CR9</f>
        <v>76.935306640101203</v>
      </c>
      <c r="CV9">
        <v>20</v>
      </c>
      <c r="CW9">
        <v>100</v>
      </c>
      <c r="CX9">
        <f>CW9-CT9</f>
        <v>23.064693359898797</v>
      </c>
    </row>
    <row r="10" spans="1:102" x14ac:dyDescent="0.35">
      <c r="B10" s="39" t="s">
        <v>21</v>
      </c>
      <c r="C10" s="13"/>
      <c r="D10" s="39">
        <v>0</v>
      </c>
      <c r="E10" s="42">
        <v>20270.395</v>
      </c>
      <c r="F10" s="42">
        <v>20312.47</v>
      </c>
      <c r="G10" s="13">
        <v>1587014.588</v>
      </c>
      <c r="H10" s="23">
        <f t="shared" si="0"/>
        <v>78.130064339787324</v>
      </c>
      <c r="I10" s="42">
        <v>-42.075000000000728</v>
      </c>
      <c r="J10" s="8">
        <v>49533.760999999999</v>
      </c>
      <c r="K10" s="23">
        <f t="shared" si="1"/>
        <v>-1177.2729887106154</v>
      </c>
      <c r="L10" s="42">
        <f t="shared" si="2"/>
        <v>20270.395</v>
      </c>
      <c r="M10" s="13">
        <f t="shared" si="3"/>
        <v>1636548.3489999999</v>
      </c>
      <c r="N10" s="23">
        <f t="shared" si="4"/>
        <v>80.735888422499897</v>
      </c>
      <c r="O10" s="160"/>
      <c r="P10" s="76">
        <v>1.43</v>
      </c>
      <c r="Q10" s="59"/>
      <c r="R10" s="135"/>
      <c r="S10" s="63">
        <v>0.09</v>
      </c>
      <c r="T10" s="22">
        <f t="shared" si="5"/>
        <v>20270.395</v>
      </c>
      <c r="U10" s="13">
        <f t="shared" si="6"/>
        <v>1667359.3493999999</v>
      </c>
      <c r="V10" s="23">
        <f t="shared" si="7"/>
        <v>82.255888422499908</v>
      </c>
      <c r="W10" s="142"/>
      <c r="Y10" s="1" t="s">
        <v>21</v>
      </c>
      <c r="Z10" s="18"/>
      <c r="AA10" s="39">
        <v>0</v>
      </c>
      <c r="AB10" s="2">
        <v>159541.70699999999</v>
      </c>
      <c r="AC10" s="2">
        <v>192331.35699999999</v>
      </c>
      <c r="AD10" s="18">
        <v>13627435.652000001</v>
      </c>
      <c r="AE10" s="38">
        <f t="shared" si="8"/>
        <v>70.853946358835302</v>
      </c>
      <c r="AF10" s="2">
        <v>-32789.649999999994</v>
      </c>
      <c r="AG10" s="18">
        <v>-4126231.8970000003</v>
      </c>
      <c r="AH10" s="23">
        <f t="shared" si="9"/>
        <v>125.8394614459136</v>
      </c>
      <c r="AI10" s="2">
        <f t="shared" si="10"/>
        <v>159541.70699999999</v>
      </c>
      <c r="AJ10" s="18">
        <f t="shared" si="11"/>
        <v>9501203.7550000008</v>
      </c>
      <c r="AK10" s="38">
        <f t="shared" si="12"/>
        <v>59.553103283519469</v>
      </c>
      <c r="AL10" s="160"/>
      <c r="AM10" s="94">
        <v>0.44</v>
      </c>
      <c r="AN10" s="23">
        <v>1.5409069111986451E-3</v>
      </c>
      <c r="AO10" s="94">
        <v>0.13</v>
      </c>
      <c r="AP10" s="23">
        <v>1.5409069111986451E-3</v>
      </c>
      <c r="AQ10" s="76">
        <v>1.1599999999999999</v>
      </c>
      <c r="AR10" s="22">
        <f t="shared" si="13"/>
        <v>159541.70699999999</v>
      </c>
      <c r="AS10" s="13">
        <f t="shared" si="14"/>
        <v>9777702.5859478805</v>
      </c>
      <c r="AT10" s="23">
        <f t="shared" si="15"/>
        <v>61.286185097341857</v>
      </c>
      <c r="AU10" s="142"/>
      <c r="AW10" s="1" t="s">
        <v>21</v>
      </c>
      <c r="AX10" s="18"/>
      <c r="AY10" s="39">
        <v>0</v>
      </c>
      <c r="AZ10" s="2">
        <v>15722.878000000001</v>
      </c>
      <c r="BA10" s="2">
        <v>19501.465</v>
      </c>
      <c r="BB10" s="18">
        <v>1521730.0319999999</v>
      </c>
      <c r="BC10" s="38">
        <f t="shared" si="16"/>
        <v>78.031575166275957</v>
      </c>
      <c r="BD10" s="2">
        <v>-3778.587</v>
      </c>
      <c r="BE10" s="3">
        <v>-439645.74300000002</v>
      </c>
      <c r="BF10" s="23">
        <f t="shared" si="17"/>
        <v>116.35189106404061</v>
      </c>
      <c r="BG10" s="2">
        <f t="shared" si="18"/>
        <v>15722.878000000001</v>
      </c>
      <c r="BH10" s="18">
        <f t="shared" si="19"/>
        <v>1082084.2889999999</v>
      </c>
      <c r="BI10" s="38">
        <f t="shared" si="20"/>
        <v>68.822278529414262</v>
      </c>
      <c r="BJ10" s="160"/>
      <c r="BK10" s="94">
        <v>0.44</v>
      </c>
      <c r="BL10" s="23">
        <v>1.5409069111986451E-3</v>
      </c>
      <c r="BM10" s="76">
        <v>0.13</v>
      </c>
      <c r="BN10" s="94">
        <v>1.5409069111986451E-3</v>
      </c>
      <c r="BO10" s="76">
        <v>1.1599999999999999</v>
      </c>
      <c r="BP10" s="22">
        <f t="shared" si="21"/>
        <v>15722.878000000001</v>
      </c>
      <c r="BQ10" s="13">
        <f t="shared" si="22"/>
        <v>1109333.322922748</v>
      </c>
      <c r="BR10" s="23">
        <f t="shared" si="23"/>
        <v>70.555360343236657</v>
      </c>
      <c r="BS10" s="142"/>
      <c r="BU10" s="39" t="s">
        <v>21</v>
      </c>
      <c r="BV10" s="22">
        <f t="shared" si="24"/>
        <v>195534.97999999998</v>
      </c>
      <c r="BW10" s="13">
        <f t="shared" si="25"/>
        <v>12554395.258270629</v>
      </c>
      <c r="BX10" s="23">
        <f t="shared" si="26"/>
        <v>64.205367542271105</v>
      </c>
      <c r="BY10" s="142"/>
      <c r="CA10" s="130"/>
      <c r="CD10" t="b">
        <f t="shared" si="27"/>
        <v>1</v>
      </c>
      <c r="CE10" t="b">
        <f t="shared" si="28"/>
        <v>1</v>
      </c>
      <c r="CF10" t="b">
        <f t="shared" si="29"/>
        <v>1</v>
      </c>
      <c r="CG10" t="b">
        <f t="shared" si="30"/>
        <v>1</v>
      </c>
      <c r="CH10" s="123" t="b">
        <f t="shared" si="31"/>
        <v>1</v>
      </c>
      <c r="CI10" t="b">
        <f t="shared" si="32"/>
        <v>1</v>
      </c>
      <c r="CJ10" t="b">
        <f t="shared" si="33"/>
        <v>1</v>
      </c>
      <c r="CK10" t="b">
        <f t="shared" si="34"/>
        <v>1</v>
      </c>
      <c r="CL10" s="123" t="b">
        <f t="shared" si="35"/>
        <v>1</v>
      </c>
      <c r="CM10" t="b">
        <f t="shared" si="36"/>
        <v>1</v>
      </c>
      <c r="CN10" t="b">
        <f t="shared" si="37"/>
        <v>1</v>
      </c>
      <c r="CO10" t="b">
        <f t="shared" si="38"/>
        <v>1</v>
      </c>
      <c r="CP10" t="b">
        <f t="shared" si="39"/>
        <v>1</v>
      </c>
      <c r="CQ10" t="b">
        <f t="shared" si="40"/>
        <v>1</v>
      </c>
      <c r="CR10" s="123">
        <f t="shared" si="41"/>
        <v>175264.58499999999</v>
      </c>
      <c r="CS10" s="123">
        <f t="shared" si="42"/>
        <v>10887035.908870628</v>
      </c>
      <c r="CT10">
        <f t="shared" ref="CT10:CT20" si="43">CS10/CR10</f>
        <v>62.117717101093916</v>
      </c>
      <c r="CV10">
        <v>20</v>
      </c>
      <c r="CW10">
        <v>100</v>
      </c>
      <c r="CX10">
        <f t="shared" ref="CX10:CX20" si="44">CW10-CT10</f>
        <v>37.882282898906084</v>
      </c>
    </row>
    <row r="11" spans="1:102" x14ac:dyDescent="0.35">
      <c r="B11" s="39" t="s">
        <v>22</v>
      </c>
      <c r="C11" s="13"/>
      <c r="D11" s="39">
        <v>250.73</v>
      </c>
      <c r="E11" s="42">
        <v>21099.095000000001</v>
      </c>
      <c r="F11" s="42">
        <v>18234.123</v>
      </c>
      <c r="G11" s="13">
        <v>817481.94</v>
      </c>
      <c r="H11" s="23">
        <f t="shared" si="0"/>
        <v>44.832534035226153</v>
      </c>
      <c r="I11" s="42">
        <v>2864.9720000000016</v>
      </c>
      <c r="J11" s="8">
        <v>776980.04799999995</v>
      </c>
      <c r="K11" s="23">
        <f t="shared" si="1"/>
        <v>271.19987490279118</v>
      </c>
      <c r="L11" s="42">
        <f t="shared" si="2"/>
        <v>21099.095000000001</v>
      </c>
      <c r="M11" s="13">
        <f t="shared" si="3"/>
        <v>1594461.9879999999</v>
      </c>
      <c r="N11" s="23">
        <f t="shared" si="4"/>
        <v>75.570160141939724</v>
      </c>
      <c r="O11" s="160"/>
      <c r="P11" s="76">
        <v>1.43</v>
      </c>
      <c r="Q11" s="136">
        <v>2.2574186833566049E-2</v>
      </c>
      <c r="R11" s="135">
        <v>0.91</v>
      </c>
      <c r="S11" s="63">
        <v>0.09</v>
      </c>
      <c r="T11" s="22">
        <f t="shared" si="5"/>
        <v>21099.095000000001</v>
      </c>
      <c r="U11" s="13">
        <f t="shared" si="6"/>
        <v>1646209.0837625491</v>
      </c>
      <c r="V11" s="23">
        <f t="shared" si="7"/>
        <v>78.022734328773296</v>
      </c>
      <c r="W11" s="142"/>
      <c r="Y11" s="1" t="s">
        <v>22</v>
      </c>
      <c r="Z11" s="18"/>
      <c r="AA11" s="39">
        <v>250.73</v>
      </c>
      <c r="AB11" s="2">
        <v>174282.80100000001</v>
      </c>
      <c r="AC11" s="2">
        <v>174258.99799999999</v>
      </c>
      <c r="AD11" s="18">
        <v>8299689.5520000001</v>
      </c>
      <c r="AE11" s="38">
        <f t="shared" si="8"/>
        <v>47.628470536712257</v>
      </c>
      <c r="AF11" s="2">
        <v>23.803000000014435</v>
      </c>
      <c r="AG11" s="18">
        <v>1245544.3489999999</v>
      </c>
      <c r="AH11" s="23">
        <f t="shared" si="9"/>
        <v>52327.200310853448</v>
      </c>
      <c r="AI11" s="2">
        <f t="shared" si="10"/>
        <v>174282.80100000001</v>
      </c>
      <c r="AJ11" s="18">
        <f t="shared" si="11"/>
        <v>9545233.9010000005</v>
      </c>
      <c r="AK11" s="38">
        <f t="shared" si="12"/>
        <v>54.768650986966868</v>
      </c>
      <c r="AL11" s="160"/>
      <c r="AM11" s="94">
        <v>0.44</v>
      </c>
      <c r="AN11" s="23">
        <v>3.15411036742828E-3</v>
      </c>
      <c r="AO11" s="76">
        <v>0.13</v>
      </c>
      <c r="AP11" s="76">
        <v>1.786071584668036E-2</v>
      </c>
      <c r="AQ11" s="76">
        <v>1.1599999999999999</v>
      </c>
      <c r="AR11" s="22">
        <f t="shared" si="13"/>
        <v>174282.80100000001</v>
      </c>
      <c r="AS11" s="13">
        <f t="shared" si="14"/>
        <v>9850405.669505123</v>
      </c>
      <c r="AT11" s="23">
        <f t="shared" si="15"/>
        <v>56.519665813180971</v>
      </c>
      <c r="AU11" s="142"/>
      <c r="AW11" s="1" t="s">
        <v>22</v>
      </c>
      <c r="AX11" s="18"/>
      <c r="AY11" s="39">
        <v>250.73</v>
      </c>
      <c r="AZ11" s="2">
        <v>17089.198</v>
      </c>
      <c r="BA11" s="2">
        <v>17958.274000000001</v>
      </c>
      <c r="BB11" s="18">
        <v>1048638.06</v>
      </c>
      <c r="BC11" s="38">
        <f t="shared" si="16"/>
        <v>58.39303153521324</v>
      </c>
      <c r="BD11" s="2">
        <v>-869.07600000000093</v>
      </c>
      <c r="BE11" s="3">
        <v>-52902.748000000021</v>
      </c>
      <c r="BF11" s="23">
        <f t="shared" si="17"/>
        <v>60.872407016187267</v>
      </c>
      <c r="BG11" s="2">
        <f t="shared" si="18"/>
        <v>17089.198</v>
      </c>
      <c r="BH11" s="18">
        <f t="shared" si="19"/>
        <v>995735.31200000003</v>
      </c>
      <c r="BI11" s="38">
        <f t="shared" si="20"/>
        <v>58.266942193542377</v>
      </c>
      <c r="BJ11" s="160"/>
      <c r="BK11" s="94">
        <v>0.44</v>
      </c>
      <c r="BL11" s="23">
        <v>3.15411036742828E-3</v>
      </c>
      <c r="BM11" s="76">
        <v>0.13</v>
      </c>
      <c r="BN11" s="94">
        <v>1.786071584668036E-2</v>
      </c>
      <c r="BO11" s="76">
        <v>1.1599999999999999</v>
      </c>
      <c r="BP11" s="22">
        <f t="shared" si="21"/>
        <v>17089.198</v>
      </c>
      <c r="BQ11" s="13">
        <f t="shared" si="22"/>
        <v>1025658.7510661085</v>
      </c>
      <c r="BR11" s="23">
        <f t="shared" si="23"/>
        <v>60.01795701975648</v>
      </c>
      <c r="BS11" s="142"/>
      <c r="BU11" s="39" t="s">
        <v>22</v>
      </c>
      <c r="BV11" s="22">
        <f t="shared" si="24"/>
        <v>212471.09400000001</v>
      </c>
      <c r="BW11" s="13">
        <f t="shared" si="25"/>
        <v>12522273.504333781</v>
      </c>
      <c r="BX11" s="23">
        <f t="shared" si="26"/>
        <v>58.936362912188798</v>
      </c>
      <c r="BY11" s="142"/>
      <c r="CA11" s="130"/>
      <c r="CD11" t="b">
        <f t="shared" si="27"/>
        <v>1</v>
      </c>
      <c r="CE11" t="b">
        <f t="shared" si="28"/>
        <v>1</v>
      </c>
      <c r="CF11" t="b">
        <f t="shared" si="29"/>
        <v>1</v>
      </c>
      <c r="CG11" t="b">
        <f t="shared" si="30"/>
        <v>1</v>
      </c>
      <c r="CH11" s="123" t="b">
        <f t="shared" si="31"/>
        <v>1</v>
      </c>
      <c r="CI11" t="b">
        <f t="shared" si="32"/>
        <v>1</v>
      </c>
      <c r="CJ11" t="b">
        <f t="shared" si="33"/>
        <v>1</v>
      </c>
      <c r="CK11" t="b">
        <f t="shared" si="34"/>
        <v>1</v>
      </c>
      <c r="CL11" s="123" t="b">
        <f t="shared" si="35"/>
        <v>1</v>
      </c>
      <c r="CM11" t="b">
        <f t="shared" si="36"/>
        <v>1</v>
      </c>
      <c r="CN11" t="b">
        <f t="shared" si="37"/>
        <v>1</v>
      </c>
      <c r="CO11" t="b">
        <f t="shared" si="38"/>
        <v>1</v>
      </c>
      <c r="CP11" t="b">
        <f t="shared" si="39"/>
        <v>1</v>
      </c>
      <c r="CQ11" t="b">
        <f t="shared" si="40"/>
        <v>1</v>
      </c>
      <c r="CR11" s="123">
        <f t="shared" si="41"/>
        <v>191371.99900000001</v>
      </c>
      <c r="CS11" s="123">
        <f t="shared" si="42"/>
        <v>10876064.420571232</v>
      </c>
      <c r="CT11">
        <f t="shared" si="43"/>
        <v>56.832057340693986</v>
      </c>
      <c r="CV11">
        <v>20</v>
      </c>
      <c r="CW11">
        <v>100</v>
      </c>
      <c r="CX11">
        <f t="shared" si="44"/>
        <v>43.167942659306014</v>
      </c>
    </row>
    <row r="12" spans="1:102" x14ac:dyDescent="0.35">
      <c r="B12" s="39" t="s">
        <v>23</v>
      </c>
      <c r="C12" s="13"/>
      <c r="D12" s="39">
        <v>227.35</v>
      </c>
      <c r="E12" s="42">
        <v>18588.523532223749</v>
      </c>
      <c r="F12" s="42">
        <v>21074.922999999999</v>
      </c>
      <c r="G12" s="13">
        <v>1793676.8319999999</v>
      </c>
      <c r="H12" s="23">
        <f t="shared" si="0"/>
        <v>85.109531930436944</v>
      </c>
      <c r="I12" s="42">
        <v>-2486.3994677762489</v>
      </c>
      <c r="J12" s="8">
        <v>-455002.79905925487</v>
      </c>
      <c r="K12" s="23">
        <f t="shared" si="1"/>
        <v>182.99666041442404</v>
      </c>
      <c r="L12" s="42">
        <f t="shared" si="2"/>
        <v>18588.523532223749</v>
      </c>
      <c r="M12" s="13">
        <f t="shared" si="3"/>
        <v>1338674.0329407451</v>
      </c>
      <c r="N12" s="23">
        <f t="shared" si="4"/>
        <v>72.016157206897816</v>
      </c>
      <c r="O12" s="160"/>
      <c r="P12" s="76">
        <v>1.43</v>
      </c>
      <c r="Q12" s="136">
        <v>2.77778747489142</v>
      </c>
      <c r="R12" s="135">
        <v>0.91</v>
      </c>
      <c r="S12" s="63">
        <v>0.09</v>
      </c>
      <c r="T12" s="22">
        <f t="shared" si="5"/>
        <v>18588.523532223749</v>
      </c>
      <c r="U12" s="13">
        <f t="shared" si="6"/>
        <v>1435479.1129685845</v>
      </c>
      <c r="V12" s="23">
        <f t="shared" si="7"/>
        <v>77.223944681789249</v>
      </c>
      <c r="W12" s="142"/>
      <c r="Y12" s="1" t="s">
        <v>23</v>
      </c>
      <c r="Z12" s="18"/>
      <c r="AA12" s="39">
        <v>227.35</v>
      </c>
      <c r="AB12" s="2">
        <v>106969.88282512274</v>
      </c>
      <c r="AC12" s="2">
        <v>104240.355</v>
      </c>
      <c r="AD12" s="18">
        <v>9187829.0480000004</v>
      </c>
      <c r="AE12" s="38">
        <f t="shared" si="8"/>
        <v>88.140807348555185</v>
      </c>
      <c r="AF12" s="2">
        <v>2729.5278251227473</v>
      </c>
      <c r="AG12" s="18">
        <v>214312.19102064724</v>
      </c>
      <c r="AH12" s="23">
        <f t="shared" si="9"/>
        <v>78.516214067541</v>
      </c>
      <c r="AI12" s="2">
        <f t="shared" si="10"/>
        <v>106969.88282512274</v>
      </c>
      <c r="AJ12" s="18">
        <f t="shared" si="11"/>
        <v>9402141.2390206475</v>
      </c>
      <c r="AK12" s="38">
        <f t="shared" si="12"/>
        <v>87.895218641975362</v>
      </c>
      <c r="AL12" s="160"/>
      <c r="AM12" s="94">
        <v>0.44</v>
      </c>
      <c r="AN12" s="23">
        <v>56.448077787561523</v>
      </c>
      <c r="AO12" s="76">
        <v>0.13</v>
      </c>
      <c r="AP12" s="76">
        <v>21.43062352549758</v>
      </c>
      <c r="AQ12" s="76">
        <v>1.1599999999999999</v>
      </c>
      <c r="AR12" s="22">
        <f t="shared" si="13"/>
        <v>106969.88282512274</v>
      </c>
      <c r="AS12" s="13">
        <f t="shared" si="14"/>
        <v>17917874.690338776</v>
      </c>
      <c r="AT12" s="23">
        <f t="shared" si="15"/>
        <v>167.50391995503446</v>
      </c>
      <c r="AU12" s="142"/>
      <c r="AW12" s="1" t="s">
        <v>23</v>
      </c>
      <c r="AX12" s="18"/>
      <c r="AY12" s="39">
        <v>227.35</v>
      </c>
      <c r="AZ12" s="2">
        <v>10152.462587038935</v>
      </c>
      <c r="BA12" s="2">
        <v>9784.35</v>
      </c>
      <c r="BB12" s="18">
        <v>883625.98400000005</v>
      </c>
      <c r="BC12" s="38">
        <f t="shared" si="16"/>
        <v>90.310136493481934</v>
      </c>
      <c r="BD12" s="2">
        <v>368.11258703893543</v>
      </c>
      <c r="BE12" s="3">
        <v>93653.508681271953</v>
      </c>
      <c r="BF12" s="23">
        <f t="shared" si="17"/>
        <v>254.41539349309502</v>
      </c>
      <c r="BG12" s="2">
        <f t="shared" si="18"/>
        <v>10152.462587038935</v>
      </c>
      <c r="BH12" s="18">
        <f t="shared" si="19"/>
        <v>977279.49268127198</v>
      </c>
      <c r="BI12" s="38">
        <f t="shared" si="20"/>
        <v>96.260339233252481</v>
      </c>
      <c r="BJ12" s="160"/>
      <c r="BK12" s="94">
        <v>0.44</v>
      </c>
      <c r="BL12" s="23">
        <v>56.448077787561523</v>
      </c>
      <c r="BM12" s="76">
        <v>0.13</v>
      </c>
      <c r="BN12" s="94">
        <v>21.43062352549758</v>
      </c>
      <c r="BO12" s="76">
        <v>1.1599999999999999</v>
      </c>
      <c r="BP12" s="22">
        <f t="shared" si="21"/>
        <v>10152.462587038935</v>
      </c>
      <c r="BQ12" s="13">
        <f t="shared" si="22"/>
        <v>1785503.8543648617</v>
      </c>
      <c r="BR12" s="23">
        <f t="shared" si="23"/>
        <v>175.86904054631157</v>
      </c>
      <c r="BS12" s="142"/>
      <c r="BU12" s="39" t="s">
        <v>23</v>
      </c>
      <c r="BV12" s="22">
        <f t="shared" si="24"/>
        <v>135710.86894438541</v>
      </c>
      <c r="BW12" s="13">
        <f t="shared" si="25"/>
        <v>21138857.657672219</v>
      </c>
      <c r="BX12" s="23">
        <f t="shared" si="26"/>
        <v>155.76392533699689</v>
      </c>
      <c r="BY12" s="142"/>
      <c r="CA12" s="130"/>
      <c r="CD12" t="b">
        <f t="shared" si="27"/>
        <v>1</v>
      </c>
      <c r="CE12" t="b">
        <f t="shared" si="28"/>
        <v>1</v>
      </c>
      <c r="CF12" t="b">
        <f t="shared" si="29"/>
        <v>1</v>
      </c>
      <c r="CG12" t="b">
        <f t="shared" si="30"/>
        <v>1</v>
      </c>
      <c r="CH12" s="123" t="b">
        <f t="shared" si="31"/>
        <v>1</v>
      </c>
      <c r="CI12" t="b">
        <f t="shared" si="32"/>
        <v>1</v>
      </c>
      <c r="CJ12" t="b">
        <f t="shared" si="33"/>
        <v>1</v>
      </c>
      <c r="CK12" t="b">
        <f t="shared" si="34"/>
        <v>1</v>
      </c>
      <c r="CL12" s="123" t="b">
        <f t="shared" si="35"/>
        <v>1</v>
      </c>
      <c r="CM12" t="b">
        <f t="shared" si="36"/>
        <v>1</v>
      </c>
      <c r="CN12" t="b">
        <f t="shared" si="37"/>
        <v>1</v>
      </c>
      <c r="CO12" t="b">
        <f t="shared" si="38"/>
        <v>1</v>
      </c>
      <c r="CP12" t="b">
        <f t="shared" si="39"/>
        <v>1</v>
      </c>
      <c r="CQ12" t="b">
        <f t="shared" si="40"/>
        <v>1</v>
      </c>
      <c r="CR12" s="123">
        <f t="shared" si="41"/>
        <v>117122.34541216167</v>
      </c>
      <c r="CS12" s="123">
        <f t="shared" si="42"/>
        <v>19703378.544703636</v>
      </c>
      <c r="CT12">
        <f t="shared" si="43"/>
        <v>168.22902986928821</v>
      </c>
      <c r="CV12">
        <v>20</v>
      </c>
      <c r="CW12">
        <v>100</v>
      </c>
      <c r="CX12">
        <f t="shared" si="44"/>
        <v>-68.229029869288212</v>
      </c>
    </row>
    <row r="13" spans="1:102" x14ac:dyDescent="0.35">
      <c r="B13" s="39" t="s">
        <v>24</v>
      </c>
      <c r="C13" s="13"/>
      <c r="D13" s="39">
        <v>237.02</v>
      </c>
      <c r="E13" s="42">
        <v>17481.105268872689</v>
      </c>
      <c r="F13" s="42">
        <v>17607.044999999998</v>
      </c>
      <c r="G13" s="13">
        <v>952073.67200000002</v>
      </c>
      <c r="H13" s="23">
        <f t="shared" si="0"/>
        <v>54.073450258121113</v>
      </c>
      <c r="I13" s="42">
        <v>-125.93973112730831</v>
      </c>
      <c r="J13" s="8">
        <v>33492.023363979839</v>
      </c>
      <c r="K13" s="23">
        <f t="shared" si="1"/>
        <v>-265.93691334884511</v>
      </c>
      <c r="L13" s="42">
        <f t="shared" si="2"/>
        <v>17481.105268872689</v>
      </c>
      <c r="M13" s="13">
        <f t="shared" si="3"/>
        <v>985565.6953639799</v>
      </c>
      <c r="N13" s="23">
        <f t="shared" si="4"/>
        <v>56.378911985554133</v>
      </c>
      <c r="O13" s="160"/>
      <c r="P13" s="76">
        <v>1.43</v>
      </c>
      <c r="Q13" s="136">
        <v>2.77778747489142</v>
      </c>
      <c r="R13" s="135">
        <v>0.91</v>
      </c>
      <c r="S13" s="63">
        <v>0.09</v>
      </c>
      <c r="T13" s="22">
        <f t="shared" si="5"/>
        <v>17481.105268872689</v>
      </c>
      <c r="U13" s="13">
        <f t="shared" si="6"/>
        <v>1076603.5764304735</v>
      </c>
      <c r="V13" s="23">
        <f t="shared" si="7"/>
        <v>61.586699460445551</v>
      </c>
      <c r="W13" s="142"/>
      <c r="Y13" s="1" t="s">
        <v>24</v>
      </c>
      <c r="Z13" s="18"/>
      <c r="AA13" s="39">
        <v>237.02</v>
      </c>
      <c r="AB13" s="2">
        <v>54470.817973699253</v>
      </c>
      <c r="AC13" s="2">
        <v>68563.835999999996</v>
      </c>
      <c r="AD13" s="18">
        <v>3069906.3160000001</v>
      </c>
      <c r="AE13" s="38">
        <f t="shared" si="8"/>
        <v>44.774424756514506</v>
      </c>
      <c r="AF13" s="2">
        <v>-13091.300026300742</v>
      </c>
      <c r="AG13" s="18">
        <v>-3028646.1564675323</v>
      </c>
      <c r="AH13" s="23">
        <f t="shared" si="9"/>
        <v>231.34800595684982</v>
      </c>
      <c r="AI13" s="2">
        <f t="shared" si="10"/>
        <v>54470.817973699253</v>
      </c>
      <c r="AJ13" s="18">
        <f t="shared" si="11"/>
        <v>41260.159532467835</v>
      </c>
      <c r="AK13" s="38">
        <f t="shared" si="12"/>
        <v>0.7574727361793967</v>
      </c>
      <c r="AL13" s="160"/>
      <c r="AM13" s="94">
        <v>0.44</v>
      </c>
      <c r="AN13" s="23">
        <v>90.49228725369052</v>
      </c>
      <c r="AO13" s="76">
        <v>0.13</v>
      </c>
      <c r="AP13" s="76">
        <v>21.43062352549758</v>
      </c>
      <c r="AQ13" s="76">
        <v>1.1599999999999999</v>
      </c>
      <c r="AR13" s="22">
        <f t="shared" si="13"/>
        <v>54470.817973699253</v>
      </c>
      <c r="AS13" s="13">
        <f t="shared" si="14"/>
        <v>6232027.1747667035</v>
      </c>
      <c r="AT13" s="23">
        <f t="shared" si="15"/>
        <v>114.41038351536749</v>
      </c>
      <c r="AU13" s="142"/>
      <c r="AW13" s="1" t="s">
        <v>24</v>
      </c>
      <c r="AX13" s="18"/>
      <c r="AY13" s="39">
        <v>237.02</v>
      </c>
      <c r="AZ13" s="2">
        <v>4518.9968544529756</v>
      </c>
      <c r="BA13" s="2">
        <v>6387.6009999999997</v>
      </c>
      <c r="BB13" s="18">
        <v>280129.408</v>
      </c>
      <c r="BC13" s="38">
        <f t="shared" si="16"/>
        <v>43.855182563845176</v>
      </c>
      <c r="BD13" s="2">
        <v>-1868.6041455470245</v>
      </c>
      <c r="BE13" s="3">
        <v>-416335.20457416086</v>
      </c>
      <c r="BF13" s="23">
        <f t="shared" si="17"/>
        <v>222.80545912643302</v>
      </c>
      <c r="BG13" s="2">
        <f t="shared" si="18"/>
        <v>4518.9968544529756</v>
      </c>
      <c r="BH13" s="18">
        <f t="shared" si="19"/>
        <v>-136205.79657416086</v>
      </c>
      <c r="BI13" s="38">
        <f t="shared" si="20"/>
        <v>-30.140715065987486</v>
      </c>
      <c r="BJ13" s="160"/>
      <c r="BK13" s="94">
        <v>0.44</v>
      </c>
      <c r="BL13" s="23">
        <v>90.49228725369052</v>
      </c>
      <c r="BM13" s="76">
        <v>0.13</v>
      </c>
      <c r="BN13" s="94">
        <v>21.43062352549758</v>
      </c>
      <c r="BO13" s="76">
        <v>1.1599999999999999</v>
      </c>
      <c r="BP13" s="22">
        <f t="shared" si="21"/>
        <v>4518.9968544529756</v>
      </c>
      <c r="BQ13" s="13">
        <f t="shared" si="22"/>
        <v>377391.34973641485</v>
      </c>
      <c r="BR13" s="23">
        <f>BI13+BL13+BO13+BN13+BM13+BK13</f>
        <v>83.512195713200612</v>
      </c>
      <c r="BS13" s="142"/>
      <c r="BU13" s="39" t="s">
        <v>24</v>
      </c>
      <c r="BV13" s="22">
        <f t="shared" si="24"/>
        <v>76470.920097024922</v>
      </c>
      <c r="BW13" s="13">
        <f t="shared" si="25"/>
        <v>7686022.1009335918</v>
      </c>
      <c r="BX13" s="23">
        <f t="shared" si="26"/>
        <v>100.50908359912115</v>
      </c>
      <c r="BY13" s="142"/>
      <c r="CA13" s="130"/>
      <c r="CD13" t="b">
        <f t="shared" si="27"/>
        <v>1</v>
      </c>
      <c r="CE13" t="b">
        <f t="shared" si="28"/>
        <v>1</v>
      </c>
      <c r="CF13" t="b">
        <f t="shared" si="29"/>
        <v>1</v>
      </c>
      <c r="CG13" t="b">
        <f t="shared" si="30"/>
        <v>1</v>
      </c>
      <c r="CH13" s="123" t="b">
        <f t="shared" si="31"/>
        <v>0</v>
      </c>
      <c r="CI13" t="b">
        <f t="shared" si="32"/>
        <v>1</v>
      </c>
      <c r="CJ13" t="b">
        <f t="shared" si="33"/>
        <v>1</v>
      </c>
      <c r="CK13" t="b">
        <f t="shared" si="34"/>
        <v>1</v>
      </c>
      <c r="CL13" s="123" t="b">
        <f t="shared" si="35"/>
        <v>1</v>
      </c>
      <c r="CM13" t="b">
        <f t="shared" si="36"/>
        <v>1</v>
      </c>
      <c r="CN13" t="b">
        <f t="shared" si="37"/>
        <v>1</v>
      </c>
      <c r="CO13" t="b">
        <f t="shared" si="38"/>
        <v>1</v>
      </c>
      <c r="CP13" t="b">
        <f t="shared" si="39"/>
        <v>1</v>
      </c>
      <c r="CQ13" t="b">
        <f t="shared" si="40"/>
        <v>1</v>
      </c>
      <c r="CR13" s="123">
        <f t="shared" si="41"/>
        <v>58989.81482815223</v>
      </c>
      <c r="CS13" s="123">
        <f t="shared" si="42"/>
        <v>6609418.5245031184</v>
      </c>
      <c r="CT13">
        <f t="shared" si="43"/>
        <v>112.04338484122258</v>
      </c>
      <c r="CV13">
        <v>20</v>
      </c>
      <c r="CW13">
        <v>100</v>
      </c>
      <c r="CX13">
        <f t="shared" si="44"/>
        <v>-12.043384841222576</v>
      </c>
    </row>
    <row r="14" spans="1:102" x14ac:dyDescent="0.35">
      <c r="B14" s="39" t="s">
        <v>25</v>
      </c>
      <c r="C14" s="13"/>
      <c r="D14" s="39">
        <v>246.96</v>
      </c>
      <c r="E14" s="42">
        <v>14969.441600616723</v>
      </c>
      <c r="F14" s="42">
        <v>13870.8</v>
      </c>
      <c r="G14" s="13">
        <v>387893.12</v>
      </c>
      <c r="H14" s="23">
        <f t="shared" si="0"/>
        <v>27.964725899010872</v>
      </c>
      <c r="I14" s="42">
        <v>1098.6416006167233</v>
      </c>
      <c r="J14" s="8">
        <v>554636.69950569829</v>
      </c>
      <c r="K14" s="23">
        <f t="shared" si="1"/>
        <v>504.83861087578748</v>
      </c>
      <c r="L14" s="42">
        <f t="shared" si="2"/>
        <v>14969.441600616723</v>
      </c>
      <c r="M14" s="13">
        <f t="shared" si="3"/>
        <v>942529.81950569828</v>
      </c>
      <c r="N14" s="23">
        <f t="shared" si="4"/>
        <v>62.963592407272372</v>
      </c>
      <c r="O14" s="160"/>
      <c r="P14" s="76">
        <v>1.43</v>
      </c>
      <c r="Q14" s="136">
        <v>2.77778747489142</v>
      </c>
      <c r="R14" s="135">
        <v>0.91</v>
      </c>
      <c r="S14" s="63">
        <v>0.09</v>
      </c>
      <c r="T14" s="22">
        <f t="shared" si="5"/>
        <v>14969.441600616723</v>
      </c>
      <c r="U14" s="13">
        <f t="shared" si="6"/>
        <v>1020487.4899795088</v>
      </c>
      <c r="V14" s="23">
        <f t="shared" si="7"/>
        <v>68.171379882163805</v>
      </c>
      <c r="W14" s="142"/>
      <c r="Y14" s="1" t="s">
        <v>25</v>
      </c>
      <c r="Z14" s="18"/>
      <c r="AA14" s="39">
        <v>246.96</v>
      </c>
      <c r="AB14" s="2">
        <v>28526.319695901631</v>
      </c>
      <c r="AC14" s="2">
        <v>43059.171999999999</v>
      </c>
      <c r="AD14" s="18">
        <v>-734470.08400000003</v>
      </c>
      <c r="AE14" s="38">
        <f t="shared" si="8"/>
        <v>-17.057227296428273</v>
      </c>
      <c r="AF14" s="2">
        <v>-14532.852304098365</v>
      </c>
      <c r="AG14" s="18">
        <v>-3147198.8437378928</v>
      </c>
      <c r="AH14" s="23">
        <f t="shared" si="9"/>
        <v>216.55754685199415</v>
      </c>
      <c r="AI14" s="2">
        <f t="shared" si="10"/>
        <v>28526.319695901631</v>
      </c>
      <c r="AJ14" s="18">
        <f t="shared" si="11"/>
        <v>-3881668.9277378926</v>
      </c>
      <c r="AK14" s="38">
        <f t="shared" si="12"/>
        <v>-136.07324636046798</v>
      </c>
      <c r="AL14" s="160"/>
      <c r="AM14" s="94">
        <v>0.44</v>
      </c>
      <c r="AN14" s="23">
        <v>161.79404169129961</v>
      </c>
      <c r="AO14" s="76">
        <v>0.13</v>
      </c>
      <c r="AP14" s="76">
        <v>21.43062352549758</v>
      </c>
      <c r="AQ14" s="76">
        <v>1.1599999999999999</v>
      </c>
      <c r="AR14" s="22">
        <f t="shared" si="13"/>
        <v>28526.319695901631</v>
      </c>
      <c r="AS14" s="13">
        <f t="shared" si="14"/>
        <v>1394406.9814849214</v>
      </c>
      <c r="AT14" s="23">
        <f t="shared" si="15"/>
        <v>48.881418856329212</v>
      </c>
      <c r="AU14" s="142"/>
      <c r="AW14" s="1" t="s">
        <v>25</v>
      </c>
      <c r="AX14" s="18"/>
      <c r="AY14" s="39">
        <v>246.96</v>
      </c>
      <c r="AZ14" s="2">
        <v>2029.1395993525348</v>
      </c>
      <c r="BA14" s="2">
        <v>4061.451</v>
      </c>
      <c r="BB14" s="18">
        <v>-89513.763999999996</v>
      </c>
      <c r="BC14" s="38">
        <f t="shared" si="16"/>
        <v>-22.03984832021856</v>
      </c>
      <c r="BD14" s="2">
        <v>-2032.3114006474655</v>
      </c>
      <c r="BE14" s="3">
        <v>-487157.60463046597</v>
      </c>
      <c r="BF14" s="23">
        <f t="shared" si="17"/>
        <v>239.70618108783157</v>
      </c>
      <c r="BG14" s="2">
        <f t="shared" si="18"/>
        <v>2029.1395993525348</v>
      </c>
      <c r="BH14" s="18">
        <f t="shared" si="19"/>
        <v>-576671.36863046593</v>
      </c>
      <c r="BI14" s="38">
        <f t="shared" si="20"/>
        <v>-284.19501980764278</v>
      </c>
      <c r="BJ14" s="160"/>
      <c r="BK14" s="94">
        <v>0.44</v>
      </c>
      <c r="BL14" s="23">
        <v>161.79404169129961</v>
      </c>
      <c r="BM14" s="76">
        <v>0.13</v>
      </c>
      <c r="BN14" s="94">
        <v>21.43062352549758</v>
      </c>
      <c r="BO14" s="76">
        <v>1.1599999999999999</v>
      </c>
      <c r="BP14" s="22">
        <f t="shared" si="21"/>
        <v>2029.1395993525348</v>
      </c>
      <c r="BQ14" s="13">
        <f t="shared" si="22"/>
        <v>-201372.53335407193</v>
      </c>
      <c r="BR14" s="23">
        <f t="shared" si="23"/>
        <v>-99.240354590845598</v>
      </c>
      <c r="BS14" s="142"/>
      <c r="BU14" s="39" t="s">
        <v>25</v>
      </c>
      <c r="BV14" s="22">
        <f t="shared" si="24"/>
        <v>45524.900895870887</v>
      </c>
      <c r="BW14" s="13">
        <f t="shared" si="25"/>
        <v>2213521.9381103581</v>
      </c>
      <c r="BX14" s="23">
        <f t="shared" si="26"/>
        <v>48.622224201505617</v>
      </c>
      <c r="BY14" s="142"/>
      <c r="CA14" s="130"/>
      <c r="CD14" t="b">
        <f t="shared" si="27"/>
        <v>1</v>
      </c>
      <c r="CE14" t="b">
        <f t="shared" si="28"/>
        <v>1</v>
      </c>
      <c r="CF14" t="b">
        <f t="shared" si="29"/>
        <v>1</v>
      </c>
      <c r="CG14" t="b">
        <f t="shared" si="30"/>
        <v>1</v>
      </c>
      <c r="CH14" s="123" t="b">
        <f t="shared" si="31"/>
        <v>1</v>
      </c>
      <c r="CI14" t="b">
        <f t="shared" si="32"/>
        <v>1</v>
      </c>
      <c r="CJ14" t="b">
        <f t="shared" si="33"/>
        <v>1</v>
      </c>
      <c r="CK14" t="b">
        <f t="shared" si="34"/>
        <v>1</v>
      </c>
      <c r="CL14" s="123" t="b">
        <f t="shared" si="35"/>
        <v>1</v>
      </c>
      <c r="CM14" t="b">
        <f t="shared" si="36"/>
        <v>1</v>
      </c>
      <c r="CN14" t="b">
        <f t="shared" si="37"/>
        <v>1</v>
      </c>
      <c r="CO14" t="b">
        <f t="shared" si="38"/>
        <v>1</v>
      </c>
      <c r="CP14" t="b">
        <f t="shared" si="39"/>
        <v>1</v>
      </c>
      <c r="CQ14" t="b">
        <f t="shared" si="40"/>
        <v>1</v>
      </c>
      <c r="CR14" s="131">
        <f t="shared" si="41"/>
        <v>30555.459295254164</v>
      </c>
      <c r="CS14" s="131">
        <f t="shared" si="42"/>
        <v>1193034.4481308495</v>
      </c>
      <c r="CT14" s="132">
        <f t="shared" si="43"/>
        <v>39.044886761566374</v>
      </c>
      <c r="CV14">
        <v>20</v>
      </c>
      <c r="CW14">
        <v>100</v>
      </c>
      <c r="CX14">
        <f t="shared" si="44"/>
        <v>60.955113238433626</v>
      </c>
    </row>
    <row r="15" spans="1:102" x14ac:dyDescent="0.35">
      <c r="B15" s="39" t="s">
        <v>26</v>
      </c>
      <c r="C15" s="13"/>
      <c r="D15" s="39">
        <v>238.82</v>
      </c>
      <c r="E15" s="42">
        <v>15385.921012281704</v>
      </c>
      <c r="F15" s="42">
        <v>14819.82</v>
      </c>
      <c r="G15" s="13">
        <v>1042453.4840000001</v>
      </c>
      <c r="H15" s="23">
        <f t="shared" si="0"/>
        <v>70.341845177606757</v>
      </c>
      <c r="I15" s="42">
        <v>566.10101228170402</v>
      </c>
      <c r="J15" s="8">
        <v>197590.77883113612</v>
      </c>
      <c r="K15" s="23">
        <f t="shared" si="1"/>
        <v>349.03802421185338</v>
      </c>
      <c r="L15" s="42">
        <f t="shared" si="2"/>
        <v>15385.921012281704</v>
      </c>
      <c r="M15" s="13">
        <f t="shared" si="3"/>
        <v>1240044.2628311361</v>
      </c>
      <c r="N15" s="23">
        <f t="shared" si="4"/>
        <v>80.596037236983051</v>
      </c>
      <c r="O15" s="160"/>
      <c r="P15" s="76">
        <v>1.43</v>
      </c>
      <c r="Q15" s="136">
        <v>4.1026423910549097</v>
      </c>
      <c r="R15" s="135">
        <v>0.91</v>
      </c>
      <c r="S15" s="63">
        <v>0.09</v>
      </c>
      <c r="T15" s="22">
        <f t="shared" si="5"/>
        <v>15385.921012281704</v>
      </c>
      <c r="U15" s="13">
        <f t="shared" si="6"/>
        <v>1340554.9826613902</v>
      </c>
      <c r="V15" s="23">
        <f t="shared" si="7"/>
        <v>87.128679628037972</v>
      </c>
      <c r="W15" s="142"/>
      <c r="Y15" s="1" t="s">
        <v>26</v>
      </c>
      <c r="Z15" s="18"/>
      <c r="AA15" s="39">
        <v>238.82</v>
      </c>
      <c r="AB15" s="2">
        <v>22567.131553478106</v>
      </c>
      <c r="AC15" s="2">
        <v>26965.062000000002</v>
      </c>
      <c r="AD15" s="18">
        <v>-762913.348</v>
      </c>
      <c r="AE15" s="38">
        <f t="shared" si="8"/>
        <v>-28.292660628779565</v>
      </c>
      <c r="AF15" s="2">
        <v>-2892.0894465218962</v>
      </c>
      <c r="AG15" s="18">
        <v>-830028.78415192</v>
      </c>
      <c r="AH15" s="23">
        <f t="shared" si="9"/>
        <v>286.99969330137236</v>
      </c>
      <c r="AI15" s="2">
        <f t="shared" si="10"/>
        <v>22567.131553478106</v>
      </c>
      <c r="AJ15" s="18">
        <f>AG15+AD15</f>
        <v>-1592942.1321519199</v>
      </c>
      <c r="AK15" s="38">
        <f t="shared" si="12"/>
        <v>-70.586823512641388</v>
      </c>
      <c r="AL15" s="160"/>
      <c r="AM15" s="94">
        <v>0.44</v>
      </c>
      <c r="AN15" s="23">
        <v>66.616947941078408</v>
      </c>
      <c r="AO15" s="76">
        <v>0.13</v>
      </c>
      <c r="AP15" s="76">
        <v>5.7585349023782708</v>
      </c>
      <c r="AQ15" s="76">
        <v>1.1599999999999999</v>
      </c>
      <c r="AR15" s="22">
        <f>AB15</f>
        <v>22567.131553478106</v>
      </c>
      <c r="AS15" s="13">
        <f>AT15*AR15</f>
        <v>79406.048010381899</v>
      </c>
      <c r="AT15" s="23">
        <f>AK15+AN15+AQ15+AP15+AO15+AM15</f>
        <v>3.5186593308152907</v>
      </c>
      <c r="AU15" s="142"/>
      <c r="AW15" s="1" t="s">
        <v>26</v>
      </c>
      <c r="AX15" s="18"/>
      <c r="AY15" s="39">
        <v>238.82</v>
      </c>
      <c r="AZ15" s="2">
        <v>1185.0424893581435</v>
      </c>
      <c r="BA15" s="2">
        <v>2326.2559999999999</v>
      </c>
      <c r="BB15" s="18">
        <v>-94018.267999999996</v>
      </c>
      <c r="BC15" s="38">
        <f t="shared" si="16"/>
        <v>-40.416131328624196</v>
      </c>
      <c r="BD15" s="2">
        <v>-1141.2135106418564</v>
      </c>
      <c r="BE15" s="3">
        <v>-261544.39818156371</v>
      </c>
      <c r="BF15" s="23">
        <f t="shared" si="17"/>
        <v>229.18095145444121</v>
      </c>
      <c r="BG15" s="2">
        <f t="shared" si="18"/>
        <v>1185.0424893581435</v>
      </c>
      <c r="BH15" s="18">
        <f t="shared" si="19"/>
        <v>-355562.66618156369</v>
      </c>
      <c r="BI15" s="38">
        <f t="shared" si="20"/>
        <v>-300.04212454369269</v>
      </c>
      <c r="BJ15" s="160"/>
      <c r="BK15" s="94">
        <v>0.44</v>
      </c>
      <c r="BL15" s="23">
        <v>66.616947941078408</v>
      </c>
      <c r="BM15" s="76">
        <v>0.13</v>
      </c>
      <c r="BN15" s="94">
        <v>5.7585349023782708</v>
      </c>
      <c r="BO15" s="76">
        <v>1.1599999999999999</v>
      </c>
      <c r="BP15" s="22">
        <f t="shared" si="21"/>
        <v>1185.0424893581435</v>
      </c>
      <c r="BQ15" s="13">
        <f t="shared" si="22"/>
        <v>-267744.52031766658</v>
      </c>
      <c r="BR15" s="23">
        <f t="shared" si="23"/>
        <v>-225.93664170023601</v>
      </c>
      <c r="BS15" s="142"/>
      <c r="BU15" s="39" t="s">
        <v>26</v>
      </c>
      <c r="BV15" s="22">
        <f t="shared" si="24"/>
        <v>39138.095055117956</v>
      </c>
      <c r="BW15" s="13">
        <f t="shared" si="25"/>
        <v>1152216.5103541056</v>
      </c>
      <c r="BX15" s="23">
        <f t="shared" si="26"/>
        <v>29.439769838860212</v>
      </c>
      <c r="BY15" s="142"/>
      <c r="CA15" s="130"/>
      <c r="CD15" t="b">
        <f t="shared" si="27"/>
        <v>1</v>
      </c>
      <c r="CE15" t="b">
        <f t="shared" si="28"/>
        <v>1</v>
      </c>
      <c r="CF15" t="b">
        <f t="shared" si="29"/>
        <v>1</v>
      </c>
      <c r="CG15" t="b">
        <f t="shared" si="30"/>
        <v>1</v>
      </c>
      <c r="CH15" s="123" t="b">
        <f t="shared" si="31"/>
        <v>0</v>
      </c>
      <c r="CI15" t="b">
        <f t="shared" si="32"/>
        <v>1</v>
      </c>
      <c r="CJ15" t="b">
        <f t="shared" si="33"/>
        <v>1</v>
      </c>
      <c r="CK15" t="b">
        <f t="shared" si="34"/>
        <v>1</v>
      </c>
      <c r="CL15" s="123" t="b">
        <f t="shared" si="35"/>
        <v>1</v>
      </c>
      <c r="CM15" t="b">
        <f t="shared" si="36"/>
        <v>1</v>
      </c>
      <c r="CN15" t="b">
        <f t="shared" si="37"/>
        <v>1</v>
      </c>
      <c r="CO15" t="b">
        <f t="shared" si="38"/>
        <v>1</v>
      </c>
      <c r="CP15" t="b">
        <f t="shared" si="39"/>
        <v>1</v>
      </c>
      <c r="CQ15" t="b">
        <f t="shared" si="40"/>
        <v>1</v>
      </c>
      <c r="CR15" s="123">
        <f t="shared" si="41"/>
        <v>23752.17404283625</v>
      </c>
      <c r="CS15" s="123">
        <f t="shared" si="42"/>
        <v>-188338.47230728468</v>
      </c>
      <c r="CT15">
        <f t="shared" si="43"/>
        <v>-7.9293151004881723</v>
      </c>
      <c r="CV15">
        <v>20</v>
      </c>
      <c r="CW15">
        <v>100</v>
      </c>
      <c r="CX15">
        <f t="shared" si="44"/>
        <v>107.92931510048817</v>
      </c>
    </row>
    <row r="16" spans="1:102" x14ac:dyDescent="0.35">
      <c r="B16" s="39" t="s">
        <v>27</v>
      </c>
      <c r="C16" s="13"/>
      <c r="D16" s="39">
        <v>226.27</v>
      </c>
      <c r="E16" s="42">
        <v>15459.201675876011</v>
      </c>
      <c r="F16" s="42">
        <v>15259.8</v>
      </c>
      <c r="G16" s="13">
        <v>1077197.3119999999</v>
      </c>
      <c r="H16" s="23">
        <f t="shared" si="0"/>
        <v>70.5905262192165</v>
      </c>
      <c r="I16" s="42">
        <v>199.40167587601167</v>
      </c>
      <c r="J16" s="8">
        <v>115259.62292195096</v>
      </c>
      <c r="K16" s="23">
        <f t="shared" si="1"/>
        <v>578.02735315835366</v>
      </c>
      <c r="L16" s="42">
        <f t="shared" si="2"/>
        <v>15459.201675876011</v>
      </c>
      <c r="M16" s="13">
        <f t="shared" si="3"/>
        <v>1192456.9349219508</v>
      </c>
      <c r="N16" s="23">
        <f t="shared" si="4"/>
        <v>77.135738308063637</v>
      </c>
      <c r="O16" s="160"/>
      <c r="P16" s="76">
        <v>1.43</v>
      </c>
      <c r="Q16" s="136">
        <v>4.1026423910549097</v>
      </c>
      <c r="R16" s="135">
        <v>0.91</v>
      </c>
      <c r="S16" s="63">
        <v>0.09</v>
      </c>
      <c r="T16" s="22">
        <f t="shared" si="5"/>
        <v>15459.201675876011</v>
      </c>
      <c r="U16" s="13">
        <f t="shared" si="6"/>
        <v>1293446.3711216457</v>
      </c>
      <c r="V16" s="23">
        <f t="shared" si="7"/>
        <v>83.668380699118558</v>
      </c>
      <c r="W16" s="142"/>
      <c r="X16" s="130"/>
      <c r="Y16" s="1" t="s">
        <v>27</v>
      </c>
      <c r="Z16" s="18"/>
      <c r="AA16" s="39">
        <v>226.27</v>
      </c>
      <c r="AB16" s="2">
        <v>23155.968200783384</v>
      </c>
      <c r="AC16" s="2">
        <v>26759.893</v>
      </c>
      <c r="AD16" s="18">
        <v>-760073.52800000005</v>
      </c>
      <c r="AE16" s="38">
        <f t="shared" si="8"/>
        <v>-28.40345916181354</v>
      </c>
      <c r="AF16" s="2">
        <v>-1846.2117992166122</v>
      </c>
      <c r="AG16" s="18">
        <v>-577622.97523138637</v>
      </c>
      <c r="AH16" s="23">
        <f t="shared" si="9"/>
        <v>312.86929022795994</v>
      </c>
      <c r="AI16" s="2">
        <f t="shared" si="10"/>
        <v>23155.968200783384</v>
      </c>
      <c r="AJ16" s="18">
        <f>AG16+AD16</f>
        <v>-1337696.5032313864</v>
      </c>
      <c r="AK16" s="38">
        <f t="shared" si="12"/>
        <v>-57.768973062682441</v>
      </c>
      <c r="AL16" s="160"/>
      <c r="AM16" s="94">
        <v>0.44</v>
      </c>
      <c r="AN16" s="23">
        <v>74.845075580851884</v>
      </c>
      <c r="AO16" s="76">
        <v>0.13</v>
      </c>
      <c r="AP16" s="76">
        <v>5.7585349023782708</v>
      </c>
      <c r="AQ16" s="76">
        <v>1.1599999999999999</v>
      </c>
      <c r="AR16" s="22">
        <f t="shared" si="13"/>
        <v>23155.968200783384</v>
      </c>
      <c r="AS16" s="13">
        <f t="shared" si="14"/>
        <v>568817.96297397639</v>
      </c>
      <c r="AT16" s="23">
        <f t="shared" si="15"/>
        <v>24.564637420547712</v>
      </c>
      <c r="AU16" s="142"/>
      <c r="AW16" s="1" t="s">
        <v>27</v>
      </c>
      <c r="AX16" s="18"/>
      <c r="AY16" s="39">
        <v>226.27</v>
      </c>
      <c r="AZ16" s="2">
        <v>1296.1766032992746</v>
      </c>
      <c r="BA16" s="2">
        <v>2336.7629999999999</v>
      </c>
      <c r="BB16" s="18">
        <v>-90584.104000000007</v>
      </c>
      <c r="BC16" s="38">
        <f t="shared" si="16"/>
        <v>-38.764780168121462</v>
      </c>
      <c r="BD16" s="2">
        <v>-1040.5863967007253</v>
      </c>
      <c r="BE16" s="3">
        <v>-222633.47142745098</v>
      </c>
      <c r="BF16" s="23">
        <f t="shared" si="17"/>
        <v>213.95001139101072</v>
      </c>
      <c r="BG16" s="2">
        <f t="shared" si="18"/>
        <v>1296.1766032992746</v>
      </c>
      <c r="BH16" s="18">
        <f t="shared" si="19"/>
        <v>-313217.575427451</v>
      </c>
      <c r="BI16" s="38">
        <f t="shared" si="20"/>
        <v>-241.64729916447359</v>
      </c>
      <c r="BJ16" s="160"/>
      <c r="BK16" s="94">
        <v>0.44</v>
      </c>
      <c r="BL16" s="23">
        <v>74.845075580851884</v>
      </c>
      <c r="BM16" s="76">
        <v>0.13</v>
      </c>
      <c r="BN16" s="94">
        <v>5.7585349023782708</v>
      </c>
      <c r="BO16" s="76">
        <v>1.1599999999999999</v>
      </c>
      <c r="BP16" s="22">
        <f t="shared" si="21"/>
        <v>1296.1766032992746</v>
      </c>
      <c r="BQ16" s="13">
        <f t="shared" si="22"/>
        <v>-206498.67585393219</v>
      </c>
      <c r="BR16" s="23">
        <f t="shared" si="23"/>
        <v>-159.31368868124343</v>
      </c>
      <c r="BS16" s="142"/>
      <c r="BU16" s="39" t="s">
        <v>27</v>
      </c>
      <c r="BV16" s="22">
        <f t="shared" si="24"/>
        <v>39911.346479958665</v>
      </c>
      <c r="BW16" s="13">
        <f t="shared" si="25"/>
        <v>1655765.6582416899</v>
      </c>
      <c r="BX16" s="23">
        <f t="shared" si="26"/>
        <v>41.486088650833331</v>
      </c>
      <c r="BY16" s="142"/>
      <c r="CA16" s="130"/>
      <c r="CD16" t="b">
        <f t="shared" si="27"/>
        <v>1</v>
      </c>
      <c r="CE16" t="b">
        <f t="shared" si="28"/>
        <v>1</v>
      </c>
      <c r="CF16" t="b">
        <f t="shared" si="29"/>
        <v>1</v>
      </c>
      <c r="CG16" t="b">
        <f t="shared" si="30"/>
        <v>1</v>
      </c>
      <c r="CH16" s="123" t="b">
        <f t="shared" si="31"/>
        <v>0</v>
      </c>
      <c r="CI16" t="b">
        <f t="shared" si="32"/>
        <v>1</v>
      </c>
      <c r="CJ16" t="b">
        <f t="shared" si="33"/>
        <v>1</v>
      </c>
      <c r="CK16" t="b">
        <f t="shared" si="34"/>
        <v>1</v>
      </c>
      <c r="CL16" s="123" t="b">
        <f t="shared" si="35"/>
        <v>1</v>
      </c>
      <c r="CM16" t="b">
        <f t="shared" si="36"/>
        <v>1</v>
      </c>
      <c r="CN16" t="b">
        <f t="shared" si="37"/>
        <v>1</v>
      </c>
      <c r="CO16" t="b">
        <f t="shared" si="38"/>
        <v>1</v>
      </c>
      <c r="CP16" t="b">
        <f t="shared" si="39"/>
        <v>1</v>
      </c>
      <c r="CQ16" t="b">
        <f t="shared" si="40"/>
        <v>1</v>
      </c>
      <c r="CR16" s="123">
        <f t="shared" si="41"/>
        <v>24452.144804082658</v>
      </c>
      <c r="CS16" s="123">
        <f t="shared" si="42"/>
        <v>362319.28712004423</v>
      </c>
      <c r="CT16">
        <f t="shared" si="43"/>
        <v>14.817484929156379</v>
      </c>
      <c r="CU16">
        <f>CT16-CT9</f>
        <v>-62.117821710944824</v>
      </c>
      <c r="CV16">
        <v>20</v>
      </c>
      <c r="CW16">
        <v>100</v>
      </c>
      <c r="CX16">
        <f t="shared" si="44"/>
        <v>85.182515070843621</v>
      </c>
    </row>
    <row r="17" spans="2:102" x14ac:dyDescent="0.35">
      <c r="B17" s="39" t="s">
        <v>28</v>
      </c>
      <c r="C17" s="13"/>
      <c r="D17" s="39">
        <v>246.2</v>
      </c>
      <c r="E17" s="42">
        <v>15826.350945462298</v>
      </c>
      <c r="F17" s="42">
        <v>15572.504999999999</v>
      </c>
      <c r="G17" s="13">
        <v>1099048.284</v>
      </c>
      <c r="H17" s="23">
        <f t="shared" si="0"/>
        <v>70.576203635831234</v>
      </c>
      <c r="I17" s="42">
        <v>253.845945462298</v>
      </c>
      <c r="J17" s="8">
        <v>126262.65352072965</v>
      </c>
      <c r="K17" s="23">
        <f t="shared" si="1"/>
        <v>497.39874036901875</v>
      </c>
      <c r="L17" s="42">
        <f t="shared" si="2"/>
        <v>15826.350945462298</v>
      </c>
      <c r="M17" s="13">
        <f t="shared" si="3"/>
        <v>1225310.9375207296</v>
      </c>
      <c r="N17" s="23">
        <f t="shared" si="4"/>
        <v>77.422201854562601</v>
      </c>
      <c r="O17" s="160"/>
      <c r="P17" s="76">
        <v>1.43</v>
      </c>
      <c r="Q17" s="136">
        <v>4.1026423910549097</v>
      </c>
      <c r="R17" s="135">
        <v>0.91</v>
      </c>
      <c r="S17" s="63">
        <v>0.09</v>
      </c>
      <c r="T17" s="22">
        <f t="shared" si="5"/>
        <v>15826.350945462298</v>
      </c>
      <c r="U17" s="13">
        <f t="shared" si="6"/>
        <v>1328698.8286027689</v>
      </c>
      <c r="V17" s="23">
        <f t="shared" si="7"/>
        <v>83.954844245617522</v>
      </c>
      <c r="W17" s="142"/>
      <c r="Y17" s="1" t="s">
        <v>28</v>
      </c>
      <c r="Z17" s="18"/>
      <c r="AA17" s="39">
        <v>246.2</v>
      </c>
      <c r="AB17" s="2">
        <v>42368.004227223377</v>
      </c>
      <c r="AC17" s="2">
        <v>33009.137000000002</v>
      </c>
      <c r="AD17" s="18">
        <v>-412770.016</v>
      </c>
      <c r="AE17" s="38">
        <f t="shared" si="8"/>
        <v>-12.504720011310807</v>
      </c>
      <c r="AF17" s="2">
        <v>12886.787227223374</v>
      </c>
      <c r="AG17" s="18">
        <v>2335552.6958566802</v>
      </c>
      <c r="AH17" s="23">
        <f t="shared" si="9"/>
        <v>181.23622704989018</v>
      </c>
      <c r="AI17" s="2">
        <f t="shared" si="10"/>
        <v>42368.004227223377</v>
      </c>
      <c r="AJ17" s="18">
        <f t="shared" si="11"/>
        <v>1922782.6798566801</v>
      </c>
      <c r="AK17" s="38">
        <f t="shared" si="12"/>
        <v>45.382894826591915</v>
      </c>
      <c r="AL17" s="160"/>
      <c r="AM17" s="94">
        <v>0.44</v>
      </c>
      <c r="AN17" s="23">
        <v>150.51612821514371</v>
      </c>
      <c r="AO17" s="76">
        <v>0.13</v>
      </c>
      <c r="AP17" s="76">
        <v>5.7585349023782708</v>
      </c>
      <c r="AQ17" s="76">
        <v>1.1599999999999999</v>
      </c>
      <c r="AR17" s="22">
        <f t="shared" si="13"/>
        <v>42368.004227223377</v>
      </c>
      <c r="AS17" s="13">
        <f t="shared" si="14"/>
        <v>8617124.9147408567</v>
      </c>
      <c r="AT17" s="23">
        <f t="shared" si="15"/>
        <v>203.38755794411389</v>
      </c>
      <c r="AU17" s="142"/>
      <c r="AW17" s="1" t="s">
        <v>28</v>
      </c>
      <c r="AX17" s="18"/>
      <c r="AY17" s="39">
        <v>246.2</v>
      </c>
      <c r="AZ17" s="2">
        <v>3492.1344466384435</v>
      </c>
      <c r="BA17" s="2">
        <v>2904.2649999999999</v>
      </c>
      <c r="BB17" s="18">
        <v>-59859.567999999999</v>
      </c>
      <c r="BC17" s="38">
        <f t="shared" si="16"/>
        <v>-20.610918080822515</v>
      </c>
      <c r="BD17" s="2">
        <v>587.86944663844383</v>
      </c>
      <c r="BE17" s="3">
        <v>154198.2500935556</v>
      </c>
      <c r="BF17" s="23">
        <f t="shared" si="17"/>
        <v>262.3001603081982</v>
      </c>
      <c r="BG17" s="2">
        <f t="shared" si="18"/>
        <v>3492.1344466384435</v>
      </c>
      <c r="BH17" s="18">
        <f t="shared" si="19"/>
        <v>94338.682093555602</v>
      </c>
      <c r="BI17" s="38">
        <f t="shared" si="20"/>
        <v>27.014619149147244</v>
      </c>
      <c r="BJ17" s="160"/>
      <c r="BK17" s="94">
        <v>0.44</v>
      </c>
      <c r="BL17" s="23">
        <v>150.51612821514371</v>
      </c>
      <c r="BM17" s="76">
        <v>0.13</v>
      </c>
      <c r="BN17" s="94">
        <v>5.7585349023782708</v>
      </c>
      <c r="BO17" s="76">
        <v>1.1599999999999999</v>
      </c>
      <c r="BP17" s="22">
        <f t="shared" si="21"/>
        <v>3492.1344466384435</v>
      </c>
      <c r="BQ17" s="13">
        <f t="shared" si="22"/>
        <v>646112.20889575686</v>
      </c>
      <c r="BR17" s="23">
        <f t="shared" si="23"/>
        <v>185.01928226666922</v>
      </c>
      <c r="BS17" s="142"/>
      <c r="BU17" s="39" t="s">
        <v>28</v>
      </c>
      <c r="BV17" s="22">
        <f t="shared" si="24"/>
        <v>61686.489619324115</v>
      </c>
      <c r="BW17" s="13">
        <f t="shared" si="25"/>
        <v>10591935.952239383</v>
      </c>
      <c r="BX17" s="23">
        <f t="shared" si="26"/>
        <v>171.70592811495175</v>
      </c>
      <c r="BY17" s="142"/>
      <c r="CA17" s="130"/>
      <c r="CD17" t="b">
        <f t="shared" si="27"/>
        <v>1</v>
      </c>
      <c r="CE17" t="b">
        <f t="shared" si="28"/>
        <v>1</v>
      </c>
      <c r="CF17" t="b">
        <f t="shared" si="29"/>
        <v>1</v>
      </c>
      <c r="CG17" t="b">
        <f t="shared" si="30"/>
        <v>1</v>
      </c>
      <c r="CH17" s="123" t="b">
        <f t="shared" si="31"/>
        <v>0</v>
      </c>
      <c r="CI17" t="b">
        <f t="shared" si="32"/>
        <v>1</v>
      </c>
      <c r="CJ17" t="b">
        <f t="shared" si="33"/>
        <v>1</v>
      </c>
      <c r="CK17" t="b">
        <f t="shared" si="34"/>
        <v>1</v>
      </c>
      <c r="CL17" s="123" t="b">
        <f t="shared" si="35"/>
        <v>1</v>
      </c>
      <c r="CM17" t="b">
        <f t="shared" si="36"/>
        <v>1</v>
      </c>
      <c r="CN17" t="b">
        <f t="shared" si="37"/>
        <v>1</v>
      </c>
      <c r="CO17" t="b">
        <f t="shared" si="38"/>
        <v>1</v>
      </c>
      <c r="CP17" t="b">
        <f t="shared" si="39"/>
        <v>1</v>
      </c>
      <c r="CQ17" t="b">
        <f t="shared" si="40"/>
        <v>1</v>
      </c>
      <c r="CR17" s="123">
        <f t="shared" si="41"/>
        <v>45860.138673861817</v>
      </c>
      <c r="CS17" s="123">
        <f t="shared" si="42"/>
        <v>9263237.1236366145</v>
      </c>
      <c r="CT17">
        <f t="shared" si="43"/>
        <v>201.98885985742203</v>
      </c>
      <c r="CU17">
        <f>CT17-CT9</f>
        <v>125.05355321732083</v>
      </c>
      <c r="CV17">
        <v>20</v>
      </c>
      <c r="CW17">
        <v>100</v>
      </c>
      <c r="CX17">
        <f t="shared" si="44"/>
        <v>-101.98885985742203</v>
      </c>
    </row>
    <row r="18" spans="2:102" x14ac:dyDescent="0.35">
      <c r="B18" s="39" t="s">
        <v>29</v>
      </c>
      <c r="C18" s="13"/>
      <c r="D18" s="39">
        <v>223.48</v>
      </c>
      <c r="E18" s="42">
        <v>17814.94598811588</v>
      </c>
      <c r="F18" s="42">
        <v>18016.446</v>
      </c>
      <c r="G18" s="13">
        <v>996150.48</v>
      </c>
      <c r="H18" s="23">
        <f t="shared" si="0"/>
        <v>55.291175629200119</v>
      </c>
      <c r="I18" s="42">
        <v>-201.50001188411954</v>
      </c>
      <c r="J18" s="8">
        <v>45626.40596609877</v>
      </c>
      <c r="K18" s="23">
        <f t="shared" si="1"/>
        <v>-226.43376315202411</v>
      </c>
      <c r="L18" s="42">
        <f t="shared" si="2"/>
        <v>17814.94598811588</v>
      </c>
      <c r="M18" s="13">
        <f t="shared" si="3"/>
        <v>1041776.8859660988</v>
      </c>
      <c r="N18" s="23">
        <f t="shared" si="4"/>
        <v>58.477689837569791</v>
      </c>
      <c r="O18" s="160"/>
      <c r="P18" s="76">
        <v>1.43</v>
      </c>
      <c r="Q18" s="136">
        <v>6.0392363296726677</v>
      </c>
      <c r="R18" s="135">
        <v>0.91</v>
      </c>
      <c r="S18" s="63">
        <v>0.09</v>
      </c>
      <c r="T18" s="22">
        <f t="shared" si="5"/>
        <v>17814.94598811588</v>
      </c>
      <c r="U18" s="13">
        <f t="shared" si="6"/>
        <v>1192655.8737398062</v>
      </c>
      <c r="V18" s="23">
        <f t="shared" si="7"/>
        <v>66.946926167242466</v>
      </c>
      <c r="W18" s="142"/>
      <c r="Y18" s="1" t="s">
        <v>29</v>
      </c>
      <c r="Z18" s="18"/>
      <c r="AA18" s="39">
        <v>223.48</v>
      </c>
      <c r="AB18" s="2">
        <v>104056.09922140752</v>
      </c>
      <c r="AC18" s="2">
        <v>129353.234</v>
      </c>
      <c r="AD18" s="18">
        <v>7658306.932</v>
      </c>
      <c r="AE18" s="38">
        <f t="shared" si="8"/>
        <v>59.204603512270907</v>
      </c>
      <c r="AF18" s="2">
        <v>-15302.248778592464</v>
      </c>
      <c r="AG18" s="18">
        <v>-5459217.8473407915</v>
      </c>
      <c r="AH18" s="23">
        <f t="shared" si="9"/>
        <v>356.75918790303075</v>
      </c>
      <c r="AI18" s="2">
        <f t="shared" si="10"/>
        <v>104056.09922140752</v>
      </c>
      <c r="AJ18" s="18">
        <f t="shared" si="11"/>
        <v>2199089.0846592085</v>
      </c>
      <c r="AK18" s="38">
        <f t="shared" si="12"/>
        <v>21.133687511964592</v>
      </c>
      <c r="AL18" s="160"/>
      <c r="AM18" s="94">
        <v>0.44</v>
      </c>
      <c r="AN18" s="23">
        <v>69.352910503982116</v>
      </c>
      <c r="AO18" s="76">
        <v>0.13</v>
      </c>
      <c r="AP18" s="76">
        <v>5.0385621733458059</v>
      </c>
      <c r="AQ18" s="76">
        <v>1.1599999999999999</v>
      </c>
      <c r="AR18" s="22">
        <f t="shared" si="13"/>
        <v>104056.09922140752</v>
      </c>
      <c r="AS18" s="13">
        <f t="shared" si="14"/>
        <v>10119992.598450905</v>
      </c>
      <c r="AT18" s="23">
        <f t="shared" si="15"/>
        <v>97.255160189292511</v>
      </c>
      <c r="AU18" s="142"/>
      <c r="AW18" s="1" t="s">
        <v>29</v>
      </c>
      <c r="AX18" s="18"/>
      <c r="AY18" s="39">
        <v>223.48</v>
      </c>
      <c r="AZ18" s="2">
        <v>9779.1037293785412</v>
      </c>
      <c r="BA18" s="2">
        <v>12989.78</v>
      </c>
      <c r="BB18" s="18">
        <v>887271.55599999998</v>
      </c>
      <c r="BC18" s="38">
        <f t="shared" si="16"/>
        <v>68.305356672707305</v>
      </c>
      <c r="BD18" s="2">
        <v>-3210.6762706214599</v>
      </c>
      <c r="BE18" s="3">
        <v>-701547.9362727073</v>
      </c>
      <c r="BF18" s="23">
        <f t="shared" si="17"/>
        <v>218.50472521694482</v>
      </c>
      <c r="BG18" s="2">
        <f t="shared" si="18"/>
        <v>9779.1037293785412</v>
      </c>
      <c r="BH18" s="18">
        <f t="shared" si="19"/>
        <v>185723.61972729268</v>
      </c>
      <c r="BI18" s="38">
        <f t="shared" si="20"/>
        <v>18.991885643807908</v>
      </c>
      <c r="BJ18" s="160"/>
      <c r="BK18" s="94">
        <v>0.44</v>
      </c>
      <c r="BL18" s="23">
        <v>69.352910503982116</v>
      </c>
      <c r="BM18" s="76">
        <v>0.13</v>
      </c>
      <c r="BN18" s="94">
        <v>5.0385621733458059</v>
      </c>
      <c r="BO18" s="76">
        <v>1.1599999999999999</v>
      </c>
      <c r="BP18" s="22">
        <f t="shared" si="21"/>
        <v>9779.1037293785412</v>
      </c>
      <c r="BQ18" s="13">
        <f t="shared" si="22"/>
        <v>930123.39707193675</v>
      </c>
      <c r="BR18" s="23">
        <f t="shared" si="23"/>
        <v>95.11335832113582</v>
      </c>
      <c r="BS18" s="142"/>
      <c r="BU18" s="39" t="s">
        <v>29</v>
      </c>
      <c r="BV18" s="22">
        <f t="shared" si="24"/>
        <v>131650.14893890196</v>
      </c>
      <c r="BW18" s="13">
        <f t="shared" si="25"/>
        <v>12242771.869262649</v>
      </c>
      <c r="BX18" s="23">
        <f t="shared" si="26"/>
        <v>92.994743780688353</v>
      </c>
      <c r="BY18" s="142"/>
      <c r="CA18" s="130"/>
      <c r="CD18" t="b">
        <f t="shared" si="27"/>
        <v>1</v>
      </c>
      <c r="CE18" t="b">
        <f t="shared" si="28"/>
        <v>1</v>
      </c>
      <c r="CF18" t="b">
        <f t="shared" si="29"/>
        <v>1</v>
      </c>
      <c r="CG18" t="b">
        <f t="shared" si="30"/>
        <v>1</v>
      </c>
      <c r="CH18" s="123" t="b">
        <f t="shared" si="31"/>
        <v>0</v>
      </c>
      <c r="CI18" t="b">
        <f t="shared" si="32"/>
        <v>1</v>
      </c>
      <c r="CJ18" t="b">
        <f t="shared" si="33"/>
        <v>1</v>
      </c>
      <c r="CK18" t="b">
        <f t="shared" si="34"/>
        <v>1</v>
      </c>
      <c r="CL18" s="123" t="b">
        <f t="shared" si="35"/>
        <v>1</v>
      </c>
      <c r="CM18" t="b">
        <f t="shared" si="36"/>
        <v>1</v>
      </c>
      <c r="CN18" t="b">
        <f t="shared" si="37"/>
        <v>1</v>
      </c>
      <c r="CO18" t="b">
        <f t="shared" si="38"/>
        <v>1</v>
      </c>
      <c r="CP18" t="b">
        <f t="shared" si="39"/>
        <v>1</v>
      </c>
      <c r="CQ18" t="b">
        <f t="shared" si="40"/>
        <v>1</v>
      </c>
      <c r="CR18" s="123">
        <f t="shared" si="41"/>
        <v>113835.20295078607</v>
      </c>
      <c r="CS18" s="123">
        <f t="shared" si="42"/>
        <v>11050115.995522842</v>
      </c>
      <c r="CT18">
        <f t="shared" si="43"/>
        <v>97.071166994801203</v>
      </c>
      <c r="CU18">
        <f>CT18-CT10</f>
        <v>34.953449893707287</v>
      </c>
      <c r="CV18">
        <v>20</v>
      </c>
      <c r="CW18">
        <v>100</v>
      </c>
      <c r="CX18">
        <f t="shared" si="44"/>
        <v>2.928833005198797</v>
      </c>
    </row>
    <row r="19" spans="2:102" x14ac:dyDescent="0.35">
      <c r="B19" s="39" t="s">
        <v>30</v>
      </c>
      <c r="C19" s="13"/>
      <c r="D19" s="39">
        <v>243.12</v>
      </c>
      <c r="E19" s="42">
        <v>18582.57698360529</v>
      </c>
      <c r="F19" s="42">
        <v>17593.38</v>
      </c>
      <c r="G19" s="13">
        <v>1043659.86</v>
      </c>
      <c r="H19" s="23">
        <f t="shared" si="0"/>
        <v>59.321168530435877</v>
      </c>
      <c r="I19" s="42">
        <v>989.1969836052873</v>
      </c>
      <c r="J19" s="8">
        <v>346032.74295736896</v>
      </c>
      <c r="K19" s="23">
        <f t="shared" si="1"/>
        <v>349.81176519179934</v>
      </c>
      <c r="L19" s="42">
        <f t="shared" si="2"/>
        <v>18582.57698360529</v>
      </c>
      <c r="M19" s="13">
        <f t="shared" si="3"/>
        <v>1389692.6029573688</v>
      </c>
      <c r="N19" s="23">
        <f t="shared" si="4"/>
        <v>74.784708503209345</v>
      </c>
      <c r="O19" s="160"/>
      <c r="P19" s="76">
        <v>1.43</v>
      </c>
      <c r="Q19" s="136">
        <v>6.0392363296726677</v>
      </c>
      <c r="R19" s="135">
        <v>0.91</v>
      </c>
      <c r="S19" s="63">
        <v>0.09</v>
      </c>
      <c r="T19" s="22">
        <f t="shared" si="5"/>
        <v>18582.57698360529</v>
      </c>
      <c r="U19" s="13">
        <f t="shared" si="6"/>
        <v>1547072.8390458578</v>
      </c>
      <c r="V19" s="23">
        <f t="shared" si="7"/>
        <v>83.253944832882013</v>
      </c>
      <c r="W19" s="142"/>
      <c r="Y19" s="1" t="s">
        <v>30</v>
      </c>
      <c r="Z19" s="18"/>
      <c r="AA19" s="39">
        <v>243.12</v>
      </c>
      <c r="AB19" s="2">
        <v>154358.89282265195</v>
      </c>
      <c r="AC19" s="2">
        <v>136015.17300000001</v>
      </c>
      <c r="AD19" s="18">
        <v>7857878.7800000003</v>
      </c>
      <c r="AE19" s="38">
        <f t="shared" si="8"/>
        <v>57.772075031658417</v>
      </c>
      <c r="AF19" s="2">
        <v>37217.778822651955</v>
      </c>
      <c r="AG19" s="18">
        <v>3449422.1754815085</v>
      </c>
      <c r="AH19" s="23">
        <f t="shared" si="9"/>
        <v>92.682107438987671</v>
      </c>
      <c r="AI19" s="2">
        <f t="shared" si="10"/>
        <v>154358.89282265195</v>
      </c>
      <c r="AJ19" s="18">
        <f t="shared" si="11"/>
        <v>11307300.955481509</v>
      </c>
      <c r="AK19" s="38">
        <f t="shared" si="12"/>
        <v>73.253317309504425</v>
      </c>
      <c r="AL19" s="160"/>
      <c r="AM19" s="94">
        <v>0.44</v>
      </c>
      <c r="AN19" s="23">
        <v>22.821244901144581</v>
      </c>
      <c r="AO19" s="76">
        <v>0.13</v>
      </c>
      <c r="AP19" s="76">
        <v>5.0385621733458059</v>
      </c>
      <c r="AQ19" s="76">
        <v>1.1599999999999999</v>
      </c>
      <c r="AR19" s="22">
        <f t="shared" si="13"/>
        <v>154358.89282265195</v>
      </c>
      <c r="AS19" s="13">
        <f t="shared" si="14"/>
        <v>15874750.814335717</v>
      </c>
      <c r="AT19" s="23">
        <f t="shared" si="15"/>
        <v>102.84312438399481</v>
      </c>
      <c r="AU19" s="142"/>
      <c r="AW19" s="1" t="s">
        <v>30</v>
      </c>
      <c r="AX19" s="18"/>
      <c r="AY19" s="39">
        <v>243.12</v>
      </c>
      <c r="AZ19" s="2">
        <v>15135.7776054773</v>
      </c>
      <c r="BA19" s="2">
        <v>13734.495999999999</v>
      </c>
      <c r="BB19" s="18">
        <v>920440.23600000003</v>
      </c>
      <c r="BC19" s="38">
        <f t="shared" si="16"/>
        <v>67.016673636950358</v>
      </c>
      <c r="BD19" s="2">
        <v>1401.2816054773014</v>
      </c>
      <c r="BE19" s="3">
        <v>308880.5970958182</v>
      </c>
      <c r="BF19" s="23">
        <f t="shared" si="17"/>
        <v>220.42721169568767</v>
      </c>
      <c r="BG19" s="2">
        <f t="shared" si="18"/>
        <v>15135.7776054773</v>
      </c>
      <c r="BH19" s="18">
        <f t="shared" si="19"/>
        <v>1229320.8330958183</v>
      </c>
      <c r="BI19" s="38">
        <f t="shared" si="20"/>
        <v>81.219535932594212</v>
      </c>
      <c r="BJ19" s="160"/>
      <c r="BK19" s="94">
        <v>0.44</v>
      </c>
      <c r="BL19" s="23">
        <v>22.821244901144581</v>
      </c>
      <c r="BM19" s="76">
        <v>0.13</v>
      </c>
      <c r="BN19" s="94">
        <v>5.0385621733458059</v>
      </c>
      <c r="BO19" s="76">
        <v>1.1599999999999999</v>
      </c>
      <c r="BP19" s="22">
        <f t="shared" si="21"/>
        <v>15135.7776054773</v>
      </c>
      <c r="BQ19" s="13">
        <f t="shared" si="22"/>
        <v>1677185.5723642837</v>
      </c>
      <c r="BR19" s="23">
        <f t="shared" si="23"/>
        <v>110.80934300708459</v>
      </c>
      <c r="BS19" s="142"/>
      <c r="BU19" s="39" t="s">
        <v>30</v>
      </c>
      <c r="BV19" s="22">
        <f t="shared" si="24"/>
        <v>188077.24741173454</v>
      </c>
      <c r="BW19" s="13">
        <f t="shared" si="25"/>
        <v>19099009.225745857</v>
      </c>
      <c r="BX19" s="23">
        <f t="shared" si="26"/>
        <v>101.54874918992583</v>
      </c>
      <c r="BY19" s="142"/>
      <c r="CA19" s="130"/>
      <c r="CD19" t="b">
        <f t="shared" si="27"/>
        <v>1</v>
      </c>
      <c r="CE19" t="b">
        <f t="shared" si="28"/>
        <v>1</v>
      </c>
      <c r="CF19" t="b">
        <f t="shared" si="29"/>
        <v>1</v>
      </c>
      <c r="CG19" t="b">
        <f t="shared" si="30"/>
        <v>1</v>
      </c>
      <c r="CH19" s="123" t="b">
        <f t="shared" si="31"/>
        <v>0</v>
      </c>
      <c r="CI19" t="b">
        <f t="shared" si="32"/>
        <v>1</v>
      </c>
      <c r="CJ19" t="b">
        <f t="shared" si="33"/>
        <v>1</v>
      </c>
      <c r="CK19" t="b">
        <f t="shared" si="34"/>
        <v>1</v>
      </c>
      <c r="CL19" s="123" t="b">
        <f t="shared" si="35"/>
        <v>1</v>
      </c>
      <c r="CM19" t="b">
        <f t="shared" si="36"/>
        <v>1</v>
      </c>
      <c r="CN19" t="b">
        <f t="shared" si="37"/>
        <v>1</v>
      </c>
      <c r="CO19" t="b">
        <f t="shared" si="38"/>
        <v>1</v>
      </c>
      <c r="CP19" t="b">
        <f t="shared" si="39"/>
        <v>1</v>
      </c>
      <c r="CQ19" t="b">
        <f t="shared" si="40"/>
        <v>1</v>
      </c>
      <c r="CR19" s="123">
        <f t="shared" si="41"/>
        <v>169494.67042812926</v>
      </c>
      <c r="CS19" s="123">
        <f t="shared" si="42"/>
        <v>17551936.386700001</v>
      </c>
      <c r="CT19">
        <f t="shared" si="43"/>
        <v>103.55450317325783</v>
      </c>
      <c r="CV19">
        <v>20</v>
      </c>
      <c r="CW19">
        <v>100</v>
      </c>
      <c r="CX19">
        <f t="shared" si="44"/>
        <v>-3.5545031732578281</v>
      </c>
    </row>
    <row r="20" spans="2:102" x14ac:dyDescent="0.35">
      <c r="B20" s="40" t="s">
        <v>31</v>
      </c>
      <c r="C20" s="14"/>
      <c r="D20" s="40">
        <v>226.059</v>
      </c>
      <c r="E20" s="69">
        <v>20646.606300506632</v>
      </c>
      <c r="F20" s="69">
        <v>19110.286</v>
      </c>
      <c r="G20" s="14">
        <v>1085853.82</v>
      </c>
      <c r="H20" s="27">
        <f t="shared" si="0"/>
        <v>56.82038562897489</v>
      </c>
      <c r="I20" s="69">
        <v>1536.3203005066307</v>
      </c>
      <c r="J20" s="17">
        <v>421614.57972221472</v>
      </c>
      <c r="K20" s="27">
        <f t="shared" si="1"/>
        <v>274.43143176795837</v>
      </c>
      <c r="L20" s="69">
        <f t="shared" si="2"/>
        <v>20646.606300506632</v>
      </c>
      <c r="M20" s="14">
        <f t="shared" si="3"/>
        <v>1507468.3997222148</v>
      </c>
      <c r="N20" s="27">
        <f t="shared" si="4"/>
        <v>73.012890243624398</v>
      </c>
      <c r="O20" s="161"/>
      <c r="P20" s="77">
        <v>1.43</v>
      </c>
      <c r="Q20" s="137">
        <v>6.0392363296726677</v>
      </c>
      <c r="R20" s="58">
        <v>0.91</v>
      </c>
      <c r="S20" s="64">
        <v>0.09</v>
      </c>
      <c r="T20" s="29">
        <f t="shared" si="5"/>
        <v>20646.606300506632</v>
      </c>
      <c r="U20" s="14">
        <f t="shared" si="6"/>
        <v>1682329.387886914</v>
      </c>
      <c r="V20" s="27">
        <f t="shared" si="7"/>
        <v>81.482126573297066</v>
      </c>
      <c r="W20" s="143"/>
      <c r="Y20" s="5" t="s">
        <v>31</v>
      </c>
      <c r="Z20" s="19"/>
      <c r="AA20" s="40">
        <v>226.059</v>
      </c>
      <c r="AB20" s="43">
        <v>200846.53840922116</v>
      </c>
      <c r="AC20" s="43">
        <v>152671.21</v>
      </c>
      <c r="AD20" s="19">
        <v>8505538.6199999992</v>
      </c>
      <c r="AE20" s="28">
        <f t="shared" si="8"/>
        <v>55.711477101674895</v>
      </c>
      <c r="AF20" s="43">
        <v>74477.049409221159</v>
      </c>
      <c r="AG20" s="19">
        <v>9228781.9486979805</v>
      </c>
      <c r="AH20" s="27">
        <f t="shared" si="9"/>
        <v>123.91444105135757</v>
      </c>
      <c r="AI20" s="43">
        <f t="shared" si="10"/>
        <v>200846.53840922116</v>
      </c>
      <c r="AJ20" s="19">
        <f t="shared" si="11"/>
        <v>17734320.568697982</v>
      </c>
      <c r="AK20" s="28">
        <f t="shared" si="12"/>
        <v>88.297865171888731</v>
      </c>
      <c r="AL20" s="161"/>
      <c r="AM20" s="95">
        <v>0.44</v>
      </c>
      <c r="AN20" s="27">
        <v>57.034550234290407</v>
      </c>
      <c r="AO20" s="77">
        <v>0.13</v>
      </c>
      <c r="AP20" s="77">
        <v>5.0385621733458059</v>
      </c>
      <c r="AQ20" s="77">
        <v>1.1599999999999999</v>
      </c>
      <c r="AR20" s="29">
        <f t="shared" si="13"/>
        <v>200846.53840922116</v>
      </c>
      <c r="AS20" s="14">
        <f t="shared" si="14"/>
        <v>30548954.835506141</v>
      </c>
      <c r="AT20" s="27">
        <f t="shared" si="15"/>
        <v>152.10097757952494</v>
      </c>
      <c r="AU20" s="143"/>
      <c r="AW20" s="5" t="s">
        <v>31</v>
      </c>
      <c r="AX20" s="19"/>
      <c r="AY20" s="40">
        <v>226.059</v>
      </c>
      <c r="AZ20" s="43">
        <v>19786.229624004231</v>
      </c>
      <c r="BA20" s="43">
        <v>15230.781999999999</v>
      </c>
      <c r="BB20" s="19">
        <v>975267.728</v>
      </c>
      <c r="BC20" s="28">
        <f t="shared" si="16"/>
        <v>64.032675932200988</v>
      </c>
      <c r="BD20" s="43">
        <v>4555.4476240042295</v>
      </c>
      <c r="BE20" s="6">
        <v>980305.86111602606</v>
      </c>
      <c r="BF20" s="27">
        <f t="shared" si="17"/>
        <v>215.1941899080247</v>
      </c>
      <c r="BG20" s="43">
        <f t="shared" si="18"/>
        <v>19786.229624004231</v>
      </c>
      <c r="BH20" s="19">
        <f t="shared" si="19"/>
        <v>1955573.5891160262</v>
      </c>
      <c r="BI20" s="28">
        <f t="shared" si="20"/>
        <v>98.835080067177941</v>
      </c>
      <c r="BJ20" s="161"/>
      <c r="BK20" s="95">
        <v>0.44</v>
      </c>
      <c r="BL20" s="27">
        <v>57.034550234290407</v>
      </c>
      <c r="BM20" s="77">
        <v>0.13</v>
      </c>
      <c r="BN20" s="95">
        <v>5.0385621733458059</v>
      </c>
      <c r="BO20" s="77">
        <v>1.1599999999999999</v>
      </c>
      <c r="BP20" s="29">
        <f t="shared" si="21"/>
        <v>19786.229624004231</v>
      </c>
      <c r="BQ20" s="14">
        <f t="shared" si="22"/>
        <v>3217996.6219396698</v>
      </c>
      <c r="BR20" s="27">
        <f t="shared" si="23"/>
        <v>162.63819247481416</v>
      </c>
      <c r="BS20" s="143"/>
      <c r="BU20" s="40" t="s">
        <v>31</v>
      </c>
      <c r="BV20" s="29">
        <f t="shared" si="24"/>
        <v>241279.374333732</v>
      </c>
      <c r="BW20" s="14">
        <f t="shared" si="25"/>
        <v>35449280.845332719</v>
      </c>
      <c r="BX20" s="27">
        <f t="shared" si="26"/>
        <v>146.92213515234047</v>
      </c>
      <c r="BY20" s="143"/>
      <c r="CA20" s="130"/>
      <c r="CD20" t="b">
        <f t="shared" si="27"/>
        <v>1</v>
      </c>
      <c r="CE20" t="b">
        <f t="shared" si="28"/>
        <v>1</v>
      </c>
      <c r="CF20" t="b">
        <f t="shared" si="29"/>
        <v>1</v>
      </c>
      <c r="CG20" t="b">
        <f t="shared" si="30"/>
        <v>1</v>
      </c>
      <c r="CH20" s="123" t="b">
        <f t="shared" si="31"/>
        <v>0</v>
      </c>
      <c r="CI20" t="b">
        <f t="shared" si="32"/>
        <v>1</v>
      </c>
      <c r="CJ20" t="b">
        <f t="shared" si="33"/>
        <v>1</v>
      </c>
      <c r="CK20" t="b">
        <f t="shared" si="34"/>
        <v>1</v>
      </c>
      <c r="CL20" s="123" t="b">
        <f t="shared" si="35"/>
        <v>1</v>
      </c>
      <c r="CM20" t="b">
        <f t="shared" si="36"/>
        <v>1</v>
      </c>
      <c r="CN20" t="b">
        <f t="shared" si="37"/>
        <v>1</v>
      </c>
      <c r="CO20" t="b">
        <f t="shared" si="38"/>
        <v>1</v>
      </c>
      <c r="CP20" t="b">
        <f t="shared" si="39"/>
        <v>1</v>
      </c>
      <c r="CQ20" t="b">
        <f t="shared" si="40"/>
        <v>1</v>
      </c>
      <c r="CR20" s="123">
        <f t="shared" si="41"/>
        <v>220632.76803322538</v>
      </c>
      <c r="CS20" s="123">
        <f t="shared" si="42"/>
        <v>33766951.457445808</v>
      </c>
      <c r="CT20">
        <f t="shared" si="43"/>
        <v>153.04594942289259</v>
      </c>
      <c r="CV20">
        <v>20</v>
      </c>
      <c r="CW20">
        <v>100</v>
      </c>
      <c r="CX20">
        <f t="shared" si="44"/>
        <v>-53.045949422892591</v>
      </c>
    </row>
    <row r="21" spans="2:102" x14ac:dyDescent="0.35">
      <c r="B21" s="41"/>
      <c r="C21" s="36"/>
      <c r="D21" s="41"/>
      <c r="E21" s="70"/>
      <c r="F21" s="70"/>
      <c r="G21" s="36"/>
      <c r="H21" s="37"/>
      <c r="I21" s="70"/>
      <c r="J21" s="32"/>
      <c r="K21" s="37"/>
      <c r="L21" s="70"/>
      <c r="M21" s="13"/>
      <c r="N21" s="23"/>
      <c r="O21" s="159"/>
      <c r="P21" s="96"/>
      <c r="Q21" s="41"/>
      <c r="R21" s="32"/>
      <c r="S21" s="93"/>
      <c r="T21" s="35"/>
      <c r="U21" s="36"/>
      <c r="V21" s="23"/>
      <c r="W21" s="144"/>
      <c r="Y21" s="30"/>
      <c r="Z21" s="31"/>
      <c r="AA21" s="41"/>
      <c r="AB21" s="44"/>
      <c r="AC21" s="44"/>
      <c r="AD21" s="31"/>
      <c r="AE21" s="33"/>
      <c r="AF21" s="44"/>
      <c r="AG21" s="34"/>
      <c r="AH21" s="37"/>
      <c r="AI21" s="44"/>
      <c r="AJ21" s="31"/>
      <c r="AK21" s="33"/>
      <c r="AL21" s="159"/>
      <c r="AM21" s="96"/>
      <c r="AN21" s="37"/>
      <c r="AO21" s="78"/>
      <c r="AP21" s="96"/>
      <c r="AQ21" s="78"/>
      <c r="AR21" s="35"/>
      <c r="AS21" s="36"/>
      <c r="AT21" s="37"/>
      <c r="AU21" s="144"/>
      <c r="AW21" s="30"/>
      <c r="AX21" s="31"/>
      <c r="AY21" s="41"/>
      <c r="AZ21" s="44"/>
      <c r="BA21" s="44"/>
      <c r="BB21" s="31"/>
      <c r="BC21" s="33"/>
      <c r="BD21" s="44"/>
      <c r="BE21" s="34"/>
      <c r="BF21" s="37"/>
      <c r="BG21" s="44"/>
      <c r="BH21" s="31"/>
      <c r="BI21" s="33"/>
      <c r="BJ21" s="159"/>
      <c r="BK21" s="96"/>
      <c r="BL21" s="37"/>
      <c r="BM21" s="78"/>
      <c r="BN21" s="96"/>
      <c r="BO21" s="78"/>
      <c r="BP21" s="35"/>
      <c r="BQ21" s="36"/>
      <c r="BR21" s="37"/>
      <c r="BS21" s="144"/>
      <c r="BU21" s="41"/>
      <c r="BV21" s="35"/>
      <c r="BW21" s="36"/>
      <c r="BX21" s="37"/>
      <c r="BY21" s="141"/>
      <c r="CH21" s="123"/>
      <c r="CL21" s="123"/>
      <c r="CR21" s="123"/>
      <c r="CS21" s="123"/>
    </row>
    <row r="22" spans="2:102" x14ac:dyDescent="0.35">
      <c r="B22" s="39"/>
      <c r="C22" s="13"/>
      <c r="D22" s="39"/>
      <c r="E22" s="42"/>
      <c r="F22" s="42"/>
      <c r="G22" s="13"/>
      <c r="H22" s="23"/>
      <c r="I22" s="42"/>
      <c r="J22" s="8"/>
      <c r="K22" s="23"/>
      <c r="L22" s="42"/>
      <c r="M22" s="13"/>
      <c r="N22" s="23"/>
      <c r="O22" s="160"/>
      <c r="P22" s="94"/>
      <c r="Q22" s="39"/>
      <c r="R22" s="8"/>
      <c r="S22" s="10"/>
      <c r="T22" s="22"/>
      <c r="U22" s="13"/>
      <c r="V22" s="23"/>
      <c r="W22" s="145"/>
      <c r="Y22" s="1"/>
      <c r="Z22" s="18"/>
      <c r="AA22" s="39"/>
      <c r="AB22" s="2"/>
      <c r="AC22" s="2"/>
      <c r="AD22" s="18"/>
      <c r="AE22" s="38"/>
      <c r="AF22" s="2"/>
      <c r="AG22" s="3"/>
      <c r="AH22" s="23"/>
      <c r="AI22" s="2"/>
      <c r="AJ22" s="18"/>
      <c r="AK22" s="38"/>
      <c r="AL22" s="160"/>
      <c r="AM22" s="94"/>
      <c r="AN22" s="23"/>
      <c r="AO22" s="76"/>
      <c r="AP22" s="94"/>
      <c r="AQ22" s="76"/>
      <c r="AR22" s="22"/>
      <c r="AS22" s="13"/>
      <c r="AT22" s="23"/>
      <c r="AU22" s="145"/>
      <c r="AW22" s="1"/>
      <c r="AX22" s="18"/>
      <c r="AY22" s="39"/>
      <c r="AZ22" s="2"/>
      <c r="BA22" s="2"/>
      <c r="BB22" s="18"/>
      <c r="BC22" s="38"/>
      <c r="BD22" s="2"/>
      <c r="BE22" s="3"/>
      <c r="BF22" s="23"/>
      <c r="BG22" s="2"/>
      <c r="BH22" s="18"/>
      <c r="BI22" s="38"/>
      <c r="BJ22" s="160"/>
      <c r="BK22" s="94"/>
      <c r="BL22" s="23"/>
      <c r="BM22" s="76"/>
      <c r="BN22" s="94"/>
      <c r="BO22" s="76"/>
      <c r="BP22" s="22"/>
      <c r="BQ22" s="13"/>
      <c r="BR22" s="23"/>
      <c r="BS22" s="145"/>
      <c r="BU22" s="39"/>
      <c r="BV22" s="22"/>
      <c r="BW22" s="13"/>
      <c r="BX22" s="23"/>
      <c r="BY22" s="142"/>
      <c r="CH22" s="123"/>
      <c r="CL22" s="123"/>
      <c r="CR22" s="123"/>
    </row>
    <row r="23" spans="2:102" x14ac:dyDescent="0.35">
      <c r="B23" s="39"/>
      <c r="C23" s="13"/>
      <c r="D23" s="39"/>
      <c r="E23" s="42"/>
      <c r="F23" s="42"/>
      <c r="G23" s="13"/>
      <c r="H23" s="23"/>
      <c r="I23" s="42"/>
      <c r="J23" s="8"/>
      <c r="K23" s="23"/>
      <c r="L23" s="42"/>
      <c r="M23" s="13"/>
      <c r="N23" s="23"/>
      <c r="O23" s="160"/>
      <c r="P23" s="94"/>
      <c r="Q23" s="39"/>
      <c r="R23" s="8"/>
      <c r="S23" s="10"/>
      <c r="T23" s="22"/>
      <c r="U23" s="13"/>
      <c r="V23" s="23"/>
      <c r="W23" s="145"/>
      <c r="Y23" s="1"/>
      <c r="Z23" s="18"/>
      <c r="AA23" s="39"/>
      <c r="AB23" s="2"/>
      <c r="AC23" s="2"/>
      <c r="AD23" s="18"/>
      <c r="AE23" s="38"/>
      <c r="AF23" s="2"/>
      <c r="AG23" s="3"/>
      <c r="AH23" s="23"/>
      <c r="AI23" s="2"/>
      <c r="AJ23" s="18"/>
      <c r="AK23" s="38"/>
      <c r="AL23" s="160"/>
      <c r="AM23" s="94"/>
      <c r="AN23" s="23"/>
      <c r="AO23" s="76"/>
      <c r="AP23" s="94"/>
      <c r="AQ23" s="76"/>
      <c r="AR23" s="22"/>
      <c r="AS23" s="13"/>
      <c r="AT23" s="23"/>
      <c r="AU23" s="145"/>
      <c r="AW23" s="1"/>
      <c r="AX23" s="18"/>
      <c r="AY23" s="39"/>
      <c r="AZ23" s="2"/>
      <c r="BA23" s="2"/>
      <c r="BB23" s="18"/>
      <c r="BC23" s="38"/>
      <c r="BD23" s="2"/>
      <c r="BE23" s="3"/>
      <c r="BF23" s="23"/>
      <c r="BG23" s="2"/>
      <c r="BH23" s="18"/>
      <c r="BI23" s="38"/>
      <c r="BJ23" s="160"/>
      <c r="BK23" s="94"/>
      <c r="BL23" s="23"/>
      <c r="BM23" s="76"/>
      <c r="BN23" s="94"/>
      <c r="BO23" s="76"/>
      <c r="BP23" s="22"/>
      <c r="BQ23" s="13"/>
      <c r="BR23" s="23"/>
      <c r="BS23" s="145"/>
      <c r="BU23" s="39"/>
      <c r="BV23" s="22"/>
      <c r="BW23" s="13"/>
      <c r="BX23" s="23"/>
      <c r="BY23" s="142"/>
      <c r="CH23" s="123"/>
      <c r="CL23" s="123"/>
      <c r="CR23" s="123"/>
    </row>
    <row r="24" spans="2:102" x14ac:dyDescent="0.35">
      <c r="B24" s="39"/>
      <c r="C24" s="13"/>
      <c r="D24" s="39"/>
      <c r="E24" s="42"/>
      <c r="F24" s="42"/>
      <c r="G24" s="13"/>
      <c r="H24" s="23"/>
      <c r="I24" s="42"/>
      <c r="J24" s="8"/>
      <c r="K24" s="23"/>
      <c r="L24" s="42"/>
      <c r="M24" s="13"/>
      <c r="N24" s="23"/>
      <c r="O24" s="160"/>
      <c r="P24" s="94"/>
      <c r="Q24" s="39"/>
      <c r="R24" s="8"/>
      <c r="S24" s="10"/>
      <c r="T24" s="22"/>
      <c r="U24" s="13"/>
      <c r="V24" s="23"/>
      <c r="W24" s="145"/>
      <c r="Y24" s="1"/>
      <c r="Z24" s="18"/>
      <c r="AA24" s="39"/>
      <c r="AB24" s="2"/>
      <c r="AC24" s="2"/>
      <c r="AD24" s="18"/>
      <c r="AE24" s="38"/>
      <c r="AF24" s="2"/>
      <c r="AG24" s="3"/>
      <c r="AH24" s="23"/>
      <c r="AI24" s="2"/>
      <c r="AJ24" s="18"/>
      <c r="AK24" s="38"/>
      <c r="AL24" s="160"/>
      <c r="AM24" s="94"/>
      <c r="AN24" s="23"/>
      <c r="AO24" s="76"/>
      <c r="AP24" s="94"/>
      <c r="AQ24" s="76"/>
      <c r="AR24" s="22"/>
      <c r="AS24" s="13"/>
      <c r="AT24" s="23"/>
      <c r="AU24" s="145"/>
      <c r="AW24" s="1"/>
      <c r="AX24" s="18"/>
      <c r="AY24" s="39"/>
      <c r="AZ24" s="2"/>
      <c r="BA24" s="2"/>
      <c r="BB24" s="18"/>
      <c r="BC24" s="38"/>
      <c r="BD24" s="2"/>
      <c r="BE24" s="3"/>
      <c r="BF24" s="23"/>
      <c r="BG24" s="2"/>
      <c r="BH24" s="18"/>
      <c r="BI24" s="38"/>
      <c r="BJ24" s="160"/>
      <c r="BK24" s="94"/>
      <c r="BL24" s="23"/>
      <c r="BM24" s="76"/>
      <c r="BN24" s="94"/>
      <c r="BO24" s="76"/>
      <c r="BP24" s="22"/>
      <c r="BQ24" s="13"/>
      <c r="BR24" s="23"/>
      <c r="BS24" s="145"/>
      <c r="BU24" s="39"/>
      <c r="BV24" s="22"/>
      <c r="BW24" s="13"/>
      <c r="BX24" s="23"/>
      <c r="BY24" s="142"/>
      <c r="CH24" s="123"/>
      <c r="CL24" s="123"/>
      <c r="CR24" s="123"/>
    </row>
    <row r="25" spans="2:102" x14ac:dyDescent="0.35">
      <c r="B25" s="39"/>
      <c r="C25" s="13"/>
      <c r="D25" s="39"/>
      <c r="E25" s="42"/>
      <c r="F25" s="42"/>
      <c r="G25" s="13"/>
      <c r="H25" s="23"/>
      <c r="I25" s="42"/>
      <c r="J25" s="8"/>
      <c r="K25" s="23"/>
      <c r="L25" s="42"/>
      <c r="M25" s="13"/>
      <c r="N25" s="23"/>
      <c r="O25" s="160"/>
      <c r="P25" s="94"/>
      <c r="Q25" s="39"/>
      <c r="R25" s="8"/>
      <c r="S25" s="10"/>
      <c r="T25" s="22"/>
      <c r="U25" s="13"/>
      <c r="V25" s="23"/>
      <c r="W25" s="145"/>
      <c r="Y25" s="1"/>
      <c r="Z25" s="18"/>
      <c r="AA25" s="39"/>
      <c r="AB25" s="2"/>
      <c r="AC25" s="2"/>
      <c r="AD25" s="18"/>
      <c r="AE25" s="38"/>
      <c r="AF25" s="2"/>
      <c r="AG25" s="3"/>
      <c r="AH25" s="23"/>
      <c r="AI25" s="2"/>
      <c r="AJ25" s="18"/>
      <c r="AK25" s="38"/>
      <c r="AL25" s="160"/>
      <c r="AM25" s="94"/>
      <c r="AN25" s="23"/>
      <c r="AO25" s="76"/>
      <c r="AP25" s="94"/>
      <c r="AQ25" s="76"/>
      <c r="AR25" s="22"/>
      <c r="AS25" s="13"/>
      <c r="AT25" s="23"/>
      <c r="AU25" s="145"/>
      <c r="AW25" s="1"/>
      <c r="AX25" s="18"/>
      <c r="AY25" s="39"/>
      <c r="AZ25" s="2"/>
      <c r="BA25" s="2"/>
      <c r="BB25" s="18"/>
      <c r="BC25" s="38"/>
      <c r="BD25" s="2"/>
      <c r="BE25" s="3"/>
      <c r="BF25" s="23"/>
      <c r="BG25" s="2"/>
      <c r="BH25" s="18"/>
      <c r="BI25" s="38"/>
      <c r="BJ25" s="160"/>
      <c r="BK25" s="94"/>
      <c r="BL25" s="23"/>
      <c r="BM25" s="76"/>
      <c r="BN25" s="94"/>
      <c r="BO25" s="76"/>
      <c r="BP25" s="22"/>
      <c r="BQ25" s="13"/>
      <c r="BR25" s="23"/>
      <c r="BS25" s="145"/>
      <c r="BU25" s="39"/>
      <c r="BV25" s="22"/>
      <c r="BW25" s="13"/>
      <c r="BX25" s="23"/>
      <c r="BY25" s="142"/>
      <c r="CH25" s="123"/>
      <c r="CL25" s="123"/>
      <c r="CR25" s="123"/>
    </row>
    <row r="26" spans="2:102" x14ac:dyDescent="0.35">
      <c r="B26" s="39"/>
      <c r="C26" s="13"/>
      <c r="D26" s="39"/>
      <c r="E26" s="42"/>
      <c r="F26" s="42"/>
      <c r="G26" s="13"/>
      <c r="H26" s="23"/>
      <c r="I26" s="42"/>
      <c r="J26" s="8"/>
      <c r="K26" s="23"/>
      <c r="L26" s="42"/>
      <c r="M26" s="13"/>
      <c r="N26" s="23"/>
      <c r="O26" s="160"/>
      <c r="P26" s="94"/>
      <c r="Q26" s="39"/>
      <c r="R26" s="8"/>
      <c r="S26" s="10"/>
      <c r="T26" s="22"/>
      <c r="U26" s="13"/>
      <c r="V26" s="23"/>
      <c r="W26" s="145"/>
      <c r="Y26" s="1"/>
      <c r="Z26" s="18"/>
      <c r="AA26" s="39"/>
      <c r="AB26" s="2"/>
      <c r="AC26" s="2"/>
      <c r="AD26" s="18"/>
      <c r="AE26" s="38"/>
      <c r="AF26" s="2"/>
      <c r="AG26" s="3"/>
      <c r="AH26" s="23"/>
      <c r="AI26" s="2"/>
      <c r="AJ26" s="18"/>
      <c r="AK26" s="38"/>
      <c r="AL26" s="160"/>
      <c r="AM26" s="94"/>
      <c r="AN26" s="23"/>
      <c r="AO26" s="76"/>
      <c r="AP26" s="94"/>
      <c r="AQ26" s="76"/>
      <c r="AR26" s="22"/>
      <c r="AS26" s="13"/>
      <c r="AT26" s="23"/>
      <c r="AU26" s="145"/>
      <c r="AW26" s="1"/>
      <c r="AX26" s="18"/>
      <c r="AY26" s="39"/>
      <c r="AZ26" s="2"/>
      <c r="BA26" s="2"/>
      <c r="BB26" s="18"/>
      <c r="BC26" s="38"/>
      <c r="BD26" s="2"/>
      <c r="BE26" s="3"/>
      <c r="BF26" s="23"/>
      <c r="BG26" s="2"/>
      <c r="BH26" s="18"/>
      <c r="BI26" s="38"/>
      <c r="BJ26" s="160"/>
      <c r="BK26" s="94"/>
      <c r="BL26" s="23"/>
      <c r="BM26" s="76"/>
      <c r="BN26" s="94"/>
      <c r="BO26" s="76"/>
      <c r="BP26" s="22"/>
      <c r="BQ26" s="13"/>
      <c r="BR26" s="23"/>
      <c r="BS26" s="145"/>
      <c r="BU26" s="39"/>
      <c r="BV26" s="22"/>
      <c r="BW26" s="13"/>
      <c r="BX26" s="23"/>
      <c r="BY26" s="142"/>
      <c r="CH26" s="123"/>
      <c r="CL26" s="123"/>
      <c r="CR26" s="123"/>
    </row>
    <row r="27" spans="2:102" x14ac:dyDescent="0.35">
      <c r="B27" s="39"/>
      <c r="C27" s="13"/>
      <c r="D27" s="39"/>
      <c r="E27" s="42"/>
      <c r="F27" s="42"/>
      <c r="G27" s="13"/>
      <c r="H27" s="23"/>
      <c r="I27" s="42"/>
      <c r="J27" s="8"/>
      <c r="K27" s="23"/>
      <c r="L27" s="42"/>
      <c r="M27" s="13"/>
      <c r="N27" s="23"/>
      <c r="O27" s="160"/>
      <c r="P27" s="94"/>
      <c r="Q27" s="39"/>
      <c r="R27" s="8"/>
      <c r="S27" s="10"/>
      <c r="T27" s="22"/>
      <c r="U27" s="13"/>
      <c r="V27" s="23"/>
      <c r="W27" s="145"/>
      <c r="Y27" s="1"/>
      <c r="Z27" s="18"/>
      <c r="AA27" s="39"/>
      <c r="AB27" s="2"/>
      <c r="AC27" s="2"/>
      <c r="AD27" s="18"/>
      <c r="AE27" s="38"/>
      <c r="AF27" s="2"/>
      <c r="AG27" s="3"/>
      <c r="AH27" s="23"/>
      <c r="AI27" s="2"/>
      <c r="AJ27" s="18"/>
      <c r="AK27" s="38"/>
      <c r="AL27" s="160"/>
      <c r="AM27" s="94"/>
      <c r="AN27" s="23"/>
      <c r="AO27" s="76"/>
      <c r="AP27" s="94"/>
      <c r="AQ27" s="76"/>
      <c r="AR27" s="22"/>
      <c r="AS27" s="13"/>
      <c r="AT27" s="23"/>
      <c r="AU27" s="145"/>
      <c r="AW27" s="1"/>
      <c r="AX27" s="18"/>
      <c r="AY27" s="39"/>
      <c r="AZ27" s="2"/>
      <c r="BA27" s="2"/>
      <c r="BB27" s="18"/>
      <c r="BC27" s="38"/>
      <c r="BD27" s="2"/>
      <c r="BE27" s="3"/>
      <c r="BF27" s="23"/>
      <c r="BG27" s="2"/>
      <c r="BH27" s="18"/>
      <c r="BI27" s="38"/>
      <c r="BJ27" s="160"/>
      <c r="BK27" s="94"/>
      <c r="BL27" s="23"/>
      <c r="BM27" s="76"/>
      <c r="BN27" s="94"/>
      <c r="BO27" s="76"/>
      <c r="BP27" s="22"/>
      <c r="BQ27" s="13"/>
      <c r="BR27" s="23"/>
      <c r="BS27" s="145"/>
      <c r="BU27" s="39"/>
      <c r="BV27" s="22"/>
      <c r="BW27" s="13"/>
      <c r="BX27" s="23"/>
      <c r="BY27" s="142"/>
      <c r="CH27" s="123"/>
      <c r="CL27" s="123"/>
      <c r="CR27" s="123"/>
    </row>
    <row r="28" spans="2:102" x14ac:dyDescent="0.35">
      <c r="B28" s="39"/>
      <c r="C28" s="13"/>
      <c r="D28" s="39"/>
      <c r="E28" s="42"/>
      <c r="F28" s="42"/>
      <c r="G28" s="13"/>
      <c r="H28" s="23"/>
      <c r="I28" s="42"/>
      <c r="J28" s="8"/>
      <c r="K28" s="23"/>
      <c r="L28" s="42"/>
      <c r="M28" s="13"/>
      <c r="N28" s="23"/>
      <c r="O28" s="160"/>
      <c r="P28" s="94"/>
      <c r="Q28" s="39"/>
      <c r="R28" s="8"/>
      <c r="S28" s="10"/>
      <c r="T28" s="22"/>
      <c r="U28" s="13"/>
      <c r="V28" s="23"/>
      <c r="W28" s="145"/>
      <c r="Y28" s="1"/>
      <c r="Z28" s="18"/>
      <c r="AA28" s="39"/>
      <c r="AB28" s="2"/>
      <c r="AC28" s="2"/>
      <c r="AD28" s="18"/>
      <c r="AE28" s="38"/>
      <c r="AF28" s="2"/>
      <c r="AG28" s="3"/>
      <c r="AH28" s="23"/>
      <c r="AI28" s="2"/>
      <c r="AJ28" s="18"/>
      <c r="AK28" s="38"/>
      <c r="AL28" s="160"/>
      <c r="AM28" s="94"/>
      <c r="AN28" s="23"/>
      <c r="AO28" s="76"/>
      <c r="AP28" s="94"/>
      <c r="AQ28" s="76"/>
      <c r="AR28" s="22"/>
      <c r="AS28" s="13"/>
      <c r="AT28" s="23"/>
      <c r="AU28" s="145"/>
      <c r="AW28" s="1"/>
      <c r="AX28" s="18"/>
      <c r="AY28" s="39"/>
      <c r="AZ28" s="2"/>
      <c r="BA28" s="2"/>
      <c r="BB28" s="18"/>
      <c r="BC28" s="38"/>
      <c r="BD28" s="2"/>
      <c r="BE28" s="3"/>
      <c r="BF28" s="23"/>
      <c r="BG28" s="2"/>
      <c r="BH28" s="18"/>
      <c r="BI28" s="38"/>
      <c r="BJ28" s="160"/>
      <c r="BK28" s="94"/>
      <c r="BL28" s="23"/>
      <c r="BM28" s="76"/>
      <c r="BN28" s="94"/>
      <c r="BO28" s="76"/>
      <c r="BP28" s="22"/>
      <c r="BQ28" s="13"/>
      <c r="BR28" s="23"/>
      <c r="BS28" s="145"/>
      <c r="BU28" s="39"/>
      <c r="BV28" s="22"/>
      <c r="BW28" s="13"/>
      <c r="BX28" s="23"/>
      <c r="BY28" s="142"/>
      <c r="CH28" s="123"/>
      <c r="CL28" s="123"/>
      <c r="CR28" s="123"/>
    </row>
    <row r="29" spans="2:102" x14ac:dyDescent="0.35">
      <c r="B29" s="39"/>
      <c r="C29" s="13"/>
      <c r="D29" s="39"/>
      <c r="E29" s="42"/>
      <c r="F29" s="42"/>
      <c r="G29" s="13"/>
      <c r="H29" s="23"/>
      <c r="I29" s="42"/>
      <c r="J29" s="8"/>
      <c r="K29" s="23"/>
      <c r="L29" s="42"/>
      <c r="M29" s="13"/>
      <c r="N29" s="23"/>
      <c r="O29" s="160"/>
      <c r="P29" s="94"/>
      <c r="Q29" s="39"/>
      <c r="R29" s="8"/>
      <c r="S29" s="10"/>
      <c r="T29" s="22"/>
      <c r="U29" s="13"/>
      <c r="V29" s="23"/>
      <c r="W29" s="145"/>
      <c r="Y29" s="1"/>
      <c r="Z29" s="18"/>
      <c r="AA29" s="39"/>
      <c r="AB29" s="2"/>
      <c r="AC29" s="2"/>
      <c r="AD29" s="18"/>
      <c r="AE29" s="38"/>
      <c r="AF29" s="2"/>
      <c r="AG29" s="3"/>
      <c r="AH29" s="23"/>
      <c r="AI29" s="2"/>
      <c r="AJ29" s="18"/>
      <c r="AK29" s="38"/>
      <c r="AL29" s="160"/>
      <c r="AM29" s="94"/>
      <c r="AN29" s="23"/>
      <c r="AO29" s="76"/>
      <c r="AP29" s="94"/>
      <c r="AQ29" s="76"/>
      <c r="AR29" s="22"/>
      <c r="AS29" s="13"/>
      <c r="AT29" s="23"/>
      <c r="AU29" s="145"/>
      <c r="AW29" s="1"/>
      <c r="AX29" s="18"/>
      <c r="AY29" s="39"/>
      <c r="AZ29" s="2"/>
      <c r="BA29" s="2"/>
      <c r="BB29" s="18"/>
      <c r="BC29" s="38"/>
      <c r="BD29" s="2"/>
      <c r="BE29" s="3"/>
      <c r="BF29" s="23"/>
      <c r="BG29" s="2"/>
      <c r="BH29" s="18"/>
      <c r="BI29" s="38"/>
      <c r="BJ29" s="160"/>
      <c r="BK29" s="94"/>
      <c r="BL29" s="23"/>
      <c r="BM29" s="76"/>
      <c r="BN29" s="94"/>
      <c r="BO29" s="76"/>
      <c r="BP29" s="22"/>
      <c r="BQ29" s="13"/>
      <c r="BR29" s="23"/>
      <c r="BS29" s="145"/>
      <c r="BU29" s="39"/>
      <c r="BV29" s="22"/>
      <c r="BW29" s="13"/>
      <c r="BX29" s="23"/>
      <c r="BY29" s="142"/>
      <c r="CH29" s="123"/>
      <c r="CL29" s="123"/>
      <c r="CR29" s="123"/>
    </row>
    <row r="30" spans="2:102" x14ac:dyDescent="0.35">
      <c r="B30" s="39"/>
      <c r="C30" s="13"/>
      <c r="D30" s="39"/>
      <c r="E30" s="42"/>
      <c r="F30" s="42"/>
      <c r="G30" s="13"/>
      <c r="H30" s="23"/>
      <c r="I30" s="42"/>
      <c r="J30" s="8"/>
      <c r="K30" s="23"/>
      <c r="L30" s="42"/>
      <c r="M30" s="13"/>
      <c r="N30" s="23"/>
      <c r="O30" s="160"/>
      <c r="P30" s="94"/>
      <c r="Q30" s="39"/>
      <c r="R30" s="8"/>
      <c r="S30" s="10"/>
      <c r="T30" s="22"/>
      <c r="U30" s="13"/>
      <c r="V30" s="23"/>
      <c r="W30" s="145"/>
      <c r="Y30" s="1"/>
      <c r="Z30" s="18"/>
      <c r="AA30" s="39"/>
      <c r="AB30" s="2"/>
      <c r="AC30" s="2"/>
      <c r="AD30" s="18"/>
      <c r="AE30" s="38"/>
      <c r="AF30" s="2"/>
      <c r="AG30" s="3"/>
      <c r="AH30" s="23"/>
      <c r="AI30" s="2"/>
      <c r="AJ30" s="18"/>
      <c r="AK30" s="38"/>
      <c r="AL30" s="160"/>
      <c r="AM30" s="94"/>
      <c r="AN30" s="23"/>
      <c r="AO30" s="76"/>
      <c r="AP30" s="94"/>
      <c r="AQ30" s="76"/>
      <c r="AR30" s="22"/>
      <c r="AS30" s="13"/>
      <c r="AT30" s="23"/>
      <c r="AU30" s="145"/>
      <c r="AW30" s="1"/>
      <c r="AX30" s="18"/>
      <c r="AY30" s="39"/>
      <c r="AZ30" s="2"/>
      <c r="BA30" s="2"/>
      <c r="BB30" s="18"/>
      <c r="BC30" s="38"/>
      <c r="BD30" s="2"/>
      <c r="BE30" s="3"/>
      <c r="BF30" s="23"/>
      <c r="BG30" s="2"/>
      <c r="BH30" s="18"/>
      <c r="BI30" s="38"/>
      <c r="BJ30" s="160"/>
      <c r="BK30" s="94"/>
      <c r="BL30" s="23"/>
      <c r="BM30" s="76"/>
      <c r="BN30" s="94"/>
      <c r="BO30" s="76"/>
      <c r="BP30" s="22"/>
      <c r="BQ30" s="13"/>
      <c r="BR30" s="23"/>
      <c r="BS30" s="145"/>
      <c r="BU30" s="39"/>
      <c r="BV30" s="22"/>
      <c r="BW30" s="13"/>
      <c r="BX30" s="23"/>
      <c r="BY30" s="142"/>
      <c r="CH30" s="123"/>
      <c r="CL30" s="123"/>
      <c r="CR30" s="123"/>
    </row>
    <row r="31" spans="2:102" x14ac:dyDescent="0.35">
      <c r="B31" s="39"/>
      <c r="C31" s="13"/>
      <c r="D31" s="39"/>
      <c r="E31" s="42"/>
      <c r="F31" s="42"/>
      <c r="G31" s="13"/>
      <c r="H31" s="23"/>
      <c r="I31" s="42"/>
      <c r="J31" s="8"/>
      <c r="K31" s="23"/>
      <c r="L31" s="42"/>
      <c r="M31" s="13"/>
      <c r="N31" s="23"/>
      <c r="O31" s="160"/>
      <c r="P31" s="94"/>
      <c r="Q31" s="39"/>
      <c r="R31" s="8"/>
      <c r="S31" s="10"/>
      <c r="T31" s="22"/>
      <c r="U31" s="13"/>
      <c r="V31" s="23"/>
      <c r="W31" s="145"/>
      <c r="Y31" s="1"/>
      <c r="Z31" s="18"/>
      <c r="AA31" s="39"/>
      <c r="AB31" s="2"/>
      <c r="AC31" s="2"/>
      <c r="AD31" s="18"/>
      <c r="AE31" s="38"/>
      <c r="AF31" s="2"/>
      <c r="AG31" s="3"/>
      <c r="AH31" s="23"/>
      <c r="AI31" s="2"/>
      <c r="AJ31" s="18"/>
      <c r="AK31" s="38"/>
      <c r="AL31" s="160"/>
      <c r="AM31" s="94"/>
      <c r="AN31" s="23"/>
      <c r="AO31" s="76"/>
      <c r="AP31" s="94"/>
      <c r="AQ31" s="76"/>
      <c r="AR31" s="22"/>
      <c r="AS31" s="13"/>
      <c r="AT31" s="23"/>
      <c r="AU31" s="145"/>
      <c r="AW31" s="1"/>
      <c r="AX31" s="18"/>
      <c r="AY31" s="39"/>
      <c r="AZ31" s="2"/>
      <c r="BA31" s="2"/>
      <c r="BB31" s="18"/>
      <c r="BC31" s="38"/>
      <c r="BD31" s="2"/>
      <c r="BE31" s="3"/>
      <c r="BF31" s="23"/>
      <c r="BG31" s="2"/>
      <c r="BH31" s="18"/>
      <c r="BI31" s="38"/>
      <c r="BJ31" s="160"/>
      <c r="BK31" s="94"/>
      <c r="BL31" s="23"/>
      <c r="BM31" s="76"/>
      <c r="BN31" s="94"/>
      <c r="BO31" s="76"/>
      <c r="BP31" s="22"/>
      <c r="BQ31" s="13"/>
      <c r="BR31" s="23"/>
      <c r="BS31" s="145"/>
      <c r="BU31" s="39"/>
      <c r="BV31" s="22"/>
      <c r="BW31" s="13"/>
      <c r="BX31" s="23"/>
      <c r="BY31" s="142"/>
      <c r="CH31" s="123"/>
      <c r="CL31" s="123"/>
      <c r="CR31" s="123"/>
    </row>
    <row r="32" spans="2:102" x14ac:dyDescent="0.35">
      <c r="B32" s="40"/>
      <c r="C32" s="14"/>
      <c r="D32" s="40"/>
      <c r="E32" s="69"/>
      <c r="F32" s="69"/>
      <c r="G32" s="14"/>
      <c r="H32" s="27"/>
      <c r="I32" s="69"/>
      <c r="J32" s="17"/>
      <c r="K32" s="27"/>
      <c r="L32" s="69"/>
      <c r="M32" s="14"/>
      <c r="N32" s="27"/>
      <c r="O32" s="161"/>
      <c r="P32" s="95"/>
      <c r="Q32" s="40"/>
      <c r="R32" s="17"/>
      <c r="S32" s="21"/>
      <c r="T32" s="29"/>
      <c r="U32" s="14"/>
      <c r="V32" s="27"/>
      <c r="W32" s="146"/>
      <c r="Y32" s="5"/>
      <c r="Z32" s="19"/>
      <c r="AA32" s="40"/>
      <c r="AB32" s="43"/>
      <c r="AC32" s="43"/>
      <c r="AD32" s="19"/>
      <c r="AE32" s="28"/>
      <c r="AF32" s="43"/>
      <c r="AG32" s="6"/>
      <c r="AH32" s="27"/>
      <c r="AI32" s="43"/>
      <c r="AJ32" s="19"/>
      <c r="AK32" s="28"/>
      <c r="AL32" s="161"/>
      <c r="AM32" s="95"/>
      <c r="AN32" s="27"/>
      <c r="AO32" s="77"/>
      <c r="AP32" s="95"/>
      <c r="AQ32" s="77"/>
      <c r="AR32" s="29"/>
      <c r="AS32" s="14"/>
      <c r="AT32" s="27"/>
      <c r="AU32" s="146"/>
      <c r="AW32" s="5"/>
      <c r="AX32" s="19"/>
      <c r="AY32" s="40"/>
      <c r="AZ32" s="43"/>
      <c r="BA32" s="43"/>
      <c r="BB32" s="19"/>
      <c r="BC32" s="28"/>
      <c r="BD32" s="43"/>
      <c r="BE32" s="6"/>
      <c r="BF32" s="27"/>
      <c r="BG32" s="43"/>
      <c r="BH32" s="19"/>
      <c r="BI32" s="28"/>
      <c r="BJ32" s="161"/>
      <c r="BK32" s="95"/>
      <c r="BL32" s="27"/>
      <c r="BM32" s="77"/>
      <c r="BN32" s="95"/>
      <c r="BO32" s="77"/>
      <c r="BP32" s="29"/>
      <c r="BQ32" s="14"/>
      <c r="BR32" s="27"/>
      <c r="BS32" s="146"/>
      <c r="BU32" s="40"/>
      <c r="BV32" s="29"/>
      <c r="BW32" s="14"/>
      <c r="BX32" s="27"/>
      <c r="BY32" s="143"/>
      <c r="CH32" s="123"/>
      <c r="CL32" s="123"/>
      <c r="CR32" s="123"/>
    </row>
    <row r="33" spans="2:96" x14ac:dyDescent="0.35">
      <c r="B33" s="41"/>
      <c r="C33" s="36"/>
      <c r="D33" s="41"/>
      <c r="E33" s="70"/>
      <c r="F33" s="71"/>
      <c r="G33" s="36"/>
      <c r="H33" s="37"/>
      <c r="I33" s="70"/>
      <c r="J33" s="32"/>
      <c r="K33" s="37"/>
      <c r="L33" s="70"/>
      <c r="M33" s="13"/>
      <c r="N33" s="37"/>
      <c r="O33" s="159"/>
      <c r="P33" s="97"/>
      <c r="Q33" s="41"/>
      <c r="R33" s="32"/>
      <c r="S33" s="93"/>
      <c r="T33" s="35"/>
      <c r="U33" s="36"/>
      <c r="V33" s="23"/>
      <c r="W33" s="144"/>
      <c r="Y33" s="30"/>
      <c r="Z33" s="31"/>
      <c r="AA33" s="41"/>
      <c r="AB33" s="44"/>
      <c r="AC33" s="53"/>
      <c r="AD33" s="31"/>
      <c r="AE33" s="33"/>
      <c r="AF33" s="44"/>
      <c r="AG33" s="34"/>
      <c r="AH33" s="37"/>
      <c r="AI33" s="44"/>
      <c r="AJ33" s="31"/>
      <c r="AK33" s="33"/>
      <c r="AL33" s="159"/>
      <c r="AM33" s="97"/>
      <c r="AN33" s="37"/>
      <c r="AO33" s="78"/>
      <c r="AP33" s="96"/>
      <c r="AQ33" s="78"/>
      <c r="AR33" s="35"/>
      <c r="AS33" s="36"/>
      <c r="AT33" s="37"/>
      <c r="AU33" s="144"/>
      <c r="AW33" s="30"/>
      <c r="AX33" s="31"/>
      <c r="AY33" s="41"/>
      <c r="AZ33" s="44"/>
      <c r="BA33" s="53"/>
      <c r="BB33" s="31"/>
      <c r="BC33" s="33"/>
      <c r="BD33" s="44"/>
      <c r="BE33" s="34"/>
      <c r="BF33" s="37"/>
      <c r="BG33" s="44"/>
      <c r="BH33" s="31"/>
      <c r="BI33" s="33"/>
      <c r="BJ33" s="159"/>
      <c r="BK33" s="97"/>
      <c r="BL33" s="37"/>
      <c r="BM33" s="78"/>
      <c r="BN33" s="96"/>
      <c r="BO33" s="78"/>
      <c r="BP33" s="35"/>
      <c r="BQ33" s="36"/>
      <c r="BR33" s="37"/>
      <c r="BS33" s="144"/>
      <c r="BU33" s="41"/>
      <c r="BV33" s="35"/>
      <c r="BW33" s="36"/>
      <c r="BX33" s="37"/>
      <c r="BY33" s="141"/>
      <c r="CH33" s="123"/>
      <c r="CL33" s="123"/>
      <c r="CR33" s="123"/>
    </row>
    <row r="34" spans="2:96" x14ac:dyDescent="0.35">
      <c r="B34" s="39"/>
      <c r="C34" s="13"/>
      <c r="D34" s="39"/>
      <c r="E34" s="42"/>
      <c r="F34" s="72"/>
      <c r="G34" s="13"/>
      <c r="H34" s="23"/>
      <c r="I34" s="42"/>
      <c r="J34" s="8"/>
      <c r="K34" s="23"/>
      <c r="L34" s="42"/>
      <c r="M34" s="13"/>
      <c r="N34" s="23"/>
      <c r="O34" s="160"/>
      <c r="P34" s="98"/>
      <c r="Q34" s="39"/>
      <c r="R34" s="8"/>
      <c r="S34" s="10"/>
      <c r="T34" s="22"/>
      <c r="U34" s="13"/>
      <c r="V34" s="23"/>
      <c r="W34" s="145"/>
      <c r="Y34" s="1"/>
      <c r="Z34" s="18"/>
      <c r="AA34" s="39"/>
      <c r="AB34" s="2"/>
      <c r="AC34" s="54"/>
      <c r="AD34" s="18"/>
      <c r="AE34" s="38"/>
      <c r="AF34" s="2"/>
      <c r="AG34" s="3"/>
      <c r="AH34" s="23"/>
      <c r="AI34" s="2"/>
      <c r="AJ34" s="18"/>
      <c r="AK34" s="38"/>
      <c r="AL34" s="160"/>
      <c r="AM34" s="98"/>
      <c r="AN34" s="23"/>
      <c r="AO34" s="76"/>
      <c r="AP34" s="94"/>
      <c r="AQ34" s="76"/>
      <c r="AR34" s="22"/>
      <c r="AS34" s="13"/>
      <c r="AT34" s="23"/>
      <c r="AU34" s="145"/>
      <c r="AW34" s="1"/>
      <c r="AX34" s="18"/>
      <c r="AY34" s="39"/>
      <c r="AZ34" s="2"/>
      <c r="BA34" s="54"/>
      <c r="BB34" s="18"/>
      <c r="BC34" s="38"/>
      <c r="BD34" s="2"/>
      <c r="BE34" s="3"/>
      <c r="BF34" s="23"/>
      <c r="BG34" s="2"/>
      <c r="BH34" s="18"/>
      <c r="BI34" s="38"/>
      <c r="BJ34" s="160"/>
      <c r="BK34" s="98"/>
      <c r="BL34" s="23"/>
      <c r="BM34" s="76"/>
      <c r="BN34" s="94"/>
      <c r="BO34" s="76"/>
      <c r="BP34" s="22"/>
      <c r="BQ34" s="13"/>
      <c r="BR34" s="23"/>
      <c r="BS34" s="145"/>
      <c r="BU34" s="39"/>
      <c r="BV34" s="22"/>
      <c r="BW34" s="13"/>
      <c r="BX34" s="23"/>
      <c r="BY34" s="142"/>
      <c r="CH34" s="123"/>
      <c r="CL34" s="123"/>
      <c r="CR34" s="123"/>
    </row>
    <row r="35" spans="2:96" x14ac:dyDescent="0.35">
      <c r="B35" s="39"/>
      <c r="C35" s="13"/>
      <c r="D35" s="39"/>
      <c r="E35" s="42"/>
      <c r="F35" s="72"/>
      <c r="G35" s="13"/>
      <c r="H35" s="23"/>
      <c r="I35" s="42"/>
      <c r="J35" s="8"/>
      <c r="K35" s="23"/>
      <c r="L35" s="42"/>
      <c r="M35" s="13"/>
      <c r="N35" s="23"/>
      <c r="O35" s="160"/>
      <c r="P35" s="98"/>
      <c r="Q35" s="39"/>
      <c r="R35" s="8"/>
      <c r="S35" s="10"/>
      <c r="T35" s="22"/>
      <c r="U35" s="13"/>
      <c r="V35" s="23"/>
      <c r="W35" s="145"/>
      <c r="Y35" s="1"/>
      <c r="Z35" s="18"/>
      <c r="AA35" s="39"/>
      <c r="AB35" s="2"/>
      <c r="AC35" s="54"/>
      <c r="AD35" s="18"/>
      <c r="AE35" s="38"/>
      <c r="AF35" s="2"/>
      <c r="AG35" s="3"/>
      <c r="AH35" s="23"/>
      <c r="AI35" s="2"/>
      <c r="AJ35" s="18"/>
      <c r="AK35" s="38"/>
      <c r="AL35" s="160"/>
      <c r="AM35" s="98"/>
      <c r="AN35" s="23"/>
      <c r="AO35" s="76"/>
      <c r="AP35" s="94"/>
      <c r="AQ35" s="76"/>
      <c r="AR35" s="22"/>
      <c r="AS35" s="13"/>
      <c r="AT35" s="23"/>
      <c r="AU35" s="145"/>
      <c r="AW35" s="1"/>
      <c r="AX35" s="18"/>
      <c r="AY35" s="39"/>
      <c r="AZ35" s="2"/>
      <c r="BA35" s="54"/>
      <c r="BB35" s="18"/>
      <c r="BC35" s="38"/>
      <c r="BD35" s="2"/>
      <c r="BE35" s="3"/>
      <c r="BF35" s="23"/>
      <c r="BG35" s="2"/>
      <c r="BH35" s="18"/>
      <c r="BI35" s="38"/>
      <c r="BJ35" s="160"/>
      <c r="BK35" s="98"/>
      <c r="BL35" s="23"/>
      <c r="BM35" s="76"/>
      <c r="BN35" s="94"/>
      <c r="BO35" s="76"/>
      <c r="BP35" s="22"/>
      <c r="BQ35" s="13"/>
      <c r="BR35" s="23"/>
      <c r="BS35" s="145"/>
      <c r="BU35" s="39"/>
      <c r="BV35" s="22"/>
      <c r="BW35" s="13"/>
      <c r="BX35" s="23"/>
      <c r="BY35" s="142"/>
      <c r="CH35" s="123"/>
      <c r="CL35" s="123"/>
      <c r="CR35" s="123"/>
    </row>
    <row r="36" spans="2:96" x14ac:dyDescent="0.35">
      <c r="B36" s="39"/>
      <c r="C36" s="13"/>
      <c r="D36" s="39"/>
      <c r="E36" s="42"/>
      <c r="F36" s="72"/>
      <c r="G36" s="13"/>
      <c r="H36" s="23"/>
      <c r="I36" s="42"/>
      <c r="J36" s="8"/>
      <c r="K36" s="23"/>
      <c r="L36" s="42"/>
      <c r="M36" s="13"/>
      <c r="N36" s="23"/>
      <c r="O36" s="160"/>
      <c r="P36" s="98"/>
      <c r="Q36" s="39"/>
      <c r="R36" s="8"/>
      <c r="S36" s="10"/>
      <c r="T36" s="22"/>
      <c r="U36" s="13"/>
      <c r="V36" s="23"/>
      <c r="W36" s="145"/>
      <c r="Y36" s="1"/>
      <c r="Z36" s="18"/>
      <c r="AA36" s="39"/>
      <c r="AB36" s="2"/>
      <c r="AC36" s="54"/>
      <c r="AD36" s="18"/>
      <c r="AE36" s="38"/>
      <c r="AF36" s="2"/>
      <c r="AG36" s="3"/>
      <c r="AH36" s="23"/>
      <c r="AI36" s="2"/>
      <c r="AJ36" s="18"/>
      <c r="AK36" s="38"/>
      <c r="AL36" s="160"/>
      <c r="AM36" s="98"/>
      <c r="AN36" s="23"/>
      <c r="AO36" s="76"/>
      <c r="AP36" s="94"/>
      <c r="AQ36" s="76"/>
      <c r="AR36" s="22"/>
      <c r="AS36" s="13"/>
      <c r="AT36" s="23"/>
      <c r="AU36" s="145"/>
      <c r="AW36" s="1"/>
      <c r="AX36" s="18"/>
      <c r="AY36" s="39"/>
      <c r="AZ36" s="2"/>
      <c r="BA36" s="54"/>
      <c r="BB36" s="18"/>
      <c r="BC36" s="38"/>
      <c r="BD36" s="2"/>
      <c r="BE36" s="3"/>
      <c r="BF36" s="23"/>
      <c r="BG36" s="2"/>
      <c r="BH36" s="18"/>
      <c r="BI36" s="38"/>
      <c r="BJ36" s="160"/>
      <c r="BK36" s="98"/>
      <c r="BL36" s="23"/>
      <c r="BM36" s="76"/>
      <c r="BN36" s="94"/>
      <c r="BO36" s="76"/>
      <c r="BP36" s="22"/>
      <c r="BQ36" s="13"/>
      <c r="BR36" s="23"/>
      <c r="BS36" s="145"/>
      <c r="BU36" s="39"/>
      <c r="BV36" s="22"/>
      <c r="BW36" s="13"/>
      <c r="BX36" s="23"/>
      <c r="BY36" s="142"/>
      <c r="CH36" s="123"/>
      <c r="CL36" s="123"/>
      <c r="CR36" s="123"/>
    </row>
    <row r="37" spans="2:96" x14ac:dyDescent="0.35">
      <c r="B37" s="39"/>
      <c r="C37" s="13"/>
      <c r="D37" s="39"/>
      <c r="E37" s="42"/>
      <c r="F37" s="72"/>
      <c r="G37" s="13"/>
      <c r="H37" s="23"/>
      <c r="I37" s="42"/>
      <c r="J37" s="8"/>
      <c r="K37" s="23"/>
      <c r="L37" s="42"/>
      <c r="M37" s="13"/>
      <c r="N37" s="23"/>
      <c r="O37" s="160"/>
      <c r="P37" s="98"/>
      <c r="Q37" s="39"/>
      <c r="R37" s="8"/>
      <c r="S37" s="10"/>
      <c r="T37" s="22"/>
      <c r="U37" s="13"/>
      <c r="V37" s="23"/>
      <c r="W37" s="145"/>
      <c r="Y37" s="1"/>
      <c r="Z37" s="18"/>
      <c r="AA37" s="39"/>
      <c r="AB37" s="2"/>
      <c r="AC37" s="54"/>
      <c r="AD37" s="18"/>
      <c r="AE37" s="38"/>
      <c r="AF37" s="2"/>
      <c r="AG37" s="3"/>
      <c r="AH37" s="23"/>
      <c r="AI37" s="2"/>
      <c r="AJ37" s="18"/>
      <c r="AK37" s="38"/>
      <c r="AL37" s="160"/>
      <c r="AM37" s="98"/>
      <c r="AN37" s="23"/>
      <c r="AO37" s="76"/>
      <c r="AP37" s="94"/>
      <c r="AQ37" s="76"/>
      <c r="AR37" s="22"/>
      <c r="AS37" s="13"/>
      <c r="AT37" s="23"/>
      <c r="AU37" s="145"/>
      <c r="AW37" s="1"/>
      <c r="AX37" s="18"/>
      <c r="AY37" s="39"/>
      <c r="AZ37" s="2"/>
      <c r="BA37" s="54"/>
      <c r="BB37" s="18"/>
      <c r="BC37" s="38"/>
      <c r="BD37" s="2"/>
      <c r="BE37" s="3"/>
      <c r="BF37" s="23"/>
      <c r="BG37" s="2"/>
      <c r="BH37" s="18"/>
      <c r="BI37" s="38"/>
      <c r="BJ37" s="160"/>
      <c r="BK37" s="98"/>
      <c r="BL37" s="23"/>
      <c r="BM37" s="76"/>
      <c r="BN37" s="94"/>
      <c r="BO37" s="76"/>
      <c r="BP37" s="22"/>
      <c r="BQ37" s="13"/>
      <c r="BR37" s="23"/>
      <c r="BS37" s="145"/>
      <c r="BU37" s="39"/>
      <c r="BV37" s="22"/>
      <c r="BW37" s="13"/>
      <c r="BX37" s="23"/>
      <c r="BY37" s="142"/>
      <c r="CH37" s="123"/>
      <c r="CL37" s="123"/>
      <c r="CR37" s="123"/>
    </row>
    <row r="38" spans="2:96" x14ac:dyDescent="0.35">
      <c r="B38" s="39"/>
      <c r="C38" s="13"/>
      <c r="D38" s="39"/>
      <c r="E38" s="42"/>
      <c r="F38" s="72"/>
      <c r="G38" s="13"/>
      <c r="H38" s="23"/>
      <c r="I38" s="42"/>
      <c r="J38" s="8"/>
      <c r="K38" s="23"/>
      <c r="L38" s="42"/>
      <c r="M38" s="13"/>
      <c r="N38" s="23"/>
      <c r="O38" s="160"/>
      <c r="P38" s="98"/>
      <c r="Q38" s="39"/>
      <c r="R38" s="8"/>
      <c r="S38" s="10"/>
      <c r="T38" s="22"/>
      <c r="U38" s="13"/>
      <c r="V38" s="23"/>
      <c r="W38" s="145"/>
      <c r="Y38" s="1"/>
      <c r="Z38" s="18"/>
      <c r="AA38" s="39"/>
      <c r="AB38" s="2"/>
      <c r="AC38" s="54"/>
      <c r="AD38" s="18"/>
      <c r="AE38" s="38"/>
      <c r="AF38" s="2"/>
      <c r="AG38" s="3"/>
      <c r="AH38" s="23"/>
      <c r="AI38" s="2"/>
      <c r="AJ38" s="18"/>
      <c r="AK38" s="38"/>
      <c r="AL38" s="160"/>
      <c r="AM38" s="98"/>
      <c r="AN38" s="23"/>
      <c r="AO38" s="76"/>
      <c r="AP38" s="94"/>
      <c r="AQ38" s="76"/>
      <c r="AR38" s="22"/>
      <c r="AS38" s="13"/>
      <c r="AT38" s="23"/>
      <c r="AU38" s="145"/>
      <c r="AW38" s="1"/>
      <c r="AX38" s="18"/>
      <c r="AY38" s="39"/>
      <c r="AZ38" s="2"/>
      <c r="BA38" s="54"/>
      <c r="BB38" s="18"/>
      <c r="BC38" s="38"/>
      <c r="BD38" s="2"/>
      <c r="BE38" s="3"/>
      <c r="BF38" s="23"/>
      <c r="BG38" s="2"/>
      <c r="BH38" s="18"/>
      <c r="BI38" s="38"/>
      <c r="BJ38" s="160"/>
      <c r="BK38" s="98"/>
      <c r="BL38" s="23"/>
      <c r="BM38" s="76"/>
      <c r="BN38" s="94"/>
      <c r="BO38" s="76"/>
      <c r="BP38" s="22"/>
      <c r="BQ38" s="13"/>
      <c r="BR38" s="23"/>
      <c r="BS38" s="145"/>
      <c r="BU38" s="39"/>
      <c r="BV38" s="22"/>
      <c r="BW38" s="13"/>
      <c r="BX38" s="23"/>
      <c r="BY38" s="142"/>
      <c r="CH38" s="123"/>
      <c r="CL38" s="123"/>
      <c r="CR38" s="123"/>
    </row>
    <row r="39" spans="2:96" x14ac:dyDescent="0.35">
      <c r="B39" s="39"/>
      <c r="C39" s="13"/>
      <c r="D39" s="39"/>
      <c r="E39" s="42"/>
      <c r="F39" s="72"/>
      <c r="G39" s="13"/>
      <c r="H39" s="23"/>
      <c r="I39" s="42"/>
      <c r="J39" s="8"/>
      <c r="K39" s="23"/>
      <c r="L39" s="42"/>
      <c r="M39" s="13"/>
      <c r="N39" s="23"/>
      <c r="O39" s="160"/>
      <c r="P39" s="98"/>
      <c r="Q39" s="39"/>
      <c r="R39" s="8"/>
      <c r="S39" s="10"/>
      <c r="T39" s="22"/>
      <c r="U39" s="13"/>
      <c r="V39" s="23"/>
      <c r="W39" s="145"/>
      <c r="Y39" s="1"/>
      <c r="Z39" s="18"/>
      <c r="AA39" s="39"/>
      <c r="AB39" s="2"/>
      <c r="AC39" s="54"/>
      <c r="AD39" s="18"/>
      <c r="AE39" s="38"/>
      <c r="AF39" s="2"/>
      <c r="AG39" s="3"/>
      <c r="AH39" s="23"/>
      <c r="AI39" s="2"/>
      <c r="AJ39" s="18"/>
      <c r="AK39" s="38"/>
      <c r="AL39" s="160"/>
      <c r="AM39" s="98"/>
      <c r="AN39" s="23"/>
      <c r="AO39" s="76"/>
      <c r="AP39" s="94"/>
      <c r="AQ39" s="76"/>
      <c r="AR39" s="22"/>
      <c r="AS39" s="13"/>
      <c r="AT39" s="23"/>
      <c r="AU39" s="145"/>
      <c r="AW39" s="1"/>
      <c r="AX39" s="18"/>
      <c r="AY39" s="39"/>
      <c r="AZ39" s="2"/>
      <c r="BA39" s="54"/>
      <c r="BB39" s="18"/>
      <c r="BC39" s="38"/>
      <c r="BD39" s="2"/>
      <c r="BE39" s="3"/>
      <c r="BF39" s="23"/>
      <c r="BG39" s="2"/>
      <c r="BH39" s="18"/>
      <c r="BI39" s="38"/>
      <c r="BJ39" s="160"/>
      <c r="BK39" s="98"/>
      <c r="BL39" s="23"/>
      <c r="BM39" s="76"/>
      <c r="BN39" s="94"/>
      <c r="BO39" s="76"/>
      <c r="BP39" s="22"/>
      <c r="BQ39" s="13"/>
      <c r="BR39" s="23"/>
      <c r="BS39" s="145"/>
      <c r="BU39" s="39"/>
      <c r="BV39" s="22"/>
      <c r="BW39" s="13"/>
      <c r="BX39" s="23"/>
      <c r="BY39" s="142"/>
      <c r="CH39" s="123"/>
      <c r="CL39" s="123"/>
      <c r="CR39" s="123"/>
    </row>
    <row r="40" spans="2:96" x14ac:dyDescent="0.35">
      <c r="B40" s="39"/>
      <c r="C40" s="13"/>
      <c r="D40" s="39"/>
      <c r="E40" s="42"/>
      <c r="F40" s="72"/>
      <c r="G40" s="13"/>
      <c r="H40" s="23"/>
      <c r="I40" s="42"/>
      <c r="J40" s="8"/>
      <c r="K40" s="23"/>
      <c r="L40" s="42"/>
      <c r="M40" s="13"/>
      <c r="N40" s="23"/>
      <c r="O40" s="160"/>
      <c r="P40" s="98"/>
      <c r="Q40" s="39"/>
      <c r="R40" s="8"/>
      <c r="S40" s="10"/>
      <c r="T40" s="22"/>
      <c r="U40" s="13"/>
      <c r="V40" s="23"/>
      <c r="W40" s="145"/>
      <c r="Y40" s="1"/>
      <c r="Z40" s="18"/>
      <c r="AA40" s="39"/>
      <c r="AB40" s="2"/>
      <c r="AC40" s="54"/>
      <c r="AD40" s="18"/>
      <c r="AE40" s="38"/>
      <c r="AF40" s="2"/>
      <c r="AG40" s="3"/>
      <c r="AH40" s="23"/>
      <c r="AI40" s="2"/>
      <c r="AJ40" s="18"/>
      <c r="AK40" s="38"/>
      <c r="AL40" s="160"/>
      <c r="AM40" s="98"/>
      <c r="AN40" s="23"/>
      <c r="AO40" s="76"/>
      <c r="AP40" s="94"/>
      <c r="AQ40" s="76"/>
      <c r="AR40" s="22"/>
      <c r="AS40" s="13"/>
      <c r="AT40" s="23"/>
      <c r="AU40" s="145"/>
      <c r="AW40" s="1"/>
      <c r="AX40" s="18"/>
      <c r="AY40" s="39"/>
      <c r="AZ40" s="2"/>
      <c r="BA40" s="54"/>
      <c r="BB40" s="18"/>
      <c r="BC40" s="38"/>
      <c r="BD40" s="2"/>
      <c r="BE40" s="3"/>
      <c r="BF40" s="23"/>
      <c r="BG40" s="2"/>
      <c r="BH40" s="18"/>
      <c r="BI40" s="38"/>
      <c r="BJ40" s="160"/>
      <c r="BK40" s="98"/>
      <c r="BL40" s="23"/>
      <c r="BM40" s="76"/>
      <c r="BN40" s="94"/>
      <c r="BO40" s="76"/>
      <c r="BP40" s="22"/>
      <c r="BQ40" s="13"/>
      <c r="BR40" s="23"/>
      <c r="BS40" s="145"/>
      <c r="BU40" s="39"/>
      <c r="BV40" s="22"/>
      <c r="BW40" s="13"/>
      <c r="BX40" s="23"/>
      <c r="BY40" s="142"/>
      <c r="CH40" s="123"/>
      <c r="CL40" s="123"/>
      <c r="CR40" s="123"/>
    </row>
    <row r="41" spans="2:96" x14ac:dyDescent="0.35">
      <c r="B41" s="39"/>
      <c r="C41" s="13"/>
      <c r="D41" s="39"/>
      <c r="E41" s="42"/>
      <c r="F41" s="72"/>
      <c r="G41" s="13"/>
      <c r="H41" s="23"/>
      <c r="I41" s="42"/>
      <c r="J41" s="8"/>
      <c r="K41" s="23"/>
      <c r="L41" s="42"/>
      <c r="M41" s="13"/>
      <c r="N41" s="23"/>
      <c r="O41" s="160"/>
      <c r="P41" s="98"/>
      <c r="Q41" s="39"/>
      <c r="R41" s="8"/>
      <c r="S41" s="10"/>
      <c r="T41" s="22"/>
      <c r="U41" s="13"/>
      <c r="V41" s="23"/>
      <c r="W41" s="145"/>
      <c r="Y41" s="1"/>
      <c r="Z41" s="18"/>
      <c r="AA41" s="39"/>
      <c r="AB41" s="2"/>
      <c r="AC41" s="54"/>
      <c r="AD41" s="18"/>
      <c r="AE41" s="38"/>
      <c r="AF41" s="2"/>
      <c r="AG41" s="3"/>
      <c r="AH41" s="23"/>
      <c r="AI41" s="2"/>
      <c r="AJ41" s="18"/>
      <c r="AK41" s="38"/>
      <c r="AL41" s="160"/>
      <c r="AM41" s="98"/>
      <c r="AN41" s="23"/>
      <c r="AO41" s="76"/>
      <c r="AP41" s="94"/>
      <c r="AQ41" s="76"/>
      <c r="AR41" s="22"/>
      <c r="AS41" s="13"/>
      <c r="AT41" s="23"/>
      <c r="AU41" s="145"/>
      <c r="AW41" s="1"/>
      <c r="AX41" s="18"/>
      <c r="AY41" s="39"/>
      <c r="AZ41" s="2"/>
      <c r="BA41" s="54"/>
      <c r="BB41" s="18"/>
      <c r="BC41" s="38"/>
      <c r="BD41" s="2"/>
      <c r="BE41" s="3"/>
      <c r="BF41" s="23"/>
      <c r="BG41" s="2"/>
      <c r="BH41" s="18"/>
      <c r="BI41" s="38"/>
      <c r="BJ41" s="160"/>
      <c r="BK41" s="98"/>
      <c r="BL41" s="23"/>
      <c r="BM41" s="76"/>
      <c r="BN41" s="94"/>
      <c r="BO41" s="76"/>
      <c r="BP41" s="22"/>
      <c r="BQ41" s="13"/>
      <c r="BR41" s="23"/>
      <c r="BS41" s="145"/>
      <c r="BU41" s="39"/>
      <c r="BV41" s="22"/>
      <c r="BW41" s="13"/>
      <c r="BX41" s="23"/>
      <c r="BY41" s="142"/>
      <c r="CH41" s="123"/>
      <c r="CL41" s="123"/>
      <c r="CR41" s="123"/>
    </row>
    <row r="42" spans="2:96" x14ac:dyDescent="0.35">
      <c r="B42" s="39"/>
      <c r="C42" s="13"/>
      <c r="D42" s="39"/>
      <c r="E42" s="42"/>
      <c r="F42" s="72"/>
      <c r="G42" s="13"/>
      <c r="H42" s="23"/>
      <c r="I42" s="42"/>
      <c r="J42" s="8"/>
      <c r="K42" s="23"/>
      <c r="L42" s="42"/>
      <c r="M42" s="13"/>
      <c r="N42" s="23"/>
      <c r="O42" s="160"/>
      <c r="P42" s="98"/>
      <c r="Q42" s="39"/>
      <c r="R42" s="8"/>
      <c r="S42" s="10"/>
      <c r="T42" s="22"/>
      <c r="U42" s="13"/>
      <c r="V42" s="23"/>
      <c r="W42" s="145"/>
      <c r="Y42" s="1"/>
      <c r="Z42" s="18"/>
      <c r="AA42" s="39"/>
      <c r="AB42" s="2"/>
      <c r="AC42" s="54"/>
      <c r="AD42" s="18"/>
      <c r="AE42" s="38"/>
      <c r="AF42" s="2"/>
      <c r="AG42" s="3"/>
      <c r="AH42" s="23"/>
      <c r="AI42" s="2"/>
      <c r="AJ42" s="18"/>
      <c r="AK42" s="38"/>
      <c r="AL42" s="160"/>
      <c r="AM42" s="98"/>
      <c r="AN42" s="23"/>
      <c r="AO42" s="76"/>
      <c r="AP42" s="94"/>
      <c r="AQ42" s="76"/>
      <c r="AR42" s="22"/>
      <c r="AS42" s="13"/>
      <c r="AT42" s="23"/>
      <c r="AU42" s="145"/>
      <c r="AW42" s="1"/>
      <c r="AX42" s="18"/>
      <c r="AY42" s="39"/>
      <c r="AZ42" s="2"/>
      <c r="BA42" s="54"/>
      <c r="BB42" s="18"/>
      <c r="BC42" s="38"/>
      <c r="BD42" s="2"/>
      <c r="BE42" s="3"/>
      <c r="BF42" s="23"/>
      <c r="BG42" s="2"/>
      <c r="BH42" s="18"/>
      <c r="BI42" s="38"/>
      <c r="BJ42" s="160"/>
      <c r="BK42" s="98"/>
      <c r="BL42" s="23"/>
      <c r="BM42" s="76"/>
      <c r="BN42" s="94"/>
      <c r="BO42" s="76"/>
      <c r="BP42" s="22"/>
      <c r="BQ42" s="13"/>
      <c r="BR42" s="23"/>
      <c r="BS42" s="145"/>
      <c r="BU42" s="39"/>
      <c r="BV42" s="22"/>
      <c r="BW42" s="13"/>
      <c r="BX42" s="23"/>
      <c r="BY42" s="142"/>
      <c r="CH42" s="123"/>
      <c r="CL42" s="123"/>
      <c r="CR42" s="123"/>
    </row>
    <row r="43" spans="2:96" x14ac:dyDescent="0.35">
      <c r="B43" s="39"/>
      <c r="C43" s="13"/>
      <c r="D43" s="39"/>
      <c r="E43" s="42"/>
      <c r="F43" s="72"/>
      <c r="G43" s="13"/>
      <c r="H43" s="23"/>
      <c r="I43" s="42"/>
      <c r="J43" s="8"/>
      <c r="K43" s="23"/>
      <c r="L43" s="42"/>
      <c r="M43" s="13"/>
      <c r="N43" s="23"/>
      <c r="O43" s="160"/>
      <c r="P43" s="98"/>
      <c r="Q43" s="39"/>
      <c r="R43" s="8"/>
      <c r="S43" s="10"/>
      <c r="T43" s="22"/>
      <c r="U43" s="13"/>
      <c r="V43" s="23"/>
      <c r="W43" s="145"/>
      <c r="Y43" s="1"/>
      <c r="Z43" s="18"/>
      <c r="AA43" s="39"/>
      <c r="AB43" s="2"/>
      <c r="AC43" s="54"/>
      <c r="AD43" s="18"/>
      <c r="AE43" s="38"/>
      <c r="AF43" s="2"/>
      <c r="AG43" s="3"/>
      <c r="AH43" s="23"/>
      <c r="AI43" s="2"/>
      <c r="AJ43" s="18"/>
      <c r="AK43" s="38"/>
      <c r="AL43" s="160"/>
      <c r="AM43" s="98"/>
      <c r="AN43" s="23"/>
      <c r="AO43" s="76"/>
      <c r="AP43" s="94"/>
      <c r="AQ43" s="76"/>
      <c r="AR43" s="22"/>
      <c r="AS43" s="13"/>
      <c r="AT43" s="23"/>
      <c r="AU43" s="145"/>
      <c r="AW43" s="1"/>
      <c r="AX43" s="18"/>
      <c r="AY43" s="39"/>
      <c r="AZ43" s="2"/>
      <c r="BA43" s="54"/>
      <c r="BB43" s="18"/>
      <c r="BC43" s="38"/>
      <c r="BD43" s="2"/>
      <c r="BE43" s="3"/>
      <c r="BF43" s="23"/>
      <c r="BG43" s="2"/>
      <c r="BH43" s="18"/>
      <c r="BI43" s="38"/>
      <c r="BJ43" s="160"/>
      <c r="BK43" s="98"/>
      <c r="BL43" s="23"/>
      <c r="BM43" s="76"/>
      <c r="BN43" s="94"/>
      <c r="BO43" s="76"/>
      <c r="BP43" s="22"/>
      <c r="BQ43" s="13"/>
      <c r="BR43" s="23"/>
      <c r="BS43" s="145"/>
      <c r="BU43" s="39"/>
      <c r="BV43" s="22"/>
      <c r="BW43" s="13"/>
      <c r="BX43" s="23"/>
      <c r="BY43" s="142"/>
      <c r="CH43" s="123"/>
      <c r="CL43" s="123"/>
      <c r="CR43" s="123"/>
    </row>
    <row r="44" spans="2:96" x14ac:dyDescent="0.35">
      <c r="B44" s="40"/>
      <c r="C44" s="14"/>
      <c r="D44" s="40"/>
      <c r="E44" s="69"/>
      <c r="F44" s="73"/>
      <c r="G44" s="14"/>
      <c r="H44" s="27"/>
      <c r="I44" s="69"/>
      <c r="J44" s="17"/>
      <c r="K44" s="27"/>
      <c r="L44" s="69"/>
      <c r="M44" s="14"/>
      <c r="N44" s="27"/>
      <c r="O44" s="161"/>
      <c r="P44" s="99"/>
      <c r="Q44" s="40"/>
      <c r="R44" s="17"/>
      <c r="S44" s="21"/>
      <c r="T44" s="29"/>
      <c r="U44" s="14"/>
      <c r="V44" s="27"/>
      <c r="W44" s="146"/>
      <c r="Y44" s="5"/>
      <c r="Z44" s="19"/>
      <c r="AA44" s="40"/>
      <c r="AB44" s="43"/>
      <c r="AC44" s="55"/>
      <c r="AD44" s="19"/>
      <c r="AE44" s="28"/>
      <c r="AF44" s="43"/>
      <c r="AG44" s="6"/>
      <c r="AH44" s="27"/>
      <c r="AI44" s="43"/>
      <c r="AJ44" s="19"/>
      <c r="AK44" s="28"/>
      <c r="AL44" s="161"/>
      <c r="AM44" s="99"/>
      <c r="AN44" s="27"/>
      <c r="AO44" s="77"/>
      <c r="AP44" s="95"/>
      <c r="AQ44" s="77"/>
      <c r="AR44" s="29"/>
      <c r="AS44" s="14"/>
      <c r="AT44" s="27"/>
      <c r="AU44" s="146"/>
      <c r="AW44" s="5"/>
      <c r="AX44" s="19"/>
      <c r="AY44" s="40"/>
      <c r="AZ44" s="43"/>
      <c r="BA44" s="55"/>
      <c r="BB44" s="19"/>
      <c r="BC44" s="28"/>
      <c r="BD44" s="43"/>
      <c r="BE44" s="6"/>
      <c r="BF44" s="27"/>
      <c r="BG44" s="43"/>
      <c r="BH44" s="19"/>
      <c r="BI44" s="28"/>
      <c r="BJ44" s="161"/>
      <c r="BK44" s="99"/>
      <c r="BL44" s="27"/>
      <c r="BM44" s="77"/>
      <c r="BN44" s="95"/>
      <c r="BO44" s="77"/>
      <c r="BP44" s="29"/>
      <c r="BQ44" s="14"/>
      <c r="BR44" s="27"/>
      <c r="BS44" s="146"/>
      <c r="BU44" s="40"/>
      <c r="BV44" s="29"/>
      <c r="BW44" s="14"/>
      <c r="BX44" s="27"/>
      <c r="BY44" s="143"/>
      <c r="CH44" s="123"/>
      <c r="CL44" s="123"/>
      <c r="CR44" s="123"/>
    </row>
    <row r="45" spans="2:96" x14ac:dyDescent="0.35">
      <c r="B45" s="39"/>
      <c r="C45" s="13"/>
      <c r="D45" s="39"/>
      <c r="E45" s="42"/>
      <c r="F45" s="72"/>
      <c r="G45" s="13"/>
      <c r="H45" s="23"/>
      <c r="I45" s="42"/>
      <c r="J45" s="8"/>
      <c r="K45" s="23"/>
      <c r="L45" s="42"/>
      <c r="M45" s="13"/>
      <c r="N45" s="23"/>
      <c r="O45" s="160"/>
      <c r="P45" s="98"/>
      <c r="Q45" s="39"/>
      <c r="R45" s="8"/>
      <c r="S45" s="8"/>
      <c r="T45" s="22"/>
      <c r="U45" s="13"/>
      <c r="V45" s="23"/>
      <c r="W45" s="145"/>
      <c r="Y45" s="1"/>
      <c r="Z45" s="18"/>
      <c r="AA45" s="41"/>
      <c r="AB45" s="44"/>
      <c r="AC45" s="53"/>
      <c r="AD45" s="31"/>
      <c r="AE45" s="33"/>
      <c r="AF45" s="44"/>
      <c r="AG45" s="34"/>
      <c r="AH45" s="37"/>
      <c r="AI45" s="44"/>
      <c r="AJ45" s="31"/>
      <c r="AK45" s="33"/>
      <c r="AL45" s="159"/>
      <c r="AM45" s="94"/>
      <c r="AN45" s="37"/>
      <c r="AO45" s="78"/>
      <c r="AP45" s="96"/>
      <c r="AQ45" s="78"/>
      <c r="AR45" s="35"/>
      <c r="AS45" s="36"/>
      <c r="AT45" s="37"/>
      <c r="AU45" s="144"/>
      <c r="AW45" s="1"/>
      <c r="AX45" s="18"/>
      <c r="AY45" s="41"/>
      <c r="AZ45" s="44"/>
      <c r="BA45" s="53"/>
      <c r="BB45" s="31"/>
      <c r="BC45" s="33"/>
      <c r="BD45" s="44"/>
      <c r="BE45" s="34"/>
      <c r="BF45" s="37"/>
      <c r="BG45" s="44"/>
      <c r="BH45" s="31"/>
      <c r="BI45" s="33"/>
      <c r="BJ45" s="159"/>
      <c r="BK45" s="94"/>
      <c r="BL45" s="37"/>
      <c r="BM45" s="78"/>
      <c r="BN45" s="96"/>
      <c r="BO45" s="78"/>
      <c r="BP45" s="35"/>
      <c r="BQ45" s="36"/>
      <c r="BR45" s="37"/>
      <c r="BS45" s="144"/>
      <c r="BU45" s="41"/>
      <c r="BV45" s="35"/>
      <c r="BW45" s="36"/>
      <c r="BX45" s="37"/>
      <c r="BY45" s="141"/>
      <c r="CH45" s="123"/>
      <c r="CL45" s="123"/>
      <c r="CR45" s="123"/>
    </row>
    <row r="46" spans="2:96" x14ac:dyDescent="0.35">
      <c r="B46" s="39"/>
      <c r="C46" s="13"/>
      <c r="D46" s="39"/>
      <c r="E46" s="42"/>
      <c r="F46" s="72"/>
      <c r="G46" s="13"/>
      <c r="H46" s="23"/>
      <c r="I46" s="42"/>
      <c r="J46" s="8"/>
      <c r="K46" s="23"/>
      <c r="L46" s="42"/>
      <c r="M46" s="13"/>
      <c r="N46" s="23"/>
      <c r="O46" s="160"/>
      <c r="P46" s="98"/>
      <c r="Q46" s="39"/>
      <c r="R46" s="8"/>
      <c r="S46" s="8"/>
      <c r="T46" s="22"/>
      <c r="U46" s="13"/>
      <c r="V46" s="23"/>
      <c r="W46" s="145"/>
      <c r="Y46" s="1"/>
      <c r="Z46" s="18"/>
      <c r="AA46" s="39"/>
      <c r="AB46" s="2"/>
      <c r="AC46" s="54"/>
      <c r="AD46" s="18"/>
      <c r="AE46" s="38"/>
      <c r="AF46" s="2"/>
      <c r="AG46" s="3"/>
      <c r="AH46" s="23"/>
      <c r="AI46" s="2"/>
      <c r="AJ46" s="18"/>
      <c r="AK46" s="38"/>
      <c r="AL46" s="160"/>
      <c r="AM46" s="98"/>
      <c r="AN46" s="23"/>
      <c r="AO46" s="76"/>
      <c r="AP46" s="94"/>
      <c r="AQ46" s="76"/>
      <c r="AR46" s="22"/>
      <c r="AS46" s="13"/>
      <c r="AT46" s="23"/>
      <c r="AU46" s="145"/>
      <c r="AW46" s="1"/>
      <c r="AX46" s="18"/>
      <c r="AY46" s="39"/>
      <c r="AZ46" s="2"/>
      <c r="BA46" s="54"/>
      <c r="BB46" s="18"/>
      <c r="BC46" s="38"/>
      <c r="BD46" s="2"/>
      <c r="BE46" s="3"/>
      <c r="BF46" s="23"/>
      <c r="BG46" s="2"/>
      <c r="BH46" s="18"/>
      <c r="BI46" s="38"/>
      <c r="BJ46" s="160"/>
      <c r="BK46" s="98"/>
      <c r="BL46" s="23"/>
      <c r="BM46" s="76"/>
      <c r="BN46" s="94"/>
      <c r="BO46" s="76"/>
      <c r="BP46" s="22"/>
      <c r="BQ46" s="13"/>
      <c r="BR46" s="23"/>
      <c r="BS46" s="145"/>
      <c r="BU46" s="39"/>
      <c r="BV46" s="22"/>
      <c r="BW46" s="13"/>
      <c r="BX46" s="23"/>
      <c r="BY46" s="142"/>
      <c r="CH46" s="123"/>
      <c r="CL46" s="123"/>
      <c r="CR46" s="123"/>
    </row>
    <row r="47" spans="2:96" x14ac:dyDescent="0.35">
      <c r="B47" s="39"/>
      <c r="C47" s="13"/>
      <c r="D47" s="39"/>
      <c r="E47" s="42"/>
      <c r="F47" s="72"/>
      <c r="G47" s="13"/>
      <c r="H47" s="23"/>
      <c r="I47" s="42"/>
      <c r="J47" s="8"/>
      <c r="K47" s="23"/>
      <c r="L47" s="42"/>
      <c r="M47" s="13"/>
      <c r="N47" s="23"/>
      <c r="O47" s="160"/>
      <c r="P47" s="98"/>
      <c r="Q47" s="39"/>
      <c r="R47" s="8"/>
      <c r="S47" s="8"/>
      <c r="T47" s="22"/>
      <c r="U47" s="13"/>
      <c r="V47" s="23"/>
      <c r="W47" s="145"/>
      <c r="Y47" s="1"/>
      <c r="Z47" s="18"/>
      <c r="AA47" s="39"/>
      <c r="AB47" s="2"/>
      <c r="AC47" s="54"/>
      <c r="AD47" s="18"/>
      <c r="AE47" s="38"/>
      <c r="AF47" s="2"/>
      <c r="AG47" s="3"/>
      <c r="AH47" s="23"/>
      <c r="AI47" s="2"/>
      <c r="AJ47" s="18"/>
      <c r="AK47" s="38"/>
      <c r="AL47" s="160"/>
      <c r="AM47" s="98"/>
      <c r="AN47" s="23"/>
      <c r="AO47" s="76"/>
      <c r="AP47" s="94"/>
      <c r="AQ47" s="76"/>
      <c r="AR47" s="22"/>
      <c r="AS47" s="13"/>
      <c r="AT47" s="23"/>
      <c r="AU47" s="145"/>
      <c r="AW47" s="1"/>
      <c r="AX47" s="18"/>
      <c r="AY47" s="39"/>
      <c r="AZ47" s="2"/>
      <c r="BA47" s="54"/>
      <c r="BB47" s="18"/>
      <c r="BC47" s="38"/>
      <c r="BD47" s="2"/>
      <c r="BE47" s="3"/>
      <c r="BF47" s="23"/>
      <c r="BG47" s="2"/>
      <c r="BH47" s="18"/>
      <c r="BI47" s="38"/>
      <c r="BJ47" s="160"/>
      <c r="BK47" s="98"/>
      <c r="BL47" s="23"/>
      <c r="BM47" s="76"/>
      <c r="BN47" s="94"/>
      <c r="BO47" s="76"/>
      <c r="BP47" s="22"/>
      <c r="BQ47" s="13"/>
      <c r="BR47" s="23"/>
      <c r="BS47" s="145"/>
      <c r="BU47" s="39"/>
      <c r="BV47" s="22"/>
      <c r="BW47" s="13"/>
      <c r="BX47" s="23"/>
      <c r="BY47" s="142"/>
      <c r="CH47" s="123"/>
      <c r="CL47" s="123"/>
      <c r="CR47" s="123"/>
    </row>
    <row r="48" spans="2:96" x14ac:dyDescent="0.35">
      <c r="B48" s="39"/>
      <c r="C48" s="13"/>
      <c r="D48" s="39"/>
      <c r="E48" s="42"/>
      <c r="F48" s="72"/>
      <c r="G48" s="13"/>
      <c r="H48" s="23"/>
      <c r="I48" s="42"/>
      <c r="J48" s="8"/>
      <c r="K48" s="23"/>
      <c r="L48" s="42"/>
      <c r="M48" s="13"/>
      <c r="N48" s="23"/>
      <c r="O48" s="160"/>
      <c r="P48" s="98"/>
      <c r="Q48" s="39"/>
      <c r="R48" s="8"/>
      <c r="S48" s="8"/>
      <c r="T48" s="22"/>
      <c r="U48" s="13"/>
      <c r="V48" s="23"/>
      <c r="W48" s="145"/>
      <c r="Y48" s="1"/>
      <c r="Z48" s="18"/>
      <c r="AA48" s="39"/>
      <c r="AB48" s="2"/>
      <c r="AC48" s="54"/>
      <c r="AD48" s="18"/>
      <c r="AE48" s="38"/>
      <c r="AF48" s="2"/>
      <c r="AG48" s="3"/>
      <c r="AH48" s="23"/>
      <c r="AI48" s="2"/>
      <c r="AJ48" s="18"/>
      <c r="AK48" s="38"/>
      <c r="AL48" s="160"/>
      <c r="AM48" s="98"/>
      <c r="AN48" s="23"/>
      <c r="AO48" s="76"/>
      <c r="AP48" s="94"/>
      <c r="AQ48" s="76"/>
      <c r="AR48" s="22"/>
      <c r="AS48" s="13"/>
      <c r="AT48" s="23"/>
      <c r="AU48" s="145"/>
      <c r="AW48" s="1"/>
      <c r="AX48" s="18"/>
      <c r="AY48" s="39"/>
      <c r="AZ48" s="2"/>
      <c r="BA48" s="54"/>
      <c r="BB48" s="18"/>
      <c r="BC48" s="38"/>
      <c r="BD48" s="2"/>
      <c r="BE48" s="3"/>
      <c r="BF48" s="23"/>
      <c r="BG48" s="2"/>
      <c r="BH48" s="18"/>
      <c r="BI48" s="38"/>
      <c r="BJ48" s="160"/>
      <c r="BK48" s="98"/>
      <c r="BL48" s="23"/>
      <c r="BM48" s="76"/>
      <c r="BN48" s="94"/>
      <c r="BO48" s="76"/>
      <c r="BP48" s="22"/>
      <c r="BQ48" s="13"/>
      <c r="BR48" s="23"/>
      <c r="BS48" s="145"/>
      <c r="BU48" s="39"/>
      <c r="BV48" s="22"/>
      <c r="BW48" s="13"/>
      <c r="BX48" s="23"/>
      <c r="BY48" s="142"/>
      <c r="CH48" s="123"/>
      <c r="CL48" s="123"/>
      <c r="CR48" s="123"/>
    </row>
    <row r="49" spans="2:96" x14ac:dyDescent="0.35">
      <c r="B49" s="39"/>
      <c r="C49" s="13"/>
      <c r="D49" s="39"/>
      <c r="E49" s="42"/>
      <c r="F49" s="72"/>
      <c r="G49" s="13"/>
      <c r="H49" s="23"/>
      <c r="I49" s="42"/>
      <c r="J49" s="8"/>
      <c r="K49" s="23"/>
      <c r="L49" s="42"/>
      <c r="M49" s="13"/>
      <c r="N49" s="23"/>
      <c r="O49" s="160"/>
      <c r="P49" s="98"/>
      <c r="Q49" s="39"/>
      <c r="R49" s="8"/>
      <c r="S49" s="8"/>
      <c r="T49" s="22"/>
      <c r="U49" s="13"/>
      <c r="V49" s="23"/>
      <c r="W49" s="145"/>
      <c r="Y49" s="1"/>
      <c r="Z49" s="18"/>
      <c r="AA49" s="39"/>
      <c r="AB49" s="2"/>
      <c r="AC49" s="54"/>
      <c r="AD49" s="18"/>
      <c r="AE49" s="38"/>
      <c r="AF49" s="2"/>
      <c r="AG49" s="3"/>
      <c r="AH49" s="23"/>
      <c r="AI49" s="2"/>
      <c r="AJ49" s="18"/>
      <c r="AK49" s="38"/>
      <c r="AL49" s="160"/>
      <c r="AM49" s="98"/>
      <c r="AN49" s="23"/>
      <c r="AO49" s="76"/>
      <c r="AP49" s="94"/>
      <c r="AQ49" s="76"/>
      <c r="AR49" s="22"/>
      <c r="AS49" s="13"/>
      <c r="AT49" s="23"/>
      <c r="AU49" s="145"/>
      <c r="AW49" s="1"/>
      <c r="AX49" s="18"/>
      <c r="AY49" s="39"/>
      <c r="AZ49" s="2"/>
      <c r="BA49" s="54"/>
      <c r="BB49" s="18"/>
      <c r="BC49" s="38"/>
      <c r="BD49" s="2"/>
      <c r="BE49" s="3"/>
      <c r="BF49" s="23"/>
      <c r="BG49" s="2"/>
      <c r="BH49" s="18"/>
      <c r="BI49" s="38"/>
      <c r="BJ49" s="160"/>
      <c r="BK49" s="98"/>
      <c r="BL49" s="23"/>
      <c r="BM49" s="76"/>
      <c r="BN49" s="94"/>
      <c r="BO49" s="76"/>
      <c r="BP49" s="22"/>
      <c r="BQ49" s="13"/>
      <c r="BR49" s="23"/>
      <c r="BS49" s="145"/>
      <c r="BU49" s="39"/>
      <c r="BV49" s="22"/>
      <c r="BW49" s="13"/>
      <c r="BX49" s="23"/>
      <c r="BY49" s="142"/>
      <c r="CH49" s="123"/>
      <c r="CL49" s="123"/>
      <c r="CR49" s="123"/>
    </row>
    <row r="50" spans="2:96" x14ac:dyDescent="0.35">
      <c r="B50" s="39"/>
      <c r="C50" s="13"/>
      <c r="D50" s="39"/>
      <c r="E50" s="42"/>
      <c r="F50" s="72"/>
      <c r="G50" s="13"/>
      <c r="H50" s="23"/>
      <c r="I50" s="42"/>
      <c r="J50" s="8"/>
      <c r="K50" s="23"/>
      <c r="L50" s="42"/>
      <c r="M50" s="13"/>
      <c r="N50" s="23"/>
      <c r="O50" s="160"/>
      <c r="P50" s="98"/>
      <c r="Q50" s="39"/>
      <c r="R50" s="8"/>
      <c r="S50" s="8"/>
      <c r="T50" s="22"/>
      <c r="U50" s="13"/>
      <c r="V50" s="23"/>
      <c r="W50" s="145"/>
      <c r="Y50" s="1"/>
      <c r="Z50" s="18"/>
      <c r="AA50" s="39"/>
      <c r="AB50" s="2"/>
      <c r="AC50" s="54"/>
      <c r="AD50" s="18"/>
      <c r="AE50" s="38"/>
      <c r="AF50" s="2"/>
      <c r="AG50" s="3"/>
      <c r="AH50" s="23"/>
      <c r="AI50" s="2"/>
      <c r="AJ50" s="18"/>
      <c r="AK50" s="38"/>
      <c r="AL50" s="160"/>
      <c r="AM50" s="98"/>
      <c r="AN50" s="23"/>
      <c r="AO50" s="76"/>
      <c r="AP50" s="94"/>
      <c r="AQ50" s="76"/>
      <c r="AR50" s="22"/>
      <c r="AS50" s="13"/>
      <c r="AT50" s="23"/>
      <c r="AU50" s="145"/>
      <c r="AW50" s="1"/>
      <c r="AX50" s="18"/>
      <c r="AY50" s="39"/>
      <c r="AZ50" s="2"/>
      <c r="BA50" s="54"/>
      <c r="BB50" s="18"/>
      <c r="BC50" s="38"/>
      <c r="BD50" s="2"/>
      <c r="BE50" s="3"/>
      <c r="BF50" s="23"/>
      <c r="BG50" s="2"/>
      <c r="BH50" s="18"/>
      <c r="BI50" s="38"/>
      <c r="BJ50" s="160"/>
      <c r="BK50" s="98"/>
      <c r="BL50" s="23"/>
      <c r="BM50" s="76"/>
      <c r="BN50" s="94"/>
      <c r="BO50" s="76"/>
      <c r="BP50" s="22"/>
      <c r="BQ50" s="13"/>
      <c r="BR50" s="23"/>
      <c r="BS50" s="145"/>
      <c r="BU50" s="39"/>
      <c r="BV50" s="22"/>
      <c r="BW50" s="13"/>
      <c r="BX50" s="23"/>
      <c r="BY50" s="142"/>
      <c r="CH50" s="123"/>
      <c r="CL50" s="123"/>
      <c r="CR50" s="123"/>
    </row>
    <row r="51" spans="2:96" x14ac:dyDescent="0.35">
      <c r="B51" s="39"/>
      <c r="C51" s="13"/>
      <c r="D51" s="39"/>
      <c r="E51" s="42"/>
      <c r="F51" s="72"/>
      <c r="G51" s="13"/>
      <c r="H51" s="23"/>
      <c r="I51" s="42"/>
      <c r="J51" s="8"/>
      <c r="K51" s="23"/>
      <c r="L51" s="42"/>
      <c r="M51" s="13"/>
      <c r="N51" s="23"/>
      <c r="O51" s="160"/>
      <c r="P51" s="98"/>
      <c r="Q51" s="39"/>
      <c r="R51" s="8"/>
      <c r="S51" s="8"/>
      <c r="T51" s="22"/>
      <c r="U51" s="13"/>
      <c r="V51" s="23"/>
      <c r="W51" s="145"/>
      <c r="Y51" s="1"/>
      <c r="Z51" s="18"/>
      <c r="AA51" s="39"/>
      <c r="AB51" s="2"/>
      <c r="AC51" s="54"/>
      <c r="AD51" s="18"/>
      <c r="AE51" s="38"/>
      <c r="AF51" s="2"/>
      <c r="AG51" s="3"/>
      <c r="AH51" s="23"/>
      <c r="AI51" s="2"/>
      <c r="AJ51" s="18"/>
      <c r="AK51" s="38"/>
      <c r="AL51" s="160"/>
      <c r="AM51" s="98"/>
      <c r="AN51" s="23"/>
      <c r="AO51" s="76"/>
      <c r="AP51" s="94"/>
      <c r="AQ51" s="76"/>
      <c r="AR51" s="22"/>
      <c r="AS51" s="13"/>
      <c r="AT51" s="23"/>
      <c r="AU51" s="145"/>
      <c r="AW51" s="1"/>
      <c r="AX51" s="18"/>
      <c r="AY51" s="39"/>
      <c r="AZ51" s="2"/>
      <c r="BA51" s="54"/>
      <c r="BB51" s="18"/>
      <c r="BC51" s="38"/>
      <c r="BD51" s="2"/>
      <c r="BE51" s="3"/>
      <c r="BF51" s="23"/>
      <c r="BG51" s="2"/>
      <c r="BH51" s="18"/>
      <c r="BI51" s="38"/>
      <c r="BJ51" s="160"/>
      <c r="BK51" s="98"/>
      <c r="BL51" s="23"/>
      <c r="BM51" s="76"/>
      <c r="BN51" s="94"/>
      <c r="BO51" s="76"/>
      <c r="BP51" s="22"/>
      <c r="BQ51" s="13"/>
      <c r="BR51" s="23"/>
      <c r="BS51" s="145"/>
      <c r="BU51" s="39"/>
      <c r="BV51" s="22"/>
      <c r="BW51" s="13"/>
      <c r="BX51" s="23"/>
      <c r="BY51" s="142"/>
      <c r="CH51" s="123"/>
      <c r="CL51" s="123"/>
      <c r="CR51" s="123"/>
    </row>
    <row r="52" spans="2:96" x14ac:dyDescent="0.35">
      <c r="B52" s="39"/>
      <c r="C52" s="13"/>
      <c r="D52" s="39"/>
      <c r="E52" s="42"/>
      <c r="F52" s="72"/>
      <c r="G52" s="13"/>
      <c r="H52" s="23"/>
      <c r="I52" s="42"/>
      <c r="J52" s="8"/>
      <c r="K52" s="23"/>
      <c r="L52" s="42"/>
      <c r="M52" s="13"/>
      <c r="N52" s="23"/>
      <c r="O52" s="160"/>
      <c r="P52" s="98"/>
      <c r="Q52" s="39"/>
      <c r="R52" s="8"/>
      <c r="S52" s="8"/>
      <c r="T52" s="22"/>
      <c r="U52" s="13"/>
      <c r="V52" s="23"/>
      <c r="W52" s="145"/>
      <c r="Y52" s="1"/>
      <c r="Z52" s="18"/>
      <c r="AA52" s="39"/>
      <c r="AB52" s="2"/>
      <c r="AC52" s="54"/>
      <c r="AD52" s="18"/>
      <c r="AE52" s="38"/>
      <c r="AF52" s="2"/>
      <c r="AG52" s="3"/>
      <c r="AH52" s="23"/>
      <c r="AI52" s="2"/>
      <c r="AJ52" s="18"/>
      <c r="AK52" s="38"/>
      <c r="AL52" s="160"/>
      <c r="AM52" s="98"/>
      <c r="AN52" s="23"/>
      <c r="AO52" s="76"/>
      <c r="AP52" s="94"/>
      <c r="AQ52" s="76"/>
      <c r="AR52" s="22"/>
      <c r="AS52" s="13"/>
      <c r="AT52" s="23"/>
      <c r="AU52" s="145"/>
      <c r="AW52" s="1"/>
      <c r="AX52" s="18"/>
      <c r="AY52" s="39"/>
      <c r="AZ52" s="2"/>
      <c r="BA52" s="54"/>
      <c r="BB52" s="18"/>
      <c r="BC52" s="38"/>
      <c r="BD52" s="2"/>
      <c r="BE52" s="3"/>
      <c r="BF52" s="23"/>
      <c r="BG52" s="2"/>
      <c r="BH52" s="18"/>
      <c r="BI52" s="38"/>
      <c r="BJ52" s="160"/>
      <c r="BK52" s="98"/>
      <c r="BL52" s="23"/>
      <c r="BM52" s="76"/>
      <c r="BN52" s="94"/>
      <c r="BO52" s="76"/>
      <c r="BP52" s="22"/>
      <c r="BQ52" s="13"/>
      <c r="BR52" s="23"/>
      <c r="BS52" s="145"/>
      <c r="BU52" s="39"/>
      <c r="BV52" s="22"/>
      <c r="BW52" s="13"/>
      <c r="BX52" s="23"/>
      <c r="BY52" s="142"/>
      <c r="CH52" s="123"/>
      <c r="CL52" s="123"/>
      <c r="CR52" s="123"/>
    </row>
    <row r="53" spans="2:96" x14ac:dyDescent="0.35">
      <c r="B53" s="39"/>
      <c r="C53" s="13"/>
      <c r="D53" s="39"/>
      <c r="E53" s="42"/>
      <c r="F53" s="72"/>
      <c r="G53" s="13"/>
      <c r="H53" s="23"/>
      <c r="I53" s="42"/>
      <c r="J53" s="8"/>
      <c r="K53" s="23"/>
      <c r="L53" s="42"/>
      <c r="M53" s="13"/>
      <c r="N53" s="23"/>
      <c r="O53" s="160"/>
      <c r="P53" s="98"/>
      <c r="Q53" s="39"/>
      <c r="R53" s="8"/>
      <c r="S53" s="8"/>
      <c r="T53" s="22"/>
      <c r="U53" s="13"/>
      <c r="V53" s="23"/>
      <c r="W53" s="145"/>
      <c r="Y53" s="1"/>
      <c r="Z53" s="18"/>
      <c r="AA53" s="39"/>
      <c r="AB53" s="2"/>
      <c r="AC53" s="54"/>
      <c r="AD53" s="18"/>
      <c r="AE53" s="38"/>
      <c r="AF53" s="2"/>
      <c r="AG53" s="3"/>
      <c r="AH53" s="23"/>
      <c r="AI53" s="2"/>
      <c r="AJ53" s="18"/>
      <c r="AK53" s="38"/>
      <c r="AL53" s="160"/>
      <c r="AM53" s="98"/>
      <c r="AN53" s="23"/>
      <c r="AO53" s="76"/>
      <c r="AP53" s="94"/>
      <c r="AQ53" s="76"/>
      <c r="AR53" s="22"/>
      <c r="AS53" s="13"/>
      <c r="AT53" s="23"/>
      <c r="AU53" s="145"/>
      <c r="AW53" s="1"/>
      <c r="AX53" s="18"/>
      <c r="AY53" s="39"/>
      <c r="AZ53" s="2"/>
      <c r="BA53" s="54"/>
      <c r="BB53" s="18"/>
      <c r="BC53" s="38"/>
      <c r="BD53" s="2"/>
      <c r="BE53" s="3"/>
      <c r="BF53" s="23"/>
      <c r="BG53" s="2"/>
      <c r="BH53" s="18"/>
      <c r="BI53" s="38"/>
      <c r="BJ53" s="160"/>
      <c r="BK53" s="98"/>
      <c r="BL53" s="23"/>
      <c r="BM53" s="76"/>
      <c r="BN53" s="94"/>
      <c r="BO53" s="76"/>
      <c r="BP53" s="22"/>
      <c r="BQ53" s="13"/>
      <c r="BR53" s="23"/>
      <c r="BS53" s="145"/>
      <c r="BU53" s="39"/>
      <c r="BV53" s="22"/>
      <c r="BW53" s="13"/>
      <c r="BX53" s="23"/>
      <c r="BY53" s="142"/>
      <c r="CH53" s="123"/>
      <c r="CL53" s="123"/>
      <c r="CR53" s="123"/>
    </row>
    <row r="54" spans="2:96" x14ac:dyDescent="0.35">
      <c r="B54" s="39"/>
      <c r="C54" s="13"/>
      <c r="D54" s="39"/>
      <c r="E54" s="42"/>
      <c r="F54" s="72"/>
      <c r="G54" s="13"/>
      <c r="H54" s="23"/>
      <c r="I54" s="42"/>
      <c r="J54" s="8"/>
      <c r="K54" s="23"/>
      <c r="L54" s="42"/>
      <c r="M54" s="13"/>
      <c r="N54" s="23"/>
      <c r="O54" s="160"/>
      <c r="P54" s="98"/>
      <c r="Q54" s="39"/>
      <c r="R54" s="8"/>
      <c r="S54" s="8"/>
      <c r="T54" s="22"/>
      <c r="U54" s="13"/>
      <c r="V54" s="23"/>
      <c r="W54" s="145"/>
      <c r="Y54" s="1"/>
      <c r="Z54" s="18"/>
      <c r="AA54" s="39"/>
      <c r="AB54" s="2"/>
      <c r="AC54" s="54"/>
      <c r="AD54" s="18"/>
      <c r="AE54" s="38"/>
      <c r="AF54" s="2"/>
      <c r="AG54" s="3"/>
      <c r="AH54" s="23"/>
      <c r="AI54" s="2"/>
      <c r="AJ54" s="18"/>
      <c r="AK54" s="38"/>
      <c r="AL54" s="160"/>
      <c r="AM54" s="98"/>
      <c r="AN54" s="23"/>
      <c r="AO54" s="76"/>
      <c r="AP54" s="94"/>
      <c r="AQ54" s="76"/>
      <c r="AR54" s="22"/>
      <c r="AS54" s="13"/>
      <c r="AT54" s="23"/>
      <c r="AU54" s="145"/>
      <c r="AW54" s="1"/>
      <c r="AX54" s="18"/>
      <c r="AY54" s="39"/>
      <c r="AZ54" s="2"/>
      <c r="BA54" s="54"/>
      <c r="BB54" s="18"/>
      <c r="BC54" s="38"/>
      <c r="BD54" s="2"/>
      <c r="BE54" s="3"/>
      <c r="BF54" s="23"/>
      <c r="BG54" s="2"/>
      <c r="BH54" s="18"/>
      <c r="BI54" s="38"/>
      <c r="BJ54" s="160"/>
      <c r="BK54" s="98"/>
      <c r="BL54" s="23"/>
      <c r="BM54" s="76"/>
      <c r="BN54" s="94"/>
      <c r="BO54" s="76"/>
      <c r="BP54" s="22"/>
      <c r="BQ54" s="13"/>
      <c r="BR54" s="23"/>
      <c r="BS54" s="145"/>
      <c r="BU54" s="39"/>
      <c r="BV54" s="22"/>
      <c r="BW54" s="13"/>
      <c r="BX54" s="23"/>
      <c r="BY54" s="142"/>
      <c r="CH54" s="123"/>
      <c r="CL54" s="123"/>
      <c r="CR54" s="123"/>
    </row>
    <row r="55" spans="2:96" x14ac:dyDescent="0.35">
      <c r="B55" s="39"/>
      <c r="C55" s="13"/>
      <c r="D55" s="39"/>
      <c r="E55" s="42"/>
      <c r="F55" s="72"/>
      <c r="G55" s="13"/>
      <c r="H55" s="23"/>
      <c r="I55" s="42"/>
      <c r="J55" s="8"/>
      <c r="K55" s="23"/>
      <c r="L55" s="42"/>
      <c r="M55" s="13"/>
      <c r="N55" s="23"/>
      <c r="O55" s="160"/>
      <c r="P55" s="98"/>
      <c r="Q55" s="39"/>
      <c r="R55" s="8"/>
      <c r="S55" s="8"/>
      <c r="T55" s="22"/>
      <c r="U55" s="13"/>
      <c r="V55" s="23"/>
      <c r="W55" s="145"/>
      <c r="Y55" s="1"/>
      <c r="Z55" s="18"/>
      <c r="AA55" s="39"/>
      <c r="AB55" s="2"/>
      <c r="AC55" s="54"/>
      <c r="AD55" s="18"/>
      <c r="AE55" s="38"/>
      <c r="AF55" s="2"/>
      <c r="AG55" s="3"/>
      <c r="AH55" s="23"/>
      <c r="AI55" s="2"/>
      <c r="AJ55" s="18"/>
      <c r="AK55" s="38"/>
      <c r="AL55" s="160"/>
      <c r="AM55" s="98"/>
      <c r="AN55" s="23"/>
      <c r="AO55" s="76"/>
      <c r="AP55" s="94"/>
      <c r="AQ55" s="76"/>
      <c r="AR55" s="22"/>
      <c r="AS55" s="13"/>
      <c r="AT55" s="23"/>
      <c r="AU55" s="145"/>
      <c r="AW55" s="1"/>
      <c r="AX55" s="18"/>
      <c r="AY55" s="39"/>
      <c r="AZ55" s="2"/>
      <c r="BA55" s="54"/>
      <c r="BB55" s="18"/>
      <c r="BC55" s="38"/>
      <c r="BD55" s="2"/>
      <c r="BE55" s="3"/>
      <c r="BF55" s="23"/>
      <c r="BG55" s="2"/>
      <c r="BH55" s="18"/>
      <c r="BI55" s="38"/>
      <c r="BJ55" s="160"/>
      <c r="BK55" s="98"/>
      <c r="BL55" s="23"/>
      <c r="BM55" s="76"/>
      <c r="BN55" s="94"/>
      <c r="BO55" s="76"/>
      <c r="BP55" s="22"/>
      <c r="BQ55" s="13"/>
      <c r="BR55" s="23"/>
      <c r="BS55" s="145"/>
      <c r="BU55" s="39"/>
      <c r="BV55" s="22"/>
      <c r="BW55" s="13"/>
      <c r="BX55" s="23"/>
      <c r="BY55" s="142"/>
      <c r="CH55" s="123"/>
      <c r="CL55" s="123"/>
      <c r="CR55" s="123"/>
    </row>
    <row r="56" spans="2:96" x14ac:dyDescent="0.35">
      <c r="B56" s="40"/>
      <c r="C56" s="14"/>
      <c r="D56" s="40"/>
      <c r="E56" s="69"/>
      <c r="F56" s="73"/>
      <c r="G56" s="14"/>
      <c r="H56" s="27"/>
      <c r="I56" s="69"/>
      <c r="J56" s="17"/>
      <c r="K56" s="27"/>
      <c r="L56" s="69"/>
      <c r="M56" s="14"/>
      <c r="N56" s="27"/>
      <c r="O56" s="161"/>
      <c r="P56" s="99"/>
      <c r="Q56" s="40"/>
      <c r="R56" s="17"/>
      <c r="S56" s="17"/>
      <c r="T56" s="29"/>
      <c r="U56" s="14"/>
      <c r="V56" s="27"/>
      <c r="W56" s="146"/>
      <c r="Y56" s="5"/>
      <c r="Z56" s="19"/>
      <c r="AA56" s="40"/>
      <c r="AB56" s="43"/>
      <c r="AC56" s="55"/>
      <c r="AD56" s="19"/>
      <c r="AE56" s="28"/>
      <c r="AF56" s="43"/>
      <c r="AG56" s="6"/>
      <c r="AH56" s="27"/>
      <c r="AI56" s="43"/>
      <c r="AJ56" s="19"/>
      <c r="AK56" s="28"/>
      <c r="AL56" s="161"/>
      <c r="AM56" s="99"/>
      <c r="AN56" s="27"/>
      <c r="AO56" s="77"/>
      <c r="AP56" s="95"/>
      <c r="AQ56" s="77"/>
      <c r="AR56" s="29"/>
      <c r="AS56" s="14"/>
      <c r="AT56" s="27"/>
      <c r="AU56" s="146"/>
      <c r="AW56" s="5"/>
      <c r="AX56" s="19"/>
      <c r="AY56" s="40"/>
      <c r="AZ56" s="43"/>
      <c r="BA56" s="55"/>
      <c r="BB56" s="19"/>
      <c r="BC56" s="28"/>
      <c r="BD56" s="43"/>
      <c r="BE56" s="6"/>
      <c r="BF56" s="27"/>
      <c r="BG56" s="43"/>
      <c r="BH56" s="19"/>
      <c r="BI56" s="28"/>
      <c r="BJ56" s="161"/>
      <c r="BK56" s="99"/>
      <c r="BL56" s="27"/>
      <c r="BM56" s="77"/>
      <c r="BN56" s="95"/>
      <c r="BO56" s="77"/>
      <c r="BP56" s="29"/>
      <c r="BQ56" s="14"/>
      <c r="BR56" s="27"/>
      <c r="BS56" s="146"/>
      <c r="BU56" s="40"/>
      <c r="BV56" s="29"/>
      <c r="BW56" s="14"/>
      <c r="BX56" s="27"/>
      <c r="BY56" s="143"/>
      <c r="CH56" s="123"/>
      <c r="CL56" s="123"/>
      <c r="CR56" s="123"/>
    </row>
    <row r="57" spans="2:96" x14ac:dyDescent="0.35">
      <c r="B57" s="39"/>
      <c r="C57" s="36"/>
      <c r="D57" s="41"/>
      <c r="E57" s="70"/>
      <c r="F57" s="71"/>
      <c r="G57" s="36"/>
      <c r="H57" s="37"/>
      <c r="I57" s="70"/>
      <c r="J57" s="32"/>
      <c r="K57" s="37"/>
      <c r="L57" s="70"/>
      <c r="M57" s="36"/>
      <c r="N57" s="37"/>
      <c r="O57" s="159"/>
      <c r="P57" s="97"/>
      <c r="Q57" s="41"/>
      <c r="R57" s="32"/>
      <c r="S57" s="32"/>
      <c r="T57" s="35"/>
      <c r="U57" s="36"/>
      <c r="V57" s="37"/>
      <c r="W57" s="144"/>
      <c r="Y57" s="1"/>
      <c r="Z57" s="31"/>
      <c r="AA57" s="39"/>
      <c r="AB57" s="2"/>
      <c r="AC57" s="54"/>
      <c r="AD57" s="18"/>
      <c r="AE57" s="38"/>
      <c r="AF57" s="2"/>
      <c r="AG57" s="3"/>
      <c r="AH57" s="23"/>
      <c r="AI57" s="2"/>
      <c r="AJ57" s="18"/>
      <c r="AK57" s="38"/>
      <c r="AL57" s="160"/>
      <c r="AM57" s="96"/>
      <c r="AN57" s="23"/>
      <c r="AO57" s="76"/>
      <c r="AP57" s="94"/>
      <c r="AQ57" s="76"/>
      <c r="AR57" s="22"/>
      <c r="AS57" s="13"/>
      <c r="AT57" s="23"/>
      <c r="AU57" s="145"/>
      <c r="AW57" s="1"/>
      <c r="AX57" s="31"/>
      <c r="AY57" s="39"/>
      <c r="AZ57" s="2"/>
      <c r="BA57" s="54"/>
      <c r="BB57" s="18"/>
      <c r="BC57" s="38"/>
      <c r="BD57" s="2"/>
      <c r="BE57" s="3"/>
      <c r="BF57" s="23"/>
      <c r="BG57" s="2"/>
      <c r="BH57" s="18"/>
      <c r="BI57" s="38"/>
      <c r="BJ57" s="160"/>
      <c r="BK57" s="96"/>
      <c r="BL57" s="23"/>
      <c r="BM57" s="76"/>
      <c r="BN57" s="94"/>
      <c r="BO57" s="76"/>
      <c r="BP57" s="22"/>
      <c r="BQ57" s="13"/>
      <c r="BR57" s="23"/>
      <c r="BS57" s="145"/>
      <c r="BU57" s="39"/>
      <c r="BV57" s="22"/>
      <c r="BW57" s="13"/>
      <c r="BX57" s="23"/>
      <c r="BY57" s="142"/>
      <c r="CH57" s="123"/>
      <c r="CL57" s="123"/>
      <c r="CR57" s="123"/>
    </row>
    <row r="58" spans="2:96" x14ac:dyDescent="0.35">
      <c r="B58" s="39"/>
      <c r="C58" s="13"/>
      <c r="D58" s="39"/>
      <c r="E58" s="42"/>
      <c r="F58" s="72"/>
      <c r="G58" s="13"/>
      <c r="H58" s="23"/>
      <c r="I58" s="42"/>
      <c r="J58" s="8"/>
      <c r="K58" s="23"/>
      <c r="L58" s="42"/>
      <c r="M58" s="13"/>
      <c r="N58" s="23"/>
      <c r="O58" s="160"/>
      <c r="P58" s="98"/>
      <c r="Q58" s="39"/>
      <c r="R58" s="8"/>
      <c r="S58" s="8"/>
      <c r="T58" s="22"/>
      <c r="U58" s="13"/>
      <c r="V58" s="23"/>
      <c r="W58" s="145"/>
      <c r="Y58" s="1"/>
      <c r="Z58" s="18"/>
      <c r="AA58" s="39"/>
      <c r="AB58" s="2"/>
      <c r="AC58" s="54"/>
      <c r="AD58" s="18"/>
      <c r="AE58" s="38"/>
      <c r="AF58" s="2"/>
      <c r="AG58" s="3"/>
      <c r="AH58" s="23"/>
      <c r="AI58" s="2"/>
      <c r="AJ58" s="18"/>
      <c r="AK58" s="38"/>
      <c r="AL58" s="160"/>
      <c r="AM58" s="98"/>
      <c r="AN58" s="23"/>
      <c r="AO58" s="76"/>
      <c r="AP58" s="94"/>
      <c r="AQ58" s="76"/>
      <c r="AR58" s="22"/>
      <c r="AS58" s="13"/>
      <c r="AT58" s="23"/>
      <c r="AU58" s="145"/>
      <c r="AW58" s="1"/>
      <c r="AX58" s="18"/>
      <c r="AY58" s="39"/>
      <c r="AZ58" s="2"/>
      <c r="BA58" s="54"/>
      <c r="BB58" s="18"/>
      <c r="BC58" s="38"/>
      <c r="BD58" s="2"/>
      <c r="BE58" s="3"/>
      <c r="BF58" s="23"/>
      <c r="BG58" s="2"/>
      <c r="BH58" s="18"/>
      <c r="BI58" s="38"/>
      <c r="BJ58" s="160"/>
      <c r="BK58" s="98"/>
      <c r="BL58" s="23"/>
      <c r="BM58" s="76"/>
      <c r="BN58" s="94"/>
      <c r="BO58" s="76"/>
      <c r="BP58" s="22"/>
      <c r="BQ58" s="13"/>
      <c r="BR58" s="23"/>
      <c r="BS58" s="145"/>
      <c r="BU58" s="39"/>
      <c r="BV58" s="22"/>
      <c r="BW58" s="13"/>
      <c r="BX58" s="23"/>
      <c r="BY58" s="142"/>
      <c r="CH58" s="123"/>
      <c r="CL58" s="123"/>
      <c r="CR58" s="123"/>
    </row>
    <row r="59" spans="2:96" x14ac:dyDescent="0.35">
      <c r="B59" s="39"/>
      <c r="C59" s="13"/>
      <c r="D59" s="39"/>
      <c r="E59" s="42"/>
      <c r="F59" s="72"/>
      <c r="G59" s="13"/>
      <c r="H59" s="23"/>
      <c r="I59" s="42"/>
      <c r="J59" s="8"/>
      <c r="K59" s="23"/>
      <c r="L59" s="42"/>
      <c r="M59" s="13"/>
      <c r="N59" s="23"/>
      <c r="O59" s="160"/>
      <c r="P59" s="98"/>
      <c r="Q59" s="39"/>
      <c r="R59" s="8"/>
      <c r="S59" s="8"/>
      <c r="T59" s="22"/>
      <c r="U59" s="13"/>
      <c r="V59" s="23"/>
      <c r="W59" s="145"/>
      <c r="Y59" s="1"/>
      <c r="Z59" s="18"/>
      <c r="AA59" s="39"/>
      <c r="AB59" s="2"/>
      <c r="AC59" s="54"/>
      <c r="AD59" s="18"/>
      <c r="AE59" s="38"/>
      <c r="AF59" s="2"/>
      <c r="AG59" s="3"/>
      <c r="AH59" s="23"/>
      <c r="AI59" s="2"/>
      <c r="AJ59" s="18"/>
      <c r="AK59" s="38"/>
      <c r="AL59" s="160"/>
      <c r="AM59" s="98"/>
      <c r="AN59" s="23"/>
      <c r="AO59" s="76"/>
      <c r="AP59" s="94"/>
      <c r="AQ59" s="76"/>
      <c r="AR59" s="22"/>
      <c r="AS59" s="13"/>
      <c r="AT59" s="23"/>
      <c r="AU59" s="145"/>
      <c r="AW59" s="1"/>
      <c r="AX59" s="18"/>
      <c r="AY59" s="39"/>
      <c r="AZ59" s="2"/>
      <c r="BA59" s="54"/>
      <c r="BB59" s="18"/>
      <c r="BC59" s="38"/>
      <c r="BD59" s="2"/>
      <c r="BE59" s="3"/>
      <c r="BF59" s="23"/>
      <c r="BG59" s="2"/>
      <c r="BH59" s="18"/>
      <c r="BI59" s="38"/>
      <c r="BJ59" s="160"/>
      <c r="BK59" s="98"/>
      <c r="BL59" s="23"/>
      <c r="BM59" s="76"/>
      <c r="BN59" s="94"/>
      <c r="BO59" s="76"/>
      <c r="BP59" s="22"/>
      <c r="BQ59" s="13"/>
      <c r="BR59" s="23"/>
      <c r="BS59" s="145"/>
      <c r="BU59" s="39"/>
      <c r="BV59" s="22"/>
      <c r="BW59" s="13"/>
      <c r="BX59" s="23"/>
      <c r="BY59" s="142"/>
      <c r="CH59" s="123"/>
      <c r="CL59" s="123"/>
      <c r="CR59" s="123"/>
    </row>
    <row r="60" spans="2:96" x14ac:dyDescent="0.35">
      <c r="B60" s="39"/>
      <c r="C60" s="13"/>
      <c r="D60" s="39"/>
      <c r="E60" s="42"/>
      <c r="F60" s="72"/>
      <c r="G60" s="13"/>
      <c r="H60" s="23"/>
      <c r="I60" s="42"/>
      <c r="J60" s="8"/>
      <c r="K60" s="23"/>
      <c r="L60" s="42"/>
      <c r="M60" s="13"/>
      <c r="N60" s="23"/>
      <c r="O60" s="160"/>
      <c r="P60" s="98"/>
      <c r="Q60" s="39"/>
      <c r="R60" s="8"/>
      <c r="S60" s="8"/>
      <c r="T60" s="22"/>
      <c r="U60" s="13"/>
      <c r="V60" s="23"/>
      <c r="W60" s="145"/>
      <c r="Y60" s="1"/>
      <c r="Z60" s="18"/>
      <c r="AA60" s="39"/>
      <c r="AB60" s="2"/>
      <c r="AC60" s="54"/>
      <c r="AD60" s="18"/>
      <c r="AE60" s="38"/>
      <c r="AF60" s="2"/>
      <c r="AG60" s="3"/>
      <c r="AH60" s="23"/>
      <c r="AI60" s="2"/>
      <c r="AJ60" s="18"/>
      <c r="AK60" s="38"/>
      <c r="AL60" s="160"/>
      <c r="AM60" s="98"/>
      <c r="AN60" s="23"/>
      <c r="AO60" s="76"/>
      <c r="AP60" s="94"/>
      <c r="AQ60" s="76"/>
      <c r="AR60" s="22"/>
      <c r="AS60" s="13"/>
      <c r="AT60" s="23"/>
      <c r="AU60" s="145"/>
      <c r="AW60" s="1"/>
      <c r="AX60" s="18"/>
      <c r="AY60" s="39"/>
      <c r="AZ60" s="2"/>
      <c r="BA60" s="54"/>
      <c r="BB60" s="18"/>
      <c r="BC60" s="38"/>
      <c r="BD60" s="2"/>
      <c r="BE60" s="3"/>
      <c r="BF60" s="23"/>
      <c r="BG60" s="2"/>
      <c r="BH60" s="18"/>
      <c r="BI60" s="38"/>
      <c r="BJ60" s="160"/>
      <c r="BK60" s="98"/>
      <c r="BL60" s="23"/>
      <c r="BM60" s="76"/>
      <c r="BN60" s="94"/>
      <c r="BO60" s="76"/>
      <c r="BP60" s="22"/>
      <c r="BQ60" s="13"/>
      <c r="BR60" s="23"/>
      <c r="BS60" s="145"/>
      <c r="BU60" s="39"/>
      <c r="BV60" s="22"/>
      <c r="BW60" s="13"/>
      <c r="BX60" s="23"/>
      <c r="BY60" s="142"/>
      <c r="CH60" s="123"/>
      <c r="CL60" s="123"/>
      <c r="CR60" s="123"/>
    </row>
    <row r="61" spans="2:96" x14ac:dyDescent="0.35">
      <c r="B61" s="39"/>
      <c r="C61" s="13"/>
      <c r="D61" s="39"/>
      <c r="E61" s="42"/>
      <c r="F61" s="72"/>
      <c r="G61" s="13"/>
      <c r="H61" s="23"/>
      <c r="I61" s="42"/>
      <c r="J61" s="8"/>
      <c r="K61" s="23"/>
      <c r="L61" s="42"/>
      <c r="M61" s="13"/>
      <c r="N61" s="23"/>
      <c r="O61" s="160"/>
      <c r="P61" s="98"/>
      <c r="Q61" s="39"/>
      <c r="R61" s="8"/>
      <c r="S61" s="8"/>
      <c r="T61" s="22"/>
      <c r="U61" s="13"/>
      <c r="V61" s="23"/>
      <c r="W61" s="145"/>
      <c r="Y61" s="1"/>
      <c r="Z61" s="18"/>
      <c r="AA61" s="39"/>
      <c r="AB61" s="2"/>
      <c r="AC61" s="54"/>
      <c r="AD61" s="18"/>
      <c r="AE61" s="38"/>
      <c r="AF61" s="2"/>
      <c r="AG61" s="3"/>
      <c r="AH61" s="23"/>
      <c r="AI61" s="2"/>
      <c r="AJ61" s="18"/>
      <c r="AK61" s="38"/>
      <c r="AL61" s="160"/>
      <c r="AM61" s="98"/>
      <c r="AN61" s="23"/>
      <c r="AO61" s="76"/>
      <c r="AP61" s="94"/>
      <c r="AQ61" s="76"/>
      <c r="AR61" s="22"/>
      <c r="AS61" s="13"/>
      <c r="AT61" s="23"/>
      <c r="AU61" s="145"/>
      <c r="AW61" s="1"/>
      <c r="AX61" s="18"/>
      <c r="AY61" s="39"/>
      <c r="AZ61" s="2"/>
      <c r="BA61" s="54"/>
      <c r="BB61" s="18"/>
      <c r="BC61" s="38"/>
      <c r="BD61" s="2"/>
      <c r="BE61" s="3"/>
      <c r="BF61" s="23"/>
      <c r="BG61" s="2"/>
      <c r="BH61" s="18"/>
      <c r="BI61" s="38"/>
      <c r="BJ61" s="160"/>
      <c r="BK61" s="98"/>
      <c r="BL61" s="23"/>
      <c r="BM61" s="76"/>
      <c r="BN61" s="94"/>
      <c r="BO61" s="76"/>
      <c r="BP61" s="22"/>
      <c r="BQ61" s="13"/>
      <c r="BR61" s="23"/>
      <c r="BS61" s="145"/>
      <c r="BU61" s="39"/>
      <c r="BV61" s="22"/>
      <c r="BW61" s="13"/>
      <c r="BX61" s="23"/>
      <c r="BY61" s="142"/>
      <c r="CH61" s="123"/>
      <c r="CL61" s="123"/>
      <c r="CR61" s="123"/>
    </row>
    <row r="62" spans="2:96" x14ac:dyDescent="0.35">
      <c r="B62" s="39"/>
      <c r="C62" s="13"/>
      <c r="D62" s="39"/>
      <c r="E62" s="42"/>
      <c r="F62" s="72"/>
      <c r="G62" s="13"/>
      <c r="H62" s="23"/>
      <c r="I62" s="42"/>
      <c r="J62" s="8"/>
      <c r="K62" s="23"/>
      <c r="L62" s="42"/>
      <c r="M62" s="13"/>
      <c r="N62" s="23"/>
      <c r="O62" s="160"/>
      <c r="P62" s="98"/>
      <c r="Q62" s="39"/>
      <c r="R62" s="8"/>
      <c r="S62" s="8"/>
      <c r="T62" s="22"/>
      <c r="U62" s="13"/>
      <c r="V62" s="23"/>
      <c r="W62" s="145"/>
      <c r="Y62" s="1"/>
      <c r="Z62" s="18"/>
      <c r="AA62" s="39"/>
      <c r="AB62" s="2"/>
      <c r="AC62" s="54"/>
      <c r="AD62" s="18"/>
      <c r="AE62" s="38"/>
      <c r="AF62" s="2"/>
      <c r="AG62" s="3"/>
      <c r="AH62" s="23"/>
      <c r="AI62" s="2"/>
      <c r="AJ62" s="18"/>
      <c r="AK62" s="38"/>
      <c r="AL62" s="160"/>
      <c r="AM62" s="98"/>
      <c r="AN62" s="23"/>
      <c r="AO62" s="76"/>
      <c r="AP62" s="94"/>
      <c r="AQ62" s="76"/>
      <c r="AR62" s="22"/>
      <c r="AS62" s="13"/>
      <c r="AT62" s="23"/>
      <c r="AU62" s="145"/>
      <c r="AW62" s="1"/>
      <c r="AX62" s="18"/>
      <c r="AY62" s="39"/>
      <c r="AZ62" s="2"/>
      <c r="BA62" s="54"/>
      <c r="BB62" s="18"/>
      <c r="BC62" s="38"/>
      <c r="BD62" s="2"/>
      <c r="BE62" s="3"/>
      <c r="BF62" s="23"/>
      <c r="BG62" s="2"/>
      <c r="BH62" s="18"/>
      <c r="BI62" s="38"/>
      <c r="BJ62" s="160"/>
      <c r="BK62" s="98"/>
      <c r="BL62" s="23"/>
      <c r="BM62" s="76"/>
      <c r="BN62" s="94"/>
      <c r="BO62" s="76"/>
      <c r="BP62" s="22"/>
      <c r="BQ62" s="13"/>
      <c r="BR62" s="23"/>
      <c r="BS62" s="145"/>
      <c r="BU62" s="39"/>
      <c r="BV62" s="22"/>
      <c r="BW62" s="13"/>
      <c r="BX62" s="23"/>
      <c r="BY62" s="142"/>
      <c r="CH62" s="123"/>
      <c r="CL62" s="123"/>
      <c r="CR62" s="123"/>
    </row>
    <row r="63" spans="2:96" x14ac:dyDescent="0.35">
      <c r="B63" s="39"/>
      <c r="C63" s="13"/>
      <c r="D63" s="39"/>
      <c r="E63" s="42"/>
      <c r="F63" s="72"/>
      <c r="G63" s="13"/>
      <c r="H63" s="23"/>
      <c r="I63" s="42"/>
      <c r="J63" s="8"/>
      <c r="K63" s="23"/>
      <c r="L63" s="42"/>
      <c r="M63" s="13"/>
      <c r="N63" s="23"/>
      <c r="O63" s="160"/>
      <c r="P63" s="98"/>
      <c r="Q63" s="39"/>
      <c r="R63" s="8"/>
      <c r="S63" s="8"/>
      <c r="T63" s="22"/>
      <c r="U63" s="13"/>
      <c r="V63" s="23"/>
      <c r="W63" s="145"/>
      <c r="Y63" s="1"/>
      <c r="Z63" s="18"/>
      <c r="AA63" s="39"/>
      <c r="AB63" s="2"/>
      <c r="AC63" s="54"/>
      <c r="AD63" s="18"/>
      <c r="AE63" s="38"/>
      <c r="AF63" s="2"/>
      <c r="AG63" s="3"/>
      <c r="AH63" s="23"/>
      <c r="AI63" s="2"/>
      <c r="AJ63" s="18"/>
      <c r="AK63" s="38"/>
      <c r="AL63" s="160"/>
      <c r="AM63" s="98"/>
      <c r="AN63" s="23"/>
      <c r="AO63" s="76"/>
      <c r="AP63" s="94"/>
      <c r="AQ63" s="76"/>
      <c r="AR63" s="22"/>
      <c r="AS63" s="13"/>
      <c r="AT63" s="23"/>
      <c r="AU63" s="145"/>
      <c r="AW63" s="1"/>
      <c r="AX63" s="18"/>
      <c r="AY63" s="39"/>
      <c r="AZ63" s="2"/>
      <c r="BA63" s="54"/>
      <c r="BB63" s="18"/>
      <c r="BC63" s="38"/>
      <c r="BD63" s="2"/>
      <c r="BE63" s="3"/>
      <c r="BF63" s="23"/>
      <c r="BG63" s="2"/>
      <c r="BH63" s="18"/>
      <c r="BI63" s="38"/>
      <c r="BJ63" s="160"/>
      <c r="BK63" s="98"/>
      <c r="BL63" s="23"/>
      <c r="BM63" s="76"/>
      <c r="BN63" s="94"/>
      <c r="BO63" s="76"/>
      <c r="BP63" s="22"/>
      <c r="BQ63" s="13"/>
      <c r="BR63" s="23"/>
      <c r="BS63" s="145"/>
      <c r="BU63" s="39"/>
      <c r="BV63" s="22"/>
      <c r="BW63" s="13"/>
      <c r="BX63" s="23"/>
      <c r="BY63" s="142"/>
      <c r="CH63" s="123"/>
      <c r="CL63" s="123"/>
      <c r="CR63" s="123"/>
    </row>
    <row r="64" spans="2:96" x14ac:dyDescent="0.35">
      <c r="B64" s="39"/>
      <c r="C64" s="13"/>
      <c r="D64" s="39"/>
      <c r="E64" s="42"/>
      <c r="F64" s="72"/>
      <c r="G64" s="13"/>
      <c r="H64" s="23"/>
      <c r="I64" s="42"/>
      <c r="J64" s="8"/>
      <c r="K64" s="23"/>
      <c r="L64" s="42"/>
      <c r="M64" s="13"/>
      <c r="N64" s="23"/>
      <c r="O64" s="160"/>
      <c r="P64" s="98"/>
      <c r="Q64" s="39"/>
      <c r="R64" s="8"/>
      <c r="S64" s="8"/>
      <c r="T64" s="22"/>
      <c r="U64" s="13"/>
      <c r="V64" s="23"/>
      <c r="W64" s="145"/>
      <c r="Y64" s="1"/>
      <c r="Z64" s="18"/>
      <c r="AA64" s="39"/>
      <c r="AB64" s="2"/>
      <c r="AC64" s="54"/>
      <c r="AD64" s="18"/>
      <c r="AE64" s="38"/>
      <c r="AF64" s="2"/>
      <c r="AG64" s="3"/>
      <c r="AH64" s="23"/>
      <c r="AI64" s="2"/>
      <c r="AJ64" s="18"/>
      <c r="AK64" s="38"/>
      <c r="AL64" s="160"/>
      <c r="AM64" s="98"/>
      <c r="AN64" s="23"/>
      <c r="AO64" s="76"/>
      <c r="AP64" s="94"/>
      <c r="AQ64" s="76"/>
      <c r="AR64" s="22"/>
      <c r="AS64" s="13"/>
      <c r="AT64" s="23"/>
      <c r="AU64" s="145"/>
      <c r="AW64" s="1"/>
      <c r="AX64" s="18"/>
      <c r="AY64" s="39"/>
      <c r="AZ64" s="2"/>
      <c r="BA64" s="54"/>
      <c r="BB64" s="18"/>
      <c r="BC64" s="38"/>
      <c r="BD64" s="2"/>
      <c r="BE64" s="3"/>
      <c r="BF64" s="23"/>
      <c r="BG64" s="2"/>
      <c r="BH64" s="18"/>
      <c r="BI64" s="38"/>
      <c r="BJ64" s="160"/>
      <c r="BK64" s="98"/>
      <c r="BL64" s="23"/>
      <c r="BM64" s="76"/>
      <c r="BN64" s="94"/>
      <c r="BO64" s="76"/>
      <c r="BP64" s="22"/>
      <c r="BQ64" s="13"/>
      <c r="BR64" s="23"/>
      <c r="BS64" s="145"/>
      <c r="BU64" s="39"/>
      <c r="BV64" s="22"/>
      <c r="BW64" s="13"/>
      <c r="BX64" s="23"/>
      <c r="BY64" s="142"/>
      <c r="CH64" s="123"/>
      <c r="CL64" s="123"/>
      <c r="CR64" s="123"/>
    </row>
    <row r="65" spans="2:96" x14ac:dyDescent="0.35">
      <c r="B65" s="39"/>
      <c r="C65" s="13"/>
      <c r="D65" s="39"/>
      <c r="E65" s="42"/>
      <c r="F65" s="72"/>
      <c r="G65" s="13"/>
      <c r="H65" s="23"/>
      <c r="I65" s="42"/>
      <c r="J65" s="8"/>
      <c r="K65" s="23"/>
      <c r="L65" s="42"/>
      <c r="M65" s="13"/>
      <c r="N65" s="23"/>
      <c r="O65" s="160"/>
      <c r="P65" s="98"/>
      <c r="Q65" s="39"/>
      <c r="R65" s="8"/>
      <c r="S65" s="8"/>
      <c r="T65" s="22"/>
      <c r="U65" s="13"/>
      <c r="V65" s="23"/>
      <c r="W65" s="145"/>
      <c r="Y65" s="1"/>
      <c r="Z65" s="18"/>
      <c r="AA65" s="39"/>
      <c r="AB65" s="2"/>
      <c r="AC65" s="54"/>
      <c r="AD65" s="18"/>
      <c r="AE65" s="38"/>
      <c r="AF65" s="2"/>
      <c r="AG65" s="3"/>
      <c r="AH65" s="23"/>
      <c r="AI65" s="2"/>
      <c r="AJ65" s="18"/>
      <c r="AK65" s="38"/>
      <c r="AL65" s="160"/>
      <c r="AM65" s="98"/>
      <c r="AN65" s="23"/>
      <c r="AO65" s="76"/>
      <c r="AP65" s="94"/>
      <c r="AQ65" s="76"/>
      <c r="AR65" s="22"/>
      <c r="AS65" s="13"/>
      <c r="AT65" s="23"/>
      <c r="AU65" s="145"/>
      <c r="AW65" s="1"/>
      <c r="AX65" s="18"/>
      <c r="AY65" s="39"/>
      <c r="AZ65" s="2"/>
      <c r="BA65" s="54"/>
      <c r="BB65" s="18"/>
      <c r="BC65" s="38"/>
      <c r="BD65" s="2"/>
      <c r="BE65" s="3"/>
      <c r="BF65" s="23"/>
      <c r="BG65" s="2"/>
      <c r="BH65" s="18"/>
      <c r="BI65" s="38"/>
      <c r="BJ65" s="160"/>
      <c r="BK65" s="98"/>
      <c r="BL65" s="23"/>
      <c r="BM65" s="76"/>
      <c r="BN65" s="94"/>
      <c r="BO65" s="76"/>
      <c r="BP65" s="22"/>
      <c r="BQ65" s="13"/>
      <c r="BR65" s="23"/>
      <c r="BS65" s="145"/>
      <c r="BU65" s="39"/>
      <c r="BV65" s="22"/>
      <c r="BW65" s="13"/>
      <c r="BX65" s="23"/>
      <c r="BY65" s="142"/>
      <c r="CH65" s="123"/>
      <c r="CL65" s="123"/>
      <c r="CR65" s="123"/>
    </row>
    <row r="66" spans="2:96" x14ac:dyDescent="0.35">
      <c r="B66" s="39"/>
      <c r="C66" s="13"/>
      <c r="D66" s="39"/>
      <c r="E66" s="42"/>
      <c r="F66" s="72"/>
      <c r="G66" s="13"/>
      <c r="H66" s="23"/>
      <c r="I66" s="42"/>
      <c r="J66" s="8"/>
      <c r="K66" s="23"/>
      <c r="L66" s="42"/>
      <c r="M66" s="13"/>
      <c r="N66" s="23"/>
      <c r="O66" s="160"/>
      <c r="P66" s="98"/>
      <c r="Q66" s="39"/>
      <c r="R66" s="8"/>
      <c r="S66" s="8"/>
      <c r="T66" s="22"/>
      <c r="U66" s="13"/>
      <c r="V66" s="23"/>
      <c r="W66" s="145"/>
      <c r="Y66" s="1"/>
      <c r="Z66" s="18"/>
      <c r="AA66" s="39"/>
      <c r="AB66" s="2"/>
      <c r="AC66" s="54"/>
      <c r="AD66" s="18"/>
      <c r="AE66" s="38"/>
      <c r="AF66" s="2"/>
      <c r="AG66" s="3"/>
      <c r="AH66" s="23"/>
      <c r="AI66" s="2"/>
      <c r="AJ66" s="18"/>
      <c r="AK66" s="38"/>
      <c r="AL66" s="160"/>
      <c r="AM66" s="98"/>
      <c r="AN66" s="23"/>
      <c r="AO66" s="76"/>
      <c r="AP66" s="94"/>
      <c r="AQ66" s="76"/>
      <c r="AR66" s="22"/>
      <c r="AS66" s="13"/>
      <c r="AT66" s="23"/>
      <c r="AU66" s="145"/>
      <c r="AW66" s="1"/>
      <c r="AX66" s="18"/>
      <c r="AY66" s="39"/>
      <c r="AZ66" s="2"/>
      <c r="BA66" s="54"/>
      <c r="BB66" s="18"/>
      <c r="BC66" s="38"/>
      <c r="BD66" s="2"/>
      <c r="BE66" s="3"/>
      <c r="BF66" s="23"/>
      <c r="BG66" s="2"/>
      <c r="BH66" s="18"/>
      <c r="BI66" s="38"/>
      <c r="BJ66" s="160"/>
      <c r="BK66" s="98"/>
      <c r="BL66" s="23"/>
      <c r="BM66" s="76"/>
      <c r="BN66" s="94"/>
      <c r="BO66" s="76"/>
      <c r="BP66" s="22"/>
      <c r="BQ66" s="13"/>
      <c r="BR66" s="23"/>
      <c r="BS66" s="145"/>
      <c r="BU66" s="39"/>
      <c r="BV66" s="22"/>
      <c r="BW66" s="13"/>
      <c r="BX66" s="23"/>
      <c r="BY66" s="142"/>
      <c r="CH66" s="123"/>
      <c r="CL66" s="123"/>
      <c r="CR66" s="123"/>
    </row>
    <row r="67" spans="2:96" x14ac:dyDescent="0.35">
      <c r="B67" s="39"/>
      <c r="C67" s="13"/>
      <c r="D67" s="39"/>
      <c r="E67" s="42"/>
      <c r="F67" s="72"/>
      <c r="G67" s="13"/>
      <c r="H67" s="23"/>
      <c r="I67" s="42"/>
      <c r="J67" s="8"/>
      <c r="K67" s="23"/>
      <c r="L67" s="42"/>
      <c r="M67" s="13"/>
      <c r="N67" s="23"/>
      <c r="O67" s="160"/>
      <c r="P67" s="98"/>
      <c r="Q67" s="39"/>
      <c r="R67" s="8"/>
      <c r="S67" s="8"/>
      <c r="T67" s="22"/>
      <c r="U67" s="13"/>
      <c r="V67" s="23"/>
      <c r="W67" s="145"/>
      <c r="Y67" s="1"/>
      <c r="Z67" s="18"/>
      <c r="AA67" s="39"/>
      <c r="AB67" s="2"/>
      <c r="AC67" s="54"/>
      <c r="AD67" s="18"/>
      <c r="AE67" s="38"/>
      <c r="AF67" s="2"/>
      <c r="AG67" s="3"/>
      <c r="AH67" s="23"/>
      <c r="AI67" s="2"/>
      <c r="AJ67" s="18"/>
      <c r="AK67" s="38"/>
      <c r="AL67" s="160"/>
      <c r="AM67" s="98"/>
      <c r="AN67" s="23"/>
      <c r="AO67" s="76"/>
      <c r="AP67" s="94"/>
      <c r="AQ67" s="76"/>
      <c r="AR67" s="22"/>
      <c r="AS67" s="13"/>
      <c r="AT67" s="23"/>
      <c r="AU67" s="145"/>
      <c r="AW67" s="1"/>
      <c r="AX67" s="18"/>
      <c r="AY67" s="39"/>
      <c r="AZ67" s="2"/>
      <c r="BA67" s="54"/>
      <c r="BB67" s="18"/>
      <c r="BC67" s="38"/>
      <c r="BD67" s="2"/>
      <c r="BE67" s="3"/>
      <c r="BF67" s="23"/>
      <c r="BG67" s="2"/>
      <c r="BH67" s="18"/>
      <c r="BI67" s="38"/>
      <c r="BJ67" s="160"/>
      <c r="BK67" s="98"/>
      <c r="BL67" s="23"/>
      <c r="BM67" s="76"/>
      <c r="BN67" s="94"/>
      <c r="BO67" s="76"/>
      <c r="BP67" s="22"/>
      <c r="BQ67" s="13"/>
      <c r="BR67" s="23"/>
      <c r="BS67" s="145"/>
      <c r="BU67" s="39"/>
      <c r="BV67" s="22"/>
      <c r="BW67" s="13"/>
      <c r="BX67" s="23"/>
      <c r="BY67" s="142"/>
      <c r="CH67" s="123"/>
      <c r="CL67" s="123"/>
      <c r="CR67" s="123"/>
    </row>
    <row r="68" spans="2:96" ht="15" thickBot="1" x14ac:dyDescent="0.4">
      <c r="B68" s="40"/>
      <c r="C68" s="14"/>
      <c r="D68" s="40"/>
      <c r="E68" s="69"/>
      <c r="F68" s="73"/>
      <c r="G68" s="14"/>
      <c r="H68" s="27"/>
      <c r="I68" s="69"/>
      <c r="J68" s="17"/>
      <c r="K68" s="27"/>
      <c r="L68" s="69"/>
      <c r="M68" s="14"/>
      <c r="N68" s="27"/>
      <c r="O68" s="161"/>
      <c r="P68" s="99"/>
      <c r="Q68" s="40"/>
      <c r="R68" s="17"/>
      <c r="S68" s="17"/>
      <c r="T68" s="29"/>
      <c r="U68" s="14"/>
      <c r="V68" s="27"/>
      <c r="W68" s="146"/>
      <c r="Y68" s="5"/>
      <c r="Z68" s="19"/>
      <c r="AA68" s="40"/>
      <c r="AB68" s="43"/>
      <c r="AC68" s="55"/>
      <c r="AD68" s="19"/>
      <c r="AE68" s="28"/>
      <c r="AF68" s="43"/>
      <c r="AG68" s="6"/>
      <c r="AH68" s="27"/>
      <c r="AI68" s="43"/>
      <c r="AJ68" s="19"/>
      <c r="AK68" s="28"/>
      <c r="AL68" s="161"/>
      <c r="AM68" s="99"/>
      <c r="AN68" s="27"/>
      <c r="AO68" s="77"/>
      <c r="AP68" s="95"/>
      <c r="AQ68" s="77"/>
      <c r="AR68" s="24"/>
      <c r="AS68" s="25"/>
      <c r="AT68" s="26"/>
      <c r="AU68" s="165"/>
      <c r="AW68" s="5"/>
      <c r="AX68" s="19"/>
      <c r="AY68" s="40"/>
      <c r="AZ68" s="43"/>
      <c r="BA68" s="55"/>
      <c r="BB68" s="19"/>
      <c r="BC68" s="28"/>
      <c r="BD68" s="43"/>
      <c r="BE68" s="6"/>
      <c r="BF68" s="27"/>
      <c r="BG68" s="43"/>
      <c r="BH68" s="19"/>
      <c r="BI68" s="28"/>
      <c r="BJ68" s="161"/>
      <c r="BK68" s="99"/>
      <c r="BL68" s="27"/>
      <c r="BM68" s="77"/>
      <c r="BN68" s="95"/>
      <c r="BO68" s="77"/>
      <c r="BP68" s="24"/>
      <c r="BQ68" s="25"/>
      <c r="BR68" s="26"/>
      <c r="BS68" s="165"/>
      <c r="BU68" s="40"/>
      <c r="BV68" s="24"/>
      <c r="BW68" s="25"/>
      <c r="BX68" s="26"/>
      <c r="BY68" s="175"/>
      <c r="CH68" s="123"/>
      <c r="CL68" s="123"/>
      <c r="CR68" s="123"/>
    </row>
    <row r="70" spans="2:96" x14ac:dyDescent="0.35">
      <c r="D70" s="13"/>
    </row>
    <row r="71" spans="2:96" x14ac:dyDescent="0.35">
      <c r="D71" s="8"/>
      <c r="E71" s="13"/>
      <c r="F71" s="8"/>
      <c r="G71" s="8"/>
      <c r="H71" s="8"/>
    </row>
    <row r="72" spans="2:96" x14ac:dyDescent="0.35">
      <c r="D72" s="13"/>
      <c r="E72" s="13"/>
      <c r="F72" s="8"/>
      <c r="G72" s="8"/>
      <c r="H72" s="8"/>
    </row>
    <row r="73" spans="2:96" x14ac:dyDescent="0.35">
      <c r="D73" s="8"/>
      <c r="E73" s="13"/>
      <c r="F73" s="8"/>
      <c r="G73" s="8"/>
      <c r="H73" s="8"/>
    </row>
    <row r="74" spans="2:96" x14ac:dyDescent="0.35">
      <c r="D74" s="8"/>
      <c r="E74" s="13"/>
      <c r="F74" s="8"/>
      <c r="G74" s="8"/>
      <c r="H74" s="8"/>
    </row>
    <row r="75" spans="2:96" x14ac:dyDescent="0.35">
      <c r="D75" s="8"/>
      <c r="E75" s="13"/>
      <c r="F75" s="8"/>
      <c r="G75" s="8"/>
      <c r="H75" s="8"/>
    </row>
    <row r="76" spans="2:96" x14ac:dyDescent="0.35">
      <c r="D76" s="8"/>
      <c r="E76" s="13"/>
      <c r="F76" s="8"/>
      <c r="G76" s="8"/>
      <c r="H76" s="8"/>
    </row>
    <row r="77" spans="2:96" x14ac:dyDescent="0.35">
      <c r="D77" s="8"/>
      <c r="E77" s="13"/>
      <c r="F77" s="8"/>
      <c r="G77" s="8"/>
      <c r="H77" s="8"/>
    </row>
    <row r="78" spans="2:96" x14ac:dyDescent="0.35">
      <c r="D78" s="8"/>
      <c r="E78" s="13"/>
      <c r="F78" s="8"/>
      <c r="G78" s="8"/>
      <c r="H78" s="8"/>
    </row>
    <row r="79" spans="2:96" x14ac:dyDescent="0.35">
      <c r="D79" s="8"/>
      <c r="E79" s="13"/>
      <c r="F79" s="8"/>
      <c r="G79" s="8"/>
      <c r="H79" s="8"/>
    </row>
    <row r="80" spans="2:96" x14ac:dyDescent="0.35">
      <c r="D80" s="8"/>
      <c r="E80" s="13"/>
      <c r="F80" s="8"/>
      <c r="G80" s="8"/>
      <c r="H80" s="8"/>
    </row>
    <row r="81" spans="4:8" x14ac:dyDescent="0.35">
      <c r="D81" s="8"/>
      <c r="E81" s="13"/>
      <c r="F81" s="8"/>
      <c r="G81" s="8"/>
      <c r="H81" s="8"/>
    </row>
    <row r="82" spans="4:8" x14ac:dyDescent="0.35">
      <c r="D82" s="8"/>
      <c r="E82" s="13"/>
      <c r="F82" s="8"/>
      <c r="G82" s="8"/>
      <c r="H82" s="8"/>
    </row>
    <row r="83" spans="4:8" x14ac:dyDescent="0.35">
      <c r="D83" s="8"/>
      <c r="E83" s="8"/>
      <c r="F83" s="8"/>
      <c r="G83" s="8"/>
      <c r="H83" s="8"/>
    </row>
    <row r="84" spans="4:8" x14ac:dyDescent="0.35">
      <c r="D84" s="8"/>
      <c r="E84" s="8"/>
      <c r="F84" s="8"/>
      <c r="G84" s="8"/>
      <c r="H84" s="8"/>
    </row>
    <row r="85" spans="4:8" x14ac:dyDescent="0.35">
      <c r="D85" s="8"/>
      <c r="E85" s="8"/>
      <c r="F85" s="8"/>
      <c r="G85" s="8"/>
      <c r="H85" s="8"/>
    </row>
  </sheetData>
  <mergeCells count="63">
    <mergeCell ref="CP5:CQ5"/>
    <mergeCell ref="CD3:CQ3"/>
    <mergeCell ref="CD5:CG5"/>
    <mergeCell ref="CH5:CK5"/>
    <mergeCell ref="CL5:CO5"/>
    <mergeCell ref="AN3:AP3"/>
    <mergeCell ref="W45:W56"/>
    <mergeCell ref="W57:W68"/>
    <mergeCell ref="Y2:AU2"/>
    <mergeCell ref="AR3:AU3"/>
    <mergeCell ref="AC4:AE4"/>
    <mergeCell ref="W9:W20"/>
    <mergeCell ref="W21:W32"/>
    <mergeCell ref="W33:W44"/>
    <mergeCell ref="B2:W2"/>
    <mergeCell ref="Q3:R3"/>
    <mergeCell ref="T3:W3"/>
    <mergeCell ref="O57:O68"/>
    <mergeCell ref="F3:O3"/>
    <mergeCell ref="AC3:AL3"/>
    <mergeCell ref="O45:O56"/>
    <mergeCell ref="BS45:BS56"/>
    <mergeCell ref="BS57:BS68"/>
    <mergeCell ref="BV3:BY3"/>
    <mergeCell ref="BY9:BY20"/>
    <mergeCell ref="BY21:BY32"/>
    <mergeCell ref="BY33:BY44"/>
    <mergeCell ref="BY45:BY56"/>
    <mergeCell ref="BY57:BY68"/>
    <mergeCell ref="BS9:BS20"/>
    <mergeCell ref="BS21:BS32"/>
    <mergeCell ref="BS33:BS44"/>
    <mergeCell ref="BP3:BS3"/>
    <mergeCell ref="BU2:BY2"/>
    <mergeCell ref="BA3:BJ3"/>
    <mergeCell ref="BJ9:BJ20"/>
    <mergeCell ref="BG4:BJ4"/>
    <mergeCell ref="BJ21:BJ32"/>
    <mergeCell ref="BA4:BC4"/>
    <mergeCell ref="AW2:BS2"/>
    <mergeCell ref="BL3:BN3"/>
    <mergeCell ref="BD4:BF4"/>
    <mergeCell ref="BJ45:BJ56"/>
    <mergeCell ref="BJ57:BJ68"/>
    <mergeCell ref="AL9:AL20"/>
    <mergeCell ref="AL21:AL32"/>
    <mergeCell ref="AL33:AL44"/>
    <mergeCell ref="AL45:AL56"/>
    <mergeCell ref="AL57:AL68"/>
    <mergeCell ref="BJ33:BJ44"/>
    <mergeCell ref="AU9:AU20"/>
    <mergeCell ref="AU21:AU32"/>
    <mergeCell ref="AU33:AU44"/>
    <mergeCell ref="AU45:AU56"/>
    <mergeCell ref="AU57:AU68"/>
    <mergeCell ref="O33:O44"/>
    <mergeCell ref="I4:K4"/>
    <mergeCell ref="AF4:AH4"/>
    <mergeCell ref="F4:H4"/>
    <mergeCell ref="AI4:AL4"/>
    <mergeCell ref="L4:O4"/>
    <mergeCell ref="O9:O20"/>
    <mergeCell ref="O21:O32"/>
  </mergeCells>
  <conditionalFormatting sqref="CD3 CD4:CK4 CD5 CH5 CD6:CK68">
    <cfRule type="containsText" dxfId="9" priority="3" operator="containsText" text="FALSE">
      <formula>NOT(ISERROR(SEARCH("FALSE",CD3)))</formula>
    </cfRule>
    <cfRule type="containsText" dxfId="8" priority="4" operator="containsText" text="TRUE">
      <formula>NOT(ISERROR(SEARCH("TRUE",CD3)))</formula>
    </cfRule>
  </conditionalFormatting>
  <conditionalFormatting sqref="CD6:CQ68">
    <cfRule type="containsText" dxfId="7" priority="1" operator="containsText" text="FALSE">
      <formula>NOT(ISERROR(SEARCH("FALSE",CD6)))</formula>
    </cfRule>
    <cfRule type="containsText" dxfId="6" priority="2" operator="containsText" text="TRUE">
      <formula>NOT(ISERROR(SEARCH("TRUE",CD6)))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943C-B1AB-4EF1-8A73-44C1BB974FE8}">
  <sheetPr codeName="Tabelle3">
    <tabColor theme="9"/>
  </sheetPr>
  <dimension ref="A1:BG69"/>
  <sheetViews>
    <sheetView topLeftCell="N1" workbookViewId="0">
      <selection activeCell="R22" sqref="R22"/>
    </sheetView>
  </sheetViews>
  <sheetFormatPr defaultColWidth="8.90625" defaultRowHeight="14.5" x14ac:dyDescent="0.35"/>
  <cols>
    <col min="1" max="1" width="9.08984375" bestFit="1" customWidth="1"/>
    <col min="2" max="2" width="13.453125" customWidth="1"/>
    <col min="3" max="3" width="18" style="4" customWidth="1"/>
    <col min="4" max="4" width="12.08984375" style="4" customWidth="1"/>
    <col min="5" max="9" width="9.08984375" style="4"/>
    <col min="10" max="10" width="9.08984375" style="66"/>
    <col min="11" max="11" width="11.08984375" style="66" customWidth="1"/>
    <col min="12" max="13" width="9.08984375" style="4"/>
    <col min="14" max="15" width="9.36328125" style="4" customWidth="1"/>
    <col min="16" max="16" width="18.6328125" style="4" customWidth="1"/>
    <col min="17" max="18" width="25.36328125" style="4" customWidth="1"/>
    <col min="19" max="19" width="17.453125" style="4" customWidth="1"/>
    <col min="20" max="20" width="32.36328125" style="4" customWidth="1"/>
    <col min="21" max="22" width="9.08984375" style="4"/>
    <col min="23" max="23" width="14.36328125" style="4" customWidth="1"/>
    <col min="24" max="24" width="13.90625" style="4" customWidth="1"/>
    <col min="26" max="26" width="10.453125" customWidth="1"/>
    <col min="27" max="27" width="17.453125" style="16" customWidth="1"/>
    <col min="28" max="28" width="12.453125" customWidth="1"/>
    <col min="40" max="40" width="14.54296875" style="4" customWidth="1"/>
    <col min="41" max="41" width="25.36328125" style="4" customWidth="1"/>
    <col min="42" max="42" width="14.54296875" style="4" customWidth="1"/>
    <col min="43" max="43" width="19" style="4" customWidth="1"/>
    <col min="44" max="44" width="14.54296875" style="4" customWidth="1"/>
    <col min="51" max="53" width="9.36328125" customWidth="1"/>
  </cols>
  <sheetData>
    <row r="1" spans="1:59" x14ac:dyDescent="0.35">
      <c r="A1" t="s">
        <v>32</v>
      </c>
    </row>
    <row r="2" spans="1:59" ht="15" thickBot="1" x14ac:dyDescent="0.4">
      <c r="B2" s="150" t="s">
        <v>33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2"/>
      <c r="Z2" s="169" t="s">
        <v>34</v>
      </c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1"/>
    </row>
    <row r="3" spans="1:59" x14ac:dyDescent="0.35">
      <c r="B3" s="1"/>
      <c r="C3" s="8"/>
      <c r="D3" s="39" t="s">
        <v>1</v>
      </c>
      <c r="E3" s="84" t="s">
        <v>2</v>
      </c>
      <c r="F3" s="148" t="s">
        <v>3</v>
      </c>
      <c r="G3" s="149"/>
      <c r="H3" s="149"/>
      <c r="I3" s="149"/>
      <c r="J3" s="149"/>
      <c r="K3" s="149"/>
      <c r="L3" s="149"/>
      <c r="M3" s="149"/>
      <c r="N3" s="149"/>
      <c r="O3" s="8"/>
      <c r="P3" s="82"/>
      <c r="Q3" s="134"/>
      <c r="R3" s="148" t="s">
        <v>4</v>
      </c>
      <c r="S3" s="158"/>
      <c r="T3" s="90" t="s">
        <v>5</v>
      </c>
      <c r="U3" s="172" t="s">
        <v>6</v>
      </c>
      <c r="V3" s="173"/>
      <c r="W3" s="173"/>
      <c r="X3" s="174"/>
      <c r="Z3" s="1"/>
      <c r="AA3" s="8"/>
      <c r="AB3" s="39" t="s">
        <v>1</v>
      </c>
      <c r="AC3" s="84" t="s">
        <v>2</v>
      </c>
      <c r="AD3" s="148" t="s">
        <v>3</v>
      </c>
      <c r="AE3" s="149"/>
      <c r="AF3" s="149"/>
      <c r="AG3" s="149"/>
      <c r="AH3" s="149"/>
      <c r="AI3" s="149"/>
      <c r="AJ3" s="149"/>
      <c r="AK3" s="149"/>
      <c r="AL3" s="149"/>
      <c r="AM3" s="8"/>
      <c r="AN3" s="82"/>
      <c r="AO3" s="134"/>
      <c r="AP3" s="148" t="s">
        <v>4</v>
      </c>
      <c r="AQ3" s="158"/>
      <c r="AR3" s="90" t="s">
        <v>5</v>
      </c>
      <c r="AS3" s="172" t="s">
        <v>6</v>
      </c>
      <c r="AT3" s="173"/>
      <c r="AU3" s="173"/>
      <c r="AV3" s="174"/>
      <c r="AX3" s="147" t="s">
        <v>7</v>
      </c>
      <c r="AY3" s="147"/>
      <c r="AZ3" s="147"/>
      <c r="BA3" s="147"/>
      <c r="BB3" s="147"/>
      <c r="BC3" s="147"/>
      <c r="BD3" s="147"/>
      <c r="BE3" s="147"/>
    </row>
    <row r="4" spans="1:59" x14ac:dyDescent="0.35">
      <c r="B4" s="1"/>
      <c r="C4" s="8" t="s">
        <v>8</v>
      </c>
      <c r="D4" s="39"/>
      <c r="E4" s="84"/>
      <c r="F4" s="148" t="s">
        <v>9</v>
      </c>
      <c r="G4" s="149"/>
      <c r="H4" s="149"/>
      <c r="I4" s="148" t="s">
        <v>10</v>
      </c>
      <c r="J4" s="149"/>
      <c r="K4" s="158"/>
      <c r="L4" s="148" t="s">
        <v>35</v>
      </c>
      <c r="M4" s="149"/>
      <c r="N4" s="149"/>
      <c r="O4" s="158"/>
      <c r="P4" s="82" t="s">
        <v>12</v>
      </c>
      <c r="Q4" s="134" t="s">
        <v>52</v>
      </c>
      <c r="R4" s="39" t="s">
        <v>36</v>
      </c>
      <c r="S4" s="39" t="s">
        <v>37</v>
      </c>
      <c r="T4" s="90" t="s">
        <v>15</v>
      </c>
      <c r="U4" s="22"/>
      <c r="V4" s="13"/>
      <c r="W4" s="8"/>
      <c r="X4" s="10"/>
      <c r="Z4" s="1"/>
      <c r="AA4" s="8" t="s">
        <v>8</v>
      </c>
      <c r="AB4" s="39"/>
      <c r="AC4" s="84"/>
      <c r="AD4" s="148" t="s">
        <v>9</v>
      </c>
      <c r="AE4" s="149"/>
      <c r="AF4" s="149"/>
      <c r="AG4" s="148" t="s">
        <v>10</v>
      </c>
      <c r="AH4" s="149"/>
      <c r="AI4" s="158"/>
      <c r="AJ4" s="148" t="s">
        <v>38</v>
      </c>
      <c r="AK4" s="149"/>
      <c r="AL4" s="149"/>
      <c r="AM4" s="158"/>
      <c r="AN4" s="82" t="s">
        <v>12</v>
      </c>
      <c r="AO4" s="134" t="s">
        <v>52</v>
      </c>
      <c r="AP4" s="39" t="s">
        <v>39</v>
      </c>
      <c r="AQ4" s="39" t="s">
        <v>37</v>
      </c>
      <c r="AR4" s="90" t="s">
        <v>15</v>
      </c>
      <c r="AS4" s="22"/>
      <c r="AT4" s="13"/>
      <c r="AU4" s="8"/>
      <c r="AV4" s="10"/>
      <c r="AX4" s="122"/>
      <c r="AY4" s="122"/>
      <c r="AZ4" s="122"/>
      <c r="BA4" s="122"/>
      <c r="BB4" s="122"/>
      <c r="BC4" s="122"/>
    </row>
    <row r="5" spans="1:59" x14ac:dyDescent="0.35">
      <c r="B5" s="1"/>
      <c r="C5" s="8" t="s">
        <v>16</v>
      </c>
      <c r="D5" s="39" t="s">
        <v>17</v>
      </c>
      <c r="E5" s="84" t="s">
        <v>18</v>
      </c>
      <c r="F5" s="42" t="s">
        <v>18</v>
      </c>
      <c r="G5" s="13" t="s">
        <v>19</v>
      </c>
      <c r="H5" s="8" t="s">
        <v>17</v>
      </c>
      <c r="I5" s="42" t="s">
        <v>18</v>
      </c>
      <c r="J5" s="52" t="s">
        <v>19</v>
      </c>
      <c r="K5" s="52" t="s">
        <v>17</v>
      </c>
      <c r="L5" s="39" t="s">
        <v>18</v>
      </c>
      <c r="M5" s="8" t="s">
        <v>19</v>
      </c>
      <c r="N5" s="8" t="s">
        <v>17</v>
      </c>
      <c r="O5" s="8" t="s">
        <v>17</v>
      </c>
      <c r="P5" s="89" t="s">
        <v>17</v>
      </c>
      <c r="Q5" s="74" t="s">
        <v>17</v>
      </c>
      <c r="R5" s="39" t="s">
        <v>17</v>
      </c>
      <c r="S5" s="39" t="s">
        <v>17</v>
      </c>
      <c r="T5" s="90" t="s">
        <v>17</v>
      </c>
      <c r="U5" s="22" t="s">
        <v>18</v>
      </c>
      <c r="V5" s="13" t="s">
        <v>19</v>
      </c>
      <c r="W5" s="8" t="s">
        <v>17</v>
      </c>
      <c r="X5" s="10" t="s">
        <v>17</v>
      </c>
      <c r="Z5" s="1"/>
      <c r="AA5" s="8" t="s">
        <v>16</v>
      </c>
      <c r="AB5" s="39" t="s">
        <v>17</v>
      </c>
      <c r="AC5" s="84" t="s">
        <v>18</v>
      </c>
      <c r="AD5" s="42" t="s">
        <v>18</v>
      </c>
      <c r="AE5" s="13" t="s">
        <v>19</v>
      </c>
      <c r="AF5" s="8" t="s">
        <v>17</v>
      </c>
      <c r="AG5" s="42" t="s">
        <v>18</v>
      </c>
      <c r="AH5" s="52" t="s">
        <v>19</v>
      </c>
      <c r="AI5" s="52" t="s">
        <v>17</v>
      </c>
      <c r="AJ5" s="39" t="s">
        <v>18</v>
      </c>
      <c r="AK5" s="8" t="s">
        <v>19</v>
      </c>
      <c r="AL5" s="8" t="s">
        <v>17</v>
      </c>
      <c r="AM5" s="8" t="s">
        <v>17</v>
      </c>
      <c r="AN5" s="89" t="s">
        <v>17</v>
      </c>
      <c r="AO5" s="74" t="s">
        <v>17</v>
      </c>
      <c r="AP5" s="74" t="s">
        <v>17</v>
      </c>
      <c r="AQ5" s="39" t="s">
        <v>17</v>
      </c>
      <c r="AR5" s="90" t="s">
        <v>17</v>
      </c>
      <c r="AS5" s="22" t="s">
        <v>18</v>
      </c>
      <c r="AT5" s="13" t="s">
        <v>19</v>
      </c>
      <c r="AU5" s="8" t="s">
        <v>17</v>
      </c>
      <c r="AV5" s="10" t="s">
        <v>17</v>
      </c>
      <c r="AX5" s="147" t="s">
        <v>40</v>
      </c>
      <c r="AY5" s="147"/>
      <c r="AZ5" s="147"/>
      <c r="BA5" s="178"/>
      <c r="BB5" s="176" t="s">
        <v>41</v>
      </c>
      <c r="BC5" s="177"/>
      <c r="BD5" s="177"/>
      <c r="BE5" s="177"/>
    </row>
    <row r="6" spans="1:59" x14ac:dyDescent="0.35">
      <c r="B6" s="1"/>
      <c r="C6" s="11"/>
      <c r="D6" s="39"/>
      <c r="E6" s="84"/>
      <c r="F6" s="42"/>
      <c r="G6" s="13"/>
      <c r="H6" s="23"/>
      <c r="I6" s="42"/>
      <c r="J6" s="52"/>
      <c r="K6" s="102"/>
      <c r="L6" s="42"/>
      <c r="M6" s="13"/>
      <c r="N6" s="23"/>
      <c r="O6" s="12"/>
      <c r="P6" s="39"/>
      <c r="Q6" s="134"/>
      <c r="R6" s="39"/>
      <c r="S6" s="76"/>
      <c r="T6" s="90"/>
      <c r="U6" s="22"/>
      <c r="V6" s="13"/>
      <c r="W6" s="23"/>
      <c r="X6" s="10"/>
      <c r="Z6" s="1"/>
      <c r="AA6" s="11"/>
      <c r="AB6" s="39"/>
      <c r="AC6" s="84"/>
      <c r="AD6" s="42"/>
      <c r="AE6" s="13"/>
      <c r="AF6" s="23"/>
      <c r="AG6" s="42"/>
      <c r="AH6" s="52"/>
      <c r="AI6" s="102"/>
      <c r="AJ6" s="42"/>
      <c r="AK6" s="13"/>
      <c r="AL6" s="23"/>
      <c r="AM6" s="12"/>
      <c r="AN6" s="39"/>
      <c r="AO6" s="134"/>
      <c r="AP6" s="39"/>
      <c r="AQ6" s="76"/>
      <c r="AR6" s="90"/>
      <c r="AS6" s="22"/>
      <c r="AT6" s="13"/>
      <c r="AU6" s="23"/>
      <c r="AV6" s="10"/>
      <c r="BB6" s="123"/>
    </row>
    <row r="7" spans="1:59" x14ac:dyDescent="0.35">
      <c r="B7" s="1"/>
      <c r="C7" s="13"/>
      <c r="D7" s="39"/>
      <c r="E7" s="84"/>
      <c r="F7" s="42"/>
      <c r="G7" s="13"/>
      <c r="H7" s="23"/>
      <c r="I7" s="42"/>
      <c r="J7" s="52"/>
      <c r="K7" s="102"/>
      <c r="L7" s="42"/>
      <c r="M7" s="13"/>
      <c r="N7" s="23"/>
      <c r="O7" s="23"/>
      <c r="P7" s="39"/>
      <c r="Q7" s="134"/>
      <c r="R7" s="39"/>
      <c r="S7" s="76"/>
      <c r="T7" s="90"/>
      <c r="U7" s="22"/>
      <c r="V7" s="13"/>
      <c r="W7" s="23"/>
      <c r="X7" s="10"/>
      <c r="Z7" s="1"/>
      <c r="AA7" s="13"/>
      <c r="AB7" s="39"/>
      <c r="AC7" s="84"/>
      <c r="AD7" s="42"/>
      <c r="AE7" s="13"/>
      <c r="AF7" s="23"/>
      <c r="AG7" s="42"/>
      <c r="AH7" s="52"/>
      <c r="AI7" s="102"/>
      <c r="AJ7" s="42"/>
      <c r="AK7" s="13"/>
      <c r="AL7" s="23"/>
      <c r="AM7" s="23"/>
      <c r="AN7" s="39"/>
      <c r="AO7" s="134"/>
      <c r="AP7" s="39"/>
      <c r="AQ7" s="76"/>
      <c r="AR7" s="90"/>
      <c r="AS7" s="22"/>
      <c r="AT7" s="13"/>
      <c r="AU7" s="23"/>
      <c r="AV7" s="10"/>
    </row>
    <row r="8" spans="1:59" x14ac:dyDescent="0.35">
      <c r="A8" s="123"/>
      <c r="B8" s="5"/>
      <c r="C8" s="14"/>
      <c r="D8" s="40"/>
      <c r="E8" s="87"/>
      <c r="F8" s="69"/>
      <c r="G8" s="14"/>
      <c r="H8" s="27"/>
      <c r="I8" s="69"/>
      <c r="J8" s="67"/>
      <c r="K8" s="103"/>
      <c r="L8" s="69"/>
      <c r="M8" s="14"/>
      <c r="N8" s="27"/>
      <c r="O8" s="27"/>
      <c r="P8" s="40"/>
      <c r="Q8" s="40"/>
      <c r="R8" s="40"/>
      <c r="S8" s="77"/>
      <c r="T8" s="91"/>
      <c r="U8" s="29"/>
      <c r="V8" s="14"/>
      <c r="W8" s="27"/>
      <c r="X8" s="21"/>
      <c r="Z8" s="5"/>
      <c r="AA8" s="14"/>
      <c r="AB8" s="40"/>
      <c r="AC8" s="87"/>
      <c r="AD8" s="69"/>
      <c r="AE8" s="14"/>
      <c r="AF8" s="27"/>
      <c r="AG8" s="69"/>
      <c r="AH8" s="67"/>
      <c r="AI8" s="105"/>
      <c r="AJ8" s="69"/>
      <c r="AK8" s="14"/>
      <c r="AL8" s="27"/>
      <c r="AM8" s="27"/>
      <c r="AN8" s="40"/>
      <c r="AO8" s="40"/>
      <c r="AP8" s="40"/>
      <c r="AQ8" s="77"/>
      <c r="AR8" s="91"/>
      <c r="AS8" s="29"/>
      <c r="AT8" s="14"/>
      <c r="AU8" s="27"/>
      <c r="AV8" s="21"/>
    </row>
    <row r="9" spans="1:59" x14ac:dyDescent="0.35">
      <c r="A9" s="123"/>
      <c r="B9" s="30" t="s">
        <v>20</v>
      </c>
      <c r="C9" s="36"/>
      <c r="D9" s="41">
        <v>0</v>
      </c>
      <c r="E9" s="88">
        <v>7813.95</v>
      </c>
      <c r="F9" s="70">
        <v>8196</v>
      </c>
      <c r="G9" s="36">
        <v>868294.44</v>
      </c>
      <c r="H9" s="37">
        <f t="shared" ref="H9:H20" si="0">IF(F9=0,0,G9/F9)</f>
        <v>105.94124450951684</v>
      </c>
      <c r="I9" s="70">
        <v>-382.04999999999978</v>
      </c>
      <c r="J9" s="68">
        <v>-68172.506999999998</v>
      </c>
      <c r="K9" s="104">
        <f t="shared" ref="K9:K20" si="1">J9/I9</f>
        <v>178.43870435806841</v>
      </c>
      <c r="L9" s="70">
        <f t="shared" ref="L9:L20" si="2">E9</f>
        <v>7813.95</v>
      </c>
      <c r="M9" s="36">
        <f t="shared" ref="M9:M20" si="3">J9+G9</f>
        <v>800121.93299999996</v>
      </c>
      <c r="N9" s="37">
        <f t="shared" ref="N9:N20" si="4">IF(L9=0,0,M9/L9)</f>
        <v>102.39660261455474</v>
      </c>
      <c r="O9" s="138">
        <f>SUM(M9:M20)/SUM(L9:L20)</f>
        <v>56.953323253817821</v>
      </c>
      <c r="P9" s="41">
        <v>0.44</v>
      </c>
      <c r="Q9" s="37">
        <v>0</v>
      </c>
      <c r="R9" s="37">
        <v>1.999004926095707E-3</v>
      </c>
      <c r="S9" s="37">
        <v>1.999004926095707E-3</v>
      </c>
      <c r="T9" s="92">
        <v>1.1599999999999999</v>
      </c>
      <c r="U9" s="35">
        <f t="shared" ref="U9:U20" si="5">E9</f>
        <v>7813.95</v>
      </c>
      <c r="V9" s="36">
        <f>W9*U9</f>
        <v>812655.49324908433</v>
      </c>
      <c r="W9" s="23">
        <f>N9+S9+T9+P9+Q9+R9</f>
        <v>104.00060062440691</v>
      </c>
      <c r="X9" s="141">
        <f>SUM(V9:V20)/SUM(U9:U20)</f>
        <v>104.83467387921382</v>
      </c>
      <c r="Z9" s="30" t="s">
        <v>20</v>
      </c>
      <c r="AA9" s="36"/>
      <c r="AB9" s="41">
        <v>0</v>
      </c>
      <c r="AC9" s="88">
        <v>3197.5369999999998</v>
      </c>
      <c r="AD9" s="70">
        <v>3417.6</v>
      </c>
      <c r="AE9" s="36">
        <v>397156.68</v>
      </c>
      <c r="AF9" s="37">
        <f t="shared" ref="AF9:AF20" si="6">IF(AD9=0,0,AE9/AD9)</f>
        <v>116.2092345505618</v>
      </c>
      <c r="AG9" s="70">
        <v>-220.06499999999974</v>
      </c>
      <c r="AH9" s="68">
        <v>-20863.339</v>
      </c>
      <c r="AI9" s="102">
        <f t="shared" ref="AI9:AI20" si="7">AH9/AG9</f>
        <v>94.805348419785176</v>
      </c>
      <c r="AJ9" s="70">
        <f t="shared" ref="AJ9:AJ20" si="8">AC9</f>
        <v>3197.5369999999998</v>
      </c>
      <c r="AK9" s="36">
        <f t="shared" ref="AK9:AK20" si="9">AH9+AE9</f>
        <v>376293.34100000001</v>
      </c>
      <c r="AL9" s="37">
        <f t="shared" ref="AL9:AL20" si="10">IF(AJ9=0,0,AK9/AJ9)</f>
        <v>117.68224761746308</v>
      </c>
      <c r="AM9" s="138">
        <f>SUM(AK9:AK20)/SUM(AJ9:AJ20)</f>
        <v>60.307223254768658</v>
      </c>
      <c r="AN9" s="41">
        <v>0.44</v>
      </c>
      <c r="AO9" s="37">
        <v>0</v>
      </c>
      <c r="AP9" s="37">
        <v>1.999004926095707E-3</v>
      </c>
      <c r="AQ9" s="37">
        <v>1.999004926095707E-3</v>
      </c>
      <c r="AR9" s="92">
        <v>1.1599999999999999</v>
      </c>
      <c r="AS9" s="35">
        <f t="shared" ref="AS9:AS20" si="11">AC9</f>
        <v>3197.5369999999998</v>
      </c>
      <c r="AT9" s="36">
        <f t="shared" ref="AT9:AT20" si="12">AU9*AS9</f>
        <v>381422.1839844287</v>
      </c>
      <c r="AU9" s="23">
        <f>AL9+AQ9+AR9+AP9+AN9+AO9</f>
        <v>119.28624562731525</v>
      </c>
      <c r="AV9" s="141">
        <f>SUM(AT9:AT20)/SUM(AS9:AS20)</f>
        <v>105.4065854244168</v>
      </c>
      <c r="AW9" s="123">
        <f>AS9+U9</f>
        <v>11011.486999999999</v>
      </c>
      <c r="AX9" t="b">
        <f t="shared" ref="AX9:AX20" si="13">ROUND(E9,0)=ROUND((F9+I9),0)</f>
        <v>1</v>
      </c>
      <c r="AY9" t="b">
        <f>ROUND((N9+P9+R9+S9+T9+Q9),5)=ROUND(W9,5)</f>
        <v>1</v>
      </c>
      <c r="AZ9" t="b">
        <f t="shared" ref="AZ9:AZ20" si="14">ROUND(L9,0)=ROUND(U9,0)</f>
        <v>1</v>
      </c>
      <c r="BA9" t="b">
        <f t="shared" ref="BA9:BA20" si="15">ROUND(E9,0)=ROUND(L9,0)</f>
        <v>1</v>
      </c>
      <c r="BB9" t="b">
        <f t="shared" ref="BB9:BB20" si="16">ROUND(AC9,0)=ROUND((AD9+AG9),0)</f>
        <v>1</v>
      </c>
      <c r="BC9" t="b">
        <f>ROUND((AL9+AN9+AP9+AQ9+AR9+AO9),5)=ROUND(AU9,5)</f>
        <v>1</v>
      </c>
      <c r="BD9" t="b">
        <f t="shared" ref="BD9:BD20" si="17">ROUND(AS9,0)=ROUND(AJ9,0)</f>
        <v>1</v>
      </c>
      <c r="BE9" t="b">
        <f t="shared" ref="BE9:BE20" si="18">ROUND(AC9,0)=ROUND(AJ9,0)</f>
        <v>1</v>
      </c>
      <c r="BF9" s="123"/>
      <c r="BG9" s="123"/>
    </row>
    <row r="10" spans="1:59" x14ac:dyDescent="0.35">
      <c r="B10" s="1" t="s">
        <v>21</v>
      </c>
      <c r="C10" s="13"/>
      <c r="D10" s="134">
        <v>0</v>
      </c>
      <c r="E10" s="84">
        <v>6435.7950000000001</v>
      </c>
      <c r="F10" s="42">
        <v>7286.4</v>
      </c>
      <c r="G10" s="13">
        <v>766277.28</v>
      </c>
      <c r="H10" s="23">
        <f t="shared" si="0"/>
        <v>105.16541501976286</v>
      </c>
      <c r="I10" s="42">
        <v>-850.60500000000002</v>
      </c>
      <c r="J10" s="52">
        <v>-127783.68799999999</v>
      </c>
      <c r="K10" s="102">
        <f t="shared" si="1"/>
        <v>150.22682443672443</v>
      </c>
      <c r="L10" s="42">
        <f t="shared" si="2"/>
        <v>6435.7950000000001</v>
      </c>
      <c r="M10" s="13">
        <f t="shared" si="3"/>
        <v>638493.59200000006</v>
      </c>
      <c r="N10" s="23">
        <f t="shared" si="4"/>
        <v>99.209746736805641</v>
      </c>
      <c r="O10" s="139"/>
      <c r="P10" s="39">
        <v>0.44</v>
      </c>
      <c r="Q10" s="23">
        <v>0.13</v>
      </c>
      <c r="R10" s="23">
        <v>1.5409069111986451E-3</v>
      </c>
      <c r="S10" s="23">
        <v>1.5409069111986451E-3</v>
      </c>
      <c r="T10" s="90">
        <v>1.1599999999999999</v>
      </c>
      <c r="U10" s="22">
        <f t="shared" si="5"/>
        <v>6435.7950000000001</v>
      </c>
      <c r="V10" s="13">
        <f t="shared" ref="V10:V20" si="19">W10*U10</f>
        <v>649647.35127198917</v>
      </c>
      <c r="W10" s="23">
        <f t="shared" ref="W10:W20" si="20">N10+S10+T10+P10+Q10+R10</f>
        <v>100.94282855062804</v>
      </c>
      <c r="X10" s="142"/>
      <c r="Z10" s="1" t="s">
        <v>21</v>
      </c>
      <c r="AA10" s="13"/>
      <c r="AB10" s="39">
        <v>0</v>
      </c>
      <c r="AC10" s="84">
        <v>2614.7600000000002</v>
      </c>
      <c r="AD10" s="42">
        <v>3072</v>
      </c>
      <c r="AE10" s="13">
        <v>355863.84</v>
      </c>
      <c r="AF10" s="23">
        <f t="shared" si="6"/>
        <v>115.84109375000001</v>
      </c>
      <c r="AG10" s="42">
        <v>-457.24200000000019</v>
      </c>
      <c r="AH10" s="52">
        <v>-55047.381000000001</v>
      </c>
      <c r="AI10" s="102">
        <f t="shared" si="7"/>
        <v>120.39003634836691</v>
      </c>
      <c r="AJ10" s="42">
        <f t="shared" si="8"/>
        <v>2614.7600000000002</v>
      </c>
      <c r="AK10" s="13">
        <f t="shared" si="9"/>
        <v>300816.45900000003</v>
      </c>
      <c r="AL10" s="23">
        <f t="shared" si="10"/>
        <v>115.04553343327878</v>
      </c>
      <c r="AM10" s="139"/>
      <c r="AN10" s="134">
        <v>0.44</v>
      </c>
      <c r="AO10" s="23">
        <v>0.13</v>
      </c>
      <c r="AP10" s="23">
        <v>1.5409069111986451E-3</v>
      </c>
      <c r="AQ10" s="23">
        <v>1.5409069111986451E-3</v>
      </c>
      <c r="AR10" s="90">
        <v>1.1599999999999999</v>
      </c>
      <c r="AS10" s="22">
        <f t="shared" si="11"/>
        <v>2614.7600000000002</v>
      </c>
      <c r="AT10" s="13">
        <f t="shared" si="12"/>
        <v>305348.0520035103</v>
      </c>
      <c r="AU10" s="23">
        <f t="shared" ref="AU10:AU20" si="21">AL10+AQ10+AR10+AP10+AN10+AO10</f>
        <v>116.77861524710117</v>
      </c>
      <c r="AV10" s="142"/>
      <c r="AW10" s="123">
        <f t="shared" ref="AW10:AW20" si="22">AS10+U10</f>
        <v>9050.5550000000003</v>
      </c>
      <c r="AX10" t="b">
        <f t="shared" si="13"/>
        <v>1</v>
      </c>
      <c r="AY10" t="b">
        <f t="shared" ref="AY10:AY20" si="23">ROUND((N10+P10+R10+S10+T10+Q10),5)=ROUND(W10,5)</f>
        <v>1</v>
      </c>
      <c r="AZ10" t="b">
        <f t="shared" si="14"/>
        <v>1</v>
      </c>
      <c r="BA10" t="b">
        <f t="shared" si="15"/>
        <v>1</v>
      </c>
      <c r="BB10" t="b">
        <f t="shared" si="16"/>
        <v>1</v>
      </c>
      <c r="BC10" t="b">
        <f t="shared" ref="BC10:BC20" si="24">ROUND((AL10+AN10+AP10+AQ10+AR10+AO10),5)=ROUND(AU10,5)</f>
        <v>1</v>
      </c>
      <c r="BD10" t="b">
        <f t="shared" si="17"/>
        <v>1</v>
      </c>
      <c r="BE10" t="b">
        <f t="shared" si="18"/>
        <v>1</v>
      </c>
      <c r="BF10" s="123"/>
      <c r="BG10" s="123"/>
    </row>
    <row r="11" spans="1:59" x14ac:dyDescent="0.35">
      <c r="B11" s="1" t="s">
        <v>22</v>
      </c>
      <c r="C11" s="13"/>
      <c r="D11" s="134">
        <v>250.73</v>
      </c>
      <c r="E11" s="84">
        <v>6916.45</v>
      </c>
      <c r="F11" s="42">
        <v>7956.2</v>
      </c>
      <c r="G11" s="13">
        <v>831782.46</v>
      </c>
      <c r="H11" s="23">
        <f t="shared" si="0"/>
        <v>104.54519242854629</v>
      </c>
      <c r="I11" s="42">
        <v>-1039.7500000000005</v>
      </c>
      <c r="J11" s="52">
        <v>-214870.16700000002</v>
      </c>
      <c r="K11" s="102">
        <f t="shared" si="1"/>
        <v>206.65560663621056</v>
      </c>
      <c r="L11" s="42">
        <f t="shared" si="2"/>
        <v>6916.45</v>
      </c>
      <c r="M11" s="13">
        <f t="shared" si="3"/>
        <v>616912.29299999995</v>
      </c>
      <c r="N11" s="23">
        <f t="shared" si="4"/>
        <v>89.194932805124012</v>
      </c>
      <c r="O11" s="139"/>
      <c r="P11" s="39">
        <v>0.44</v>
      </c>
      <c r="Q11" s="76">
        <v>0.13</v>
      </c>
      <c r="R11" s="76">
        <v>1.786071584668036E-2</v>
      </c>
      <c r="S11" s="23">
        <v>3.15411036742828E-3</v>
      </c>
      <c r="T11" s="90">
        <v>1.1599999999999999</v>
      </c>
      <c r="U11" s="22">
        <f t="shared" si="5"/>
        <v>6916.45</v>
      </c>
      <c r="V11" s="13">
        <f t="shared" si="19"/>
        <v>629023.09949476854</v>
      </c>
      <c r="W11" s="23">
        <f t="shared" si="20"/>
        <v>90.945947631338115</v>
      </c>
      <c r="X11" s="142"/>
      <c r="Z11" s="1" t="s">
        <v>22</v>
      </c>
      <c r="AA11" s="13"/>
      <c r="AB11" s="39">
        <v>250.73</v>
      </c>
      <c r="AC11" s="84">
        <v>2797.357</v>
      </c>
      <c r="AD11" s="42">
        <v>3383.8</v>
      </c>
      <c r="AE11" s="13">
        <v>391006.712</v>
      </c>
      <c r="AF11" s="23">
        <f t="shared" si="6"/>
        <v>115.5525480229328</v>
      </c>
      <c r="AG11" s="42">
        <v>-586.44300000000044</v>
      </c>
      <c r="AH11" s="52">
        <v>-116446.66099999999</v>
      </c>
      <c r="AI11" s="102">
        <f t="shared" si="7"/>
        <v>198.56432935511194</v>
      </c>
      <c r="AJ11" s="42">
        <f t="shared" si="8"/>
        <v>2797.357</v>
      </c>
      <c r="AK11" s="13">
        <f t="shared" si="9"/>
        <v>274560.05099999998</v>
      </c>
      <c r="AL11" s="23">
        <f t="shared" si="10"/>
        <v>98.149807478988194</v>
      </c>
      <c r="AM11" s="139"/>
      <c r="AN11" s="134">
        <v>0.44</v>
      </c>
      <c r="AO11" s="76">
        <v>0.13</v>
      </c>
      <c r="AP11" s="76">
        <v>1.786071584668036E-2</v>
      </c>
      <c r="AQ11" s="23">
        <v>3.15411036742828E-3</v>
      </c>
      <c r="AR11" s="90">
        <v>1.1599999999999999</v>
      </c>
      <c r="AS11" s="22">
        <f t="shared" si="11"/>
        <v>2797.357</v>
      </c>
      <c r="AT11" s="13">
        <f t="shared" si="12"/>
        <v>279458.26458121376</v>
      </c>
      <c r="AU11" s="23">
        <f t="shared" si="21"/>
        <v>99.900822305202297</v>
      </c>
      <c r="AV11" s="142"/>
      <c r="AW11" s="123">
        <f t="shared" si="22"/>
        <v>9713.8070000000007</v>
      </c>
      <c r="AX11" t="b">
        <f t="shared" si="13"/>
        <v>1</v>
      </c>
      <c r="AY11" t="b">
        <f t="shared" si="23"/>
        <v>1</v>
      </c>
      <c r="AZ11" t="b">
        <f t="shared" si="14"/>
        <v>1</v>
      </c>
      <c r="BA11" t="b">
        <f t="shared" si="15"/>
        <v>1</v>
      </c>
      <c r="BB11" t="b">
        <f t="shared" si="16"/>
        <v>1</v>
      </c>
      <c r="BC11" t="b">
        <f t="shared" si="24"/>
        <v>1</v>
      </c>
      <c r="BD11" t="b">
        <f t="shared" si="17"/>
        <v>1</v>
      </c>
      <c r="BE11" t="b">
        <f t="shared" si="18"/>
        <v>1</v>
      </c>
      <c r="BF11" s="123"/>
      <c r="BG11" s="123"/>
    </row>
    <row r="12" spans="1:59" x14ac:dyDescent="0.35">
      <c r="A12" s="123"/>
      <c r="B12" s="1" t="s">
        <v>23</v>
      </c>
      <c r="C12" s="13"/>
      <c r="D12" s="134">
        <v>227.35</v>
      </c>
      <c r="E12" s="84">
        <v>4453.9360592141829</v>
      </c>
      <c r="F12" s="42">
        <v>3132</v>
      </c>
      <c r="G12" s="13">
        <v>59136.12</v>
      </c>
      <c r="H12" s="23">
        <f t="shared" si="0"/>
        <v>18.881264367816094</v>
      </c>
      <c r="I12" s="42">
        <v>1321.9360592141829</v>
      </c>
      <c r="J12" s="52">
        <v>261170.28313699306</v>
      </c>
      <c r="K12" s="102">
        <f t="shared" si="1"/>
        <v>197.56650203811233</v>
      </c>
      <c r="L12" s="42">
        <f t="shared" si="2"/>
        <v>4453.9360592141829</v>
      </c>
      <c r="M12" s="13">
        <f t="shared" si="3"/>
        <v>320306.40313699306</v>
      </c>
      <c r="N12" s="23">
        <f t="shared" si="4"/>
        <v>71.915357310608854</v>
      </c>
      <c r="O12" s="139"/>
      <c r="P12" s="39">
        <v>0.44</v>
      </c>
      <c r="Q12" s="76">
        <v>0.13</v>
      </c>
      <c r="R12" s="76">
        <v>21.43062352549758</v>
      </c>
      <c r="S12" s="23">
        <v>56.448077787561523</v>
      </c>
      <c r="T12" s="90">
        <v>1.1599999999999999</v>
      </c>
      <c r="U12" s="22">
        <f t="shared" si="5"/>
        <v>4453.9360592141829</v>
      </c>
      <c r="V12" s="13">
        <f t="shared" si="19"/>
        <v>674878.46854243847</v>
      </c>
      <c r="W12" s="23">
        <f t="shared" si="20"/>
        <v>151.52405862366794</v>
      </c>
      <c r="X12" s="142"/>
      <c r="Z12" s="1" t="s">
        <v>23</v>
      </c>
      <c r="AA12" s="13"/>
      <c r="AB12" s="39">
        <v>227.35</v>
      </c>
      <c r="AC12" s="84">
        <v>1691.2040912606096</v>
      </c>
      <c r="AD12" s="42">
        <v>1170</v>
      </c>
      <c r="AE12" s="13">
        <v>9675.7199999999993</v>
      </c>
      <c r="AF12" s="23">
        <f t="shared" si="6"/>
        <v>8.269846153846153</v>
      </c>
      <c r="AG12" s="42">
        <v>521.20409126060963</v>
      </c>
      <c r="AH12" s="52">
        <v>117063.17136502166</v>
      </c>
      <c r="AI12" s="102">
        <f t="shared" si="7"/>
        <v>224.60140533794922</v>
      </c>
      <c r="AJ12" s="42">
        <f t="shared" si="8"/>
        <v>1691.2040912606096</v>
      </c>
      <c r="AK12" s="13">
        <f t="shared" si="9"/>
        <v>126738.89136502166</v>
      </c>
      <c r="AL12" s="23">
        <f t="shared" si="10"/>
        <v>74.94003356540577</v>
      </c>
      <c r="AM12" s="139"/>
      <c r="AN12" s="134">
        <v>0.44</v>
      </c>
      <c r="AO12" s="76">
        <v>0.13</v>
      </c>
      <c r="AP12" s="76">
        <v>21.43062352549758</v>
      </c>
      <c r="AQ12" s="23">
        <v>56.448077787561523</v>
      </c>
      <c r="AR12" s="90">
        <v>1.1599999999999999</v>
      </c>
      <c r="AS12" s="22">
        <f t="shared" si="11"/>
        <v>1691.2040912606096</v>
      </c>
      <c r="AT12" s="13">
        <f t="shared" si="12"/>
        <v>261373.45272561107</v>
      </c>
      <c r="AU12" s="23">
        <f t="shared" si="21"/>
        <v>154.54873487846487</v>
      </c>
      <c r="AV12" s="142"/>
      <c r="AW12" s="123">
        <f t="shared" si="22"/>
        <v>6145.1401504747928</v>
      </c>
      <c r="AX12" t="b">
        <f t="shared" si="13"/>
        <v>1</v>
      </c>
      <c r="AY12" t="b">
        <f t="shared" si="23"/>
        <v>1</v>
      </c>
      <c r="AZ12" t="b">
        <f t="shared" si="14"/>
        <v>1</v>
      </c>
      <c r="BA12" t="b">
        <f t="shared" si="15"/>
        <v>1</v>
      </c>
      <c r="BB12" t="b">
        <f t="shared" si="16"/>
        <v>1</v>
      </c>
      <c r="BC12" t="b">
        <f t="shared" si="24"/>
        <v>1</v>
      </c>
      <c r="BD12" t="b">
        <f t="shared" si="17"/>
        <v>1</v>
      </c>
      <c r="BE12" t="b">
        <f t="shared" si="18"/>
        <v>1</v>
      </c>
      <c r="BF12" s="123"/>
      <c r="BG12" s="123"/>
    </row>
    <row r="13" spans="1:59" x14ac:dyDescent="0.35">
      <c r="B13" s="1" t="s">
        <v>24</v>
      </c>
      <c r="C13" s="13"/>
      <c r="D13" s="134">
        <v>237.02</v>
      </c>
      <c r="E13" s="84">
        <v>2555.2264419849002</v>
      </c>
      <c r="F13" s="42">
        <v>3225.6</v>
      </c>
      <c r="G13" s="13">
        <v>61206</v>
      </c>
      <c r="H13" s="23">
        <f t="shared" si="0"/>
        <v>18.975074404761905</v>
      </c>
      <c r="I13" s="42">
        <v>-670.37355801509977</v>
      </c>
      <c r="J13" s="52">
        <v>-149484.97230421234</v>
      </c>
      <c r="K13" s="102">
        <f t="shared" si="1"/>
        <v>222.98757240190145</v>
      </c>
      <c r="L13" s="42">
        <f t="shared" si="2"/>
        <v>2555.2264419849002</v>
      </c>
      <c r="M13" s="13">
        <f t="shared" si="3"/>
        <v>-88278.972304212337</v>
      </c>
      <c r="N13" s="23">
        <f t="shared" si="4"/>
        <v>-34.548394949935329</v>
      </c>
      <c r="O13" s="139"/>
      <c r="P13" s="39">
        <v>0.44</v>
      </c>
      <c r="Q13" s="76">
        <v>0.13</v>
      </c>
      <c r="R13" s="76">
        <v>21.43062352549758</v>
      </c>
      <c r="S13" s="23">
        <v>90.49228725369052</v>
      </c>
      <c r="T13" s="90">
        <v>1.1599999999999999</v>
      </c>
      <c r="U13" s="22">
        <f t="shared" si="5"/>
        <v>2555.2264419849002</v>
      </c>
      <c r="V13" s="13">
        <f t="shared" si="19"/>
        <v>202129.95052731974</v>
      </c>
      <c r="W13" s="23">
        <f t="shared" si="20"/>
        <v>79.104515829252762</v>
      </c>
      <c r="X13" s="142"/>
      <c r="Z13" s="1" t="s">
        <v>24</v>
      </c>
      <c r="AA13" s="13"/>
      <c r="AB13" s="39">
        <v>237.02</v>
      </c>
      <c r="AC13" s="84">
        <v>866.13280740594587</v>
      </c>
      <c r="AD13" s="42">
        <v>1207.2</v>
      </c>
      <c r="AE13" s="13">
        <v>9887.76</v>
      </c>
      <c r="AF13" s="23">
        <f t="shared" si="6"/>
        <v>8.1906560636182899</v>
      </c>
      <c r="AG13" s="42">
        <v>-341.06719259405418</v>
      </c>
      <c r="AH13" s="52">
        <v>-76385.634520094798</v>
      </c>
      <c r="AI13" s="102">
        <f t="shared" si="7"/>
        <v>223.96066282168246</v>
      </c>
      <c r="AJ13" s="42">
        <f t="shared" si="8"/>
        <v>866.13280740594587</v>
      </c>
      <c r="AK13" s="13">
        <f t="shared" si="9"/>
        <v>-66497.874520094803</v>
      </c>
      <c r="AL13" s="23">
        <f t="shared" si="10"/>
        <v>-76.775609873565344</v>
      </c>
      <c r="AM13" s="139"/>
      <c r="AN13" s="134">
        <v>0.44</v>
      </c>
      <c r="AO13" s="76">
        <v>0.13</v>
      </c>
      <c r="AP13" s="76">
        <v>21.43062352549758</v>
      </c>
      <c r="AQ13" s="23">
        <v>90.49228725369052</v>
      </c>
      <c r="AR13" s="90">
        <v>1.1599999999999999</v>
      </c>
      <c r="AS13" s="22">
        <f t="shared" si="11"/>
        <v>866.13280740594587</v>
      </c>
      <c r="AT13" s="13">
        <f t="shared" si="12"/>
        <v>31940.640162940865</v>
      </c>
      <c r="AU13" s="23">
        <f t="shared" si="21"/>
        <v>36.877300905622754</v>
      </c>
      <c r="AV13" s="142"/>
      <c r="AW13" s="123">
        <f t="shared" si="22"/>
        <v>3421.3592493908463</v>
      </c>
      <c r="AX13" t="b">
        <f t="shared" si="13"/>
        <v>1</v>
      </c>
      <c r="AY13" t="b">
        <f t="shared" si="23"/>
        <v>1</v>
      </c>
      <c r="AZ13" t="b">
        <f t="shared" si="14"/>
        <v>1</v>
      </c>
      <c r="BA13" t="b">
        <f t="shared" si="15"/>
        <v>1</v>
      </c>
      <c r="BB13" t="b">
        <f t="shared" si="16"/>
        <v>1</v>
      </c>
      <c r="BC13" t="b">
        <f t="shared" si="24"/>
        <v>1</v>
      </c>
      <c r="BD13" t="b">
        <f t="shared" si="17"/>
        <v>1</v>
      </c>
      <c r="BE13" t="b">
        <f t="shared" si="18"/>
        <v>1</v>
      </c>
      <c r="BF13" s="123"/>
      <c r="BG13" s="123"/>
    </row>
    <row r="14" spans="1:59" x14ac:dyDescent="0.35">
      <c r="B14" s="1" t="s">
        <v>25</v>
      </c>
      <c r="C14" s="13"/>
      <c r="D14" s="134">
        <v>246.96</v>
      </c>
      <c r="E14" s="84">
        <v>1458.3804259792421</v>
      </c>
      <c r="F14" s="42">
        <v>3096</v>
      </c>
      <c r="G14" s="13">
        <v>59465.04</v>
      </c>
      <c r="H14" s="23">
        <f t="shared" si="0"/>
        <v>19.20705426356589</v>
      </c>
      <c r="I14" s="42">
        <v>-1637.6195740207579</v>
      </c>
      <c r="J14" s="52">
        <v>-376293.34447132167</v>
      </c>
      <c r="K14" s="102">
        <f t="shared" si="1"/>
        <v>229.78068315795053</v>
      </c>
      <c r="L14" s="42">
        <f t="shared" si="2"/>
        <v>1458.3804259792421</v>
      </c>
      <c r="M14" s="13">
        <f t="shared" si="3"/>
        <v>-316828.3044713217</v>
      </c>
      <c r="N14" s="23">
        <f t="shared" si="4"/>
        <v>-217.24667914312181</v>
      </c>
      <c r="O14" s="139"/>
      <c r="P14" s="39">
        <v>0.44</v>
      </c>
      <c r="Q14" s="76">
        <v>0.13</v>
      </c>
      <c r="R14" s="76">
        <v>21.43062352549758</v>
      </c>
      <c r="S14" s="23">
        <v>161.79404169129961</v>
      </c>
      <c r="T14" s="90">
        <v>1.1599999999999999</v>
      </c>
      <c r="U14" s="22">
        <f t="shared" si="5"/>
        <v>1458.3804259792421</v>
      </c>
      <c r="V14" s="13">
        <f t="shared" si="19"/>
        <v>-47094.04102560092</v>
      </c>
      <c r="W14" s="23">
        <f t="shared" si="20"/>
        <v>-32.292013926324621</v>
      </c>
      <c r="X14" s="142"/>
      <c r="Z14" s="1" t="s">
        <v>25</v>
      </c>
      <c r="AA14" s="13"/>
      <c r="AB14" s="39">
        <v>246.96</v>
      </c>
      <c r="AC14" s="84">
        <v>469.95136298694092</v>
      </c>
      <c r="AD14" s="42">
        <v>1164</v>
      </c>
      <c r="AE14" s="13">
        <v>9307.44</v>
      </c>
      <c r="AF14" s="23">
        <f t="shared" si="6"/>
        <v>7.9960824742268048</v>
      </c>
      <c r="AG14" s="42">
        <v>-694.04863701305896</v>
      </c>
      <c r="AH14" s="52">
        <v>-165736.36972808698</v>
      </c>
      <c r="AI14" s="102">
        <f t="shared" si="7"/>
        <v>238.7964774937935</v>
      </c>
      <c r="AJ14" s="42">
        <f t="shared" si="8"/>
        <v>469.95136298694092</v>
      </c>
      <c r="AK14" s="13">
        <f t="shared" si="9"/>
        <v>-156428.92972808698</v>
      </c>
      <c r="AL14" s="23">
        <f t="shared" si="10"/>
        <v>-332.86195561567899</v>
      </c>
      <c r="AM14" s="139"/>
      <c r="AN14" s="134">
        <v>0.44</v>
      </c>
      <c r="AO14" s="76">
        <v>0.13</v>
      </c>
      <c r="AP14" s="76">
        <v>21.43062352549758</v>
      </c>
      <c r="AQ14" s="23">
        <v>161.79404169129961</v>
      </c>
      <c r="AR14" s="90">
        <v>1.1599999999999999</v>
      </c>
      <c r="AS14" s="22">
        <f t="shared" si="11"/>
        <v>469.95136298694092</v>
      </c>
      <c r="AT14" s="13">
        <f t="shared" si="12"/>
        <v>-69509.232718659783</v>
      </c>
      <c r="AU14" s="23">
        <f t="shared" si="21"/>
        <v>-147.9072903988818</v>
      </c>
      <c r="AV14" s="142"/>
      <c r="AW14" s="123">
        <f t="shared" si="22"/>
        <v>1928.331788966183</v>
      </c>
      <c r="AX14" t="b">
        <f t="shared" si="13"/>
        <v>1</v>
      </c>
      <c r="AY14" t="b">
        <f t="shared" si="23"/>
        <v>1</v>
      </c>
      <c r="AZ14" t="b">
        <f t="shared" si="14"/>
        <v>1</v>
      </c>
      <c r="BA14" t="b">
        <f t="shared" si="15"/>
        <v>1</v>
      </c>
      <c r="BB14" t="b">
        <f t="shared" si="16"/>
        <v>1</v>
      </c>
      <c r="BC14" t="b">
        <f t="shared" si="24"/>
        <v>1</v>
      </c>
      <c r="BD14" t="b">
        <f t="shared" si="17"/>
        <v>1</v>
      </c>
      <c r="BE14" t="b">
        <f t="shared" si="18"/>
        <v>1</v>
      </c>
      <c r="BF14" s="123"/>
      <c r="BG14" s="123"/>
    </row>
    <row r="15" spans="1:59" x14ac:dyDescent="0.35">
      <c r="A15" s="13"/>
      <c r="B15" s="1" t="s">
        <v>26</v>
      </c>
      <c r="C15" s="13"/>
      <c r="D15" s="134">
        <v>238.82</v>
      </c>
      <c r="E15" s="84">
        <v>1279.3169676944249</v>
      </c>
      <c r="F15" s="42">
        <v>1758</v>
      </c>
      <c r="G15" s="13">
        <v>-117590.28</v>
      </c>
      <c r="H15" s="23">
        <f t="shared" si="0"/>
        <v>-66.888668941979518</v>
      </c>
      <c r="I15" s="42">
        <v>-478.68303230557524</v>
      </c>
      <c r="J15" s="52">
        <v>-102127.28892187618</v>
      </c>
      <c r="K15" s="102">
        <f t="shared" si="1"/>
        <v>213.35055147031312</v>
      </c>
      <c r="L15" s="42">
        <f t="shared" si="2"/>
        <v>1279.3169676944249</v>
      </c>
      <c r="M15" s="13">
        <f t="shared" si="3"/>
        <v>-219717.5689218762</v>
      </c>
      <c r="N15" s="23">
        <f t="shared" si="4"/>
        <v>-171.74599764579804</v>
      </c>
      <c r="O15" s="139"/>
      <c r="P15" s="39">
        <v>0.44</v>
      </c>
      <c r="Q15" s="76">
        <v>0.13</v>
      </c>
      <c r="R15" s="76">
        <v>5.7585349023782708</v>
      </c>
      <c r="S15" s="23">
        <v>66.616947941078408</v>
      </c>
      <c r="T15" s="90">
        <v>1.1599999999999999</v>
      </c>
      <c r="U15" s="22">
        <f t="shared" si="5"/>
        <v>1279.3169676944249</v>
      </c>
      <c r="V15" s="13">
        <f t="shared" si="19"/>
        <v>-124913.16732105397</v>
      </c>
      <c r="W15" s="23">
        <f t="shared" si="20"/>
        <v>-97.640514802341372</v>
      </c>
      <c r="X15" s="142"/>
      <c r="Z15" s="1" t="s">
        <v>26</v>
      </c>
      <c r="AA15" s="13"/>
      <c r="AB15" s="39">
        <v>238.82</v>
      </c>
      <c r="AC15" s="84">
        <v>414.78516078264437</v>
      </c>
      <c r="AD15" s="42">
        <v>570</v>
      </c>
      <c r="AE15" s="13">
        <v>-69258.12</v>
      </c>
      <c r="AF15" s="23">
        <f t="shared" si="6"/>
        <v>-121.50547368421051</v>
      </c>
      <c r="AG15" s="42">
        <v>-155.21483921735566</v>
      </c>
      <c r="AH15" s="52">
        <v>-34286.010781676188</v>
      </c>
      <c r="AI15" s="102">
        <f t="shared" si="7"/>
        <v>220.89389748143637</v>
      </c>
      <c r="AJ15" s="42">
        <f t="shared" si="8"/>
        <v>414.78516078264437</v>
      </c>
      <c r="AK15" s="13">
        <f t="shared" si="9"/>
        <v>-103544.13078167618</v>
      </c>
      <c r="AL15" s="23">
        <f t="shared" si="10"/>
        <v>-249.63316090262776</v>
      </c>
      <c r="AM15" s="139"/>
      <c r="AN15" s="134">
        <v>0.44</v>
      </c>
      <c r="AO15" s="76">
        <v>0.13</v>
      </c>
      <c r="AP15" s="76">
        <v>5.7585349023782708</v>
      </c>
      <c r="AQ15" s="23">
        <v>66.616947941078408</v>
      </c>
      <c r="AR15" s="90">
        <v>1.1599999999999999</v>
      </c>
      <c r="AS15" s="22">
        <f t="shared" si="11"/>
        <v>414.78516078264437</v>
      </c>
      <c r="AT15" s="13">
        <f t="shared" si="12"/>
        <v>-72806.27616557751</v>
      </c>
      <c r="AU15" s="23">
        <f t="shared" si="21"/>
        <v>-175.52767805917108</v>
      </c>
      <c r="AV15" s="142"/>
      <c r="AW15" s="123">
        <f t="shared" si="22"/>
        <v>1694.1021284770693</v>
      </c>
      <c r="AX15" t="b">
        <f t="shared" si="13"/>
        <v>1</v>
      </c>
      <c r="AY15" t="b">
        <f t="shared" si="23"/>
        <v>1</v>
      </c>
      <c r="AZ15" t="b">
        <f t="shared" si="14"/>
        <v>1</v>
      </c>
      <c r="BA15" t="b">
        <f t="shared" si="15"/>
        <v>1</v>
      </c>
      <c r="BB15" t="b">
        <f t="shared" si="16"/>
        <v>1</v>
      </c>
      <c r="BC15" t="b">
        <f t="shared" si="24"/>
        <v>1</v>
      </c>
      <c r="BD15" t="b">
        <f t="shared" si="17"/>
        <v>1</v>
      </c>
      <c r="BE15" t="b">
        <f t="shared" si="18"/>
        <v>1</v>
      </c>
      <c r="BF15" s="123"/>
      <c r="BG15" s="123"/>
    </row>
    <row r="16" spans="1:59" x14ac:dyDescent="0.35">
      <c r="B16" s="1" t="s">
        <v>27</v>
      </c>
      <c r="C16" s="13"/>
      <c r="D16" s="134">
        <v>226.27</v>
      </c>
      <c r="E16" s="84">
        <v>1311.2057569809142</v>
      </c>
      <c r="F16" s="42">
        <v>1741.2</v>
      </c>
      <c r="G16" s="13">
        <v>-108758.04</v>
      </c>
      <c r="H16" s="23">
        <f t="shared" si="0"/>
        <v>-62.461543762922119</v>
      </c>
      <c r="I16" s="42">
        <v>-429.99424301908579</v>
      </c>
      <c r="J16" s="52">
        <v>-84147.906207126667</v>
      </c>
      <c r="K16" s="102">
        <f t="shared" si="1"/>
        <v>195.69542516733571</v>
      </c>
      <c r="L16" s="42">
        <f t="shared" si="2"/>
        <v>1311.2057569809142</v>
      </c>
      <c r="M16" s="13">
        <f t="shared" si="3"/>
        <v>-192905.94620712666</v>
      </c>
      <c r="N16" s="23">
        <f t="shared" si="4"/>
        <v>-147.12103358308744</v>
      </c>
      <c r="O16" s="139"/>
      <c r="P16" s="39">
        <v>0.44</v>
      </c>
      <c r="Q16" s="76">
        <v>0.13</v>
      </c>
      <c r="R16" s="76">
        <v>5.7585349023782708</v>
      </c>
      <c r="S16" s="23">
        <v>74.845075580851884</v>
      </c>
      <c r="T16" s="90">
        <v>1.1599999999999999</v>
      </c>
      <c r="U16" s="22">
        <f t="shared" si="5"/>
        <v>1311.2057569809142</v>
      </c>
      <c r="V16" s="13">
        <f t="shared" si="19"/>
        <v>-84949.642148491155</v>
      </c>
      <c r="W16" s="23">
        <f t="shared" si="20"/>
        <v>-64.787423099857293</v>
      </c>
      <c r="X16" s="142"/>
      <c r="Y16" s="130">
        <f>W16-W9</f>
        <v>-168.78802372426421</v>
      </c>
      <c r="Z16" s="1" t="s">
        <v>27</v>
      </c>
      <c r="AA16" s="13"/>
      <c r="AB16" s="39">
        <v>226.27</v>
      </c>
      <c r="AC16" s="84">
        <v>424.86898224448879</v>
      </c>
      <c r="AD16" s="42">
        <v>567.6</v>
      </c>
      <c r="AE16" s="13">
        <v>-68583.48</v>
      </c>
      <c r="AF16" s="23">
        <f t="shared" si="6"/>
        <v>-120.8306553911205</v>
      </c>
      <c r="AG16" s="42">
        <v>-142.7310177555112</v>
      </c>
      <c r="AH16" s="52">
        <v>-29258.247186972789</v>
      </c>
      <c r="AI16" s="102">
        <f t="shared" si="7"/>
        <v>204.98870986186219</v>
      </c>
      <c r="AJ16" s="42">
        <f t="shared" si="8"/>
        <v>424.86898224448879</v>
      </c>
      <c r="AK16" s="13">
        <f t="shared" si="9"/>
        <v>-97841.727186972785</v>
      </c>
      <c r="AL16" s="23">
        <f t="shared" si="10"/>
        <v>-230.28682082202516</v>
      </c>
      <c r="AM16" s="139"/>
      <c r="AN16" s="134">
        <v>0.44</v>
      </c>
      <c r="AO16" s="76">
        <v>0.13</v>
      </c>
      <c r="AP16" s="76">
        <v>5.7585349023782708</v>
      </c>
      <c r="AQ16" s="23">
        <v>74.845075580851884</v>
      </c>
      <c r="AR16" s="90">
        <v>1.1599999999999999</v>
      </c>
      <c r="AS16" s="22">
        <f t="shared" si="11"/>
        <v>424.86898224448879</v>
      </c>
      <c r="AT16" s="13">
        <f t="shared" si="12"/>
        <v>-62860.729896448618</v>
      </c>
      <c r="AU16" s="23">
        <f t="shared" si="21"/>
        <v>-147.95321033879503</v>
      </c>
      <c r="AV16" s="142"/>
      <c r="AW16" s="123">
        <f t="shared" si="22"/>
        <v>1736.0747392254029</v>
      </c>
      <c r="AX16" t="b">
        <f t="shared" si="13"/>
        <v>1</v>
      </c>
      <c r="AY16" t="b">
        <f t="shared" si="23"/>
        <v>1</v>
      </c>
      <c r="AZ16" t="b">
        <f t="shared" si="14"/>
        <v>1</v>
      </c>
      <c r="BA16" t="b">
        <f t="shared" si="15"/>
        <v>1</v>
      </c>
      <c r="BB16" t="b">
        <f t="shared" si="16"/>
        <v>1</v>
      </c>
      <c r="BC16" t="b">
        <f t="shared" si="24"/>
        <v>1</v>
      </c>
      <c r="BD16" t="b">
        <f t="shared" si="17"/>
        <v>1</v>
      </c>
      <c r="BE16" t="b">
        <f t="shared" si="18"/>
        <v>1</v>
      </c>
      <c r="BF16" s="123"/>
      <c r="BG16" s="123"/>
    </row>
    <row r="17" spans="2:59" x14ac:dyDescent="0.35">
      <c r="B17" s="1" t="s">
        <v>28</v>
      </c>
      <c r="C17" s="13"/>
      <c r="D17" s="134">
        <v>246.2</v>
      </c>
      <c r="E17" s="84">
        <v>2164.5791993452322</v>
      </c>
      <c r="F17" s="42">
        <v>1687.2</v>
      </c>
      <c r="G17" s="13">
        <v>-106389.36</v>
      </c>
      <c r="H17" s="23">
        <f t="shared" si="0"/>
        <v>-63.056756756756755</v>
      </c>
      <c r="I17" s="42">
        <v>477.379199345232</v>
      </c>
      <c r="J17" s="52">
        <v>111305.49239939969</v>
      </c>
      <c r="K17" s="102">
        <f t="shared" si="1"/>
        <v>233.15949365214291</v>
      </c>
      <c r="L17" s="42">
        <f t="shared" si="2"/>
        <v>2164.5791993452322</v>
      </c>
      <c r="M17" s="13">
        <f t="shared" si="3"/>
        <v>4916.1323993996921</v>
      </c>
      <c r="N17" s="23">
        <f t="shared" si="4"/>
        <v>2.2711723372777408</v>
      </c>
      <c r="O17" s="139"/>
      <c r="P17" s="39">
        <v>0.44</v>
      </c>
      <c r="Q17" s="76">
        <v>0.13</v>
      </c>
      <c r="R17" s="76">
        <v>5.7585349023782708</v>
      </c>
      <c r="S17" s="23">
        <v>150.51612821514371</v>
      </c>
      <c r="T17" s="90">
        <v>1.1599999999999999</v>
      </c>
      <c r="U17" s="22">
        <f t="shared" si="5"/>
        <v>2164.5791993452322</v>
      </c>
      <c r="V17" s="13">
        <f t="shared" si="19"/>
        <v>346929.73958313849</v>
      </c>
      <c r="W17" s="23">
        <f t="shared" si="20"/>
        <v>160.2758354547997</v>
      </c>
      <c r="X17" s="142"/>
      <c r="Z17" s="1" t="s">
        <v>28</v>
      </c>
      <c r="AA17" s="13"/>
      <c r="AB17" s="39">
        <v>246.2</v>
      </c>
      <c r="AC17" s="84">
        <v>717.63990808770836</v>
      </c>
      <c r="AD17" s="42">
        <v>549.6</v>
      </c>
      <c r="AE17" s="13">
        <v>-66458.16</v>
      </c>
      <c r="AF17" s="23">
        <f t="shared" si="6"/>
        <v>-120.92096069868995</v>
      </c>
      <c r="AG17" s="42">
        <v>168.03990808770834</v>
      </c>
      <c r="AH17" s="52">
        <v>42420.419678921287</v>
      </c>
      <c r="AI17" s="102">
        <f t="shared" si="7"/>
        <v>252.44253083487746</v>
      </c>
      <c r="AJ17" s="42">
        <f t="shared" si="8"/>
        <v>717.63990808770836</v>
      </c>
      <c r="AK17" s="13">
        <f t="shared" si="9"/>
        <v>-24037.740321078716</v>
      </c>
      <c r="AL17" s="23">
        <f t="shared" si="10"/>
        <v>-33.495545677123737</v>
      </c>
      <c r="AM17" s="139"/>
      <c r="AN17" s="134">
        <v>0.44</v>
      </c>
      <c r="AO17" s="76">
        <v>0.13</v>
      </c>
      <c r="AP17" s="76">
        <v>5.7585349023782708</v>
      </c>
      <c r="AQ17" s="23">
        <v>150.51612821514371</v>
      </c>
      <c r="AR17" s="90">
        <v>1.1599999999999999</v>
      </c>
      <c r="AS17" s="22">
        <f t="shared" si="11"/>
        <v>717.63990808770836</v>
      </c>
      <c r="AT17" s="13">
        <f t="shared" si="12"/>
        <v>89352.711596009074</v>
      </c>
      <c r="AU17" s="23">
        <f t="shared" si="21"/>
        <v>124.50911744039823</v>
      </c>
      <c r="AV17" s="142"/>
      <c r="AW17" s="123">
        <f t="shared" si="22"/>
        <v>2882.2191074329403</v>
      </c>
      <c r="AX17" t="b">
        <f t="shared" si="13"/>
        <v>1</v>
      </c>
      <c r="AY17" t="b">
        <f t="shared" si="23"/>
        <v>1</v>
      </c>
      <c r="AZ17" t="b">
        <f t="shared" si="14"/>
        <v>1</v>
      </c>
      <c r="BA17" t="b">
        <f t="shared" si="15"/>
        <v>1</v>
      </c>
      <c r="BB17" t="b">
        <f t="shared" si="16"/>
        <v>1</v>
      </c>
      <c r="BC17" t="b">
        <f t="shared" si="24"/>
        <v>1</v>
      </c>
      <c r="BD17" t="b">
        <f t="shared" si="17"/>
        <v>1</v>
      </c>
      <c r="BE17" t="b">
        <f t="shared" si="18"/>
        <v>1</v>
      </c>
      <c r="BF17" s="123"/>
      <c r="BG17" s="123"/>
    </row>
    <row r="18" spans="2:59" x14ac:dyDescent="0.35">
      <c r="B18" s="1" t="s">
        <v>29</v>
      </c>
      <c r="C18" s="13"/>
      <c r="D18" s="134">
        <v>223.48</v>
      </c>
      <c r="E18" s="84">
        <v>4781.6511088370798</v>
      </c>
      <c r="F18" s="42">
        <v>6480.3</v>
      </c>
      <c r="G18" s="13">
        <v>449435.89600000001</v>
      </c>
      <c r="H18" s="23">
        <f t="shared" si="0"/>
        <v>69.354180516334125</v>
      </c>
      <c r="I18" s="42">
        <v>-1698.6488911629208</v>
      </c>
      <c r="J18" s="52">
        <v>-369715.3681079481</v>
      </c>
      <c r="K18" s="102">
        <f t="shared" si="1"/>
        <v>217.65261204440864</v>
      </c>
      <c r="L18" s="42">
        <f t="shared" si="2"/>
        <v>4781.6511088370798</v>
      </c>
      <c r="M18" s="13">
        <f t="shared" si="3"/>
        <v>79720.527892051905</v>
      </c>
      <c r="N18" s="23">
        <f t="shared" si="4"/>
        <v>16.672175798171171</v>
      </c>
      <c r="O18" s="139"/>
      <c r="P18" s="39">
        <v>0.44</v>
      </c>
      <c r="Q18" s="76">
        <v>0.13</v>
      </c>
      <c r="R18" s="76">
        <v>5.0385621733458059</v>
      </c>
      <c r="S18" s="23">
        <v>69.352910503982116</v>
      </c>
      <c r="T18" s="90">
        <v>1.1599999999999999</v>
      </c>
      <c r="U18" s="22">
        <f t="shared" si="5"/>
        <v>4781.6511088370798</v>
      </c>
      <c r="V18" s="13">
        <f t="shared" si="19"/>
        <v>443706.85212590836</v>
      </c>
      <c r="W18" s="23">
        <f t="shared" si="20"/>
        <v>92.793648475499083</v>
      </c>
      <c r="X18" s="142"/>
      <c r="Z18" s="1" t="s">
        <v>29</v>
      </c>
      <c r="AA18" s="13"/>
      <c r="AB18" s="39">
        <v>223.48</v>
      </c>
      <c r="AC18" s="84">
        <v>1814.4761305447953</v>
      </c>
      <c r="AD18" s="42">
        <v>2629.4</v>
      </c>
      <c r="AE18" s="13">
        <v>191195.02</v>
      </c>
      <c r="AF18" s="23">
        <f t="shared" si="6"/>
        <v>72.714315052863768</v>
      </c>
      <c r="AG18" s="42">
        <v>-814.92386945520468</v>
      </c>
      <c r="AH18" s="52">
        <v>-179156.96130201229</v>
      </c>
      <c r="AI18" s="102">
        <f t="shared" si="7"/>
        <v>219.84502849546283</v>
      </c>
      <c r="AJ18" s="42">
        <f t="shared" si="8"/>
        <v>1814.4761305447953</v>
      </c>
      <c r="AK18" s="13">
        <f t="shared" si="9"/>
        <v>12038.058697987697</v>
      </c>
      <c r="AL18" s="23">
        <f t="shared" si="10"/>
        <v>6.6344541519944258</v>
      </c>
      <c r="AM18" s="139"/>
      <c r="AN18" s="134">
        <v>0.44</v>
      </c>
      <c r="AO18" s="76">
        <v>0.13</v>
      </c>
      <c r="AP18" s="76">
        <v>5.0385621733458059</v>
      </c>
      <c r="AQ18" s="23">
        <v>69.352910503982116</v>
      </c>
      <c r="AR18" s="90">
        <v>1.1599999999999999</v>
      </c>
      <c r="AS18" s="22">
        <f t="shared" si="11"/>
        <v>1814.4761305447953</v>
      </c>
      <c r="AT18" s="13">
        <f t="shared" si="12"/>
        <v>150158.65389291701</v>
      </c>
      <c r="AU18" s="23">
        <f t="shared" si="21"/>
        <v>82.755926829322334</v>
      </c>
      <c r="AV18" s="142"/>
      <c r="AW18" s="123">
        <f t="shared" si="22"/>
        <v>6596.1272393818754</v>
      </c>
      <c r="AX18" t="b">
        <f t="shared" si="13"/>
        <v>1</v>
      </c>
      <c r="AY18" t="b">
        <f t="shared" si="23"/>
        <v>1</v>
      </c>
      <c r="AZ18" t="b">
        <f t="shared" si="14"/>
        <v>1</v>
      </c>
      <c r="BA18" t="b">
        <f t="shared" si="15"/>
        <v>1</v>
      </c>
      <c r="BB18" t="b">
        <f t="shared" si="16"/>
        <v>1</v>
      </c>
      <c r="BC18" t="b">
        <f t="shared" si="24"/>
        <v>1</v>
      </c>
      <c r="BD18" t="b">
        <f t="shared" si="17"/>
        <v>1</v>
      </c>
      <c r="BE18" t="b">
        <f t="shared" si="18"/>
        <v>1</v>
      </c>
      <c r="BF18" s="123"/>
      <c r="BG18" s="123"/>
    </row>
    <row r="19" spans="2:59" x14ac:dyDescent="0.35">
      <c r="B19" s="1" t="s">
        <v>30</v>
      </c>
      <c r="C19" s="13"/>
      <c r="D19" s="134">
        <v>243.12</v>
      </c>
      <c r="E19" s="84">
        <v>7045.8849486183444</v>
      </c>
      <c r="F19" s="42">
        <v>6117.6</v>
      </c>
      <c r="G19" s="13">
        <v>421655.03999999998</v>
      </c>
      <c r="H19" s="23">
        <f t="shared" si="0"/>
        <v>68.92491173009023</v>
      </c>
      <c r="I19" s="42">
        <v>928.28494861834383</v>
      </c>
      <c r="J19" s="52">
        <v>151765.09962635586</v>
      </c>
      <c r="K19" s="102">
        <f t="shared" si="1"/>
        <v>163.48977741397459</v>
      </c>
      <c r="L19" s="42">
        <f t="shared" si="2"/>
        <v>7045.8849486183444</v>
      </c>
      <c r="M19" s="13">
        <f t="shared" si="3"/>
        <v>573420.13962635584</v>
      </c>
      <c r="N19" s="23">
        <f t="shared" si="4"/>
        <v>81.383693291614151</v>
      </c>
      <c r="O19" s="139"/>
      <c r="P19" s="39">
        <v>0.44</v>
      </c>
      <c r="Q19" s="76">
        <v>0.13</v>
      </c>
      <c r="R19" s="76">
        <v>5.0385621733458059</v>
      </c>
      <c r="S19" s="23">
        <v>22.821244901144581</v>
      </c>
      <c r="T19" s="90">
        <v>1.1599999999999999</v>
      </c>
      <c r="U19" s="22">
        <f t="shared" si="5"/>
        <v>7045.8849486183444</v>
      </c>
      <c r="V19" s="13">
        <f t="shared" si="19"/>
        <v>781906.51592502824</v>
      </c>
      <c r="W19" s="23">
        <f t="shared" si="20"/>
        <v>110.97350036610453</v>
      </c>
      <c r="X19" s="142"/>
      <c r="Z19" s="1" t="s">
        <v>30</v>
      </c>
      <c r="AA19" s="13"/>
      <c r="AB19" s="39">
        <v>243.12</v>
      </c>
      <c r="AC19" s="84">
        <v>2808.4285774806449</v>
      </c>
      <c r="AD19" s="42">
        <v>2524.8000000000002</v>
      </c>
      <c r="AE19" s="13">
        <v>183065.04</v>
      </c>
      <c r="AF19" s="23">
        <f t="shared" si="6"/>
        <v>72.506749049429658</v>
      </c>
      <c r="AG19" s="42">
        <v>283.62857748064482</v>
      </c>
      <c r="AH19" s="52">
        <v>58927.516391156969</v>
      </c>
      <c r="AI19" s="102">
        <f t="shared" si="7"/>
        <v>207.76297266864182</v>
      </c>
      <c r="AJ19" s="42">
        <f t="shared" si="8"/>
        <v>2808.4285774806449</v>
      </c>
      <c r="AK19" s="13">
        <f t="shared" si="9"/>
        <v>241992.55639115698</v>
      </c>
      <c r="AL19" s="23">
        <f t="shared" si="10"/>
        <v>86.166533958375069</v>
      </c>
      <c r="AM19" s="139"/>
      <c r="AN19" s="134">
        <v>0.44</v>
      </c>
      <c r="AO19" s="76">
        <v>0.13</v>
      </c>
      <c r="AP19" s="76">
        <v>5.0385621733458059</v>
      </c>
      <c r="AQ19" s="23">
        <v>22.821244901144581</v>
      </c>
      <c r="AR19" s="90">
        <v>1.1599999999999999</v>
      </c>
      <c r="AS19" s="22">
        <f t="shared" si="11"/>
        <v>2808.4285774806449</v>
      </c>
      <c r="AT19" s="13">
        <f t="shared" si="12"/>
        <v>325093.41618129471</v>
      </c>
      <c r="AU19" s="23">
        <f t="shared" si="21"/>
        <v>115.75634103286545</v>
      </c>
      <c r="AV19" s="142"/>
      <c r="AW19" s="123">
        <f t="shared" si="22"/>
        <v>9854.3135260989893</v>
      </c>
      <c r="AX19" t="b">
        <f t="shared" si="13"/>
        <v>1</v>
      </c>
      <c r="AY19" t="b">
        <f t="shared" si="23"/>
        <v>1</v>
      </c>
      <c r="AZ19" t="b">
        <f t="shared" si="14"/>
        <v>1</v>
      </c>
      <c r="BA19" t="b">
        <f t="shared" si="15"/>
        <v>1</v>
      </c>
      <c r="BB19" t="b">
        <f t="shared" si="16"/>
        <v>1</v>
      </c>
      <c r="BC19" t="b">
        <f t="shared" si="24"/>
        <v>1</v>
      </c>
      <c r="BD19" t="b">
        <f t="shared" si="17"/>
        <v>1</v>
      </c>
      <c r="BE19" t="b">
        <f t="shared" si="18"/>
        <v>1</v>
      </c>
      <c r="BF19" s="123"/>
      <c r="BG19" s="123"/>
    </row>
    <row r="20" spans="2:59" x14ac:dyDescent="0.35">
      <c r="B20" s="5" t="s">
        <v>31</v>
      </c>
      <c r="C20" s="14"/>
      <c r="D20" s="40">
        <v>226.059</v>
      </c>
      <c r="E20" s="87">
        <v>9115.9577958899536</v>
      </c>
      <c r="F20" s="69">
        <v>6384</v>
      </c>
      <c r="G20" s="14">
        <v>441173.16</v>
      </c>
      <c r="H20" s="27">
        <f t="shared" si="0"/>
        <v>69.106071428571425</v>
      </c>
      <c r="I20" s="69">
        <v>2731.957795889954</v>
      </c>
      <c r="J20" s="67">
        <v>494026.89871276572</v>
      </c>
      <c r="K20" s="103">
        <f t="shared" si="1"/>
        <v>180.83255146034679</v>
      </c>
      <c r="L20" s="69">
        <f t="shared" si="2"/>
        <v>9115.9577958899536</v>
      </c>
      <c r="M20" s="14">
        <f t="shared" si="3"/>
        <v>935200.05871276569</v>
      </c>
      <c r="N20" s="27">
        <f t="shared" si="4"/>
        <v>102.58933615669136</v>
      </c>
      <c r="O20" s="140"/>
      <c r="P20" s="40">
        <v>0.44</v>
      </c>
      <c r="Q20" s="77">
        <v>0.13</v>
      </c>
      <c r="R20" s="77">
        <v>5.0385621733458059</v>
      </c>
      <c r="S20" s="27">
        <v>57.034550234290407</v>
      </c>
      <c r="T20" s="91">
        <v>1.1599999999999999</v>
      </c>
      <c r="U20" s="29">
        <f t="shared" si="5"/>
        <v>9115.9577958899536</v>
      </c>
      <c r="V20" s="14">
        <f t="shared" si="19"/>
        <v>1516826.5386671999</v>
      </c>
      <c r="W20" s="23">
        <f t="shared" si="20"/>
        <v>166.39244856432757</v>
      </c>
      <c r="X20" s="143"/>
      <c r="Z20" s="5" t="s">
        <v>31</v>
      </c>
      <c r="AA20" s="14"/>
      <c r="AB20" s="40">
        <v>226.059</v>
      </c>
      <c r="AC20" s="87">
        <v>3670.8955915183419</v>
      </c>
      <c r="AD20" s="69">
        <v>2616</v>
      </c>
      <c r="AE20" s="14">
        <v>189904.56</v>
      </c>
      <c r="AF20" s="27">
        <f t="shared" si="6"/>
        <v>72.593486238532108</v>
      </c>
      <c r="AG20" s="69">
        <v>1054.8955915183419</v>
      </c>
      <c r="AH20" s="67">
        <v>221890.3063690931</v>
      </c>
      <c r="AI20" s="105">
        <f t="shared" si="7"/>
        <v>210.34338199263865</v>
      </c>
      <c r="AJ20" s="69">
        <f t="shared" si="8"/>
        <v>3670.8955915183419</v>
      </c>
      <c r="AK20" s="14">
        <f t="shared" si="9"/>
        <v>411794.86636909307</v>
      </c>
      <c r="AL20" s="27">
        <f t="shared" si="10"/>
        <v>112.17831074262944</v>
      </c>
      <c r="AM20" s="140"/>
      <c r="AN20" s="40">
        <v>0.44</v>
      </c>
      <c r="AO20" s="77">
        <v>0.13</v>
      </c>
      <c r="AP20" s="77">
        <v>5.0385621733458059</v>
      </c>
      <c r="AQ20" s="27">
        <v>57.034550234290407</v>
      </c>
      <c r="AR20" s="91">
        <v>1.1599999999999999</v>
      </c>
      <c r="AS20" s="29">
        <f t="shared" si="11"/>
        <v>3670.8955915183419</v>
      </c>
      <c r="AT20" s="14">
        <f t="shared" si="12"/>
        <v>646009.43043143407</v>
      </c>
      <c r="AU20" s="23">
        <f t="shared" si="21"/>
        <v>175.98142315026564</v>
      </c>
      <c r="AV20" s="143"/>
      <c r="AW20" s="123">
        <f t="shared" si="22"/>
        <v>12786.853387408295</v>
      </c>
      <c r="AX20" t="b">
        <f t="shared" si="13"/>
        <v>1</v>
      </c>
      <c r="AY20" t="b">
        <f t="shared" si="23"/>
        <v>1</v>
      </c>
      <c r="AZ20" t="b">
        <f t="shared" si="14"/>
        <v>1</v>
      </c>
      <c r="BA20" t="b">
        <f t="shared" si="15"/>
        <v>1</v>
      </c>
      <c r="BB20" t="b">
        <f t="shared" si="16"/>
        <v>1</v>
      </c>
      <c r="BC20" t="b">
        <f t="shared" si="24"/>
        <v>1</v>
      </c>
      <c r="BD20" t="b">
        <f t="shared" si="17"/>
        <v>1</v>
      </c>
      <c r="BE20" t="b">
        <f t="shared" si="18"/>
        <v>1</v>
      </c>
      <c r="BF20" s="123"/>
      <c r="BG20" s="123"/>
    </row>
    <row r="21" spans="2:59" x14ac:dyDescent="0.35">
      <c r="B21" s="1"/>
      <c r="C21" s="36"/>
      <c r="D21" s="41"/>
      <c r="E21" s="88"/>
      <c r="F21" s="70"/>
      <c r="G21" s="36"/>
      <c r="H21" s="37"/>
      <c r="I21" s="70"/>
      <c r="J21" s="68"/>
      <c r="K21" s="104"/>
      <c r="L21" s="70"/>
      <c r="M21" s="36"/>
      <c r="N21" s="37"/>
      <c r="O21" s="138"/>
      <c r="P21" s="41"/>
      <c r="Q21" s="41"/>
      <c r="R21" s="41"/>
      <c r="S21" s="78"/>
      <c r="T21" s="92"/>
      <c r="U21" s="35"/>
      <c r="V21" s="36"/>
      <c r="W21" s="23"/>
      <c r="X21" s="144"/>
      <c r="Z21" s="1"/>
      <c r="AA21" s="36"/>
      <c r="AB21" s="41"/>
      <c r="AC21" s="88"/>
      <c r="AD21" s="70"/>
      <c r="AE21" s="36"/>
      <c r="AF21" s="37"/>
      <c r="AG21" s="70"/>
      <c r="AH21" s="68"/>
      <c r="AI21" s="102"/>
      <c r="AJ21" s="70"/>
      <c r="AK21" s="36"/>
      <c r="AL21" s="37"/>
      <c r="AM21" s="138"/>
      <c r="AN21" s="41"/>
      <c r="AO21" s="41"/>
      <c r="AP21" s="41"/>
      <c r="AQ21" s="78"/>
      <c r="AR21" s="92"/>
      <c r="AS21" s="35"/>
      <c r="AT21" s="36"/>
      <c r="AU21" s="23"/>
      <c r="AV21" s="144"/>
      <c r="AW21" s="123"/>
    </row>
    <row r="22" spans="2:59" x14ac:dyDescent="0.35">
      <c r="B22" s="1"/>
      <c r="C22" s="13"/>
      <c r="D22" s="39"/>
      <c r="E22" s="84"/>
      <c r="F22" s="42"/>
      <c r="G22" s="13"/>
      <c r="H22" s="23"/>
      <c r="I22" s="42"/>
      <c r="J22" s="52"/>
      <c r="K22" s="102"/>
      <c r="L22" s="42"/>
      <c r="M22" s="13"/>
      <c r="N22" s="23"/>
      <c r="O22" s="139"/>
      <c r="P22" s="39"/>
      <c r="Q22" s="134"/>
      <c r="R22" s="39"/>
      <c r="S22" s="76"/>
      <c r="T22" s="90"/>
      <c r="U22" s="22"/>
      <c r="V22" s="13"/>
      <c r="W22" s="23"/>
      <c r="X22" s="145"/>
      <c r="Z22" s="1"/>
      <c r="AA22" s="13"/>
      <c r="AB22" s="39"/>
      <c r="AC22" s="84"/>
      <c r="AD22" s="42"/>
      <c r="AE22" s="13"/>
      <c r="AF22" s="23"/>
      <c r="AG22" s="42"/>
      <c r="AH22" s="52"/>
      <c r="AI22" s="102"/>
      <c r="AJ22" s="42"/>
      <c r="AK22" s="13"/>
      <c r="AL22" s="23"/>
      <c r="AM22" s="139"/>
      <c r="AN22" s="39"/>
      <c r="AO22" s="134"/>
      <c r="AP22" s="39"/>
      <c r="AQ22" s="76"/>
      <c r="AR22" s="90"/>
      <c r="AS22" s="22"/>
      <c r="AT22" s="13"/>
      <c r="AU22" s="23"/>
      <c r="AV22" s="145"/>
      <c r="AW22" s="123"/>
    </row>
    <row r="23" spans="2:59" x14ac:dyDescent="0.35">
      <c r="B23" s="1"/>
      <c r="C23" s="13"/>
      <c r="D23" s="39"/>
      <c r="E23" s="84"/>
      <c r="F23" s="42"/>
      <c r="G23" s="13"/>
      <c r="H23" s="23"/>
      <c r="I23" s="42"/>
      <c r="J23" s="52"/>
      <c r="K23" s="102"/>
      <c r="L23" s="42"/>
      <c r="M23" s="13"/>
      <c r="N23" s="23"/>
      <c r="O23" s="139"/>
      <c r="P23" s="39"/>
      <c r="Q23" s="134"/>
      <c r="R23" s="39"/>
      <c r="S23" s="76"/>
      <c r="T23" s="90"/>
      <c r="U23" s="22"/>
      <c r="V23" s="13"/>
      <c r="W23" s="23"/>
      <c r="X23" s="145"/>
      <c r="Z23" s="1"/>
      <c r="AA23" s="13"/>
      <c r="AB23" s="39"/>
      <c r="AC23" s="84"/>
      <c r="AD23" s="42"/>
      <c r="AE23" s="13"/>
      <c r="AF23" s="23"/>
      <c r="AG23" s="42"/>
      <c r="AH23" s="52"/>
      <c r="AI23" s="102"/>
      <c r="AJ23" s="42"/>
      <c r="AK23" s="13"/>
      <c r="AL23" s="23"/>
      <c r="AM23" s="139"/>
      <c r="AN23" s="39"/>
      <c r="AO23" s="134"/>
      <c r="AP23" s="39"/>
      <c r="AQ23" s="76"/>
      <c r="AR23" s="90"/>
      <c r="AS23" s="22"/>
      <c r="AT23" s="13"/>
      <c r="AU23" s="23"/>
      <c r="AV23" s="145"/>
      <c r="AW23" s="123"/>
    </row>
    <row r="24" spans="2:59" x14ac:dyDescent="0.35">
      <c r="B24" s="1"/>
      <c r="C24" s="13"/>
      <c r="D24" s="39"/>
      <c r="E24" s="84"/>
      <c r="F24" s="42"/>
      <c r="G24" s="13"/>
      <c r="H24" s="23"/>
      <c r="I24" s="42"/>
      <c r="J24" s="52"/>
      <c r="K24" s="102"/>
      <c r="L24" s="42"/>
      <c r="M24" s="13"/>
      <c r="N24" s="23"/>
      <c r="O24" s="139"/>
      <c r="P24" s="39"/>
      <c r="Q24" s="134"/>
      <c r="R24" s="39"/>
      <c r="S24" s="76"/>
      <c r="T24" s="90"/>
      <c r="U24" s="22"/>
      <c r="V24" s="13"/>
      <c r="W24" s="23"/>
      <c r="X24" s="145"/>
      <c r="Z24" s="1"/>
      <c r="AA24" s="13"/>
      <c r="AB24" s="39"/>
      <c r="AC24" s="84"/>
      <c r="AD24" s="42"/>
      <c r="AE24" s="13"/>
      <c r="AF24" s="23"/>
      <c r="AG24" s="42"/>
      <c r="AH24" s="52"/>
      <c r="AI24" s="102"/>
      <c r="AJ24" s="42"/>
      <c r="AK24" s="13"/>
      <c r="AL24" s="23"/>
      <c r="AM24" s="139"/>
      <c r="AN24" s="39"/>
      <c r="AO24" s="134"/>
      <c r="AP24" s="39"/>
      <c r="AQ24" s="76"/>
      <c r="AR24" s="90"/>
      <c r="AS24" s="22"/>
      <c r="AT24" s="13"/>
      <c r="AU24" s="23"/>
      <c r="AV24" s="145"/>
      <c r="AW24" s="123"/>
    </row>
    <row r="25" spans="2:59" x14ac:dyDescent="0.35">
      <c r="B25" s="1"/>
      <c r="C25" s="13"/>
      <c r="D25" s="39"/>
      <c r="E25" s="84"/>
      <c r="F25" s="42"/>
      <c r="G25" s="13"/>
      <c r="H25" s="23"/>
      <c r="I25" s="42"/>
      <c r="J25" s="52"/>
      <c r="K25" s="102"/>
      <c r="L25" s="42"/>
      <c r="M25" s="13"/>
      <c r="N25" s="23"/>
      <c r="O25" s="139"/>
      <c r="P25" s="39"/>
      <c r="Q25" s="134"/>
      <c r="R25" s="39"/>
      <c r="S25" s="76"/>
      <c r="T25" s="90"/>
      <c r="U25" s="22"/>
      <c r="V25" s="13"/>
      <c r="W25" s="23"/>
      <c r="X25" s="145"/>
      <c r="Z25" s="1"/>
      <c r="AA25" s="13"/>
      <c r="AB25" s="39"/>
      <c r="AC25" s="84"/>
      <c r="AD25" s="42"/>
      <c r="AE25" s="13"/>
      <c r="AF25" s="23"/>
      <c r="AG25" s="42"/>
      <c r="AH25" s="52"/>
      <c r="AI25" s="102"/>
      <c r="AJ25" s="42"/>
      <c r="AK25" s="13"/>
      <c r="AL25" s="23"/>
      <c r="AM25" s="139"/>
      <c r="AN25" s="39"/>
      <c r="AO25" s="134"/>
      <c r="AP25" s="39"/>
      <c r="AQ25" s="76"/>
      <c r="AR25" s="90"/>
      <c r="AS25" s="22"/>
      <c r="AT25" s="13"/>
      <c r="AU25" s="23"/>
      <c r="AV25" s="145"/>
      <c r="AW25" s="123"/>
    </row>
    <row r="26" spans="2:59" x14ac:dyDescent="0.35">
      <c r="B26" s="1"/>
      <c r="C26" s="13"/>
      <c r="D26" s="39"/>
      <c r="E26" s="84"/>
      <c r="F26" s="42"/>
      <c r="G26" s="13"/>
      <c r="H26" s="23"/>
      <c r="I26" s="42"/>
      <c r="J26" s="52"/>
      <c r="K26" s="102"/>
      <c r="L26" s="42"/>
      <c r="M26" s="13"/>
      <c r="N26" s="23"/>
      <c r="O26" s="139"/>
      <c r="P26" s="39"/>
      <c r="Q26" s="134"/>
      <c r="R26" s="39"/>
      <c r="S26" s="76"/>
      <c r="T26" s="90"/>
      <c r="U26" s="22"/>
      <c r="V26" s="13"/>
      <c r="W26" s="23"/>
      <c r="X26" s="145"/>
      <c r="Z26" s="1"/>
      <c r="AA26" s="13"/>
      <c r="AB26" s="39"/>
      <c r="AC26" s="84"/>
      <c r="AD26" s="42"/>
      <c r="AE26" s="13"/>
      <c r="AF26" s="23"/>
      <c r="AG26" s="42"/>
      <c r="AH26" s="52"/>
      <c r="AI26" s="102"/>
      <c r="AJ26" s="42"/>
      <c r="AK26" s="13"/>
      <c r="AL26" s="23"/>
      <c r="AM26" s="139"/>
      <c r="AN26" s="39"/>
      <c r="AO26" s="134"/>
      <c r="AP26" s="39"/>
      <c r="AQ26" s="76"/>
      <c r="AR26" s="90"/>
      <c r="AS26" s="22"/>
      <c r="AT26" s="13"/>
      <c r="AU26" s="23"/>
      <c r="AV26" s="145"/>
      <c r="AW26" s="123"/>
    </row>
    <row r="27" spans="2:59" x14ac:dyDescent="0.35">
      <c r="B27" s="1"/>
      <c r="C27" s="13"/>
      <c r="D27" s="39"/>
      <c r="E27" s="84"/>
      <c r="F27" s="42"/>
      <c r="G27" s="13"/>
      <c r="H27" s="23"/>
      <c r="I27" s="42"/>
      <c r="J27" s="52"/>
      <c r="K27" s="102"/>
      <c r="L27" s="42"/>
      <c r="M27" s="13"/>
      <c r="N27" s="23"/>
      <c r="O27" s="139"/>
      <c r="P27" s="39"/>
      <c r="Q27" s="134"/>
      <c r="R27" s="39"/>
      <c r="S27" s="76"/>
      <c r="T27" s="90"/>
      <c r="U27" s="22"/>
      <c r="V27" s="13"/>
      <c r="W27" s="23"/>
      <c r="X27" s="145"/>
      <c r="Z27" s="1"/>
      <c r="AA27" s="13"/>
      <c r="AB27" s="39"/>
      <c r="AC27" s="84"/>
      <c r="AD27" s="42"/>
      <c r="AE27" s="13"/>
      <c r="AF27" s="23"/>
      <c r="AG27" s="42"/>
      <c r="AH27" s="52"/>
      <c r="AI27" s="102"/>
      <c r="AJ27" s="42"/>
      <c r="AK27" s="13"/>
      <c r="AL27" s="23"/>
      <c r="AM27" s="139"/>
      <c r="AN27" s="39"/>
      <c r="AO27" s="134"/>
      <c r="AP27" s="39"/>
      <c r="AQ27" s="76"/>
      <c r="AR27" s="90"/>
      <c r="AS27" s="22"/>
      <c r="AT27" s="13"/>
      <c r="AU27" s="23"/>
      <c r="AV27" s="145"/>
      <c r="AW27" s="123"/>
    </row>
    <row r="28" spans="2:59" x14ac:dyDescent="0.35">
      <c r="B28" s="1"/>
      <c r="C28" s="13"/>
      <c r="D28" s="39"/>
      <c r="E28" s="84"/>
      <c r="F28" s="42"/>
      <c r="G28" s="13"/>
      <c r="H28" s="23"/>
      <c r="I28" s="42"/>
      <c r="J28" s="52"/>
      <c r="K28" s="102"/>
      <c r="L28" s="42"/>
      <c r="M28" s="13"/>
      <c r="N28" s="23"/>
      <c r="O28" s="139"/>
      <c r="P28" s="39"/>
      <c r="Q28" s="134"/>
      <c r="R28" s="39"/>
      <c r="S28" s="76"/>
      <c r="T28" s="90"/>
      <c r="U28" s="22"/>
      <c r="V28" s="13"/>
      <c r="W28" s="23"/>
      <c r="X28" s="145"/>
      <c r="Z28" s="1"/>
      <c r="AA28" s="13"/>
      <c r="AB28" s="39"/>
      <c r="AC28" s="84"/>
      <c r="AD28" s="42"/>
      <c r="AE28" s="13"/>
      <c r="AF28" s="23"/>
      <c r="AG28" s="42"/>
      <c r="AH28" s="52"/>
      <c r="AI28" s="102"/>
      <c r="AJ28" s="42"/>
      <c r="AK28" s="13"/>
      <c r="AL28" s="23"/>
      <c r="AM28" s="139"/>
      <c r="AN28" s="39"/>
      <c r="AO28" s="134"/>
      <c r="AP28" s="39"/>
      <c r="AQ28" s="76"/>
      <c r="AR28" s="90"/>
      <c r="AS28" s="22"/>
      <c r="AT28" s="13"/>
      <c r="AU28" s="23"/>
      <c r="AV28" s="145"/>
      <c r="AW28" s="123"/>
    </row>
    <row r="29" spans="2:59" x14ac:dyDescent="0.35">
      <c r="B29" s="1"/>
      <c r="C29" s="13"/>
      <c r="D29" s="39"/>
      <c r="E29" s="84"/>
      <c r="F29" s="42"/>
      <c r="G29" s="13"/>
      <c r="H29" s="23"/>
      <c r="I29" s="42"/>
      <c r="J29" s="52"/>
      <c r="K29" s="102"/>
      <c r="L29" s="42"/>
      <c r="M29" s="13"/>
      <c r="N29" s="23"/>
      <c r="O29" s="139"/>
      <c r="P29" s="39"/>
      <c r="Q29" s="134"/>
      <c r="R29" s="39"/>
      <c r="S29" s="76"/>
      <c r="T29" s="90"/>
      <c r="U29" s="22"/>
      <c r="V29" s="13"/>
      <c r="W29" s="23"/>
      <c r="X29" s="145"/>
      <c r="Z29" s="1"/>
      <c r="AA29" s="13"/>
      <c r="AB29" s="39"/>
      <c r="AC29" s="84"/>
      <c r="AD29" s="42"/>
      <c r="AE29" s="13"/>
      <c r="AF29" s="23"/>
      <c r="AG29" s="42"/>
      <c r="AH29" s="52"/>
      <c r="AI29" s="102"/>
      <c r="AJ29" s="42"/>
      <c r="AK29" s="13"/>
      <c r="AL29" s="23"/>
      <c r="AM29" s="139"/>
      <c r="AN29" s="39"/>
      <c r="AO29" s="134"/>
      <c r="AP29" s="39"/>
      <c r="AQ29" s="76"/>
      <c r="AR29" s="90"/>
      <c r="AS29" s="22"/>
      <c r="AT29" s="13"/>
      <c r="AU29" s="23"/>
      <c r="AV29" s="145"/>
      <c r="AW29" s="123"/>
    </row>
    <row r="30" spans="2:59" x14ac:dyDescent="0.35">
      <c r="B30" s="1"/>
      <c r="C30" s="13"/>
      <c r="D30" s="39"/>
      <c r="E30" s="84"/>
      <c r="F30" s="42"/>
      <c r="G30" s="13"/>
      <c r="H30" s="23"/>
      <c r="I30" s="42"/>
      <c r="J30" s="52"/>
      <c r="K30" s="102"/>
      <c r="L30" s="42"/>
      <c r="M30" s="13"/>
      <c r="N30" s="23"/>
      <c r="O30" s="139"/>
      <c r="P30" s="39"/>
      <c r="Q30" s="134"/>
      <c r="R30" s="39"/>
      <c r="S30" s="76"/>
      <c r="T30" s="90"/>
      <c r="U30" s="22"/>
      <c r="V30" s="13"/>
      <c r="W30" s="23"/>
      <c r="X30" s="145"/>
      <c r="Z30" s="1"/>
      <c r="AA30" s="13"/>
      <c r="AB30" s="39"/>
      <c r="AC30" s="84"/>
      <c r="AD30" s="42"/>
      <c r="AE30" s="13"/>
      <c r="AF30" s="23"/>
      <c r="AG30" s="42"/>
      <c r="AH30" s="52"/>
      <c r="AI30" s="102"/>
      <c r="AJ30" s="42"/>
      <c r="AK30" s="13"/>
      <c r="AL30" s="23"/>
      <c r="AM30" s="139"/>
      <c r="AN30" s="39"/>
      <c r="AO30" s="134"/>
      <c r="AP30" s="39"/>
      <c r="AQ30" s="76"/>
      <c r="AR30" s="90"/>
      <c r="AS30" s="22"/>
      <c r="AT30" s="13"/>
      <c r="AU30" s="23"/>
      <c r="AV30" s="145"/>
      <c r="AW30" s="123"/>
    </row>
    <row r="31" spans="2:59" x14ac:dyDescent="0.35">
      <c r="B31" s="1"/>
      <c r="C31" s="13"/>
      <c r="D31" s="39"/>
      <c r="E31" s="84"/>
      <c r="F31" s="42"/>
      <c r="G31" s="13"/>
      <c r="H31" s="23"/>
      <c r="I31" s="42"/>
      <c r="J31" s="52"/>
      <c r="K31" s="102"/>
      <c r="L31" s="42"/>
      <c r="M31" s="13"/>
      <c r="N31" s="23"/>
      <c r="O31" s="139"/>
      <c r="P31" s="39"/>
      <c r="Q31" s="134"/>
      <c r="R31" s="39"/>
      <c r="S31" s="76"/>
      <c r="T31" s="90"/>
      <c r="U31" s="22"/>
      <c r="V31" s="13"/>
      <c r="W31" s="23"/>
      <c r="X31" s="145"/>
      <c r="Z31" s="1"/>
      <c r="AA31" s="13"/>
      <c r="AB31" s="39"/>
      <c r="AC31" s="84"/>
      <c r="AD31" s="42"/>
      <c r="AE31" s="13"/>
      <c r="AF31" s="23"/>
      <c r="AG31" s="42"/>
      <c r="AH31" s="52"/>
      <c r="AI31" s="102"/>
      <c r="AJ31" s="42"/>
      <c r="AK31" s="13"/>
      <c r="AL31" s="23"/>
      <c r="AM31" s="139"/>
      <c r="AN31" s="39"/>
      <c r="AO31" s="134"/>
      <c r="AP31" s="39"/>
      <c r="AQ31" s="76"/>
      <c r="AR31" s="90"/>
      <c r="AS31" s="22"/>
      <c r="AT31" s="13"/>
      <c r="AU31" s="23"/>
      <c r="AV31" s="145"/>
      <c r="AW31" s="123"/>
    </row>
    <row r="32" spans="2:59" x14ac:dyDescent="0.35">
      <c r="B32" s="5"/>
      <c r="C32" s="14"/>
      <c r="D32" s="40"/>
      <c r="E32" s="87"/>
      <c r="F32" s="69"/>
      <c r="G32" s="14"/>
      <c r="H32" s="27"/>
      <c r="I32" s="69"/>
      <c r="J32" s="67"/>
      <c r="K32" s="103"/>
      <c r="L32" s="69"/>
      <c r="M32" s="14"/>
      <c r="N32" s="27"/>
      <c r="O32" s="140"/>
      <c r="P32" s="40"/>
      <c r="Q32" s="40"/>
      <c r="R32" s="40"/>
      <c r="S32" s="77"/>
      <c r="T32" s="91"/>
      <c r="U32" s="29"/>
      <c r="V32" s="14"/>
      <c r="W32" s="27"/>
      <c r="X32" s="146"/>
      <c r="Z32" s="5"/>
      <c r="AA32" s="14"/>
      <c r="AB32" s="40"/>
      <c r="AC32" s="87"/>
      <c r="AD32" s="69"/>
      <c r="AE32" s="14"/>
      <c r="AF32" s="27"/>
      <c r="AG32" s="69"/>
      <c r="AH32" s="67"/>
      <c r="AI32" s="105"/>
      <c r="AJ32" s="69"/>
      <c r="AK32" s="14"/>
      <c r="AL32" s="27"/>
      <c r="AM32" s="140"/>
      <c r="AN32" s="40"/>
      <c r="AO32" s="40"/>
      <c r="AP32" s="40"/>
      <c r="AQ32" s="77"/>
      <c r="AR32" s="91"/>
      <c r="AS32" s="29"/>
      <c r="AT32" s="14"/>
      <c r="AU32" s="27"/>
      <c r="AV32" s="146"/>
      <c r="AW32" s="123"/>
    </row>
    <row r="33" spans="2:49" x14ac:dyDescent="0.35">
      <c r="B33" s="30"/>
      <c r="C33" s="36"/>
      <c r="D33" s="41"/>
      <c r="E33" s="88"/>
      <c r="F33" s="71"/>
      <c r="G33" s="36"/>
      <c r="H33" s="37"/>
      <c r="I33" s="70"/>
      <c r="J33" s="68"/>
      <c r="K33" s="104"/>
      <c r="L33" s="70"/>
      <c r="M33" s="36"/>
      <c r="N33" s="37"/>
      <c r="O33" s="138"/>
      <c r="P33" s="41"/>
      <c r="Q33" s="41"/>
      <c r="R33" s="41"/>
      <c r="S33" s="78"/>
      <c r="T33" s="92"/>
      <c r="U33" s="35"/>
      <c r="V33" s="36"/>
      <c r="W33" s="23"/>
      <c r="X33" s="144"/>
      <c r="Z33" s="30"/>
      <c r="AA33" s="36"/>
      <c r="AB33" s="41"/>
      <c r="AC33" s="88"/>
      <c r="AD33" s="71"/>
      <c r="AE33" s="36"/>
      <c r="AF33" s="37"/>
      <c r="AG33" s="70"/>
      <c r="AH33" s="68"/>
      <c r="AI33" s="102"/>
      <c r="AJ33" s="70"/>
      <c r="AK33" s="36"/>
      <c r="AL33" s="37"/>
      <c r="AM33" s="138"/>
      <c r="AN33" s="41"/>
      <c r="AO33" s="41"/>
      <c r="AP33" s="41"/>
      <c r="AQ33" s="78"/>
      <c r="AR33" s="92"/>
      <c r="AS33" s="35"/>
      <c r="AT33" s="36"/>
      <c r="AU33" s="23"/>
      <c r="AV33" s="144"/>
      <c r="AW33" s="123"/>
    </row>
    <row r="34" spans="2:49" x14ac:dyDescent="0.35">
      <c r="B34" s="1"/>
      <c r="C34" s="13"/>
      <c r="D34" s="39"/>
      <c r="E34" s="84"/>
      <c r="F34" s="72"/>
      <c r="G34" s="13"/>
      <c r="H34" s="23"/>
      <c r="I34" s="42"/>
      <c r="J34" s="52"/>
      <c r="K34" s="102"/>
      <c r="L34" s="42"/>
      <c r="M34" s="13"/>
      <c r="N34" s="23"/>
      <c r="O34" s="139"/>
      <c r="P34" s="39"/>
      <c r="Q34" s="134"/>
      <c r="R34" s="39"/>
      <c r="S34" s="76"/>
      <c r="T34" s="90"/>
      <c r="U34" s="22"/>
      <c r="V34" s="13"/>
      <c r="W34" s="23"/>
      <c r="X34" s="145"/>
      <c r="Z34" s="1"/>
      <c r="AA34" s="13"/>
      <c r="AB34" s="39"/>
      <c r="AC34" s="84"/>
      <c r="AD34" s="72"/>
      <c r="AE34" s="13"/>
      <c r="AF34" s="23"/>
      <c r="AG34" s="42"/>
      <c r="AH34" s="52"/>
      <c r="AI34" s="102"/>
      <c r="AJ34" s="42"/>
      <c r="AK34" s="13"/>
      <c r="AL34" s="23"/>
      <c r="AM34" s="139"/>
      <c r="AN34" s="39"/>
      <c r="AO34" s="134"/>
      <c r="AP34" s="39"/>
      <c r="AQ34" s="76"/>
      <c r="AR34" s="90"/>
      <c r="AS34" s="22"/>
      <c r="AT34" s="13"/>
      <c r="AU34" s="23"/>
      <c r="AV34" s="145"/>
      <c r="AW34" s="123"/>
    </row>
    <row r="35" spans="2:49" x14ac:dyDescent="0.35">
      <c r="B35" s="1"/>
      <c r="C35" s="13"/>
      <c r="D35" s="39"/>
      <c r="E35" s="84"/>
      <c r="F35" s="72"/>
      <c r="G35" s="13"/>
      <c r="H35" s="23"/>
      <c r="I35" s="42"/>
      <c r="J35" s="52"/>
      <c r="K35" s="102"/>
      <c r="L35" s="42"/>
      <c r="M35" s="13"/>
      <c r="N35" s="23"/>
      <c r="O35" s="139"/>
      <c r="P35" s="39"/>
      <c r="Q35" s="134"/>
      <c r="R35" s="39"/>
      <c r="S35" s="76"/>
      <c r="T35" s="90"/>
      <c r="U35" s="22"/>
      <c r="V35" s="13"/>
      <c r="W35" s="23"/>
      <c r="X35" s="145"/>
      <c r="Z35" s="1"/>
      <c r="AA35" s="13"/>
      <c r="AB35" s="39"/>
      <c r="AC35" s="84"/>
      <c r="AD35" s="72"/>
      <c r="AE35" s="13"/>
      <c r="AF35" s="23"/>
      <c r="AG35" s="42"/>
      <c r="AH35" s="52"/>
      <c r="AI35" s="102"/>
      <c r="AJ35" s="42"/>
      <c r="AK35" s="13"/>
      <c r="AL35" s="23"/>
      <c r="AM35" s="139"/>
      <c r="AN35" s="39"/>
      <c r="AO35" s="134"/>
      <c r="AP35" s="39"/>
      <c r="AQ35" s="76"/>
      <c r="AR35" s="90"/>
      <c r="AS35" s="22"/>
      <c r="AT35" s="13"/>
      <c r="AU35" s="23"/>
      <c r="AV35" s="145"/>
      <c r="AW35" s="123"/>
    </row>
    <row r="36" spans="2:49" x14ac:dyDescent="0.35">
      <c r="B36" s="1"/>
      <c r="C36" s="13"/>
      <c r="D36" s="39"/>
      <c r="E36" s="84"/>
      <c r="F36" s="72"/>
      <c r="G36" s="13"/>
      <c r="H36" s="23"/>
      <c r="I36" s="42"/>
      <c r="J36" s="52"/>
      <c r="K36" s="102"/>
      <c r="L36" s="42"/>
      <c r="M36" s="13"/>
      <c r="N36" s="23"/>
      <c r="O36" s="139"/>
      <c r="P36" s="39"/>
      <c r="Q36" s="134"/>
      <c r="R36" s="39"/>
      <c r="S36" s="76"/>
      <c r="T36" s="90"/>
      <c r="U36" s="22"/>
      <c r="V36" s="13"/>
      <c r="W36" s="23"/>
      <c r="X36" s="145"/>
      <c r="Z36" s="1"/>
      <c r="AA36" s="13"/>
      <c r="AB36" s="39"/>
      <c r="AC36" s="84"/>
      <c r="AD36" s="72"/>
      <c r="AE36" s="13"/>
      <c r="AF36" s="23"/>
      <c r="AG36" s="42"/>
      <c r="AH36" s="52"/>
      <c r="AI36" s="102"/>
      <c r="AJ36" s="42"/>
      <c r="AK36" s="13"/>
      <c r="AL36" s="23"/>
      <c r="AM36" s="139"/>
      <c r="AN36" s="39"/>
      <c r="AO36" s="134"/>
      <c r="AP36" s="39"/>
      <c r="AQ36" s="76"/>
      <c r="AR36" s="90"/>
      <c r="AS36" s="22"/>
      <c r="AT36" s="13"/>
      <c r="AU36" s="23"/>
      <c r="AV36" s="145"/>
      <c r="AW36" s="123"/>
    </row>
    <row r="37" spans="2:49" x14ac:dyDescent="0.35">
      <c r="B37" s="1"/>
      <c r="C37" s="13"/>
      <c r="D37" s="39"/>
      <c r="E37" s="84"/>
      <c r="F37" s="72"/>
      <c r="G37" s="13"/>
      <c r="H37" s="23"/>
      <c r="I37" s="42"/>
      <c r="J37" s="52"/>
      <c r="K37" s="102"/>
      <c r="L37" s="42"/>
      <c r="M37" s="13"/>
      <c r="N37" s="23"/>
      <c r="O37" s="139"/>
      <c r="P37" s="39"/>
      <c r="Q37" s="134"/>
      <c r="R37" s="39"/>
      <c r="S37" s="76"/>
      <c r="T37" s="90"/>
      <c r="U37" s="22"/>
      <c r="V37" s="13"/>
      <c r="W37" s="23"/>
      <c r="X37" s="145"/>
      <c r="Z37" s="1"/>
      <c r="AA37" s="13"/>
      <c r="AB37" s="39"/>
      <c r="AC37" s="84"/>
      <c r="AD37" s="72"/>
      <c r="AE37" s="13"/>
      <c r="AF37" s="23"/>
      <c r="AG37" s="42"/>
      <c r="AH37" s="52"/>
      <c r="AI37" s="102"/>
      <c r="AJ37" s="42"/>
      <c r="AK37" s="13"/>
      <c r="AL37" s="23"/>
      <c r="AM37" s="139"/>
      <c r="AN37" s="39"/>
      <c r="AO37" s="134"/>
      <c r="AP37" s="39"/>
      <c r="AQ37" s="76"/>
      <c r="AR37" s="90"/>
      <c r="AS37" s="22"/>
      <c r="AT37" s="13"/>
      <c r="AU37" s="23"/>
      <c r="AV37" s="145"/>
      <c r="AW37" s="123"/>
    </row>
    <row r="38" spans="2:49" x14ac:dyDescent="0.35">
      <c r="B38" s="1"/>
      <c r="C38" s="13"/>
      <c r="D38" s="39"/>
      <c r="E38" s="84"/>
      <c r="F38" s="72"/>
      <c r="G38" s="13"/>
      <c r="H38" s="23"/>
      <c r="I38" s="42"/>
      <c r="J38" s="52"/>
      <c r="K38" s="102"/>
      <c r="L38" s="42"/>
      <c r="M38" s="13"/>
      <c r="N38" s="23"/>
      <c r="O38" s="139"/>
      <c r="P38" s="39"/>
      <c r="Q38" s="134"/>
      <c r="R38" s="39"/>
      <c r="S38" s="76"/>
      <c r="T38" s="90"/>
      <c r="U38" s="22"/>
      <c r="V38" s="13"/>
      <c r="W38" s="23"/>
      <c r="X38" s="145"/>
      <c r="Z38" s="1"/>
      <c r="AA38" s="13"/>
      <c r="AB38" s="39"/>
      <c r="AC38" s="84"/>
      <c r="AD38" s="72"/>
      <c r="AE38" s="13"/>
      <c r="AF38" s="23"/>
      <c r="AG38" s="42"/>
      <c r="AH38" s="52"/>
      <c r="AI38" s="102"/>
      <c r="AJ38" s="42"/>
      <c r="AK38" s="13"/>
      <c r="AL38" s="23"/>
      <c r="AM38" s="139"/>
      <c r="AN38" s="39"/>
      <c r="AO38" s="134"/>
      <c r="AP38" s="39"/>
      <c r="AQ38" s="76"/>
      <c r="AR38" s="90"/>
      <c r="AS38" s="22"/>
      <c r="AT38" s="13"/>
      <c r="AU38" s="23"/>
      <c r="AV38" s="145"/>
      <c r="AW38" s="123"/>
    </row>
    <row r="39" spans="2:49" x14ac:dyDescent="0.35">
      <c r="B39" s="1"/>
      <c r="C39" s="13"/>
      <c r="D39" s="39"/>
      <c r="E39" s="84"/>
      <c r="F39" s="72"/>
      <c r="G39" s="13"/>
      <c r="H39" s="23"/>
      <c r="I39" s="42"/>
      <c r="J39" s="52"/>
      <c r="K39" s="102"/>
      <c r="L39" s="42"/>
      <c r="M39" s="13"/>
      <c r="N39" s="23"/>
      <c r="O39" s="139"/>
      <c r="P39" s="39"/>
      <c r="Q39" s="134"/>
      <c r="R39" s="39"/>
      <c r="S39" s="76"/>
      <c r="T39" s="90"/>
      <c r="U39" s="22"/>
      <c r="V39" s="13"/>
      <c r="W39" s="23"/>
      <c r="X39" s="145"/>
      <c r="Z39" s="1"/>
      <c r="AA39" s="13"/>
      <c r="AB39" s="39"/>
      <c r="AC39" s="84"/>
      <c r="AD39" s="72"/>
      <c r="AE39" s="13"/>
      <c r="AF39" s="23"/>
      <c r="AG39" s="42"/>
      <c r="AH39" s="52"/>
      <c r="AI39" s="102"/>
      <c r="AJ39" s="42"/>
      <c r="AK39" s="13"/>
      <c r="AL39" s="23"/>
      <c r="AM39" s="139"/>
      <c r="AN39" s="39"/>
      <c r="AO39" s="134"/>
      <c r="AP39" s="39"/>
      <c r="AQ39" s="76"/>
      <c r="AR39" s="90"/>
      <c r="AS39" s="22"/>
      <c r="AT39" s="13"/>
      <c r="AU39" s="23"/>
      <c r="AV39" s="145"/>
      <c r="AW39" s="123"/>
    </row>
    <row r="40" spans="2:49" x14ac:dyDescent="0.35">
      <c r="B40" s="1"/>
      <c r="C40" s="13"/>
      <c r="D40" s="39"/>
      <c r="E40" s="84"/>
      <c r="F40" s="72"/>
      <c r="G40" s="13"/>
      <c r="H40" s="23"/>
      <c r="I40" s="42"/>
      <c r="J40" s="52"/>
      <c r="K40" s="102"/>
      <c r="L40" s="42"/>
      <c r="M40" s="13"/>
      <c r="N40" s="23"/>
      <c r="O40" s="139"/>
      <c r="P40" s="39"/>
      <c r="Q40" s="134"/>
      <c r="R40" s="39"/>
      <c r="S40" s="76"/>
      <c r="T40" s="90"/>
      <c r="U40" s="22"/>
      <c r="V40" s="13"/>
      <c r="W40" s="23"/>
      <c r="X40" s="145"/>
      <c r="Z40" s="1"/>
      <c r="AA40" s="13"/>
      <c r="AB40" s="39"/>
      <c r="AC40" s="84"/>
      <c r="AD40" s="72"/>
      <c r="AE40" s="13"/>
      <c r="AF40" s="23"/>
      <c r="AG40" s="42"/>
      <c r="AH40" s="52"/>
      <c r="AI40" s="102"/>
      <c r="AJ40" s="42"/>
      <c r="AK40" s="13"/>
      <c r="AL40" s="23"/>
      <c r="AM40" s="139"/>
      <c r="AN40" s="39"/>
      <c r="AO40" s="134"/>
      <c r="AP40" s="39"/>
      <c r="AQ40" s="76"/>
      <c r="AR40" s="90"/>
      <c r="AS40" s="22"/>
      <c r="AT40" s="13"/>
      <c r="AU40" s="23"/>
      <c r="AV40" s="145"/>
      <c r="AW40" s="123"/>
    </row>
    <row r="41" spans="2:49" x14ac:dyDescent="0.35">
      <c r="B41" s="1"/>
      <c r="C41" s="13"/>
      <c r="D41" s="39"/>
      <c r="E41" s="84"/>
      <c r="F41" s="72"/>
      <c r="G41" s="13"/>
      <c r="H41" s="23"/>
      <c r="I41" s="42"/>
      <c r="J41" s="52"/>
      <c r="K41" s="102"/>
      <c r="L41" s="42"/>
      <c r="M41" s="13"/>
      <c r="N41" s="23"/>
      <c r="O41" s="139"/>
      <c r="P41" s="39"/>
      <c r="Q41" s="134"/>
      <c r="R41" s="39"/>
      <c r="S41" s="76"/>
      <c r="T41" s="90"/>
      <c r="U41" s="22"/>
      <c r="V41" s="13"/>
      <c r="W41" s="23"/>
      <c r="X41" s="145"/>
      <c r="Z41" s="1"/>
      <c r="AA41" s="13"/>
      <c r="AB41" s="39"/>
      <c r="AC41" s="84"/>
      <c r="AD41" s="72"/>
      <c r="AE41" s="13"/>
      <c r="AF41" s="23"/>
      <c r="AG41" s="42"/>
      <c r="AH41" s="52"/>
      <c r="AI41" s="102"/>
      <c r="AJ41" s="42"/>
      <c r="AK41" s="13"/>
      <c r="AL41" s="23"/>
      <c r="AM41" s="139"/>
      <c r="AN41" s="39"/>
      <c r="AO41" s="134"/>
      <c r="AP41" s="39"/>
      <c r="AQ41" s="76"/>
      <c r="AR41" s="90"/>
      <c r="AS41" s="22"/>
      <c r="AT41" s="13"/>
      <c r="AU41" s="23"/>
      <c r="AV41" s="145"/>
      <c r="AW41" s="123"/>
    </row>
    <row r="42" spans="2:49" x14ac:dyDescent="0.35">
      <c r="B42" s="1"/>
      <c r="C42" s="13"/>
      <c r="D42" s="39"/>
      <c r="E42" s="84"/>
      <c r="F42" s="72"/>
      <c r="G42" s="13"/>
      <c r="H42" s="23"/>
      <c r="I42" s="42"/>
      <c r="J42" s="52"/>
      <c r="K42" s="102"/>
      <c r="L42" s="42"/>
      <c r="M42" s="13"/>
      <c r="N42" s="23"/>
      <c r="O42" s="139"/>
      <c r="P42" s="39"/>
      <c r="Q42" s="134"/>
      <c r="R42" s="39"/>
      <c r="S42" s="76"/>
      <c r="T42" s="90"/>
      <c r="U42" s="22"/>
      <c r="V42" s="13"/>
      <c r="W42" s="23"/>
      <c r="X42" s="145"/>
      <c r="Z42" s="1"/>
      <c r="AA42" s="13"/>
      <c r="AB42" s="39"/>
      <c r="AC42" s="84"/>
      <c r="AD42" s="72"/>
      <c r="AE42" s="13"/>
      <c r="AF42" s="23"/>
      <c r="AG42" s="42"/>
      <c r="AH42" s="52"/>
      <c r="AI42" s="102"/>
      <c r="AJ42" s="42"/>
      <c r="AK42" s="13"/>
      <c r="AL42" s="23"/>
      <c r="AM42" s="139"/>
      <c r="AN42" s="39"/>
      <c r="AO42" s="134"/>
      <c r="AP42" s="39"/>
      <c r="AQ42" s="76"/>
      <c r="AR42" s="90"/>
      <c r="AS42" s="22"/>
      <c r="AT42" s="13"/>
      <c r="AU42" s="23"/>
      <c r="AV42" s="145"/>
      <c r="AW42" s="123"/>
    </row>
    <row r="43" spans="2:49" x14ac:dyDescent="0.35">
      <c r="B43" s="1"/>
      <c r="C43" s="13"/>
      <c r="D43" s="39"/>
      <c r="E43" s="84"/>
      <c r="F43" s="72"/>
      <c r="G43" s="13"/>
      <c r="H43" s="23"/>
      <c r="I43" s="42"/>
      <c r="J43" s="52"/>
      <c r="K43" s="102"/>
      <c r="L43" s="42"/>
      <c r="M43" s="13"/>
      <c r="N43" s="23"/>
      <c r="O43" s="139"/>
      <c r="P43" s="39"/>
      <c r="Q43" s="134"/>
      <c r="R43" s="39"/>
      <c r="S43" s="76"/>
      <c r="T43" s="90"/>
      <c r="U43" s="22"/>
      <c r="V43" s="13"/>
      <c r="W43" s="23"/>
      <c r="X43" s="145"/>
      <c r="Z43" s="1"/>
      <c r="AA43" s="13"/>
      <c r="AB43" s="39"/>
      <c r="AC43" s="84"/>
      <c r="AD43" s="72"/>
      <c r="AE43" s="13"/>
      <c r="AF43" s="23"/>
      <c r="AG43" s="42"/>
      <c r="AH43" s="52"/>
      <c r="AI43" s="102"/>
      <c r="AJ43" s="42"/>
      <c r="AK43" s="13"/>
      <c r="AL43" s="23"/>
      <c r="AM43" s="139"/>
      <c r="AN43" s="39"/>
      <c r="AO43" s="134"/>
      <c r="AP43" s="39"/>
      <c r="AQ43" s="76"/>
      <c r="AR43" s="90"/>
      <c r="AS43" s="22"/>
      <c r="AT43" s="13"/>
      <c r="AU43" s="23"/>
      <c r="AV43" s="145"/>
      <c r="AW43" s="123"/>
    </row>
    <row r="44" spans="2:49" x14ac:dyDescent="0.35">
      <c r="B44" s="5"/>
      <c r="C44" s="14"/>
      <c r="D44" s="40"/>
      <c r="E44" s="87"/>
      <c r="F44" s="73"/>
      <c r="G44" s="14"/>
      <c r="H44" s="27"/>
      <c r="I44" s="69"/>
      <c r="J44" s="67"/>
      <c r="K44" s="103"/>
      <c r="L44" s="69"/>
      <c r="M44" s="14"/>
      <c r="N44" s="27"/>
      <c r="O44" s="140"/>
      <c r="P44" s="40"/>
      <c r="Q44" s="40"/>
      <c r="R44" s="40"/>
      <c r="S44" s="77"/>
      <c r="T44" s="91"/>
      <c r="U44" s="29"/>
      <c r="V44" s="14"/>
      <c r="W44" s="27"/>
      <c r="X44" s="146"/>
      <c r="Z44" s="5"/>
      <c r="AA44" s="14"/>
      <c r="AB44" s="40"/>
      <c r="AC44" s="87"/>
      <c r="AD44" s="73"/>
      <c r="AE44" s="14"/>
      <c r="AF44" s="27"/>
      <c r="AG44" s="69"/>
      <c r="AH44" s="67"/>
      <c r="AI44" s="105"/>
      <c r="AJ44" s="69"/>
      <c r="AK44" s="14"/>
      <c r="AL44" s="27"/>
      <c r="AM44" s="140"/>
      <c r="AN44" s="40"/>
      <c r="AO44" s="40"/>
      <c r="AP44" s="40"/>
      <c r="AQ44" s="77"/>
      <c r="AR44" s="91"/>
      <c r="AS44" s="29"/>
      <c r="AT44" s="14"/>
      <c r="AU44" s="27"/>
      <c r="AV44" s="146"/>
      <c r="AW44" s="123"/>
    </row>
    <row r="45" spans="2:49" x14ac:dyDescent="0.35">
      <c r="B45" s="1"/>
      <c r="C45" s="36"/>
      <c r="D45" s="41"/>
      <c r="E45" s="88"/>
      <c r="F45" s="71"/>
      <c r="G45" s="36"/>
      <c r="H45" s="37"/>
      <c r="I45" s="70"/>
      <c r="J45" s="68"/>
      <c r="K45" s="104"/>
      <c r="L45" s="70"/>
      <c r="M45" s="36"/>
      <c r="N45" s="37"/>
      <c r="O45" s="138"/>
      <c r="P45" s="85"/>
      <c r="Q45" s="85"/>
      <c r="R45" s="85"/>
      <c r="S45" s="78"/>
      <c r="T45" s="92"/>
      <c r="U45" s="35"/>
      <c r="V45" s="36"/>
      <c r="W45" s="23"/>
      <c r="X45" s="144"/>
      <c r="Z45" s="1"/>
      <c r="AA45" s="36"/>
      <c r="AB45" s="41"/>
      <c r="AC45" s="88"/>
      <c r="AD45" s="71"/>
      <c r="AE45" s="36"/>
      <c r="AF45" s="37"/>
      <c r="AG45" s="70"/>
      <c r="AH45" s="68"/>
      <c r="AI45" s="102"/>
      <c r="AJ45" s="70"/>
      <c r="AK45" s="36"/>
      <c r="AL45" s="37"/>
      <c r="AM45" s="138"/>
      <c r="AN45" s="85"/>
      <c r="AO45" s="85"/>
      <c r="AP45" s="85"/>
      <c r="AQ45" s="78"/>
      <c r="AR45" s="92"/>
      <c r="AS45" s="35"/>
      <c r="AT45" s="36"/>
      <c r="AU45" s="23"/>
      <c r="AV45" s="144"/>
      <c r="AW45" s="123"/>
    </row>
    <row r="46" spans="2:49" x14ac:dyDescent="0.35">
      <c r="B46" s="1"/>
      <c r="C46" s="13"/>
      <c r="D46" s="39"/>
      <c r="E46" s="84"/>
      <c r="F46" s="72"/>
      <c r="G46" s="13"/>
      <c r="H46" s="23"/>
      <c r="I46" s="42"/>
      <c r="J46" s="52"/>
      <c r="K46" s="102"/>
      <c r="L46" s="42"/>
      <c r="M46" s="13"/>
      <c r="N46" s="23"/>
      <c r="O46" s="139"/>
      <c r="P46" s="75"/>
      <c r="Q46" s="75"/>
      <c r="R46" s="75"/>
      <c r="S46" s="76"/>
      <c r="T46" s="90"/>
      <c r="U46" s="22"/>
      <c r="V46" s="13"/>
      <c r="W46" s="23"/>
      <c r="X46" s="145"/>
      <c r="Z46" s="1"/>
      <c r="AA46" s="13"/>
      <c r="AB46" s="39"/>
      <c r="AC46" s="84"/>
      <c r="AD46" s="72"/>
      <c r="AE46" s="13"/>
      <c r="AF46" s="23"/>
      <c r="AG46" s="42"/>
      <c r="AH46" s="52"/>
      <c r="AI46" s="102"/>
      <c r="AJ46" s="42"/>
      <c r="AK46" s="13"/>
      <c r="AL46" s="23"/>
      <c r="AM46" s="139"/>
      <c r="AN46" s="75"/>
      <c r="AO46" s="75"/>
      <c r="AP46" s="75"/>
      <c r="AQ46" s="76"/>
      <c r="AR46" s="90"/>
      <c r="AS46" s="22"/>
      <c r="AT46" s="13"/>
      <c r="AU46" s="23"/>
      <c r="AV46" s="145"/>
      <c r="AW46" s="123"/>
    </row>
    <row r="47" spans="2:49" x14ac:dyDescent="0.35">
      <c r="B47" s="1"/>
      <c r="C47" s="13"/>
      <c r="D47" s="39"/>
      <c r="E47" s="84"/>
      <c r="F47" s="72"/>
      <c r="G47" s="13"/>
      <c r="H47" s="23"/>
      <c r="I47" s="42"/>
      <c r="J47" s="52"/>
      <c r="K47" s="102"/>
      <c r="L47" s="42"/>
      <c r="M47" s="13"/>
      <c r="N47" s="23"/>
      <c r="O47" s="139"/>
      <c r="P47" s="75"/>
      <c r="Q47" s="75"/>
      <c r="R47" s="75"/>
      <c r="S47" s="76"/>
      <c r="T47" s="90"/>
      <c r="U47" s="22"/>
      <c r="V47" s="13"/>
      <c r="W47" s="23"/>
      <c r="X47" s="145"/>
      <c r="Z47" s="1"/>
      <c r="AA47" s="13"/>
      <c r="AB47" s="39"/>
      <c r="AC47" s="84"/>
      <c r="AD47" s="72"/>
      <c r="AE47" s="13"/>
      <c r="AF47" s="23"/>
      <c r="AG47" s="42"/>
      <c r="AH47" s="52"/>
      <c r="AI47" s="102"/>
      <c r="AJ47" s="42"/>
      <c r="AK47" s="13"/>
      <c r="AL47" s="23"/>
      <c r="AM47" s="139"/>
      <c r="AN47" s="75"/>
      <c r="AO47" s="75"/>
      <c r="AP47" s="75"/>
      <c r="AQ47" s="76"/>
      <c r="AR47" s="90"/>
      <c r="AS47" s="22"/>
      <c r="AT47" s="13"/>
      <c r="AU47" s="23"/>
      <c r="AV47" s="145"/>
      <c r="AW47" s="123"/>
    </row>
    <row r="48" spans="2:49" x14ac:dyDescent="0.35">
      <c r="B48" s="1"/>
      <c r="C48" s="13"/>
      <c r="D48" s="39"/>
      <c r="E48" s="84"/>
      <c r="F48" s="72"/>
      <c r="G48" s="13"/>
      <c r="H48" s="23"/>
      <c r="I48" s="42"/>
      <c r="J48" s="52"/>
      <c r="K48" s="102"/>
      <c r="L48" s="42"/>
      <c r="M48" s="13"/>
      <c r="N48" s="23"/>
      <c r="O48" s="139"/>
      <c r="P48" s="75"/>
      <c r="Q48" s="75"/>
      <c r="R48" s="75"/>
      <c r="S48" s="76"/>
      <c r="T48" s="90"/>
      <c r="U48" s="22"/>
      <c r="V48" s="13"/>
      <c r="W48" s="23"/>
      <c r="X48" s="145"/>
      <c r="Z48" s="1"/>
      <c r="AA48" s="13"/>
      <c r="AB48" s="39"/>
      <c r="AC48" s="84"/>
      <c r="AD48" s="72"/>
      <c r="AE48" s="13"/>
      <c r="AF48" s="23"/>
      <c r="AG48" s="42"/>
      <c r="AH48" s="52"/>
      <c r="AI48" s="102"/>
      <c r="AJ48" s="42"/>
      <c r="AK48" s="13"/>
      <c r="AL48" s="23"/>
      <c r="AM48" s="139"/>
      <c r="AN48" s="75"/>
      <c r="AO48" s="75"/>
      <c r="AP48" s="75"/>
      <c r="AQ48" s="76"/>
      <c r="AR48" s="90"/>
      <c r="AS48" s="22"/>
      <c r="AT48" s="13"/>
      <c r="AU48" s="23"/>
      <c r="AV48" s="145"/>
      <c r="AW48" s="123"/>
    </row>
    <row r="49" spans="2:49" x14ac:dyDescent="0.35">
      <c r="B49" s="1"/>
      <c r="C49" s="13"/>
      <c r="D49" s="39"/>
      <c r="E49" s="84"/>
      <c r="F49" s="72"/>
      <c r="G49" s="13"/>
      <c r="H49" s="23"/>
      <c r="I49" s="42"/>
      <c r="J49" s="52"/>
      <c r="K49" s="102"/>
      <c r="L49" s="42"/>
      <c r="M49" s="13"/>
      <c r="N49" s="23"/>
      <c r="O49" s="139"/>
      <c r="P49" s="75"/>
      <c r="Q49" s="75"/>
      <c r="R49" s="75"/>
      <c r="S49" s="76"/>
      <c r="T49" s="90"/>
      <c r="U49" s="22"/>
      <c r="V49" s="13"/>
      <c r="W49" s="23"/>
      <c r="X49" s="145"/>
      <c r="Z49" s="1"/>
      <c r="AA49" s="13"/>
      <c r="AB49" s="39"/>
      <c r="AC49" s="84"/>
      <c r="AD49" s="72"/>
      <c r="AE49" s="13"/>
      <c r="AF49" s="23"/>
      <c r="AG49" s="42"/>
      <c r="AH49" s="52"/>
      <c r="AI49" s="102"/>
      <c r="AJ49" s="42"/>
      <c r="AK49" s="13"/>
      <c r="AL49" s="23"/>
      <c r="AM49" s="139"/>
      <c r="AN49" s="75"/>
      <c r="AO49" s="75"/>
      <c r="AP49" s="75"/>
      <c r="AQ49" s="76"/>
      <c r="AR49" s="90"/>
      <c r="AS49" s="22"/>
      <c r="AT49" s="13"/>
      <c r="AU49" s="23"/>
      <c r="AV49" s="145"/>
      <c r="AW49" s="123"/>
    </row>
    <row r="50" spans="2:49" x14ac:dyDescent="0.35">
      <c r="B50" s="1"/>
      <c r="C50" s="13"/>
      <c r="D50" s="39"/>
      <c r="E50" s="84"/>
      <c r="F50" s="72"/>
      <c r="G50" s="13"/>
      <c r="H50" s="23"/>
      <c r="I50" s="42"/>
      <c r="J50" s="52"/>
      <c r="K50" s="102"/>
      <c r="L50" s="42"/>
      <c r="M50" s="13"/>
      <c r="N50" s="23"/>
      <c r="O50" s="139"/>
      <c r="P50" s="75"/>
      <c r="Q50" s="75"/>
      <c r="R50" s="75"/>
      <c r="S50" s="76"/>
      <c r="T50" s="90"/>
      <c r="U50" s="22"/>
      <c r="V50" s="13"/>
      <c r="W50" s="23"/>
      <c r="X50" s="145"/>
      <c r="Z50" s="1"/>
      <c r="AA50" s="13"/>
      <c r="AB50" s="39"/>
      <c r="AC50" s="84"/>
      <c r="AD50" s="72"/>
      <c r="AE50" s="13"/>
      <c r="AF50" s="23"/>
      <c r="AG50" s="42"/>
      <c r="AH50" s="52"/>
      <c r="AI50" s="102"/>
      <c r="AJ50" s="42"/>
      <c r="AK50" s="13"/>
      <c r="AL50" s="23"/>
      <c r="AM50" s="139"/>
      <c r="AN50" s="75"/>
      <c r="AO50" s="75"/>
      <c r="AP50" s="75"/>
      <c r="AQ50" s="76"/>
      <c r="AR50" s="90"/>
      <c r="AS50" s="22"/>
      <c r="AT50" s="13"/>
      <c r="AU50" s="23"/>
      <c r="AV50" s="145"/>
      <c r="AW50" s="123"/>
    </row>
    <row r="51" spans="2:49" x14ac:dyDescent="0.35">
      <c r="B51" s="1"/>
      <c r="C51" s="13"/>
      <c r="D51" s="39"/>
      <c r="E51" s="84"/>
      <c r="F51" s="72"/>
      <c r="G51" s="13"/>
      <c r="H51" s="23"/>
      <c r="I51" s="42"/>
      <c r="J51" s="52"/>
      <c r="K51" s="102"/>
      <c r="L51" s="42"/>
      <c r="M51" s="13"/>
      <c r="N51" s="23"/>
      <c r="O51" s="139"/>
      <c r="P51" s="75"/>
      <c r="Q51" s="75"/>
      <c r="R51" s="75"/>
      <c r="S51" s="76"/>
      <c r="T51" s="90"/>
      <c r="U51" s="22"/>
      <c r="V51" s="13"/>
      <c r="W51" s="23"/>
      <c r="X51" s="145"/>
      <c r="Z51" s="1"/>
      <c r="AA51" s="13"/>
      <c r="AB51" s="39"/>
      <c r="AC51" s="84"/>
      <c r="AD51" s="72"/>
      <c r="AE51" s="13"/>
      <c r="AF51" s="23"/>
      <c r="AG51" s="42"/>
      <c r="AH51" s="52"/>
      <c r="AI51" s="102"/>
      <c r="AJ51" s="42"/>
      <c r="AK51" s="13"/>
      <c r="AL51" s="23"/>
      <c r="AM51" s="139"/>
      <c r="AN51" s="75"/>
      <c r="AO51" s="75"/>
      <c r="AP51" s="75"/>
      <c r="AQ51" s="76"/>
      <c r="AR51" s="90"/>
      <c r="AS51" s="22"/>
      <c r="AT51" s="13"/>
      <c r="AU51" s="23"/>
      <c r="AV51" s="145"/>
      <c r="AW51" s="123"/>
    </row>
    <row r="52" spans="2:49" x14ac:dyDescent="0.35">
      <c r="B52" s="1"/>
      <c r="C52" s="13"/>
      <c r="D52" s="39"/>
      <c r="E52" s="84"/>
      <c r="F52" s="72"/>
      <c r="G52" s="13"/>
      <c r="H52" s="23"/>
      <c r="I52" s="42"/>
      <c r="J52" s="52"/>
      <c r="K52" s="102"/>
      <c r="L52" s="42"/>
      <c r="M52" s="13"/>
      <c r="N52" s="23"/>
      <c r="O52" s="139"/>
      <c r="P52" s="75"/>
      <c r="Q52" s="75"/>
      <c r="R52" s="75"/>
      <c r="S52" s="76"/>
      <c r="T52" s="90"/>
      <c r="U52" s="22"/>
      <c r="V52" s="13"/>
      <c r="W52" s="23"/>
      <c r="X52" s="145"/>
      <c r="Z52" s="1"/>
      <c r="AA52" s="13"/>
      <c r="AB52" s="39"/>
      <c r="AC52" s="84"/>
      <c r="AD52" s="72"/>
      <c r="AE52" s="13"/>
      <c r="AF52" s="23"/>
      <c r="AG52" s="42"/>
      <c r="AH52" s="52"/>
      <c r="AI52" s="102"/>
      <c r="AJ52" s="42"/>
      <c r="AK52" s="13"/>
      <c r="AL52" s="23"/>
      <c r="AM52" s="139"/>
      <c r="AN52" s="75"/>
      <c r="AO52" s="75"/>
      <c r="AP52" s="75"/>
      <c r="AQ52" s="76"/>
      <c r="AR52" s="90"/>
      <c r="AS52" s="22"/>
      <c r="AT52" s="13"/>
      <c r="AU52" s="23"/>
      <c r="AV52" s="145"/>
      <c r="AW52" s="123"/>
    </row>
    <row r="53" spans="2:49" x14ac:dyDescent="0.35">
      <c r="B53" s="1"/>
      <c r="C53" s="13"/>
      <c r="D53" s="39"/>
      <c r="E53" s="84"/>
      <c r="F53" s="72"/>
      <c r="G53" s="13"/>
      <c r="H53" s="23"/>
      <c r="I53" s="42"/>
      <c r="J53" s="52"/>
      <c r="K53" s="102"/>
      <c r="L53" s="42"/>
      <c r="M53" s="13"/>
      <c r="N53" s="23"/>
      <c r="O53" s="139"/>
      <c r="P53" s="75"/>
      <c r="Q53" s="75"/>
      <c r="R53" s="75"/>
      <c r="S53" s="76"/>
      <c r="T53" s="90"/>
      <c r="U53" s="22"/>
      <c r="V53" s="13"/>
      <c r="W53" s="23"/>
      <c r="X53" s="145"/>
      <c r="Z53" s="1"/>
      <c r="AA53" s="13"/>
      <c r="AB53" s="39"/>
      <c r="AC53" s="84"/>
      <c r="AD53" s="72"/>
      <c r="AE53" s="13"/>
      <c r="AF53" s="23"/>
      <c r="AG53" s="42"/>
      <c r="AH53" s="52"/>
      <c r="AI53" s="102"/>
      <c r="AJ53" s="42"/>
      <c r="AK53" s="13"/>
      <c r="AL53" s="23"/>
      <c r="AM53" s="139"/>
      <c r="AN53" s="75"/>
      <c r="AO53" s="75"/>
      <c r="AP53" s="75"/>
      <c r="AQ53" s="76"/>
      <c r="AR53" s="90"/>
      <c r="AS53" s="22"/>
      <c r="AT53" s="13"/>
      <c r="AU53" s="23"/>
      <c r="AV53" s="145"/>
      <c r="AW53" s="123"/>
    </row>
    <row r="54" spans="2:49" x14ac:dyDescent="0.35">
      <c r="B54" s="1"/>
      <c r="C54" s="13"/>
      <c r="D54" s="39"/>
      <c r="E54" s="84"/>
      <c r="F54" s="72"/>
      <c r="G54" s="13"/>
      <c r="H54" s="23"/>
      <c r="I54" s="42"/>
      <c r="J54" s="52"/>
      <c r="K54" s="102"/>
      <c r="L54" s="42"/>
      <c r="M54" s="13"/>
      <c r="N54" s="23"/>
      <c r="O54" s="139"/>
      <c r="P54" s="75"/>
      <c r="Q54" s="75"/>
      <c r="R54" s="75"/>
      <c r="S54" s="76"/>
      <c r="T54" s="90"/>
      <c r="U54" s="22"/>
      <c r="V54" s="13"/>
      <c r="W54" s="23"/>
      <c r="X54" s="145"/>
      <c r="Z54" s="1"/>
      <c r="AA54" s="13"/>
      <c r="AB54" s="39"/>
      <c r="AC54" s="84"/>
      <c r="AD54" s="72"/>
      <c r="AE54" s="13"/>
      <c r="AF54" s="23"/>
      <c r="AG54" s="42"/>
      <c r="AH54" s="52"/>
      <c r="AI54" s="102"/>
      <c r="AJ54" s="42"/>
      <c r="AK54" s="13"/>
      <c r="AL54" s="23"/>
      <c r="AM54" s="139"/>
      <c r="AN54" s="75"/>
      <c r="AO54" s="75"/>
      <c r="AP54" s="75"/>
      <c r="AQ54" s="76"/>
      <c r="AR54" s="90"/>
      <c r="AS54" s="22"/>
      <c r="AT54" s="13"/>
      <c r="AU54" s="23"/>
      <c r="AV54" s="145"/>
      <c r="AW54" s="123"/>
    </row>
    <row r="55" spans="2:49" x14ac:dyDescent="0.35">
      <c r="B55" s="1"/>
      <c r="C55" s="13"/>
      <c r="D55" s="39"/>
      <c r="E55" s="84"/>
      <c r="F55" s="72"/>
      <c r="G55" s="13"/>
      <c r="H55" s="23"/>
      <c r="I55" s="42"/>
      <c r="J55" s="52"/>
      <c r="K55" s="102"/>
      <c r="L55" s="42"/>
      <c r="M55" s="13"/>
      <c r="N55" s="23"/>
      <c r="O55" s="139"/>
      <c r="P55" s="75"/>
      <c r="Q55" s="75"/>
      <c r="R55" s="75"/>
      <c r="S55" s="76"/>
      <c r="T55" s="90"/>
      <c r="U55" s="22"/>
      <c r="V55" s="13"/>
      <c r="W55" s="23"/>
      <c r="X55" s="145"/>
      <c r="Z55" s="1"/>
      <c r="AA55" s="13"/>
      <c r="AB55" s="39"/>
      <c r="AC55" s="84"/>
      <c r="AD55" s="72"/>
      <c r="AE55" s="13"/>
      <c r="AF55" s="23"/>
      <c r="AG55" s="42"/>
      <c r="AH55" s="52"/>
      <c r="AI55" s="102"/>
      <c r="AJ55" s="42"/>
      <c r="AK55" s="13"/>
      <c r="AL55" s="23"/>
      <c r="AM55" s="139"/>
      <c r="AN55" s="75"/>
      <c r="AO55" s="75"/>
      <c r="AP55" s="75"/>
      <c r="AQ55" s="76"/>
      <c r="AR55" s="90"/>
      <c r="AS55" s="22"/>
      <c r="AT55" s="13"/>
      <c r="AU55" s="23"/>
      <c r="AV55" s="145"/>
      <c r="AW55" s="123"/>
    </row>
    <row r="56" spans="2:49" x14ac:dyDescent="0.35">
      <c r="B56" s="5"/>
      <c r="C56" s="14"/>
      <c r="D56" s="40"/>
      <c r="E56" s="87"/>
      <c r="F56" s="73"/>
      <c r="G56" s="14"/>
      <c r="H56" s="27"/>
      <c r="I56" s="69"/>
      <c r="J56" s="67"/>
      <c r="K56" s="103"/>
      <c r="L56" s="69"/>
      <c r="M56" s="14"/>
      <c r="N56" s="27"/>
      <c r="O56" s="140"/>
      <c r="P56" s="86"/>
      <c r="Q56" s="86"/>
      <c r="R56" s="86"/>
      <c r="S56" s="77"/>
      <c r="T56" s="91"/>
      <c r="U56" s="29"/>
      <c r="V56" s="14"/>
      <c r="W56" s="27"/>
      <c r="X56" s="146"/>
      <c r="Z56" s="5"/>
      <c r="AA56" s="14"/>
      <c r="AB56" s="40"/>
      <c r="AC56" s="87"/>
      <c r="AD56" s="73"/>
      <c r="AE56" s="14"/>
      <c r="AF56" s="27"/>
      <c r="AG56" s="69"/>
      <c r="AH56" s="67"/>
      <c r="AI56" s="105"/>
      <c r="AJ56" s="69"/>
      <c r="AK56" s="14"/>
      <c r="AL56" s="27"/>
      <c r="AM56" s="140"/>
      <c r="AN56" s="86"/>
      <c r="AO56" s="86"/>
      <c r="AP56" s="86"/>
      <c r="AQ56" s="77"/>
      <c r="AR56" s="91"/>
      <c r="AS56" s="29"/>
      <c r="AT56" s="14"/>
      <c r="AU56" s="27"/>
      <c r="AV56" s="146"/>
      <c r="AW56" s="123"/>
    </row>
    <row r="57" spans="2:49" x14ac:dyDescent="0.35">
      <c r="B57" s="1"/>
      <c r="C57" s="36"/>
      <c r="D57" s="41"/>
      <c r="E57" s="88"/>
      <c r="F57" s="71"/>
      <c r="G57" s="36"/>
      <c r="H57" s="37"/>
      <c r="I57" s="70"/>
      <c r="J57" s="68"/>
      <c r="K57" s="104"/>
      <c r="L57" s="70"/>
      <c r="M57" s="36"/>
      <c r="N57" s="37"/>
      <c r="O57" s="138"/>
      <c r="P57" s="85"/>
      <c r="Q57" s="85"/>
      <c r="R57" s="85"/>
      <c r="S57" s="78"/>
      <c r="T57" s="92"/>
      <c r="U57" s="35"/>
      <c r="V57" s="36"/>
      <c r="W57" s="23"/>
      <c r="X57" s="144"/>
      <c r="Z57" s="1"/>
      <c r="AA57" s="36"/>
      <c r="AB57" s="41"/>
      <c r="AC57" s="88"/>
      <c r="AD57" s="71"/>
      <c r="AE57" s="36"/>
      <c r="AF57" s="37"/>
      <c r="AG57" s="70"/>
      <c r="AH57" s="68"/>
      <c r="AI57" s="102"/>
      <c r="AJ57" s="70"/>
      <c r="AK57" s="36"/>
      <c r="AL57" s="37"/>
      <c r="AM57" s="138"/>
      <c r="AN57" s="85"/>
      <c r="AO57" s="85"/>
      <c r="AP57" s="85"/>
      <c r="AQ57" s="78"/>
      <c r="AR57" s="92"/>
      <c r="AS57" s="35"/>
      <c r="AT57" s="36"/>
      <c r="AU57" s="23"/>
      <c r="AV57" s="144"/>
      <c r="AW57" s="123"/>
    </row>
    <row r="58" spans="2:49" x14ac:dyDescent="0.35">
      <c r="B58" s="1"/>
      <c r="C58" s="13"/>
      <c r="D58" s="39"/>
      <c r="E58" s="84"/>
      <c r="F58" s="72"/>
      <c r="G58" s="13"/>
      <c r="H58" s="23"/>
      <c r="I58" s="42"/>
      <c r="J58" s="52"/>
      <c r="K58" s="102"/>
      <c r="L58" s="42"/>
      <c r="M58" s="13"/>
      <c r="N58" s="23"/>
      <c r="O58" s="139"/>
      <c r="P58" s="75"/>
      <c r="Q58" s="75"/>
      <c r="R58" s="75"/>
      <c r="S58" s="76"/>
      <c r="T58" s="90"/>
      <c r="U58" s="22"/>
      <c r="V58" s="13"/>
      <c r="W58" s="23"/>
      <c r="X58" s="145"/>
      <c r="Z58" s="1"/>
      <c r="AA58" s="13"/>
      <c r="AB58" s="39"/>
      <c r="AC58" s="84"/>
      <c r="AD58" s="72"/>
      <c r="AE58" s="13"/>
      <c r="AF58" s="23"/>
      <c r="AG58" s="42"/>
      <c r="AH58" s="52"/>
      <c r="AI58" s="102"/>
      <c r="AJ58" s="42"/>
      <c r="AK58" s="13"/>
      <c r="AL58" s="23"/>
      <c r="AM58" s="139"/>
      <c r="AN58" s="75"/>
      <c r="AO58" s="75"/>
      <c r="AP58" s="75"/>
      <c r="AQ58" s="76"/>
      <c r="AR58" s="90"/>
      <c r="AS58" s="22"/>
      <c r="AT58" s="13"/>
      <c r="AU58" s="23"/>
      <c r="AV58" s="145"/>
      <c r="AW58" s="123"/>
    </row>
    <row r="59" spans="2:49" x14ac:dyDescent="0.35">
      <c r="B59" s="1"/>
      <c r="C59" s="13"/>
      <c r="D59" s="39"/>
      <c r="E59" s="84"/>
      <c r="F59" s="72"/>
      <c r="G59" s="13"/>
      <c r="H59" s="23"/>
      <c r="I59" s="42"/>
      <c r="J59" s="52"/>
      <c r="K59" s="102"/>
      <c r="L59" s="42"/>
      <c r="M59" s="13"/>
      <c r="N59" s="23"/>
      <c r="O59" s="139"/>
      <c r="P59" s="75"/>
      <c r="Q59" s="75"/>
      <c r="R59" s="75"/>
      <c r="S59" s="76"/>
      <c r="T59" s="90"/>
      <c r="U59" s="22"/>
      <c r="V59" s="13"/>
      <c r="W59" s="23"/>
      <c r="X59" s="145"/>
      <c r="Z59" s="1"/>
      <c r="AA59" s="13"/>
      <c r="AB59" s="39"/>
      <c r="AC59" s="84"/>
      <c r="AD59" s="72"/>
      <c r="AE59" s="13"/>
      <c r="AF59" s="23"/>
      <c r="AG59" s="42"/>
      <c r="AH59" s="52"/>
      <c r="AI59" s="102"/>
      <c r="AJ59" s="42"/>
      <c r="AK59" s="13"/>
      <c r="AL59" s="23"/>
      <c r="AM59" s="139"/>
      <c r="AN59" s="75"/>
      <c r="AO59" s="75"/>
      <c r="AP59" s="75"/>
      <c r="AQ59" s="76"/>
      <c r="AR59" s="90"/>
      <c r="AS59" s="22"/>
      <c r="AT59" s="13"/>
      <c r="AU59" s="23"/>
      <c r="AV59" s="145"/>
      <c r="AW59" s="123"/>
    </row>
    <row r="60" spans="2:49" x14ac:dyDescent="0.35">
      <c r="B60" s="1"/>
      <c r="C60" s="13"/>
      <c r="D60" s="39"/>
      <c r="E60" s="84"/>
      <c r="F60" s="72"/>
      <c r="G60" s="13"/>
      <c r="H60" s="23"/>
      <c r="I60" s="42"/>
      <c r="J60" s="52"/>
      <c r="K60" s="102"/>
      <c r="L60" s="42"/>
      <c r="M60" s="13"/>
      <c r="N60" s="23"/>
      <c r="O60" s="139"/>
      <c r="P60" s="75"/>
      <c r="Q60" s="75"/>
      <c r="R60" s="75"/>
      <c r="S60" s="76"/>
      <c r="T60" s="90"/>
      <c r="U60" s="22"/>
      <c r="V60" s="13"/>
      <c r="W60" s="23"/>
      <c r="X60" s="145"/>
      <c r="Z60" s="1"/>
      <c r="AA60" s="13"/>
      <c r="AB60" s="39"/>
      <c r="AC60" s="84"/>
      <c r="AD60" s="72"/>
      <c r="AE60" s="13"/>
      <c r="AF60" s="23"/>
      <c r="AG60" s="42"/>
      <c r="AH60" s="52"/>
      <c r="AI60" s="102"/>
      <c r="AJ60" s="42"/>
      <c r="AK60" s="13"/>
      <c r="AL60" s="23"/>
      <c r="AM60" s="139"/>
      <c r="AN60" s="75"/>
      <c r="AO60" s="75"/>
      <c r="AP60" s="75"/>
      <c r="AQ60" s="76"/>
      <c r="AR60" s="90"/>
      <c r="AS60" s="22"/>
      <c r="AT60" s="13"/>
      <c r="AU60" s="23"/>
      <c r="AV60" s="145"/>
      <c r="AW60" s="123"/>
    </row>
    <row r="61" spans="2:49" x14ac:dyDescent="0.35">
      <c r="B61" s="1"/>
      <c r="C61" s="13"/>
      <c r="D61" s="39"/>
      <c r="E61" s="84"/>
      <c r="F61" s="72"/>
      <c r="G61" s="13"/>
      <c r="H61" s="23"/>
      <c r="I61" s="42"/>
      <c r="J61" s="52"/>
      <c r="K61" s="102"/>
      <c r="L61" s="42"/>
      <c r="M61" s="13"/>
      <c r="N61" s="23"/>
      <c r="O61" s="139"/>
      <c r="P61" s="75"/>
      <c r="Q61" s="75"/>
      <c r="R61" s="75"/>
      <c r="S61" s="76"/>
      <c r="T61" s="90"/>
      <c r="U61" s="22"/>
      <c r="V61" s="13"/>
      <c r="W61" s="23"/>
      <c r="X61" s="145"/>
      <c r="Z61" s="1"/>
      <c r="AA61" s="13"/>
      <c r="AB61" s="39"/>
      <c r="AC61" s="84"/>
      <c r="AD61" s="72"/>
      <c r="AE61" s="13"/>
      <c r="AF61" s="23"/>
      <c r="AG61" s="42"/>
      <c r="AH61" s="52"/>
      <c r="AI61" s="102"/>
      <c r="AJ61" s="42"/>
      <c r="AK61" s="13"/>
      <c r="AL61" s="23"/>
      <c r="AM61" s="139"/>
      <c r="AN61" s="75"/>
      <c r="AO61" s="75"/>
      <c r="AP61" s="75"/>
      <c r="AQ61" s="76"/>
      <c r="AR61" s="90"/>
      <c r="AS61" s="22"/>
      <c r="AT61" s="13"/>
      <c r="AU61" s="23"/>
      <c r="AV61" s="145"/>
      <c r="AW61" s="123"/>
    </row>
    <row r="62" spans="2:49" x14ac:dyDescent="0.35">
      <c r="B62" s="1"/>
      <c r="C62" s="13"/>
      <c r="D62" s="39"/>
      <c r="E62" s="84"/>
      <c r="F62" s="72"/>
      <c r="G62" s="13"/>
      <c r="H62" s="23"/>
      <c r="I62" s="42"/>
      <c r="J62" s="52"/>
      <c r="K62" s="102"/>
      <c r="L62" s="42"/>
      <c r="M62" s="13"/>
      <c r="N62" s="23"/>
      <c r="O62" s="139"/>
      <c r="P62" s="75"/>
      <c r="Q62" s="75"/>
      <c r="R62" s="75"/>
      <c r="S62" s="76"/>
      <c r="T62" s="90"/>
      <c r="U62" s="22"/>
      <c r="V62" s="13"/>
      <c r="W62" s="23"/>
      <c r="X62" s="145"/>
      <c r="Z62" s="1"/>
      <c r="AA62" s="13"/>
      <c r="AB62" s="39"/>
      <c r="AC62" s="84"/>
      <c r="AD62" s="72"/>
      <c r="AE62" s="13"/>
      <c r="AF62" s="23"/>
      <c r="AG62" s="42"/>
      <c r="AH62" s="52"/>
      <c r="AI62" s="102"/>
      <c r="AJ62" s="42"/>
      <c r="AK62" s="13"/>
      <c r="AL62" s="23"/>
      <c r="AM62" s="139"/>
      <c r="AN62" s="75"/>
      <c r="AO62" s="75"/>
      <c r="AP62" s="75"/>
      <c r="AQ62" s="76"/>
      <c r="AR62" s="90"/>
      <c r="AS62" s="22"/>
      <c r="AT62" s="13"/>
      <c r="AU62" s="23"/>
      <c r="AV62" s="145"/>
      <c r="AW62" s="123"/>
    </row>
    <row r="63" spans="2:49" x14ac:dyDescent="0.35">
      <c r="B63" s="1"/>
      <c r="C63" s="13"/>
      <c r="D63" s="39"/>
      <c r="E63" s="84"/>
      <c r="F63" s="72"/>
      <c r="G63" s="13"/>
      <c r="H63" s="23"/>
      <c r="I63" s="42"/>
      <c r="J63" s="52"/>
      <c r="K63" s="102"/>
      <c r="L63" s="42"/>
      <c r="M63" s="13"/>
      <c r="N63" s="23"/>
      <c r="O63" s="139"/>
      <c r="P63" s="75"/>
      <c r="Q63" s="75"/>
      <c r="R63" s="75"/>
      <c r="S63" s="76"/>
      <c r="T63" s="90"/>
      <c r="U63" s="22"/>
      <c r="V63" s="13"/>
      <c r="W63" s="23"/>
      <c r="X63" s="145"/>
      <c r="Z63" s="1"/>
      <c r="AA63" s="13"/>
      <c r="AB63" s="39"/>
      <c r="AC63" s="84"/>
      <c r="AD63" s="72"/>
      <c r="AE63" s="13"/>
      <c r="AF63" s="23"/>
      <c r="AG63" s="42"/>
      <c r="AH63" s="52"/>
      <c r="AI63" s="102"/>
      <c r="AJ63" s="42"/>
      <c r="AK63" s="13"/>
      <c r="AL63" s="23"/>
      <c r="AM63" s="139"/>
      <c r="AN63" s="75"/>
      <c r="AO63" s="75"/>
      <c r="AP63" s="75"/>
      <c r="AQ63" s="76"/>
      <c r="AR63" s="90"/>
      <c r="AS63" s="22"/>
      <c r="AT63" s="13"/>
      <c r="AU63" s="23"/>
      <c r="AV63" s="145"/>
      <c r="AW63" s="123"/>
    </row>
    <row r="64" spans="2:49" x14ac:dyDescent="0.35">
      <c r="B64" s="1"/>
      <c r="C64" s="13"/>
      <c r="D64" s="39"/>
      <c r="E64" s="84"/>
      <c r="F64" s="72"/>
      <c r="G64" s="13"/>
      <c r="H64" s="23"/>
      <c r="I64" s="42"/>
      <c r="J64" s="52"/>
      <c r="K64" s="102"/>
      <c r="L64" s="42"/>
      <c r="M64" s="13"/>
      <c r="N64" s="23"/>
      <c r="O64" s="139"/>
      <c r="P64" s="75"/>
      <c r="Q64" s="75"/>
      <c r="R64" s="75"/>
      <c r="S64" s="76"/>
      <c r="T64" s="90"/>
      <c r="U64" s="22"/>
      <c r="V64" s="13"/>
      <c r="W64" s="23"/>
      <c r="X64" s="145"/>
      <c r="Z64" s="1"/>
      <c r="AA64" s="13"/>
      <c r="AB64" s="39"/>
      <c r="AC64" s="84"/>
      <c r="AD64" s="72"/>
      <c r="AE64" s="13"/>
      <c r="AF64" s="23"/>
      <c r="AG64" s="42"/>
      <c r="AH64" s="52"/>
      <c r="AI64" s="102"/>
      <c r="AJ64" s="42"/>
      <c r="AK64" s="13"/>
      <c r="AL64" s="23"/>
      <c r="AM64" s="139"/>
      <c r="AN64" s="75"/>
      <c r="AO64" s="75"/>
      <c r="AP64" s="75"/>
      <c r="AQ64" s="76"/>
      <c r="AR64" s="90"/>
      <c r="AS64" s="22"/>
      <c r="AT64" s="13"/>
      <c r="AU64" s="23"/>
      <c r="AV64" s="145"/>
      <c r="AW64" s="123"/>
    </row>
    <row r="65" spans="2:49" x14ac:dyDescent="0.35">
      <c r="B65" s="1"/>
      <c r="C65" s="13"/>
      <c r="D65" s="39"/>
      <c r="E65" s="84"/>
      <c r="F65" s="72"/>
      <c r="G65" s="13"/>
      <c r="H65" s="23"/>
      <c r="I65" s="42"/>
      <c r="J65" s="52"/>
      <c r="K65" s="102"/>
      <c r="L65" s="42"/>
      <c r="M65" s="13"/>
      <c r="N65" s="23"/>
      <c r="O65" s="139"/>
      <c r="P65" s="75"/>
      <c r="Q65" s="75"/>
      <c r="R65" s="75"/>
      <c r="S65" s="76"/>
      <c r="T65" s="90"/>
      <c r="U65" s="22"/>
      <c r="V65" s="13"/>
      <c r="W65" s="23"/>
      <c r="X65" s="145"/>
      <c r="Z65" s="1"/>
      <c r="AA65" s="13"/>
      <c r="AB65" s="39"/>
      <c r="AC65" s="84"/>
      <c r="AD65" s="72"/>
      <c r="AE65" s="13"/>
      <c r="AF65" s="23"/>
      <c r="AG65" s="42"/>
      <c r="AH65" s="52"/>
      <c r="AI65" s="102"/>
      <c r="AJ65" s="42"/>
      <c r="AK65" s="13"/>
      <c r="AL65" s="23"/>
      <c r="AM65" s="139"/>
      <c r="AN65" s="75"/>
      <c r="AO65" s="75"/>
      <c r="AP65" s="75"/>
      <c r="AQ65" s="76"/>
      <c r="AR65" s="90"/>
      <c r="AS65" s="22"/>
      <c r="AT65" s="13"/>
      <c r="AU65" s="23"/>
      <c r="AV65" s="145"/>
      <c r="AW65" s="123"/>
    </row>
    <row r="66" spans="2:49" x14ac:dyDescent="0.35">
      <c r="B66" s="1"/>
      <c r="C66" s="13"/>
      <c r="D66" s="39"/>
      <c r="E66" s="84"/>
      <c r="F66" s="72"/>
      <c r="G66" s="13"/>
      <c r="H66" s="23"/>
      <c r="I66" s="42"/>
      <c r="J66" s="52"/>
      <c r="K66" s="102"/>
      <c r="L66" s="42"/>
      <c r="M66" s="13"/>
      <c r="N66" s="23"/>
      <c r="O66" s="139"/>
      <c r="P66" s="75"/>
      <c r="Q66" s="75"/>
      <c r="R66" s="75"/>
      <c r="S66" s="76"/>
      <c r="T66" s="90"/>
      <c r="U66" s="22"/>
      <c r="V66" s="13"/>
      <c r="W66" s="23"/>
      <c r="X66" s="145"/>
      <c r="Z66" s="1"/>
      <c r="AA66" s="13"/>
      <c r="AB66" s="39"/>
      <c r="AC66" s="84"/>
      <c r="AD66" s="72"/>
      <c r="AE66" s="13"/>
      <c r="AF66" s="23"/>
      <c r="AG66" s="42"/>
      <c r="AH66" s="52"/>
      <c r="AI66" s="102"/>
      <c r="AJ66" s="42"/>
      <c r="AK66" s="13"/>
      <c r="AL66" s="23"/>
      <c r="AM66" s="139"/>
      <c r="AN66" s="75"/>
      <c r="AO66" s="75"/>
      <c r="AP66" s="75"/>
      <c r="AQ66" s="76"/>
      <c r="AR66" s="90"/>
      <c r="AS66" s="22"/>
      <c r="AT66" s="13"/>
      <c r="AU66" s="23"/>
      <c r="AV66" s="145"/>
      <c r="AW66" s="123"/>
    </row>
    <row r="67" spans="2:49" x14ac:dyDescent="0.35">
      <c r="B67" s="1"/>
      <c r="C67" s="13"/>
      <c r="D67" s="39"/>
      <c r="E67" s="84"/>
      <c r="F67" s="72"/>
      <c r="G67" s="13"/>
      <c r="H67" s="23"/>
      <c r="I67" s="42"/>
      <c r="J67" s="52"/>
      <c r="K67" s="102"/>
      <c r="L67" s="42"/>
      <c r="M67" s="13"/>
      <c r="N67" s="23"/>
      <c r="O67" s="139"/>
      <c r="P67" s="75"/>
      <c r="Q67" s="75"/>
      <c r="R67" s="75"/>
      <c r="S67" s="76"/>
      <c r="T67" s="90"/>
      <c r="U67" s="22"/>
      <c r="V67" s="13"/>
      <c r="W67" s="23"/>
      <c r="X67" s="145"/>
      <c r="Z67" s="1"/>
      <c r="AA67" s="13"/>
      <c r="AB67" s="39"/>
      <c r="AC67" s="84"/>
      <c r="AD67" s="72"/>
      <c r="AE67" s="13"/>
      <c r="AF67" s="23"/>
      <c r="AG67" s="42"/>
      <c r="AH67" s="52"/>
      <c r="AI67" s="102"/>
      <c r="AJ67" s="42"/>
      <c r="AK67" s="13"/>
      <c r="AL67" s="23"/>
      <c r="AM67" s="139"/>
      <c r="AN67" s="75"/>
      <c r="AO67" s="75"/>
      <c r="AP67" s="75"/>
      <c r="AQ67" s="76"/>
      <c r="AR67" s="90"/>
      <c r="AS67" s="22"/>
      <c r="AT67" s="13"/>
      <c r="AU67" s="23"/>
      <c r="AV67" s="145"/>
      <c r="AW67" s="123"/>
    </row>
    <row r="68" spans="2:49" ht="15" thickBot="1" x14ac:dyDescent="0.4">
      <c r="B68" s="5"/>
      <c r="C68" s="14"/>
      <c r="D68" s="40"/>
      <c r="E68" s="87"/>
      <c r="F68" s="73"/>
      <c r="G68" s="14"/>
      <c r="H68" s="27"/>
      <c r="I68" s="69"/>
      <c r="J68" s="67"/>
      <c r="K68" s="103"/>
      <c r="L68" s="69"/>
      <c r="M68" s="14"/>
      <c r="N68" s="27"/>
      <c r="O68" s="140"/>
      <c r="P68" s="86"/>
      <c r="Q68" s="86"/>
      <c r="R68" s="86"/>
      <c r="S68" s="77"/>
      <c r="T68" s="91"/>
      <c r="U68" s="24"/>
      <c r="V68" s="25"/>
      <c r="W68" s="26"/>
      <c r="X68" s="165"/>
      <c r="Z68" s="5"/>
      <c r="AA68" s="14"/>
      <c r="AB68" s="40"/>
      <c r="AC68" s="87"/>
      <c r="AD68" s="73"/>
      <c r="AE68" s="14"/>
      <c r="AF68" s="27"/>
      <c r="AG68" s="69"/>
      <c r="AH68" s="67"/>
      <c r="AI68" s="105"/>
      <c r="AJ68" s="69"/>
      <c r="AK68" s="14"/>
      <c r="AL68" s="27"/>
      <c r="AM68" s="140"/>
      <c r="AN68" s="86"/>
      <c r="AO68" s="86"/>
      <c r="AP68" s="86"/>
      <c r="AQ68" s="77"/>
      <c r="AR68" s="91"/>
      <c r="AS68" s="24"/>
      <c r="AT68" s="25"/>
      <c r="AU68" s="27"/>
      <c r="AV68" s="165"/>
      <c r="AW68" s="123"/>
    </row>
    <row r="69" spans="2:49" x14ac:dyDescent="0.35">
      <c r="AG69" s="1"/>
      <c r="AH69" s="3"/>
      <c r="AI69" s="3"/>
    </row>
  </sheetData>
  <mergeCells count="37">
    <mergeCell ref="AX5:BA5"/>
    <mergeCell ref="BB5:BE5"/>
    <mergeCell ref="AX3:BE3"/>
    <mergeCell ref="AV33:AV44"/>
    <mergeCell ref="AV45:AV56"/>
    <mergeCell ref="AV57:AV68"/>
    <mergeCell ref="B2:X2"/>
    <mergeCell ref="U3:X3"/>
    <mergeCell ref="F3:N3"/>
    <mergeCell ref="O33:O44"/>
    <mergeCell ref="O45:O56"/>
    <mergeCell ref="R3:S3"/>
    <mergeCell ref="AP3:AQ3"/>
    <mergeCell ref="F4:H4"/>
    <mergeCell ref="X9:X20"/>
    <mergeCell ref="X21:X32"/>
    <mergeCell ref="O9:O20"/>
    <mergeCell ref="O21:O32"/>
    <mergeCell ref="I4:K4"/>
    <mergeCell ref="Z2:AV2"/>
    <mergeCell ref="AS3:AV3"/>
    <mergeCell ref="AD4:AF4"/>
    <mergeCell ref="AV9:AV20"/>
    <mergeCell ref="AV21:AV32"/>
    <mergeCell ref="AD3:AL3"/>
    <mergeCell ref="O57:O68"/>
    <mergeCell ref="AJ4:AM4"/>
    <mergeCell ref="AM9:AM20"/>
    <mergeCell ref="AM21:AM32"/>
    <mergeCell ref="AM33:AM44"/>
    <mergeCell ref="AM45:AM56"/>
    <mergeCell ref="AM57:AM68"/>
    <mergeCell ref="L4:O4"/>
    <mergeCell ref="AG4:AI4"/>
    <mergeCell ref="X33:X44"/>
    <mergeCell ref="X45:X56"/>
    <mergeCell ref="X57:X68"/>
  </mergeCells>
  <conditionalFormatting sqref="AX1:BE2 AX3 AX4:BE1048576">
    <cfRule type="containsText" dxfId="5" priority="1" operator="containsText" text="FALSE">
      <formula>NOT(ISERROR(SEARCH("FALSE",AX1)))</formula>
    </cfRule>
    <cfRule type="containsText" dxfId="4" priority="2" operator="containsText" text="TRUE">
      <formula>NOT(ISERROR(SEARCH("TRUE",AX1)))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EC5A-B018-4298-A8AE-58C33ABEC7F1}">
  <sheetPr codeName="Tabelle4"/>
  <dimension ref="A1:I69"/>
  <sheetViews>
    <sheetView workbookViewId="0">
      <selection activeCell="C9" sqref="C9:C20"/>
    </sheetView>
  </sheetViews>
  <sheetFormatPr defaultColWidth="8.90625" defaultRowHeight="14.5" x14ac:dyDescent="0.35"/>
  <cols>
    <col min="2" max="2" width="13.36328125" customWidth="1"/>
    <col min="4" max="4" width="13.453125" customWidth="1"/>
    <col min="5" max="5" width="14.54296875" customWidth="1"/>
    <col min="6" max="6" width="14.6328125" customWidth="1"/>
  </cols>
  <sheetData>
    <row r="1" spans="1:9" x14ac:dyDescent="0.35">
      <c r="A1" s="122" t="s">
        <v>54</v>
      </c>
    </row>
    <row r="2" spans="1:9" ht="15" thickBot="1" x14ac:dyDescent="0.4"/>
    <row r="3" spans="1:9" x14ac:dyDescent="0.35">
      <c r="B3" s="121"/>
      <c r="C3" s="155" t="s">
        <v>6</v>
      </c>
      <c r="D3" s="156"/>
      <c r="E3" s="156"/>
      <c r="F3" s="157"/>
      <c r="H3" s="147" t="s">
        <v>7</v>
      </c>
      <c r="I3" s="147"/>
    </row>
    <row r="4" spans="1:9" x14ac:dyDescent="0.35">
      <c r="B4" s="120"/>
      <c r="C4" s="22"/>
      <c r="D4" s="13"/>
      <c r="E4" s="8"/>
      <c r="F4" s="10"/>
    </row>
    <row r="5" spans="1:9" x14ac:dyDescent="0.35">
      <c r="B5" s="120"/>
      <c r="C5" s="22" t="s">
        <v>18</v>
      </c>
      <c r="D5" s="13" t="s">
        <v>19</v>
      </c>
      <c r="E5" s="8" t="s">
        <v>17</v>
      </c>
      <c r="F5" s="10" t="s">
        <v>17</v>
      </c>
    </row>
    <row r="6" spans="1:9" x14ac:dyDescent="0.35">
      <c r="B6" s="39"/>
      <c r="C6" s="22"/>
      <c r="D6" s="13"/>
      <c r="E6" s="23"/>
      <c r="F6" s="10"/>
    </row>
    <row r="7" spans="1:9" x14ac:dyDescent="0.35">
      <c r="B7" s="39"/>
      <c r="C7" s="22"/>
      <c r="D7" s="13"/>
      <c r="E7" s="23"/>
      <c r="F7" s="10"/>
    </row>
    <row r="8" spans="1:9" x14ac:dyDescent="0.35">
      <c r="B8" s="40"/>
      <c r="C8" s="29"/>
      <c r="D8" s="14"/>
      <c r="E8" s="27"/>
      <c r="F8" s="21"/>
    </row>
    <row r="9" spans="1:9" x14ac:dyDescent="0.35">
      <c r="B9" s="41" t="s">
        <v>20</v>
      </c>
      <c r="C9" s="35">
        <f>'POWER Legacy P2H'!U9+'POWER Legacy P2H'!AS9+'POWER Ludwig'!AR9+'POWER Ludwig'!BP9</f>
        <v>231830.20199999999</v>
      </c>
      <c r="D9" s="36">
        <f>'POWER Legacy P2H'!V9+'POWER Legacy P2H'!AT9+'POWER Ludwig'!AS9+'POWER Ludwig'!BQ9</f>
        <v>18182833.227631629</v>
      </c>
      <c r="E9" s="37">
        <f t="shared" ref="E9:E20" si="0">D9/C9</f>
        <v>78.431684356776046</v>
      </c>
      <c r="F9" s="141">
        <f>SUM(D9:D20)/SUM(C9:C20)</f>
        <v>99.477592003249612</v>
      </c>
      <c r="H9" t="b">
        <f>ROUND(C9,0)=ROUND(('POWER Ludwig'!BP9+'POWER Ludwig'!AR9+'POWER Legacy P2H'!AS9+'POWER Legacy P2H'!U9),0)</f>
        <v>1</v>
      </c>
      <c r="I9" t="b">
        <f>ROUND(D9,0)=ROUND(('POWER Ludwig'!BQ9+'POWER Ludwig'!AS9+'POWER Legacy P2H'!AT9+'POWER Legacy P2H'!V9),0)</f>
        <v>1</v>
      </c>
    </row>
    <row r="10" spans="1:9" x14ac:dyDescent="0.35">
      <c r="B10" s="39" t="s">
        <v>21</v>
      </c>
      <c r="C10" s="22">
        <f>'POWER Legacy P2H'!U10+'POWER Legacy P2H'!AS10+'POWER Ludwig'!AR10+'POWER Ludwig'!BP10</f>
        <v>184315.13999999998</v>
      </c>
      <c r="D10" s="13">
        <f>'POWER Legacy P2H'!V10+'POWER Legacy P2H'!AT10+'POWER Ludwig'!AS10+'POWER Ludwig'!BQ10</f>
        <v>11842031.312146127</v>
      </c>
      <c r="E10" s="23">
        <f t="shared" si="0"/>
        <v>64.248825745655665</v>
      </c>
      <c r="F10" s="142"/>
      <c r="H10" t="b">
        <f>ROUND(C10,0)=ROUND(('POWER Ludwig'!BP10+'POWER Ludwig'!AR10+'POWER Legacy P2H'!AS10+'POWER Legacy P2H'!U10),0)</f>
        <v>1</v>
      </c>
      <c r="I10" t="b">
        <f>ROUND(D10,0)=ROUND(('POWER Ludwig'!BQ10+'POWER Ludwig'!AS10+'POWER Legacy P2H'!AT10+'POWER Legacy P2H'!V10),0)</f>
        <v>1</v>
      </c>
    </row>
    <row r="11" spans="1:9" x14ac:dyDescent="0.35">
      <c r="B11" s="39" t="s">
        <v>22</v>
      </c>
      <c r="C11" s="22">
        <f>'POWER Legacy P2H'!U11+'POWER Legacy P2H'!AS11+'POWER Ludwig'!AR11+'POWER Ludwig'!BP11</f>
        <v>201085.80600000001</v>
      </c>
      <c r="D11" s="13">
        <f>'POWER Legacy P2H'!V11+'POWER Legacy P2H'!AT11+'POWER Ludwig'!AS11+'POWER Ludwig'!BQ11</f>
        <v>11784545.784647215</v>
      </c>
      <c r="E11" s="23">
        <f t="shared" si="0"/>
        <v>58.604562992612287</v>
      </c>
      <c r="F11" s="142"/>
      <c r="H11" t="b">
        <f>ROUND(C11,0)=ROUND(('POWER Ludwig'!BP11+'POWER Ludwig'!AR11+'POWER Legacy P2H'!AS11+'POWER Legacy P2H'!U11),0)</f>
        <v>1</v>
      </c>
      <c r="I11" t="b">
        <f>ROUND(D11,0)=ROUND(('POWER Ludwig'!BQ11+'POWER Ludwig'!AS11+'POWER Legacy P2H'!AT11+'POWER Legacy P2H'!V11),0)</f>
        <v>1</v>
      </c>
    </row>
    <row r="12" spans="1:9" x14ac:dyDescent="0.35">
      <c r="B12" s="39" t="s">
        <v>23</v>
      </c>
      <c r="C12" s="22">
        <f>'POWER Legacy P2H'!U12+'POWER Legacy P2H'!AS12+'POWER Ludwig'!AR12+'POWER Ludwig'!BP12</f>
        <v>123267.48556263646</v>
      </c>
      <c r="D12" s="13">
        <f>'POWER Legacy P2H'!V12+'POWER Legacy P2H'!AT12+'POWER Ludwig'!AS12+'POWER Ludwig'!BQ12</f>
        <v>20639630.465971686</v>
      </c>
      <c r="E12" s="23">
        <f t="shared" si="0"/>
        <v>167.43775028560941</v>
      </c>
      <c r="F12" s="142"/>
      <c r="H12" t="b">
        <f>ROUND(C12,0)=ROUND(('POWER Ludwig'!BP12+'POWER Ludwig'!AR12+'POWER Legacy P2H'!AS12+'POWER Legacy P2H'!U12),0)</f>
        <v>1</v>
      </c>
      <c r="I12" t="b">
        <f>ROUND(D12,0)=ROUND(('POWER Ludwig'!BQ12+'POWER Ludwig'!AS12+'POWER Legacy P2H'!AT12+'POWER Legacy P2H'!V12),0)</f>
        <v>1</v>
      </c>
    </row>
    <row r="13" spans="1:9" x14ac:dyDescent="0.35">
      <c r="B13" s="39" t="s">
        <v>24</v>
      </c>
      <c r="C13" s="22">
        <f>'POWER Legacy P2H'!U13+'POWER Legacy P2H'!AS13+'POWER Ludwig'!AR13+'POWER Ludwig'!BP13</f>
        <v>62411.174077543074</v>
      </c>
      <c r="D13" s="13">
        <f>'POWER Legacy P2H'!V13+'POWER Legacy P2H'!AT13+'POWER Ludwig'!AS13+'POWER Ludwig'!BQ13</f>
        <v>6843489.1151933791</v>
      </c>
      <c r="E13" s="23">
        <f t="shared" si="0"/>
        <v>109.6516644069322</v>
      </c>
      <c r="F13" s="142"/>
      <c r="H13" t="b">
        <f>ROUND(C13,0)=ROUND(('POWER Ludwig'!BP13+'POWER Ludwig'!AR13+'POWER Legacy P2H'!AS13+'POWER Legacy P2H'!U13),0)</f>
        <v>1</v>
      </c>
      <c r="I13" t="b">
        <f>ROUND(D13,0)=ROUND(('POWER Ludwig'!BQ13+'POWER Ludwig'!AS13+'POWER Legacy P2H'!AT13+'POWER Legacy P2H'!V13),0)</f>
        <v>1</v>
      </c>
    </row>
    <row r="14" spans="1:9" x14ac:dyDescent="0.35">
      <c r="B14" s="39" t="s">
        <v>25</v>
      </c>
      <c r="C14" s="22">
        <f>'POWER Legacy P2H'!U14+'POWER Legacy P2H'!AS14+'POWER Ludwig'!AR14+'POWER Ludwig'!BP14</f>
        <v>32483.791084220349</v>
      </c>
      <c r="D14" s="13">
        <f>'POWER Legacy P2H'!V14+'POWER Legacy P2H'!AT14+'POWER Ludwig'!AS14+'POWER Ludwig'!BQ14</f>
        <v>1076431.1743865889</v>
      </c>
      <c r="E14" s="23">
        <f t="shared" si="0"/>
        <v>33.137486064841944</v>
      </c>
      <c r="F14" s="142"/>
      <c r="H14" t="b">
        <f>ROUND(C14,0)=ROUND(('POWER Ludwig'!BP14+'POWER Ludwig'!AR14+'POWER Legacy P2H'!AS14+'POWER Legacy P2H'!U14),0)</f>
        <v>1</v>
      </c>
      <c r="I14" t="b">
        <f>ROUND(D14,0)=ROUND(('POWER Ludwig'!BQ14+'POWER Ludwig'!AS14+'POWER Legacy P2H'!AT14+'POWER Legacy P2H'!V14),0)</f>
        <v>1</v>
      </c>
    </row>
    <row r="15" spans="1:9" x14ac:dyDescent="0.35">
      <c r="B15" s="39" t="s">
        <v>26</v>
      </c>
      <c r="C15" s="22">
        <f>'POWER Legacy P2H'!U15+'POWER Legacy P2H'!AS15+'POWER Ludwig'!AR15+'POWER Ludwig'!BP15</f>
        <v>25446.276171313319</v>
      </c>
      <c r="D15" s="13">
        <f>'POWER Legacy P2H'!V15+'POWER Legacy P2H'!AT15+'POWER Ludwig'!AS15+'POWER Ludwig'!BQ15</f>
        <v>-386057.91579391621</v>
      </c>
      <c r="E15" s="23">
        <f>D15/C15</f>
        <v>-15.171489659030577</v>
      </c>
      <c r="F15" s="142"/>
      <c r="H15" t="b">
        <f>ROUND(C15,0)=ROUND(('POWER Ludwig'!BP15+'POWER Ludwig'!AR15+'POWER Legacy P2H'!AS15+'POWER Legacy P2H'!U15),0)</f>
        <v>1</v>
      </c>
      <c r="I15" t="b">
        <f>ROUND(D15,0)=ROUND(('POWER Ludwig'!BQ15+'POWER Ludwig'!AS15+'POWER Legacy P2H'!AT15+'POWER Legacy P2H'!V15),0)</f>
        <v>1</v>
      </c>
    </row>
    <row r="16" spans="1:9" x14ac:dyDescent="0.35">
      <c r="B16" s="39" t="s">
        <v>27</v>
      </c>
      <c r="C16" s="22">
        <f>'POWER Legacy P2H'!U16+'POWER Legacy P2H'!AS16+'POWER Ludwig'!AR16+'POWER Ludwig'!BP16</f>
        <v>26188.21954330806</v>
      </c>
      <c r="D16" s="13">
        <f>'POWER Legacy P2H'!V16+'POWER Legacy P2H'!AT16+'POWER Ludwig'!AS16+'POWER Ludwig'!BQ16</f>
        <v>214508.91507510442</v>
      </c>
      <c r="E16" s="23">
        <f t="shared" si="0"/>
        <v>8.1910461580011624</v>
      </c>
      <c r="F16" s="142"/>
      <c r="H16" t="b">
        <f>ROUND(C16,0)=ROUND(('POWER Ludwig'!BP16+'POWER Ludwig'!AR16+'POWER Legacy P2H'!AS16+'POWER Legacy P2H'!U16),0)</f>
        <v>1</v>
      </c>
      <c r="I16" t="b">
        <f>ROUND(D16,0)=ROUND(('POWER Ludwig'!BQ16+'POWER Ludwig'!AS16+'POWER Legacy P2H'!AT16+'POWER Legacy P2H'!V16),0)</f>
        <v>1</v>
      </c>
    </row>
    <row r="17" spans="2:9" x14ac:dyDescent="0.35">
      <c r="B17" s="39" t="s">
        <v>28</v>
      </c>
      <c r="C17" s="22">
        <f>'POWER Legacy P2H'!U17+'POWER Legacy P2H'!AS17+'POWER Ludwig'!AR17+'POWER Ludwig'!BP17</f>
        <v>48742.357781294762</v>
      </c>
      <c r="D17" s="13">
        <f>'POWER Legacy P2H'!V17+'POWER Legacy P2H'!AT17+'POWER Ludwig'!AS17+'POWER Ludwig'!BQ17</f>
        <v>9699519.5748157613</v>
      </c>
      <c r="E17" s="23">
        <f t="shared" si="0"/>
        <v>198.995699353264</v>
      </c>
      <c r="F17" s="142"/>
      <c r="H17" t="b">
        <f>ROUND(C17,0)=ROUND(('POWER Ludwig'!BP17+'POWER Ludwig'!AR17+'POWER Legacy P2H'!AS17+'POWER Legacy P2H'!U17),0)</f>
        <v>1</v>
      </c>
      <c r="I17" t="b">
        <f>ROUND(D17,0)=ROUND(('POWER Ludwig'!BQ17+'POWER Ludwig'!AS17+'POWER Legacy P2H'!AT17+'POWER Legacy P2H'!V17),0)</f>
        <v>1</v>
      </c>
    </row>
    <row r="18" spans="2:9" x14ac:dyDescent="0.35">
      <c r="B18" s="39" t="s">
        <v>29</v>
      </c>
      <c r="C18" s="22">
        <f>'POWER Legacy P2H'!U18+'POWER Legacy P2H'!AS18+'POWER Ludwig'!AR18+'POWER Ludwig'!BP18</f>
        <v>120431.33019016794</v>
      </c>
      <c r="D18" s="13">
        <f>'POWER Legacy P2H'!V18+'POWER Legacy P2H'!AT18+'POWER Ludwig'!AS18+'POWER Ludwig'!BQ18</f>
        <v>11643981.501541667</v>
      </c>
      <c r="E18" s="23">
        <f t="shared" si="0"/>
        <v>96.685650512662747</v>
      </c>
      <c r="F18" s="142"/>
      <c r="H18" t="b">
        <f>ROUND(C18,0)=ROUND(('POWER Ludwig'!BP18+'POWER Ludwig'!AR18+'POWER Legacy P2H'!AS18+'POWER Legacy P2H'!U18),0)</f>
        <v>1</v>
      </c>
      <c r="I18" t="b">
        <f>ROUND(D18,0)=ROUND(('POWER Ludwig'!BQ18+'POWER Ludwig'!AS18+'POWER Legacy P2H'!AT18+'POWER Legacy P2H'!V18),0)</f>
        <v>1</v>
      </c>
    </row>
    <row r="19" spans="2:9" x14ac:dyDescent="0.35">
      <c r="B19" s="39" t="s">
        <v>30</v>
      </c>
      <c r="C19" s="22">
        <f>'POWER Legacy P2H'!U19+'POWER Legacy P2H'!AS19+'POWER Ludwig'!AR19+'POWER Ludwig'!BP19</f>
        <v>179348.98395422826</v>
      </c>
      <c r="D19" s="13">
        <f>'POWER Legacy P2H'!V19+'POWER Legacy P2H'!AT19+'POWER Ludwig'!AS19+'POWER Ludwig'!BQ19</f>
        <v>18658936.31880632</v>
      </c>
      <c r="E19" s="23">
        <f t="shared" si="0"/>
        <v>104.03703387340224</v>
      </c>
      <c r="F19" s="142"/>
      <c r="H19" t="b">
        <f>ROUND(C19,0)=ROUND(('POWER Ludwig'!BP19+'POWER Ludwig'!AR19+'POWER Legacy P2H'!AS19+'POWER Legacy P2H'!U19),0)</f>
        <v>1</v>
      </c>
      <c r="I19" t="b">
        <f>ROUND(D19,0)=ROUND(('POWER Ludwig'!BQ19+'POWER Ludwig'!AS19+'POWER Legacy P2H'!AT19+'POWER Legacy P2H'!V19),0)</f>
        <v>1</v>
      </c>
    </row>
    <row r="20" spans="2:9" x14ac:dyDescent="0.35">
      <c r="B20" s="40" t="s">
        <v>31</v>
      </c>
      <c r="C20" s="29">
        <f>'POWER Legacy P2H'!U20+'POWER Legacy P2H'!AS20+'POWER Ludwig'!AR20+'POWER Ludwig'!BP20</f>
        <v>233419.62142063369</v>
      </c>
      <c r="D20" s="14">
        <f>'POWER Legacy P2H'!V20+'POWER Legacy P2H'!AT20+'POWER Ludwig'!AS20+'POWER Ludwig'!BQ20</f>
        <v>35929787.426544443</v>
      </c>
      <c r="E20" s="27">
        <f t="shared" si="0"/>
        <v>153.92787978949374</v>
      </c>
      <c r="F20" s="143"/>
      <c r="H20" t="b">
        <f>ROUND(C20,0)=ROUND(('POWER Ludwig'!BP20+'POWER Ludwig'!AR20+'POWER Legacy P2H'!AS20+'POWER Legacy P2H'!U20),0)</f>
        <v>1</v>
      </c>
      <c r="I20" t="b">
        <f>ROUND(D20,0)=ROUND(('POWER Ludwig'!BQ20+'POWER Ludwig'!AS20+'POWER Legacy P2H'!AT20+'POWER Legacy P2H'!V20),0)</f>
        <v>1</v>
      </c>
    </row>
    <row r="21" spans="2:9" x14ac:dyDescent="0.35">
      <c r="B21" s="41"/>
      <c r="C21" s="35"/>
      <c r="D21" s="36"/>
      <c r="E21" s="37"/>
      <c r="F21" s="144"/>
    </row>
    <row r="22" spans="2:9" x14ac:dyDescent="0.35">
      <c r="B22" s="39"/>
      <c r="C22" s="22"/>
      <c r="D22" s="13"/>
      <c r="E22" s="23"/>
      <c r="F22" s="145"/>
    </row>
    <row r="23" spans="2:9" x14ac:dyDescent="0.35">
      <c r="B23" s="39"/>
      <c r="C23" s="22"/>
      <c r="D23" s="13"/>
      <c r="E23" s="23"/>
      <c r="F23" s="145"/>
    </row>
    <row r="24" spans="2:9" x14ac:dyDescent="0.35">
      <c r="B24" s="39"/>
      <c r="C24" s="22"/>
      <c r="D24" s="13"/>
      <c r="E24" s="23"/>
      <c r="F24" s="145"/>
    </row>
    <row r="25" spans="2:9" x14ac:dyDescent="0.35">
      <c r="B25" s="39"/>
      <c r="C25" s="22"/>
      <c r="D25" s="13"/>
      <c r="E25" s="23"/>
      <c r="F25" s="145"/>
    </row>
    <row r="26" spans="2:9" x14ac:dyDescent="0.35">
      <c r="B26" s="39"/>
      <c r="C26" s="22"/>
      <c r="D26" s="13"/>
      <c r="E26" s="23"/>
      <c r="F26" s="145"/>
    </row>
    <row r="27" spans="2:9" x14ac:dyDescent="0.35">
      <c r="B27" s="39"/>
      <c r="C27" s="22"/>
      <c r="D27" s="13"/>
      <c r="E27" s="23"/>
      <c r="F27" s="145"/>
    </row>
    <row r="28" spans="2:9" x14ac:dyDescent="0.35">
      <c r="B28" s="39"/>
      <c r="C28" s="22"/>
      <c r="D28" s="13"/>
      <c r="E28" s="23"/>
      <c r="F28" s="145"/>
    </row>
    <row r="29" spans="2:9" x14ac:dyDescent="0.35">
      <c r="B29" s="39"/>
      <c r="C29" s="22"/>
      <c r="D29" s="13"/>
      <c r="E29" s="23"/>
      <c r="F29" s="145"/>
    </row>
    <row r="30" spans="2:9" x14ac:dyDescent="0.35">
      <c r="B30" s="39"/>
      <c r="C30" s="22"/>
      <c r="D30" s="13"/>
      <c r="E30" s="23"/>
      <c r="F30" s="145"/>
    </row>
    <row r="31" spans="2:9" x14ac:dyDescent="0.35">
      <c r="B31" s="39"/>
      <c r="C31" s="22"/>
      <c r="D31" s="13"/>
      <c r="E31" s="23"/>
      <c r="F31" s="145"/>
    </row>
    <row r="32" spans="2:9" x14ac:dyDescent="0.35">
      <c r="B32" s="40"/>
      <c r="C32" s="29"/>
      <c r="D32" s="14"/>
      <c r="E32" s="27"/>
      <c r="F32" s="146"/>
    </row>
    <row r="33" spans="2:6" x14ac:dyDescent="0.35">
      <c r="B33" s="41"/>
      <c r="C33" s="35"/>
      <c r="D33" s="36"/>
      <c r="E33" s="37"/>
      <c r="F33" s="144"/>
    </row>
    <row r="34" spans="2:6" x14ac:dyDescent="0.35">
      <c r="B34" s="39"/>
      <c r="C34" s="22"/>
      <c r="D34" s="13"/>
      <c r="E34" s="23"/>
      <c r="F34" s="145"/>
    </row>
    <row r="35" spans="2:6" x14ac:dyDescent="0.35">
      <c r="B35" s="39"/>
      <c r="C35" s="22"/>
      <c r="D35" s="13"/>
      <c r="E35" s="23"/>
      <c r="F35" s="145"/>
    </row>
    <row r="36" spans="2:6" x14ac:dyDescent="0.35">
      <c r="B36" s="39"/>
      <c r="C36" s="22"/>
      <c r="D36" s="13"/>
      <c r="E36" s="23"/>
      <c r="F36" s="145"/>
    </row>
    <row r="37" spans="2:6" x14ac:dyDescent="0.35">
      <c r="B37" s="39"/>
      <c r="C37" s="22"/>
      <c r="D37" s="13"/>
      <c r="E37" s="23"/>
      <c r="F37" s="145"/>
    </row>
    <row r="38" spans="2:6" x14ac:dyDescent="0.35">
      <c r="B38" s="39"/>
      <c r="C38" s="22"/>
      <c r="D38" s="13"/>
      <c r="E38" s="23"/>
      <c r="F38" s="145"/>
    </row>
    <row r="39" spans="2:6" x14ac:dyDescent="0.35">
      <c r="B39" s="39"/>
      <c r="C39" s="22"/>
      <c r="D39" s="13"/>
      <c r="E39" s="23"/>
      <c r="F39" s="145"/>
    </row>
    <row r="40" spans="2:6" x14ac:dyDescent="0.35">
      <c r="B40" s="39"/>
      <c r="C40" s="22"/>
      <c r="D40" s="13"/>
      <c r="E40" s="23"/>
      <c r="F40" s="145"/>
    </row>
    <row r="41" spans="2:6" x14ac:dyDescent="0.35">
      <c r="B41" s="39"/>
      <c r="C41" s="22"/>
      <c r="D41" s="13"/>
      <c r="E41" s="23"/>
      <c r="F41" s="145"/>
    </row>
    <row r="42" spans="2:6" x14ac:dyDescent="0.35">
      <c r="B42" s="39"/>
      <c r="C42" s="22"/>
      <c r="D42" s="13"/>
      <c r="E42" s="23"/>
      <c r="F42" s="145"/>
    </row>
    <row r="43" spans="2:6" x14ac:dyDescent="0.35">
      <c r="B43" s="39"/>
      <c r="C43" s="22"/>
      <c r="D43" s="13"/>
      <c r="E43" s="23"/>
      <c r="F43" s="145"/>
    </row>
    <row r="44" spans="2:6" x14ac:dyDescent="0.35">
      <c r="B44" s="40"/>
      <c r="C44" s="29"/>
      <c r="D44" s="14"/>
      <c r="E44" s="27"/>
      <c r="F44" s="146"/>
    </row>
    <row r="45" spans="2:6" x14ac:dyDescent="0.35">
      <c r="B45" s="39"/>
      <c r="C45" s="35"/>
      <c r="D45" s="36"/>
      <c r="E45" s="37"/>
      <c r="F45" s="144"/>
    </row>
    <row r="46" spans="2:6" x14ac:dyDescent="0.35">
      <c r="B46" s="39"/>
      <c r="C46" s="22"/>
      <c r="D46" s="13"/>
      <c r="E46" s="23"/>
      <c r="F46" s="145"/>
    </row>
    <row r="47" spans="2:6" x14ac:dyDescent="0.35">
      <c r="B47" s="39"/>
      <c r="C47" s="22"/>
      <c r="D47" s="13"/>
      <c r="E47" s="23"/>
      <c r="F47" s="145"/>
    </row>
    <row r="48" spans="2:6" x14ac:dyDescent="0.35">
      <c r="B48" s="39"/>
      <c r="C48" s="22"/>
      <c r="D48" s="13"/>
      <c r="E48" s="23"/>
      <c r="F48" s="145"/>
    </row>
    <row r="49" spans="2:6" x14ac:dyDescent="0.35">
      <c r="B49" s="39"/>
      <c r="C49" s="22"/>
      <c r="D49" s="13"/>
      <c r="E49" s="23"/>
      <c r="F49" s="145"/>
    </row>
    <row r="50" spans="2:6" x14ac:dyDescent="0.35">
      <c r="B50" s="39"/>
      <c r="C50" s="22"/>
      <c r="D50" s="13"/>
      <c r="E50" s="23"/>
      <c r="F50" s="145"/>
    </row>
    <row r="51" spans="2:6" x14ac:dyDescent="0.35">
      <c r="B51" s="39"/>
      <c r="C51" s="22"/>
      <c r="D51" s="13"/>
      <c r="E51" s="23"/>
      <c r="F51" s="145"/>
    </row>
    <row r="52" spans="2:6" x14ac:dyDescent="0.35">
      <c r="B52" s="39"/>
      <c r="C52" s="22"/>
      <c r="D52" s="13"/>
      <c r="E52" s="23"/>
      <c r="F52" s="145"/>
    </row>
    <row r="53" spans="2:6" x14ac:dyDescent="0.35">
      <c r="B53" s="39"/>
      <c r="C53" s="22"/>
      <c r="D53" s="13"/>
      <c r="E53" s="23"/>
      <c r="F53" s="145"/>
    </row>
    <row r="54" spans="2:6" x14ac:dyDescent="0.35">
      <c r="B54" s="39"/>
      <c r="C54" s="22"/>
      <c r="D54" s="13"/>
      <c r="E54" s="23"/>
      <c r="F54" s="145"/>
    </row>
    <row r="55" spans="2:6" x14ac:dyDescent="0.35">
      <c r="B55" s="39"/>
      <c r="C55" s="22"/>
      <c r="D55" s="13"/>
      <c r="E55" s="23"/>
      <c r="F55" s="145"/>
    </row>
    <row r="56" spans="2:6" x14ac:dyDescent="0.35">
      <c r="B56" s="40"/>
      <c r="C56" s="29"/>
      <c r="D56" s="14"/>
      <c r="E56" s="27"/>
      <c r="F56" s="146"/>
    </row>
    <row r="57" spans="2:6" x14ac:dyDescent="0.35">
      <c r="B57" s="39"/>
      <c r="C57" s="35"/>
      <c r="D57" s="36"/>
      <c r="E57" s="37"/>
      <c r="F57" s="144"/>
    </row>
    <row r="58" spans="2:6" x14ac:dyDescent="0.35">
      <c r="B58" s="39"/>
      <c r="C58" s="22"/>
      <c r="D58" s="13"/>
      <c r="E58" s="23"/>
      <c r="F58" s="145"/>
    </row>
    <row r="59" spans="2:6" x14ac:dyDescent="0.35">
      <c r="B59" s="39"/>
      <c r="C59" s="22"/>
      <c r="D59" s="13"/>
      <c r="E59" s="23"/>
      <c r="F59" s="145"/>
    </row>
    <row r="60" spans="2:6" x14ac:dyDescent="0.35">
      <c r="B60" s="39"/>
      <c r="C60" s="22"/>
      <c r="D60" s="13"/>
      <c r="E60" s="23"/>
      <c r="F60" s="145"/>
    </row>
    <row r="61" spans="2:6" x14ac:dyDescent="0.35">
      <c r="B61" s="39"/>
      <c r="C61" s="22"/>
      <c r="D61" s="13"/>
      <c r="E61" s="23"/>
      <c r="F61" s="145"/>
    </row>
    <row r="62" spans="2:6" x14ac:dyDescent="0.35">
      <c r="B62" s="39"/>
      <c r="C62" s="22"/>
      <c r="D62" s="13"/>
      <c r="E62" s="23"/>
      <c r="F62" s="145"/>
    </row>
    <row r="63" spans="2:6" x14ac:dyDescent="0.35">
      <c r="B63" s="39"/>
      <c r="C63" s="22"/>
      <c r="D63" s="13"/>
      <c r="E63" s="23"/>
      <c r="F63" s="145"/>
    </row>
    <row r="64" spans="2:6" x14ac:dyDescent="0.35">
      <c r="B64" s="39"/>
      <c r="C64" s="22"/>
      <c r="D64" s="13"/>
      <c r="E64" s="23"/>
      <c r="F64" s="145"/>
    </row>
    <row r="65" spans="2:9" x14ac:dyDescent="0.35">
      <c r="B65" s="39"/>
      <c r="C65" s="22"/>
      <c r="D65" s="13"/>
      <c r="E65" s="23"/>
      <c r="F65" s="145"/>
    </row>
    <row r="66" spans="2:9" x14ac:dyDescent="0.35">
      <c r="B66" s="39"/>
      <c r="C66" s="22"/>
      <c r="D66" s="13"/>
      <c r="E66" s="23"/>
      <c r="F66" s="145"/>
    </row>
    <row r="67" spans="2:9" x14ac:dyDescent="0.35">
      <c r="B67" s="39"/>
      <c r="C67" s="22"/>
      <c r="D67" s="13"/>
      <c r="E67" s="23"/>
      <c r="F67" s="145"/>
    </row>
    <row r="68" spans="2:9" ht="15" thickBot="1" x14ac:dyDescent="0.4">
      <c r="B68" s="40"/>
      <c r="C68" s="24"/>
      <c r="D68" s="25"/>
      <c r="E68" s="26"/>
      <c r="F68" s="165"/>
    </row>
    <row r="69" spans="2:9" x14ac:dyDescent="0.35">
      <c r="H69" t="b">
        <f>ROUND(C69,0)=ROUND(('POWER Ludwig'!BP69+'POWER Ludwig'!AR69+'POWER Legacy P2H'!AS69+'POWER Legacy P2H'!U69),0)</f>
        <v>1</v>
      </c>
      <c r="I69" t="b">
        <f>ROUND(D69,0)=ROUND(('POWER Ludwig'!BQ69+'POWER Ludwig'!AS69+'POWER Legacy P2H'!AT69+'POWER Legacy P2H'!V69),0)</f>
        <v>1</v>
      </c>
    </row>
  </sheetData>
  <mergeCells count="7">
    <mergeCell ref="F57:F68"/>
    <mergeCell ref="H3:I3"/>
    <mergeCell ref="C3:F3"/>
    <mergeCell ref="F9:F20"/>
    <mergeCell ref="F21:F32"/>
    <mergeCell ref="F33:F44"/>
    <mergeCell ref="F45:F56"/>
  </mergeCells>
  <conditionalFormatting sqref="H1:I1048576">
    <cfRule type="containsText" dxfId="3" priority="1" operator="containsText" text="FALSE">
      <formula>NOT(ISERROR(SEARCH("FALSE",H1)))</formula>
    </cfRule>
    <cfRule type="containsText" dxfId="2" priority="2" operator="containsText" text="TRUE">
      <formula>NOT(ISERROR(SEARCH("TRUE",H1)))</formula>
    </cfRule>
  </conditionalFormatting>
  <pageMargins left="0.7" right="0.7" top="0.75" bottom="0.75" header="0.3" footer="0.3"/>
  <customProperties>
    <customPr name="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7738-67A9-4F61-8FEA-5298387FC7EB}">
  <sheetPr codeName="Tabelle5"/>
  <dimension ref="B2:AA68"/>
  <sheetViews>
    <sheetView workbookViewId="0">
      <selection activeCell="R9" sqref="R9:R20"/>
    </sheetView>
  </sheetViews>
  <sheetFormatPr defaultColWidth="8.6328125" defaultRowHeight="14.5" x14ac:dyDescent="0.35"/>
  <cols>
    <col min="1" max="1" width="8.6328125" style="124"/>
    <col min="2" max="2" width="13.6328125" style="124" customWidth="1"/>
    <col min="3" max="4" width="9.90625" style="124" bestFit="1" customWidth="1"/>
    <col min="5" max="5" width="11.453125" style="124" customWidth="1"/>
    <col min="6" max="6" width="8.90625" style="124" bestFit="1" customWidth="1"/>
    <col min="7" max="7" width="9.90625" style="124" bestFit="1" customWidth="1"/>
    <col min="8" max="8" width="11.453125" style="124" customWidth="1"/>
    <col min="9" max="9" width="8.90625" style="124" bestFit="1" customWidth="1"/>
    <col min="10" max="10" width="9.90625" style="124" bestFit="1" customWidth="1"/>
    <col min="11" max="11" width="11.54296875" style="124" customWidth="1"/>
    <col min="12" max="13" width="8.90625" style="124" bestFit="1" customWidth="1"/>
    <col min="14" max="14" width="10.90625" style="124" customWidth="1"/>
    <col min="15" max="15" width="18" style="124" customWidth="1"/>
    <col min="16" max="16" width="11.54296875" style="124" customWidth="1"/>
    <col min="17" max="17" width="15.54296875" style="124" customWidth="1"/>
    <col min="18" max="18" width="9.90625" style="124" bestFit="1" customWidth="1"/>
    <col min="19" max="19" width="12.36328125" style="124" bestFit="1" customWidth="1"/>
    <col min="20" max="21" width="8.90625" style="124" bestFit="1" customWidth="1"/>
    <col min="22" max="22" width="8.6328125" style="124"/>
    <col min="23" max="23" width="13.54296875" style="124" customWidth="1"/>
    <col min="24" max="24" width="10.54296875" style="124" customWidth="1"/>
    <col min="25" max="16384" width="8.6328125" style="124"/>
  </cols>
  <sheetData>
    <row r="2" spans="2:27" x14ac:dyDescent="0.35">
      <c r="B2" s="124" t="s">
        <v>56</v>
      </c>
    </row>
    <row r="3" spans="2:27" x14ac:dyDescent="0.35">
      <c r="C3" s="124" t="s">
        <v>2</v>
      </c>
      <c r="D3" s="179" t="s">
        <v>3</v>
      </c>
      <c r="E3" s="179"/>
      <c r="F3" s="179"/>
      <c r="G3" s="179"/>
      <c r="H3" s="179"/>
      <c r="I3" s="179"/>
      <c r="J3" s="179"/>
      <c r="K3" s="179"/>
      <c r="L3" s="179"/>
      <c r="M3" s="179"/>
      <c r="O3" s="179" t="s">
        <v>4</v>
      </c>
      <c r="P3" s="179"/>
      <c r="Q3" s="124" t="s">
        <v>5</v>
      </c>
      <c r="R3" s="179" t="s">
        <v>6</v>
      </c>
      <c r="S3" s="179"/>
      <c r="T3" s="179"/>
      <c r="U3" s="179"/>
    </row>
    <row r="4" spans="2:27" s="129" customFormat="1" ht="29" x14ac:dyDescent="0.35">
      <c r="D4" s="180" t="s">
        <v>9</v>
      </c>
      <c r="E4" s="180"/>
      <c r="F4" s="180"/>
      <c r="G4" s="180" t="s">
        <v>10</v>
      </c>
      <c r="H4" s="180"/>
      <c r="I4" s="180"/>
      <c r="J4" s="180" t="s">
        <v>38</v>
      </c>
      <c r="K4" s="180"/>
      <c r="L4" s="180"/>
      <c r="M4" s="180"/>
      <c r="N4" s="129" t="s">
        <v>12</v>
      </c>
      <c r="O4" s="129" t="s">
        <v>57</v>
      </c>
      <c r="P4" s="129" t="s">
        <v>52</v>
      </c>
      <c r="Q4" s="129" t="s">
        <v>55</v>
      </c>
      <c r="W4" s="129" t="s">
        <v>58</v>
      </c>
      <c r="Y4" s="129" t="s">
        <v>7</v>
      </c>
    </row>
    <row r="5" spans="2:27" x14ac:dyDescent="0.35">
      <c r="C5" s="124" t="s">
        <v>18</v>
      </c>
      <c r="D5" s="124" t="s">
        <v>18</v>
      </c>
      <c r="E5" s="124" t="s">
        <v>19</v>
      </c>
      <c r="F5" s="124" t="s">
        <v>17</v>
      </c>
      <c r="G5" s="124" t="s">
        <v>18</v>
      </c>
      <c r="H5" s="124" t="s">
        <v>19</v>
      </c>
      <c r="I5" s="125" t="s">
        <v>17</v>
      </c>
      <c r="J5" s="124" t="s">
        <v>18</v>
      </c>
      <c r="K5" s="124" t="s">
        <v>19</v>
      </c>
      <c r="L5" s="124" t="s">
        <v>17</v>
      </c>
      <c r="M5" s="125" t="s">
        <v>17</v>
      </c>
      <c r="N5" s="125" t="s">
        <v>17</v>
      </c>
      <c r="O5" s="124" t="s">
        <v>17</v>
      </c>
      <c r="P5" s="125" t="s">
        <v>17</v>
      </c>
      <c r="Q5" s="124" t="s">
        <v>17</v>
      </c>
      <c r="R5" s="124" t="s">
        <v>18</v>
      </c>
      <c r="S5" s="124" t="s">
        <v>19</v>
      </c>
      <c r="T5" s="124" t="s">
        <v>17</v>
      </c>
      <c r="U5" s="124" t="s">
        <v>17</v>
      </c>
      <c r="W5" s="125" t="s">
        <v>59</v>
      </c>
      <c r="X5" s="125"/>
      <c r="AA5" s="129"/>
    </row>
    <row r="6" spans="2:27" x14ac:dyDescent="0.35">
      <c r="B6" s="128"/>
      <c r="C6" s="127"/>
      <c r="D6" s="127"/>
      <c r="E6" s="127"/>
      <c r="F6" s="126"/>
      <c r="G6" s="127"/>
      <c r="H6" s="127"/>
      <c r="I6" s="126"/>
      <c r="J6" s="127"/>
      <c r="K6" s="127"/>
      <c r="L6" s="126"/>
      <c r="M6" s="126"/>
      <c r="N6" s="126"/>
      <c r="O6" s="126"/>
      <c r="P6" s="126"/>
      <c r="Q6" s="126"/>
      <c r="R6" s="127"/>
      <c r="S6" s="127"/>
      <c r="T6" s="126"/>
      <c r="U6" s="127"/>
      <c r="W6" s="126"/>
      <c r="X6" s="126"/>
      <c r="AA6" s="129"/>
    </row>
    <row r="7" spans="2:27" x14ac:dyDescent="0.35">
      <c r="B7" s="128"/>
      <c r="C7" s="127"/>
      <c r="D7" s="127"/>
      <c r="E7" s="127"/>
      <c r="F7" s="126"/>
      <c r="G7" s="127"/>
      <c r="H7" s="127"/>
      <c r="I7" s="126"/>
      <c r="J7" s="127"/>
      <c r="K7" s="127"/>
      <c r="L7" s="126"/>
      <c r="M7" s="126"/>
      <c r="N7" s="126"/>
      <c r="O7" s="126"/>
      <c r="P7" s="126"/>
      <c r="Q7" s="126"/>
      <c r="R7" s="127"/>
      <c r="S7" s="127"/>
      <c r="T7" s="126"/>
      <c r="U7" s="127"/>
      <c r="W7" s="126"/>
      <c r="X7" s="126"/>
      <c r="AA7" s="129"/>
    </row>
    <row r="8" spans="2:27" x14ac:dyDescent="0.35">
      <c r="B8" s="128"/>
      <c r="C8" s="127"/>
      <c r="D8" s="127"/>
      <c r="E8" s="127"/>
      <c r="F8" s="126"/>
      <c r="G8" s="127"/>
      <c r="H8" s="127"/>
      <c r="I8" s="126"/>
      <c r="J8" s="127"/>
      <c r="K8" s="127"/>
      <c r="L8" s="126"/>
      <c r="M8" s="126"/>
      <c r="N8" s="126"/>
      <c r="O8" s="126"/>
      <c r="P8" s="126"/>
      <c r="Q8" s="126"/>
      <c r="R8" s="127"/>
      <c r="S8" s="127"/>
      <c r="T8" s="126"/>
      <c r="U8" s="127"/>
      <c r="W8" s="126"/>
      <c r="X8" s="126"/>
    </row>
    <row r="9" spans="2:27" x14ac:dyDescent="0.35">
      <c r="B9" s="128" t="str">
        <f>'POWER Ludwig'!B9</f>
        <v>01.01.2022</v>
      </c>
      <c r="C9" s="127">
        <f>'POWER Ludwig'!E9+'POWER Legacy'!E9</f>
        <v>111988.10500000001</v>
      </c>
      <c r="D9" s="127">
        <f>'POWER Ludwig'!F9+'POWER Legacy'!F9</f>
        <v>117041.94099999999</v>
      </c>
      <c r="E9" s="127">
        <f>'POWER Ludwig'!G9+'POWER Legacy'!G9</f>
        <v>10539843.720000001</v>
      </c>
      <c r="F9" s="126">
        <f t="shared" ref="F9:F20" si="0">IF(D9=0,0,E9/D9)</f>
        <v>90.051853463366612</v>
      </c>
      <c r="G9" s="127">
        <f>'POWER Ludwig'!I9+'POWER Legacy'!I9</f>
        <v>-5053.8359999999975</v>
      </c>
      <c r="H9" s="127">
        <f>'POWER Ludwig'!J9+'POWER Legacy'!J9</f>
        <v>-239893.40700000001</v>
      </c>
      <c r="I9" s="126">
        <f t="shared" ref="I9:I20" si="1">IF(G9=0,0,H9/G9)</f>
        <v>47.467588382369378</v>
      </c>
      <c r="J9" s="127">
        <f>'POWER Ludwig'!L9+'POWER Legacy'!L9</f>
        <v>111988.10500000001</v>
      </c>
      <c r="K9" s="127">
        <f>'POWER Ludwig'!M9+'POWER Legacy'!M9</f>
        <v>10299950.313000001</v>
      </c>
      <c r="L9" s="126">
        <f t="shared" ref="L9:L20" si="2">IF(J9=0,0,K9/J9)</f>
        <v>91.973610170473023</v>
      </c>
      <c r="M9" s="181">
        <f>SUM(K9:K20)/SUM(J9:J20)</f>
        <v>69.326404556479247</v>
      </c>
      <c r="N9" s="126">
        <f>('POWER Ludwig'!P9*'POWER Ludwig'!$E9+'POWER Legacy'!P9*'POWER Legacy'!$E9)/'FRM - Power B2C HH'!$C9</f>
        <v>1.43</v>
      </c>
      <c r="O9" s="126">
        <f>('POWER Ludwig'!Q9*'POWER Ludwig'!$E9+'POWER Legacy'!Q9*'POWER Legacy'!$E9)/'FRM - Power B2C HH'!$C9</f>
        <v>0</v>
      </c>
      <c r="P9" s="126">
        <f>('POWER Ludwig'!R9*'POWER Ludwig'!$E9+'POWER Legacy'!R9*'POWER Legacy'!$E9)/'FRM - Power B2C HH'!$C9</f>
        <v>0</v>
      </c>
      <c r="Q9" s="126">
        <f>('POWER Ludwig'!S9*'POWER Ludwig'!$E9+'POWER Legacy'!S9*'POWER Legacy'!$E9)/'FRM - Power B2C HH'!$C9</f>
        <v>8.9999999999999983E-2</v>
      </c>
      <c r="R9" s="127">
        <f t="shared" ref="R9:R20" si="3">C9</f>
        <v>111988.10500000001</v>
      </c>
      <c r="S9" s="127">
        <f t="shared" ref="S9:S20" si="4">T9*R9</f>
        <v>10470172.232600003</v>
      </c>
      <c r="T9" s="126">
        <f t="shared" ref="T9:T20" si="5">L9+O9+Q9+P9+N9</f>
        <v>93.493610170473033</v>
      </c>
      <c r="U9" s="181">
        <f>SUM(S9:S20)/SUM(R9:R20)</f>
        <v>74.725342248150085</v>
      </c>
      <c r="W9" s="126">
        <f t="shared" ref="W9:W20" si="6">L9+O9+P9</f>
        <v>91.973610170473023</v>
      </c>
      <c r="X9" s="126"/>
      <c r="Y9" s="124" t="b">
        <f>(ROUND(L9*C9-'POWER Ludwig'!N9*'POWER Ludwig'!E9-'POWER Legacy'!N9*'POWER Legacy'!E9,0)=0)</f>
        <v>1</v>
      </c>
      <c r="Z9" s="124" t="b">
        <f>(ROUND(T9*C9-'POWER Ludwig'!V9*'POWER Ludwig'!E9-'POWER Legacy'!V9*'POWER Legacy'!E9,0)=0)</f>
        <v>1</v>
      </c>
    </row>
    <row r="10" spans="2:27" x14ac:dyDescent="0.35">
      <c r="B10" s="128" t="str">
        <f>'POWER Ludwig'!B10</f>
        <v>01.02.2022</v>
      </c>
      <c r="C10" s="127">
        <f>'POWER Ludwig'!E10+'POWER Legacy'!E10</f>
        <v>100244.967</v>
      </c>
      <c r="D10" s="127">
        <f>'POWER Ludwig'!F10+'POWER Legacy'!F10</f>
        <v>102145.75</v>
      </c>
      <c r="E10" s="127">
        <f>'POWER Ludwig'!G10+'POWER Legacy'!G10</f>
        <v>8622119.7080000006</v>
      </c>
      <c r="F10" s="126">
        <f t="shared" si="0"/>
        <v>84.409970145600781</v>
      </c>
      <c r="G10" s="127">
        <f>'POWER Ludwig'!I10+'POWER Legacy'!I10</f>
        <v>-1900.7840000000008</v>
      </c>
      <c r="H10" s="127">
        <f>'POWER Ludwig'!J10+'POWER Legacy'!J10</f>
        <v>131653.19400000002</v>
      </c>
      <c r="I10" s="126">
        <f t="shared" si="1"/>
        <v>-69.262574811235766</v>
      </c>
      <c r="J10" s="127">
        <f>'POWER Ludwig'!L10+'POWER Legacy'!L10</f>
        <v>100244.966</v>
      </c>
      <c r="K10" s="127">
        <f>'POWER Ludwig'!M10+'POWER Legacy'!M10</f>
        <v>8753772.9020000007</v>
      </c>
      <c r="L10" s="126">
        <f t="shared" si="2"/>
        <v>87.3238153624592</v>
      </c>
      <c r="M10" s="181"/>
      <c r="N10" s="126">
        <f>('POWER Ludwig'!P10*'POWER Ludwig'!$E10+'POWER Legacy'!P10*'POWER Legacy'!$E10)/'FRM - Power B2C HH'!$C10</f>
        <v>1.43</v>
      </c>
      <c r="O10" s="126">
        <f>('POWER Ludwig'!Q10*'POWER Ludwig'!$E10+'POWER Legacy'!Q10*'POWER Legacy'!$E10)/'FRM - Power B2C HH'!$C10</f>
        <v>0</v>
      </c>
      <c r="P10" s="126">
        <f>('POWER Ludwig'!R10*'POWER Ludwig'!$E10+'POWER Legacy'!R10*'POWER Legacy'!$E10)/'FRM - Power B2C HH'!$C10</f>
        <v>0</v>
      </c>
      <c r="Q10" s="126">
        <f>('POWER Ludwig'!S10*'POWER Ludwig'!$E10+'POWER Legacy'!S10*'POWER Legacy'!$E10)/'FRM - Power B2C HH'!$C10</f>
        <v>0.09</v>
      </c>
      <c r="R10" s="127">
        <f t="shared" si="3"/>
        <v>100244.967</v>
      </c>
      <c r="S10" s="127">
        <f t="shared" si="4"/>
        <v>8906145.3391638175</v>
      </c>
      <c r="T10" s="126">
        <f t="shared" si="5"/>
        <v>88.84381536245921</v>
      </c>
      <c r="U10" s="181"/>
      <c r="W10" s="126">
        <f t="shared" si="6"/>
        <v>87.3238153624592</v>
      </c>
      <c r="X10" s="126"/>
      <c r="Y10" s="124" t="b">
        <f>(ROUND(L10*C10-'POWER Ludwig'!N10*'POWER Ludwig'!E10-'POWER Legacy'!N10*'POWER Legacy'!E10,0)=0)</f>
        <v>1</v>
      </c>
      <c r="Z10" s="124" t="b">
        <f>(ROUND(T10*C10-'POWER Ludwig'!V10*'POWER Ludwig'!E10-'POWER Legacy'!V10*'POWER Legacy'!E10,0)=0)</f>
        <v>1</v>
      </c>
    </row>
    <row r="11" spans="2:27" x14ac:dyDescent="0.35">
      <c r="B11" s="128" t="str">
        <f>'POWER Ludwig'!B11</f>
        <v>01.03.2022</v>
      </c>
      <c r="C11" s="127">
        <f>'POWER Ludwig'!E11+'POWER Legacy'!E11</f>
        <v>104590.163</v>
      </c>
      <c r="D11" s="127">
        <f>'POWER Ludwig'!F11+'POWER Legacy'!F11</f>
        <v>106516.14300000001</v>
      </c>
      <c r="E11" s="127">
        <f>'POWER Ludwig'!G11+'POWER Legacy'!G11</f>
        <v>7982982.0199999996</v>
      </c>
      <c r="F11" s="126">
        <f t="shared" si="0"/>
        <v>74.946217494938765</v>
      </c>
      <c r="G11" s="127">
        <f>'POWER Ludwig'!I11+'POWER Legacy'!I11</f>
        <v>-1925.6339999999982</v>
      </c>
      <c r="H11" s="127">
        <f>'POWER Ludwig'!J11+'POWER Legacy'!J11</f>
        <v>18317.385000000009</v>
      </c>
      <c r="I11" s="126">
        <f t="shared" si="1"/>
        <v>-9.5123917629206929</v>
      </c>
      <c r="J11" s="127">
        <f>'POWER Ludwig'!L11+'POWER Legacy'!L11</f>
        <v>104590.50900000001</v>
      </c>
      <c r="K11" s="127">
        <f>'POWER Ludwig'!M11+'POWER Legacy'!M11</f>
        <v>8001299.4050000003</v>
      </c>
      <c r="L11" s="126">
        <f t="shared" si="2"/>
        <v>76.501199597374551</v>
      </c>
      <c r="M11" s="181"/>
      <c r="N11" s="126">
        <f>('POWER Ludwig'!P11*'POWER Ludwig'!$E11+'POWER Legacy'!P11*'POWER Legacy'!$E11)/'FRM - Power B2C HH'!$C11</f>
        <v>1.4300000000000002</v>
      </c>
      <c r="O11" s="126">
        <f>('POWER Ludwig'!Q11*'POWER Ludwig'!$E11+'POWER Legacy'!Q11*'POWER Legacy'!$E11)/'FRM - Power B2C HH'!$C11</f>
        <v>2.2574186833566046E-2</v>
      </c>
      <c r="P11" s="126">
        <f>('POWER Ludwig'!R11*'POWER Ludwig'!$E11+'POWER Legacy'!R11*'POWER Legacy'!$E11)/'FRM - Power B2C HH'!$C11</f>
        <v>0.91</v>
      </c>
      <c r="Q11" s="126">
        <f>('POWER Ludwig'!S11*'POWER Ludwig'!$E11+'POWER Legacy'!S11*'POWER Legacy'!$E11)/'FRM - Power B2C HH'!$C11</f>
        <v>0.09</v>
      </c>
      <c r="R11" s="127">
        <f t="shared" si="3"/>
        <v>104590.163</v>
      </c>
      <c r="S11" s="127">
        <f t="shared" si="4"/>
        <v>8257788.0695554549</v>
      </c>
      <c r="T11" s="126">
        <f t="shared" si="5"/>
        <v>78.953773784208124</v>
      </c>
      <c r="U11" s="181"/>
      <c r="W11" s="126">
        <f t="shared" si="6"/>
        <v>77.433773784208114</v>
      </c>
      <c r="X11" s="126"/>
      <c r="Y11" s="124" t="b">
        <f>(ROUND(L11*C11-'POWER Ludwig'!N11*'POWER Ludwig'!E11-'POWER Legacy'!N11*'POWER Legacy'!E11,0)=0)</f>
        <v>1</v>
      </c>
      <c r="Z11" s="124" t="b">
        <f>(ROUND(T11*C11-'POWER Ludwig'!V11*'POWER Ludwig'!E11-'POWER Legacy'!V11*'POWER Legacy'!E11,0)=0)</f>
        <v>1</v>
      </c>
    </row>
    <row r="12" spans="2:27" x14ac:dyDescent="0.35">
      <c r="B12" s="128" t="str">
        <f>'POWER Ludwig'!B12</f>
        <v>01.04.2022</v>
      </c>
      <c r="C12" s="127">
        <f>'POWER Ludwig'!E12+'POWER Legacy'!E12</f>
        <v>92623.728976896906</v>
      </c>
      <c r="D12" s="127">
        <f>'POWER Ludwig'!F12+'POWER Legacy'!F12</f>
        <v>93110.922999999995</v>
      </c>
      <c r="E12" s="127">
        <f>'POWER Ludwig'!G12+'POWER Legacy'!G12</f>
        <v>6538552.7919999994</v>
      </c>
      <c r="F12" s="126">
        <f t="shared" si="0"/>
        <v>70.22326254890632</v>
      </c>
      <c r="G12" s="127">
        <f>'POWER Ludwig'!I12+'POWER Legacy'!I12</f>
        <v>-487.32246777624869</v>
      </c>
      <c r="H12" s="127">
        <f>'POWER Ludwig'!J12+'POWER Legacy'!J12</f>
        <v>214141.34394074517</v>
      </c>
      <c r="I12" s="126">
        <f t="shared" si="1"/>
        <v>-439.4243198305951</v>
      </c>
      <c r="J12" s="127">
        <f>'POWER Ludwig'!L12+'POWER Legacy'!L12</f>
        <v>92623.600532223762</v>
      </c>
      <c r="K12" s="127">
        <f>'POWER Ludwig'!M12+'POWER Legacy'!M12</f>
        <v>6752694.1359407455</v>
      </c>
      <c r="L12" s="126">
        <f t="shared" si="2"/>
        <v>72.90468192921827</v>
      </c>
      <c r="M12" s="181"/>
      <c r="N12" s="126">
        <f>('POWER Ludwig'!P12*'POWER Ludwig'!$E12+'POWER Legacy'!P12*'POWER Legacy'!$E12)/'FRM - Power B2C HH'!$C12</f>
        <v>1.4299999999999997</v>
      </c>
      <c r="O12" s="126">
        <f>('POWER Ludwig'!Q12*'POWER Ludwig'!$E12+'POWER Legacy'!Q12*'POWER Legacy'!$E12)/'FRM - Power B2C HH'!$C12</f>
        <v>2.7777874748914195</v>
      </c>
      <c r="P12" s="126">
        <f>('POWER Ludwig'!R12*'POWER Ludwig'!$E12+'POWER Legacy'!R12*'POWER Legacy'!$E12)/'FRM - Power B2C HH'!$C12</f>
        <v>0.90999999999999992</v>
      </c>
      <c r="Q12" s="126">
        <f>('POWER Ludwig'!S12*'POWER Ludwig'!$E12+'POWER Legacy'!S12*'POWER Legacy'!$E12)/'FRM - Power B2C HH'!$C12</f>
        <v>8.9999999999999983E-2</v>
      </c>
      <c r="R12" s="127">
        <f t="shared" si="3"/>
        <v>92623.728976896906</v>
      </c>
      <c r="S12" s="127">
        <f t="shared" si="4"/>
        <v>7235068.1958024092</v>
      </c>
      <c r="T12" s="126">
        <f t="shared" si="5"/>
        <v>78.112469404109703</v>
      </c>
      <c r="U12" s="181"/>
      <c r="W12" s="126">
        <f t="shared" si="6"/>
        <v>76.592469404109693</v>
      </c>
      <c r="X12" s="126"/>
      <c r="Y12" s="124" t="b">
        <f>(ROUND(L12*C12-'POWER Ludwig'!N12*'POWER Ludwig'!E12-'POWER Legacy'!N12*'POWER Legacy'!E12,0)=0)</f>
        <v>1</v>
      </c>
      <c r="Z12" s="124" t="b">
        <f>(ROUND(T12*C12-'POWER Ludwig'!V12*'POWER Ludwig'!E12-'POWER Legacy'!V12*'POWER Legacy'!E12,0)=0)</f>
        <v>1</v>
      </c>
    </row>
    <row r="13" spans="2:27" x14ac:dyDescent="0.35">
      <c r="B13" s="128" t="str">
        <f>'POWER Ludwig'!B13</f>
        <v>01.05.2022</v>
      </c>
      <c r="C13" s="127">
        <f>'POWER Ludwig'!E13+'POWER Legacy'!E13</f>
        <v>88122.197152961933</v>
      </c>
      <c r="D13" s="127">
        <f>'POWER Ludwig'!F13+'POWER Legacy'!F13</f>
        <v>89893.604999999996</v>
      </c>
      <c r="E13" s="127">
        <f>'POWER Ludwig'!G13+'POWER Legacy'!G13</f>
        <v>5044085.5520000001</v>
      </c>
      <c r="F13" s="126">
        <f t="shared" si="0"/>
        <v>56.111728437189726</v>
      </c>
      <c r="G13" s="127">
        <f>'POWER Ludwig'!I13+'POWER Legacy'!I13</f>
        <v>-1771.2997311273084</v>
      </c>
      <c r="H13" s="127">
        <f>'POWER Ludwig'!J13+'POWER Legacy'!J13</f>
        <v>52185.307363979839</v>
      </c>
      <c r="I13" s="126">
        <f t="shared" si="1"/>
        <v>-29.46159051848754</v>
      </c>
      <c r="J13" s="127">
        <f>'POWER Ludwig'!L13+'POWER Legacy'!L13</f>
        <v>88122.305268872689</v>
      </c>
      <c r="K13" s="127">
        <f>'POWER Ludwig'!M13+'POWER Legacy'!M13</f>
        <v>5096270.8593639797</v>
      </c>
      <c r="L13" s="126">
        <f t="shared" si="2"/>
        <v>57.831792346042128</v>
      </c>
      <c r="M13" s="181"/>
      <c r="N13" s="126">
        <f>('POWER Ludwig'!P13*'POWER Ludwig'!$E13+'POWER Legacy'!P13*'POWER Legacy'!$E13)/'FRM - Power B2C HH'!$C13</f>
        <v>1.43</v>
      </c>
      <c r="O13" s="126">
        <f>('POWER Ludwig'!Q13*'POWER Ludwig'!$E13+'POWER Legacy'!Q13*'POWER Legacy'!$E13)/'FRM - Power B2C HH'!$C13</f>
        <v>2.77778747489142</v>
      </c>
      <c r="P13" s="126">
        <f>('POWER Ludwig'!R13*'POWER Ludwig'!$E13+'POWER Legacy'!R13*'POWER Legacy'!$E13)/'FRM - Power B2C HH'!$C13</f>
        <v>0.91000000000000014</v>
      </c>
      <c r="Q13" s="126">
        <f>('POWER Ludwig'!S13*'POWER Ludwig'!$E13+'POWER Legacy'!S13*'POWER Legacy'!$E13)/'FRM - Power B2C HH'!$C13</f>
        <v>0.09</v>
      </c>
      <c r="R13" s="127">
        <f t="shared" si="3"/>
        <v>88122.197152961933</v>
      </c>
      <c r="S13" s="127">
        <f t="shared" si="4"/>
        <v>5555186.2814201871</v>
      </c>
      <c r="T13" s="126">
        <f t="shared" si="5"/>
        <v>63.039579820933547</v>
      </c>
      <c r="U13" s="181"/>
      <c r="W13" s="126">
        <f t="shared" si="6"/>
        <v>61.519579820933544</v>
      </c>
      <c r="X13" s="126"/>
      <c r="Y13" s="124" t="b">
        <f>(ROUND(L13*C13-'POWER Ludwig'!N13*'POWER Ludwig'!E13-'POWER Legacy'!N13*'POWER Legacy'!E13,0)=0)</f>
        <v>1</v>
      </c>
      <c r="Z13" s="124" t="b">
        <f>(ROUND(T13*C13-'POWER Ludwig'!V13*'POWER Ludwig'!E13-'POWER Legacy'!V13*'POWER Legacy'!E13,0)=0)</f>
        <v>1</v>
      </c>
    </row>
    <row r="14" spans="2:27" x14ac:dyDescent="0.35">
      <c r="B14" s="128" t="str">
        <f>'POWER Ludwig'!B14</f>
        <v>01.06.2022</v>
      </c>
      <c r="C14" s="127">
        <f>'POWER Ludwig'!E14+'POWER Legacy'!E14</f>
        <v>76123.619225910108</v>
      </c>
      <c r="D14" s="127">
        <f>'POWER Ludwig'!F14+'POWER Legacy'!F14</f>
        <v>82578</v>
      </c>
      <c r="E14" s="127">
        <f>'POWER Ludwig'!G14+'POWER Legacy'!G14</f>
        <v>3850027.04</v>
      </c>
      <c r="F14" s="126">
        <f t="shared" si="0"/>
        <v>46.622914577732566</v>
      </c>
      <c r="G14" s="127">
        <f>'POWER Ludwig'!I14+'POWER Legacy'!I14</f>
        <v>-6454.7753993832666</v>
      </c>
      <c r="H14" s="127">
        <f>'POWER Ludwig'!J14+'POWER Legacy'!J14</f>
        <v>-1002996.0714943019</v>
      </c>
      <c r="I14" s="126">
        <f t="shared" si="1"/>
        <v>155.38822181018645</v>
      </c>
      <c r="J14" s="127">
        <f>'POWER Ludwig'!L14+'POWER Legacy'!L14</f>
        <v>76123.224600616726</v>
      </c>
      <c r="K14" s="127">
        <f>'POWER Ludwig'!M14+'POWER Legacy'!M14</f>
        <v>2847030.9685056983</v>
      </c>
      <c r="L14" s="126">
        <f t="shared" si="2"/>
        <v>37.400293845179974</v>
      </c>
      <c r="M14" s="181"/>
      <c r="N14" s="126">
        <f>('POWER Ludwig'!P14*'POWER Ludwig'!$E14+'POWER Legacy'!P14*'POWER Legacy'!$E14)/'FRM - Power B2C HH'!$C14</f>
        <v>1.4300000000000002</v>
      </c>
      <c r="O14" s="126">
        <f>('POWER Ludwig'!Q14*'POWER Ludwig'!$E14+'POWER Legacy'!Q14*'POWER Legacy'!$E14)/'FRM - Power B2C HH'!$C14</f>
        <v>2.7777874748914204</v>
      </c>
      <c r="P14" s="126">
        <f>('POWER Ludwig'!R14*'POWER Ludwig'!$E14+'POWER Legacy'!R14*'POWER Legacy'!$E14)/'FRM - Power B2C HH'!$C14</f>
        <v>0.91000000000000014</v>
      </c>
      <c r="Q14" s="126">
        <f>('POWER Ludwig'!S14*'POWER Ludwig'!$E14+'POWER Legacy'!S14*'POWER Legacy'!$E14)/'FRM - Power B2C HH'!$C14</f>
        <v>9.0000000000000011E-2</v>
      </c>
      <c r="R14" s="127">
        <f t="shared" si="3"/>
        <v>76123.619225910108</v>
      </c>
      <c r="S14" s="127">
        <f t="shared" si="4"/>
        <v>3243481.3583557284</v>
      </c>
      <c r="T14" s="126">
        <f t="shared" si="5"/>
        <v>42.608081320071399</v>
      </c>
      <c r="U14" s="181"/>
      <c r="W14" s="126">
        <f t="shared" si="6"/>
        <v>41.088081320071396</v>
      </c>
      <c r="X14" s="126"/>
      <c r="Y14" s="124" t="b">
        <f>(ROUND(L14*C14-'POWER Ludwig'!N14*'POWER Ludwig'!E14-'POWER Legacy'!N14*'POWER Legacy'!E14,0)=0)</f>
        <v>0</v>
      </c>
      <c r="Z14" s="124" t="b">
        <f>(ROUND(T14*C14-'POWER Ludwig'!V14*'POWER Ludwig'!E14-'POWER Legacy'!V14*'POWER Legacy'!E14,0)=0)</f>
        <v>0</v>
      </c>
    </row>
    <row r="15" spans="2:27" x14ac:dyDescent="0.35">
      <c r="B15" s="128" t="str">
        <f>'POWER Ludwig'!B15</f>
        <v>01.07.2022</v>
      </c>
      <c r="C15" s="127">
        <f>'POWER Ludwig'!E15+'POWER Legacy'!E15</f>
        <v>78440.531674164304</v>
      </c>
      <c r="D15" s="127">
        <f>'POWER Ludwig'!F15+'POWER Legacy'!F15</f>
        <v>79341.179999999993</v>
      </c>
      <c r="E15" s="127">
        <f>'POWER Ludwig'!G15+'POWER Legacy'!G15</f>
        <v>4170741.4040000001</v>
      </c>
      <c r="F15" s="126">
        <f t="shared" si="0"/>
        <v>52.567171347842326</v>
      </c>
      <c r="G15" s="127">
        <f>'POWER Ludwig'!I15+'POWER Legacy'!I15</f>
        <v>-900.75498771829621</v>
      </c>
      <c r="H15" s="127">
        <f>'POWER Ludwig'!J15+'POWER Legacy'!J15</f>
        <v>123147.41583113611</v>
      </c>
      <c r="I15" s="126">
        <f t="shared" si="1"/>
        <v>-136.71577455605438</v>
      </c>
      <c r="J15" s="127">
        <f>'POWER Ludwig'!L15+'POWER Legacy'!L15</f>
        <v>78440.425012281703</v>
      </c>
      <c r="K15" s="127">
        <f>'POWER Ludwig'!M15+'POWER Legacy'!M15</f>
        <v>4293888.8198311366</v>
      </c>
      <c r="L15" s="126">
        <f t="shared" si="2"/>
        <v>54.740764333681604</v>
      </c>
      <c r="M15" s="181"/>
      <c r="N15" s="126">
        <f>('POWER Ludwig'!P15*'POWER Ludwig'!$E15+'POWER Legacy'!P15*'POWER Legacy'!$E15)/'FRM - Power B2C HH'!$C15</f>
        <v>1.4299999999999997</v>
      </c>
      <c r="O15" s="126">
        <f>('POWER Ludwig'!Q15*'POWER Ludwig'!$E15+'POWER Legacy'!Q15*'POWER Legacy'!$E15)/'FRM - Power B2C HH'!$C15</f>
        <v>4.1026423910549097</v>
      </c>
      <c r="P15" s="126">
        <f>('POWER Ludwig'!R15*'POWER Ludwig'!$E15+'POWER Legacy'!R15*'POWER Legacy'!$E15)/'FRM - Power B2C HH'!$C15</f>
        <v>0.90999999999999992</v>
      </c>
      <c r="Q15" s="126">
        <f>('POWER Ludwig'!S15*'POWER Ludwig'!$E15+'POWER Legacy'!S15*'POWER Legacy'!$E15)/'FRM - Power B2C HH'!$C15</f>
        <v>8.9999999999999983E-2</v>
      </c>
      <c r="R15" s="127">
        <f t="shared" si="3"/>
        <v>78440.531674164304</v>
      </c>
      <c r="S15" s="127">
        <f t="shared" si="4"/>
        <v>4806318.6009756466</v>
      </c>
      <c r="T15" s="126">
        <f t="shared" si="5"/>
        <v>61.27340672473651</v>
      </c>
      <c r="U15" s="181"/>
      <c r="W15" s="126">
        <f t="shared" si="6"/>
        <v>59.753406724736507</v>
      </c>
      <c r="X15" s="126"/>
      <c r="Y15" s="124" t="b">
        <f>(ROUND(L15*C15-'POWER Ludwig'!N15*'POWER Ludwig'!E15-'POWER Legacy'!N15*'POWER Legacy'!E15,0)=0)</f>
        <v>0</v>
      </c>
      <c r="Z15" s="124" t="b">
        <f>(ROUND(T15*C15-'POWER Ludwig'!V15*'POWER Ludwig'!E15-'POWER Legacy'!V15*'POWER Legacy'!E15,0)=0)</f>
        <v>0</v>
      </c>
    </row>
    <row r="16" spans="2:27" x14ac:dyDescent="0.35">
      <c r="B16" s="128" t="str">
        <f>'POWER Ludwig'!B16</f>
        <v>01.08.2022</v>
      </c>
      <c r="C16" s="127">
        <f>'POWER Ludwig'!E16+'POWER Legacy'!E16</f>
        <v>79150.623560236068</v>
      </c>
      <c r="D16" s="127">
        <f>'POWER Ludwig'!F16+'POWER Legacy'!F16</f>
        <v>80297.16</v>
      </c>
      <c r="E16" s="127">
        <f>'POWER Ludwig'!G16+'POWER Legacy'!G16</f>
        <v>4225854.7520000003</v>
      </c>
      <c r="F16" s="126">
        <f t="shared" si="0"/>
        <v>52.627698812760002</v>
      </c>
      <c r="G16" s="127">
        <f>'POWER Ludwig'!I16+'POWER Legacy'!I16</f>
        <v>-1146.1243241239881</v>
      </c>
      <c r="H16" s="127">
        <f>'POWER Ludwig'!J16+'POWER Legacy'!J16</f>
        <v>115210.14192195098</v>
      </c>
      <c r="I16" s="126">
        <f t="shared" si="1"/>
        <v>-100.52150495105234</v>
      </c>
      <c r="J16" s="127">
        <f>'POWER Ludwig'!L16+'POWER Legacy'!L16</f>
        <v>79151.035675876017</v>
      </c>
      <c r="K16" s="127">
        <f>'POWER Ludwig'!M16+'POWER Legacy'!M16</f>
        <v>4341064.8939219508</v>
      </c>
      <c r="L16" s="126">
        <f t="shared" si="2"/>
        <v>54.845332810282336</v>
      </c>
      <c r="M16" s="181"/>
      <c r="N16" s="126">
        <f>('POWER Ludwig'!P16*'POWER Ludwig'!$E16+'POWER Legacy'!P16*'POWER Legacy'!$E16)/'FRM - Power B2C HH'!$C16</f>
        <v>1.43</v>
      </c>
      <c r="O16" s="126">
        <f>('POWER Ludwig'!Q16*'POWER Ludwig'!$E16+'POWER Legacy'!Q16*'POWER Legacy'!$E16)/'FRM - Power B2C HH'!$C16</f>
        <v>4.1026423910549088</v>
      </c>
      <c r="P16" s="126">
        <f>('POWER Ludwig'!R16*'POWER Ludwig'!$E16+'POWER Legacy'!R16*'POWER Legacy'!$E16)/'FRM - Power B2C HH'!$C16</f>
        <v>0.91</v>
      </c>
      <c r="Q16" s="126">
        <f>('POWER Ludwig'!S16*'POWER Ludwig'!$E16+'POWER Legacy'!S16*'POWER Legacy'!$E16)/'FRM - Power B2C HH'!$C16</f>
        <v>0.09</v>
      </c>
      <c r="R16" s="127">
        <f t="shared" si="3"/>
        <v>79150.623560236068</v>
      </c>
      <c r="S16" s="127">
        <f t="shared" si="4"/>
        <v>4858105.0100505492</v>
      </c>
      <c r="T16" s="126">
        <f t="shared" si="5"/>
        <v>61.377975201337243</v>
      </c>
      <c r="U16" s="181"/>
      <c r="W16" s="126">
        <f t="shared" si="6"/>
        <v>59.85797520133724</v>
      </c>
      <c r="X16" s="126"/>
      <c r="Y16" s="124" t="b">
        <f>(ROUND(L16*C16-'POWER Ludwig'!N16*'POWER Ludwig'!E16-'POWER Legacy'!N16*'POWER Legacy'!E16,0)=0)</f>
        <v>0</v>
      </c>
      <c r="Z16" s="124" t="b">
        <f>(ROUND(T16*C16-'POWER Ludwig'!V16*'POWER Ludwig'!E16-'POWER Legacy'!V16*'POWER Legacy'!E16,0)=0)</f>
        <v>0</v>
      </c>
    </row>
    <row r="17" spans="2:26" x14ac:dyDescent="0.35">
      <c r="B17" s="128" t="str">
        <f>'POWER Ludwig'!B17</f>
        <v>01.09.2022</v>
      </c>
      <c r="C17" s="127">
        <f>'POWER Ludwig'!E17+'POWER Legacy'!E17</f>
        <v>80909.136484054354</v>
      </c>
      <c r="D17" s="127">
        <f>'POWER Ludwig'!F17+'POWER Legacy'!F17</f>
        <v>78445.305000000008</v>
      </c>
      <c r="E17" s="127">
        <f>'POWER Ludwig'!G17+'POWER Legacy'!G17</f>
        <v>4143507.804</v>
      </c>
      <c r="F17" s="126">
        <f t="shared" si="0"/>
        <v>52.820341561550428</v>
      </c>
      <c r="G17" s="127">
        <f>'POWER Ludwig'!I17+'POWER Legacy'!I17</f>
        <v>2463.9649454622968</v>
      </c>
      <c r="H17" s="127">
        <f>'POWER Ludwig'!J17+'POWER Legacy'!J17</f>
        <v>1047748.4915207296</v>
      </c>
      <c r="I17" s="126">
        <f t="shared" si="1"/>
        <v>425.22865166985878</v>
      </c>
      <c r="J17" s="127">
        <f>'POWER Ludwig'!L17+'POWER Legacy'!L17</f>
        <v>80909.269945462293</v>
      </c>
      <c r="K17" s="127">
        <f>'POWER Ludwig'!M17+'POWER Legacy'!M17</f>
        <v>5191256.2955207294</v>
      </c>
      <c r="L17" s="126">
        <f t="shared" si="2"/>
        <v>64.161452686693977</v>
      </c>
      <c r="M17" s="181"/>
      <c r="N17" s="126">
        <f>('POWER Ludwig'!P17*'POWER Ludwig'!$E17+'POWER Legacy'!P17*'POWER Legacy'!$E17)/'FRM - Power B2C HH'!$C17</f>
        <v>1.43</v>
      </c>
      <c r="O17" s="126">
        <f>('POWER Ludwig'!Q17*'POWER Ludwig'!$E17+'POWER Legacy'!Q17*'POWER Legacy'!$E17)/'FRM - Power B2C HH'!$C17</f>
        <v>4.1026423910549097</v>
      </c>
      <c r="P17" s="126">
        <f>('POWER Ludwig'!R17*'POWER Ludwig'!$E17+'POWER Legacy'!R17*'POWER Legacy'!$E17)/'FRM - Power B2C HH'!$C17</f>
        <v>0.91</v>
      </c>
      <c r="Q17" s="126">
        <f>('POWER Ludwig'!S17*'POWER Ludwig'!$E17+'POWER Legacy'!S17*'POWER Legacy'!$E17)/'FRM - Power B2C HH'!$C17</f>
        <v>0.09</v>
      </c>
      <c r="R17" s="127">
        <f t="shared" si="3"/>
        <v>80909.136484054354</v>
      </c>
      <c r="S17" s="127">
        <f t="shared" si="4"/>
        <v>5719798.1872623004</v>
      </c>
      <c r="T17" s="126">
        <f t="shared" si="5"/>
        <v>70.694095077748898</v>
      </c>
      <c r="U17" s="181"/>
      <c r="W17" s="126">
        <f t="shared" si="6"/>
        <v>69.174095077748888</v>
      </c>
      <c r="X17" s="126"/>
      <c r="Y17" s="124" t="b">
        <f>(ROUND(L17*C17-'POWER Ludwig'!N17*'POWER Ludwig'!E17-'POWER Legacy'!N17*'POWER Legacy'!E17,0)=0)</f>
        <v>1</v>
      </c>
      <c r="Z17" s="124" t="b">
        <f>(ROUND(T17*C17-'POWER Ludwig'!V17*'POWER Ludwig'!E17-'POWER Legacy'!V17*'POWER Legacy'!E17,0)=0)</f>
        <v>1</v>
      </c>
    </row>
    <row r="18" spans="2:26" x14ac:dyDescent="0.35">
      <c r="B18" s="128" t="str">
        <f>'POWER Ludwig'!B18</f>
        <v>01.10.2022</v>
      </c>
      <c r="C18" s="127">
        <f>'POWER Ludwig'!E18+'POWER Legacy'!E18</f>
        <v>91620.219182095534</v>
      </c>
      <c r="D18" s="127">
        <f>'POWER Ludwig'!F18+'POWER Legacy'!F18</f>
        <v>97093.34599999999</v>
      </c>
      <c r="E18" s="127">
        <f>'POWER Ludwig'!G18+'POWER Legacy'!G18</f>
        <v>6021900.5920000002</v>
      </c>
      <c r="F18" s="126">
        <f t="shared" si="0"/>
        <v>62.021764004301602</v>
      </c>
      <c r="G18" s="127">
        <f>'POWER Ludwig'!I18+'POWER Legacy'!I18</f>
        <v>-5473.1000118841093</v>
      </c>
      <c r="H18" s="127">
        <f>'POWER Ludwig'!J18+'POWER Legacy'!J18</f>
        <v>-793754.30103390128</v>
      </c>
      <c r="I18" s="126">
        <f t="shared" si="1"/>
        <v>145.02828366197755</v>
      </c>
      <c r="J18" s="127">
        <f>'POWER Ludwig'!L18+'POWER Legacy'!L18</f>
        <v>91620.245988115887</v>
      </c>
      <c r="K18" s="127">
        <f>'POWER Ludwig'!M18+'POWER Legacy'!M18</f>
        <v>5228146.2909660982</v>
      </c>
      <c r="L18" s="126">
        <f t="shared" si="2"/>
        <v>57.063220411395143</v>
      </c>
      <c r="M18" s="181"/>
      <c r="N18" s="126">
        <f>('POWER Ludwig'!P18*'POWER Ludwig'!$E18+'POWER Legacy'!P18*'POWER Legacy'!$E18)/'FRM - Power B2C HH'!$C18</f>
        <v>1.43</v>
      </c>
      <c r="O18" s="126">
        <f>('POWER Ludwig'!Q18*'POWER Ludwig'!$E18+'POWER Legacy'!Q18*'POWER Legacy'!$E18)/'FRM - Power B2C HH'!$C18</f>
        <v>6.0392363296726668</v>
      </c>
      <c r="P18" s="126">
        <f>('POWER Ludwig'!R18*'POWER Ludwig'!$E18+'POWER Legacy'!R18*'POWER Legacy'!$E18)/'FRM - Power B2C HH'!$C18</f>
        <v>0.91</v>
      </c>
      <c r="Q18" s="126">
        <f>('POWER Ludwig'!S18*'POWER Ludwig'!$E18+'POWER Legacy'!S18*'POWER Legacy'!$E18)/'FRM - Power B2C HH'!$C18</f>
        <v>0.09</v>
      </c>
      <c r="R18" s="127">
        <f t="shared" si="3"/>
        <v>91620.219182095534</v>
      </c>
      <c r="S18" s="127">
        <f t="shared" si="4"/>
        <v>6004098.0501578273</v>
      </c>
      <c r="T18" s="126">
        <f t="shared" si="5"/>
        <v>65.532456741067818</v>
      </c>
      <c r="U18" s="181"/>
      <c r="W18" s="126">
        <f t="shared" si="6"/>
        <v>64.012456741067808</v>
      </c>
      <c r="X18" s="126"/>
      <c r="Y18" s="124" t="b">
        <f>(ROUND(L18*C18-'POWER Ludwig'!N18*'POWER Ludwig'!E18-'POWER Legacy'!N18*'POWER Legacy'!E18,0)=0)</f>
        <v>1</v>
      </c>
      <c r="Z18" s="124" t="b">
        <f>(ROUND(T18*C18-'POWER Ludwig'!V18*'POWER Ludwig'!E18-'POWER Legacy'!V18*'POWER Legacy'!E18,0)=0)</f>
        <v>1</v>
      </c>
    </row>
    <row r="19" spans="2:26" x14ac:dyDescent="0.35">
      <c r="B19" s="128" t="str">
        <f>'POWER Ludwig'!B19</f>
        <v>01.11.2022</v>
      </c>
      <c r="C19" s="127">
        <f>'POWER Ludwig'!E19+'POWER Legacy'!E19</f>
        <v>97010.759266441455</v>
      </c>
      <c r="D19" s="127">
        <f>'POWER Ludwig'!F19+'POWER Legacy'!F19</f>
        <v>94585.38</v>
      </c>
      <c r="E19" s="127">
        <f>'POWER Ludwig'!G19+'POWER Legacy'!G19</f>
        <v>5937558.1800000006</v>
      </c>
      <c r="F19" s="126">
        <f t="shared" si="0"/>
        <v>62.774587150783773</v>
      </c>
      <c r="G19" s="127">
        <f>'POWER Ludwig'!I19+'POWER Legacy'!I19</f>
        <v>2425.1779836052874</v>
      </c>
      <c r="H19" s="127">
        <f>'POWER Ludwig'!J19+'POWER Legacy'!J19</f>
        <v>1246899.751957369</v>
      </c>
      <c r="I19" s="126">
        <f t="shared" si="1"/>
        <v>514.14772869730518</v>
      </c>
      <c r="J19" s="127">
        <f>'POWER Ludwig'!L19+'POWER Legacy'!L19</f>
        <v>97010.557983605293</v>
      </c>
      <c r="K19" s="127">
        <f>'POWER Ludwig'!M19+'POWER Legacy'!M19</f>
        <v>7184457.9319573687</v>
      </c>
      <c r="L19" s="126">
        <f t="shared" si="2"/>
        <v>74.058515704770372</v>
      </c>
      <c r="M19" s="181"/>
      <c r="N19" s="126">
        <f>('POWER Ludwig'!P19*'POWER Ludwig'!$E19+'POWER Legacy'!P19*'POWER Legacy'!$E19)/'FRM - Power B2C HH'!$C19</f>
        <v>1.4299999999999997</v>
      </c>
      <c r="O19" s="126">
        <f>('POWER Ludwig'!Q19*'POWER Ludwig'!$E19+'POWER Legacy'!Q19*'POWER Legacy'!$E19)/'FRM - Power B2C HH'!$C19</f>
        <v>6.0392363296726677</v>
      </c>
      <c r="P19" s="126">
        <f>('POWER Ludwig'!R19*'POWER Ludwig'!$E19+'POWER Legacy'!R19*'POWER Legacy'!$E19)/'FRM - Power B2C HH'!$C19</f>
        <v>0.91000000000000014</v>
      </c>
      <c r="Q19" s="126">
        <f>('POWER Ludwig'!S19*'POWER Ludwig'!$E19+'POWER Legacy'!S19*'POWER Legacy'!$E19)/'FRM - Power B2C HH'!$C19</f>
        <v>0.09</v>
      </c>
      <c r="R19" s="127">
        <f t="shared" si="3"/>
        <v>97010.759266441455</v>
      </c>
      <c r="S19" s="127">
        <f t="shared" si="4"/>
        <v>8006079.885413928</v>
      </c>
      <c r="T19" s="126">
        <f t="shared" si="5"/>
        <v>82.52775203444304</v>
      </c>
      <c r="U19" s="181"/>
      <c r="W19" s="126">
        <f t="shared" si="6"/>
        <v>81.00775203444303</v>
      </c>
      <c r="X19" s="126"/>
      <c r="Y19" s="124" t="b">
        <f>(ROUND(L19*C19-'POWER Ludwig'!N19*'POWER Ludwig'!E19-'POWER Legacy'!N19*'POWER Legacy'!E19,0)=0)</f>
        <v>1</v>
      </c>
      <c r="Z19" s="124" t="b">
        <f>(ROUND(T19*C19-'POWER Ludwig'!V19*'POWER Ludwig'!E19-'POWER Legacy'!V19*'POWER Legacy'!E19,0)=0)</f>
        <v>1</v>
      </c>
    </row>
    <row r="20" spans="2:26" x14ac:dyDescent="0.35">
      <c r="B20" s="128" t="str">
        <f>'POWER Ludwig'!B20</f>
        <v>01.12.2022</v>
      </c>
      <c r="C20" s="127">
        <f>'POWER Ludwig'!E20+'POWER Legacy'!E20</f>
        <v>107794.13908553976</v>
      </c>
      <c r="D20" s="127">
        <f>'POWER Ludwig'!F20+'POWER Legacy'!F20</f>
        <v>98424.046000000002</v>
      </c>
      <c r="E20" s="127">
        <f>'POWER Ludwig'!G20+'POWER Legacy'!G20</f>
        <v>6127052.3799999999</v>
      </c>
      <c r="F20" s="126">
        <f t="shared" si="0"/>
        <v>62.251580066115139</v>
      </c>
      <c r="G20" s="127">
        <f>'POWER Ludwig'!I20+'POWER Legacy'!I20</f>
        <v>9369.7363005066309</v>
      </c>
      <c r="H20" s="127">
        <f>'POWER Ludwig'!J20+'POWER Legacy'!J20</f>
        <v>2739616.6637222143</v>
      </c>
      <c r="I20" s="126">
        <f t="shared" si="1"/>
        <v>292.38994309520541</v>
      </c>
      <c r="J20" s="127">
        <f>'POWER Ludwig'!L20+'POWER Legacy'!L20</f>
        <v>107793.78230050663</v>
      </c>
      <c r="K20" s="127">
        <f>'POWER Ludwig'!M20+'POWER Legacy'!M20</f>
        <v>8866669.0437222142</v>
      </c>
      <c r="L20" s="126">
        <f t="shared" si="2"/>
        <v>82.255848662994183</v>
      </c>
      <c r="M20" s="181"/>
      <c r="N20" s="126">
        <f>('POWER Ludwig'!P20*'POWER Ludwig'!$E20+'POWER Legacy'!P20*'POWER Legacy'!$E20)/'FRM - Power B2C HH'!$C20</f>
        <v>1.43</v>
      </c>
      <c r="O20" s="126">
        <f>('POWER Ludwig'!Q20*'POWER Ludwig'!$E20+'POWER Legacy'!Q20*'POWER Legacy'!$E20)/'FRM - Power B2C HH'!$C20</f>
        <v>6.0392363296726685</v>
      </c>
      <c r="P20" s="126">
        <f>('POWER Ludwig'!R20*'POWER Ludwig'!$E20+'POWER Legacy'!R20*'POWER Legacy'!$E20)/'FRM - Power B2C HH'!$C20</f>
        <v>0.91000000000000014</v>
      </c>
      <c r="Q20" s="126">
        <f>('POWER Ludwig'!S20*'POWER Ludwig'!$E20+'POWER Legacy'!S20*'POWER Legacy'!$E20)/'FRM - Power B2C HH'!$C20</f>
        <v>9.0000000000000011E-2</v>
      </c>
      <c r="R20" s="127">
        <f t="shared" si="3"/>
        <v>107794.13908553976</v>
      </c>
      <c r="S20" s="127">
        <f t="shared" si="4"/>
        <v>9779632.4302469473</v>
      </c>
      <c r="T20" s="126">
        <f t="shared" si="5"/>
        <v>90.725084992666865</v>
      </c>
      <c r="U20" s="181"/>
      <c r="W20" s="126">
        <f t="shared" si="6"/>
        <v>89.205084992666855</v>
      </c>
      <c r="X20" s="126"/>
      <c r="Y20" s="124" t="b">
        <f>(ROUND(L20*C20-'POWER Ludwig'!N20*'POWER Ludwig'!E20-'POWER Legacy'!N20*'POWER Legacy'!E20,0)=0)</f>
        <v>0</v>
      </c>
      <c r="Z20" s="124" t="b">
        <f>(ROUND(T20*C20-'POWER Ludwig'!V20*'POWER Ludwig'!E20-'POWER Legacy'!V20*'POWER Legacy'!E20,0)=0)</f>
        <v>0</v>
      </c>
    </row>
    <row r="21" spans="2:26" x14ac:dyDescent="0.35">
      <c r="B21" s="128"/>
      <c r="C21" s="127"/>
      <c r="D21" s="127"/>
      <c r="E21" s="127"/>
      <c r="F21" s="126"/>
      <c r="G21" s="127"/>
      <c r="H21" s="127"/>
      <c r="I21" s="126"/>
      <c r="J21" s="127"/>
      <c r="K21" s="127"/>
      <c r="L21" s="126"/>
      <c r="M21" s="181"/>
      <c r="N21" s="126"/>
      <c r="O21" s="126"/>
      <c r="P21" s="126"/>
      <c r="Q21" s="126"/>
      <c r="R21" s="127"/>
      <c r="S21" s="127"/>
      <c r="T21" s="126"/>
      <c r="U21" s="181"/>
      <c r="W21" s="126"/>
      <c r="X21" s="126"/>
    </row>
    <row r="22" spans="2:26" x14ac:dyDescent="0.35">
      <c r="B22" s="128"/>
      <c r="C22" s="127"/>
      <c r="D22" s="127"/>
      <c r="E22" s="127"/>
      <c r="F22" s="126"/>
      <c r="G22" s="127"/>
      <c r="H22" s="127"/>
      <c r="I22" s="126"/>
      <c r="J22" s="127"/>
      <c r="K22" s="127"/>
      <c r="L22" s="126"/>
      <c r="M22" s="181"/>
      <c r="N22" s="126"/>
      <c r="O22" s="126"/>
      <c r="P22" s="126"/>
      <c r="Q22" s="126"/>
      <c r="R22" s="127"/>
      <c r="S22" s="127"/>
      <c r="T22" s="126"/>
      <c r="U22" s="181"/>
      <c r="W22" s="126"/>
      <c r="X22" s="126"/>
    </row>
    <row r="23" spans="2:26" x14ac:dyDescent="0.35">
      <c r="B23" s="128"/>
      <c r="C23" s="127"/>
      <c r="D23" s="127"/>
      <c r="E23" s="127"/>
      <c r="F23" s="126"/>
      <c r="G23" s="127"/>
      <c r="H23" s="127"/>
      <c r="I23" s="126"/>
      <c r="J23" s="127"/>
      <c r="K23" s="127"/>
      <c r="L23" s="126"/>
      <c r="M23" s="181"/>
      <c r="N23" s="126"/>
      <c r="O23" s="126"/>
      <c r="P23" s="126"/>
      <c r="Q23" s="126"/>
      <c r="R23" s="127"/>
      <c r="S23" s="127"/>
      <c r="T23" s="126"/>
      <c r="U23" s="181"/>
      <c r="W23" s="126"/>
      <c r="X23" s="126"/>
    </row>
    <row r="24" spans="2:26" x14ac:dyDescent="0.35">
      <c r="B24" s="128"/>
      <c r="C24" s="127"/>
      <c r="D24" s="127"/>
      <c r="E24" s="127"/>
      <c r="F24" s="126"/>
      <c r="G24" s="127"/>
      <c r="H24" s="127"/>
      <c r="I24" s="126"/>
      <c r="J24" s="127"/>
      <c r="K24" s="127"/>
      <c r="L24" s="126"/>
      <c r="M24" s="181"/>
      <c r="N24" s="126"/>
      <c r="O24" s="126"/>
      <c r="P24" s="126"/>
      <c r="Q24" s="126"/>
      <c r="R24" s="127"/>
      <c r="S24" s="127"/>
      <c r="T24" s="126"/>
      <c r="U24" s="181"/>
      <c r="W24" s="126"/>
      <c r="X24" s="126"/>
    </row>
    <row r="25" spans="2:26" x14ac:dyDescent="0.35">
      <c r="B25" s="128"/>
      <c r="C25" s="127"/>
      <c r="D25" s="127"/>
      <c r="E25" s="127"/>
      <c r="F25" s="126"/>
      <c r="G25" s="127"/>
      <c r="H25" s="127"/>
      <c r="I25" s="126"/>
      <c r="J25" s="127"/>
      <c r="K25" s="127"/>
      <c r="L25" s="126"/>
      <c r="M25" s="181"/>
      <c r="N25" s="126"/>
      <c r="O25" s="126"/>
      <c r="P25" s="126"/>
      <c r="Q25" s="126"/>
      <c r="R25" s="127"/>
      <c r="S25" s="127"/>
      <c r="T25" s="126"/>
      <c r="U25" s="181"/>
      <c r="W25" s="126"/>
      <c r="X25" s="126"/>
    </row>
    <row r="26" spans="2:26" x14ac:dyDescent="0.35">
      <c r="B26" s="128"/>
      <c r="C26" s="127"/>
      <c r="D26" s="127"/>
      <c r="E26" s="127"/>
      <c r="F26" s="126"/>
      <c r="G26" s="127"/>
      <c r="H26" s="127"/>
      <c r="I26" s="126"/>
      <c r="J26" s="127"/>
      <c r="K26" s="127"/>
      <c r="L26" s="126"/>
      <c r="M26" s="181"/>
      <c r="N26" s="126"/>
      <c r="O26" s="126"/>
      <c r="P26" s="126"/>
      <c r="Q26" s="126"/>
      <c r="R26" s="127"/>
      <c r="S26" s="127"/>
      <c r="T26" s="126"/>
      <c r="U26" s="181"/>
      <c r="W26" s="126"/>
      <c r="X26" s="126"/>
    </row>
    <row r="27" spans="2:26" x14ac:dyDescent="0.35">
      <c r="B27" s="128"/>
      <c r="C27" s="127"/>
      <c r="D27" s="127"/>
      <c r="E27" s="127"/>
      <c r="F27" s="126"/>
      <c r="G27" s="127"/>
      <c r="H27" s="127"/>
      <c r="I27" s="126"/>
      <c r="J27" s="127"/>
      <c r="K27" s="127"/>
      <c r="L27" s="126"/>
      <c r="M27" s="181"/>
      <c r="N27" s="126"/>
      <c r="O27" s="126"/>
      <c r="P27" s="126"/>
      <c r="Q27" s="126"/>
      <c r="R27" s="127"/>
      <c r="S27" s="127"/>
      <c r="T27" s="126"/>
      <c r="U27" s="181"/>
      <c r="W27" s="126"/>
      <c r="X27" s="126"/>
    </row>
    <row r="28" spans="2:26" x14ac:dyDescent="0.35">
      <c r="B28" s="128"/>
      <c r="C28" s="127"/>
      <c r="D28" s="127"/>
      <c r="E28" s="127"/>
      <c r="F28" s="126"/>
      <c r="G28" s="127"/>
      <c r="H28" s="127"/>
      <c r="I28" s="126"/>
      <c r="J28" s="127"/>
      <c r="K28" s="127"/>
      <c r="L28" s="126"/>
      <c r="M28" s="181"/>
      <c r="N28" s="126"/>
      <c r="O28" s="126"/>
      <c r="P28" s="126"/>
      <c r="Q28" s="126"/>
      <c r="R28" s="127"/>
      <c r="S28" s="127"/>
      <c r="T28" s="126"/>
      <c r="U28" s="181"/>
      <c r="W28" s="126"/>
      <c r="X28" s="126"/>
    </row>
    <row r="29" spans="2:26" x14ac:dyDescent="0.35">
      <c r="B29" s="128"/>
      <c r="C29" s="127"/>
      <c r="D29" s="127"/>
      <c r="E29" s="127"/>
      <c r="F29" s="126"/>
      <c r="G29" s="127"/>
      <c r="H29" s="127"/>
      <c r="I29" s="126"/>
      <c r="J29" s="127"/>
      <c r="K29" s="127"/>
      <c r="L29" s="126"/>
      <c r="M29" s="181"/>
      <c r="N29" s="126"/>
      <c r="O29" s="126"/>
      <c r="P29" s="126"/>
      <c r="Q29" s="126"/>
      <c r="R29" s="127"/>
      <c r="S29" s="127"/>
      <c r="T29" s="126"/>
      <c r="U29" s="181"/>
      <c r="W29" s="126"/>
      <c r="X29" s="126"/>
    </row>
    <row r="30" spans="2:26" x14ac:dyDescent="0.35">
      <c r="B30" s="128"/>
      <c r="C30" s="127"/>
      <c r="D30" s="127"/>
      <c r="E30" s="127"/>
      <c r="F30" s="126"/>
      <c r="G30" s="127"/>
      <c r="H30" s="127"/>
      <c r="I30" s="126"/>
      <c r="J30" s="127"/>
      <c r="K30" s="127"/>
      <c r="L30" s="126"/>
      <c r="M30" s="181"/>
      <c r="N30" s="126"/>
      <c r="O30" s="126"/>
      <c r="P30" s="126"/>
      <c r="Q30" s="126"/>
      <c r="R30" s="127"/>
      <c r="S30" s="127"/>
      <c r="T30" s="126"/>
      <c r="U30" s="181"/>
      <c r="W30" s="126"/>
      <c r="X30" s="126"/>
    </row>
    <row r="31" spans="2:26" x14ac:dyDescent="0.35">
      <c r="B31" s="128"/>
      <c r="C31" s="127"/>
      <c r="D31" s="127"/>
      <c r="E31" s="127"/>
      <c r="F31" s="126"/>
      <c r="G31" s="127"/>
      <c r="H31" s="127"/>
      <c r="I31" s="126"/>
      <c r="J31" s="127"/>
      <c r="K31" s="127"/>
      <c r="L31" s="126"/>
      <c r="M31" s="181"/>
      <c r="N31" s="126"/>
      <c r="O31" s="126"/>
      <c r="P31" s="126"/>
      <c r="Q31" s="126"/>
      <c r="R31" s="127"/>
      <c r="S31" s="127"/>
      <c r="T31" s="126"/>
      <c r="U31" s="181"/>
      <c r="W31" s="126"/>
      <c r="X31" s="126"/>
    </row>
    <row r="32" spans="2:26" x14ac:dyDescent="0.35">
      <c r="B32" s="128"/>
      <c r="C32" s="127"/>
      <c r="D32" s="127"/>
      <c r="E32" s="127"/>
      <c r="F32" s="126"/>
      <c r="G32" s="127"/>
      <c r="H32" s="127"/>
      <c r="I32" s="126"/>
      <c r="J32" s="127"/>
      <c r="K32" s="127"/>
      <c r="L32" s="126"/>
      <c r="M32" s="181"/>
      <c r="N32" s="126"/>
      <c r="O32" s="126"/>
      <c r="P32" s="126"/>
      <c r="Q32" s="126"/>
      <c r="R32" s="127"/>
      <c r="S32" s="127"/>
      <c r="T32" s="126"/>
      <c r="U32" s="181"/>
      <c r="W32" s="126"/>
      <c r="X32" s="126"/>
    </row>
    <row r="33" spans="2:24" x14ac:dyDescent="0.35">
      <c r="B33" s="128"/>
      <c r="C33" s="127"/>
      <c r="D33" s="127"/>
      <c r="E33" s="127"/>
      <c r="F33" s="126"/>
      <c r="G33" s="127"/>
      <c r="H33" s="127"/>
      <c r="I33" s="126"/>
      <c r="J33" s="127"/>
      <c r="K33" s="127"/>
      <c r="L33" s="126"/>
      <c r="M33" s="181"/>
      <c r="N33" s="126"/>
      <c r="O33" s="126"/>
      <c r="P33" s="126"/>
      <c r="Q33" s="126"/>
      <c r="R33" s="127"/>
      <c r="S33" s="127"/>
      <c r="T33" s="126"/>
      <c r="U33" s="181"/>
      <c r="W33" s="126"/>
      <c r="X33" s="126"/>
    </row>
    <row r="34" spans="2:24" x14ac:dyDescent="0.35">
      <c r="B34" s="128"/>
      <c r="C34" s="127"/>
      <c r="D34" s="127"/>
      <c r="E34" s="127"/>
      <c r="F34" s="126"/>
      <c r="G34" s="127"/>
      <c r="H34" s="127"/>
      <c r="I34" s="126"/>
      <c r="J34" s="127"/>
      <c r="K34" s="127"/>
      <c r="L34" s="126"/>
      <c r="M34" s="181"/>
      <c r="N34" s="126"/>
      <c r="O34" s="126"/>
      <c r="P34" s="126"/>
      <c r="Q34" s="126"/>
      <c r="R34" s="127"/>
      <c r="S34" s="127"/>
      <c r="T34" s="126"/>
      <c r="U34" s="181"/>
      <c r="W34" s="126"/>
      <c r="X34" s="126"/>
    </row>
    <row r="35" spans="2:24" x14ac:dyDescent="0.35">
      <c r="B35" s="128"/>
      <c r="C35" s="127"/>
      <c r="D35" s="127"/>
      <c r="E35" s="127"/>
      <c r="F35" s="126"/>
      <c r="G35" s="127"/>
      <c r="H35" s="127"/>
      <c r="I35" s="126"/>
      <c r="J35" s="127"/>
      <c r="K35" s="127"/>
      <c r="L35" s="126"/>
      <c r="M35" s="181"/>
      <c r="N35" s="126"/>
      <c r="O35" s="126"/>
      <c r="P35" s="126"/>
      <c r="Q35" s="126"/>
      <c r="R35" s="127"/>
      <c r="S35" s="127"/>
      <c r="T35" s="126"/>
      <c r="U35" s="181"/>
      <c r="W35" s="126"/>
      <c r="X35" s="126"/>
    </row>
    <row r="36" spans="2:24" x14ac:dyDescent="0.35">
      <c r="B36" s="128"/>
      <c r="C36" s="127"/>
      <c r="D36" s="127"/>
      <c r="E36" s="127"/>
      <c r="F36" s="126"/>
      <c r="G36" s="127"/>
      <c r="H36" s="127"/>
      <c r="I36" s="126"/>
      <c r="J36" s="127"/>
      <c r="K36" s="127"/>
      <c r="L36" s="126"/>
      <c r="M36" s="181"/>
      <c r="N36" s="126"/>
      <c r="O36" s="126"/>
      <c r="P36" s="126"/>
      <c r="Q36" s="126"/>
      <c r="R36" s="127"/>
      <c r="S36" s="127"/>
      <c r="T36" s="126"/>
      <c r="U36" s="181"/>
      <c r="W36" s="126"/>
      <c r="X36" s="126"/>
    </row>
    <row r="37" spans="2:24" x14ac:dyDescent="0.35">
      <c r="B37" s="128"/>
      <c r="C37" s="127"/>
      <c r="D37" s="127"/>
      <c r="E37" s="127"/>
      <c r="F37" s="126"/>
      <c r="G37" s="127"/>
      <c r="H37" s="127"/>
      <c r="I37" s="126"/>
      <c r="J37" s="127"/>
      <c r="K37" s="127"/>
      <c r="L37" s="126"/>
      <c r="M37" s="181"/>
      <c r="N37" s="126"/>
      <c r="O37" s="126"/>
      <c r="P37" s="126"/>
      <c r="Q37" s="126"/>
      <c r="R37" s="127"/>
      <c r="S37" s="127"/>
      <c r="T37" s="126"/>
      <c r="U37" s="181"/>
      <c r="W37" s="126"/>
      <c r="X37" s="126"/>
    </row>
    <row r="38" spans="2:24" x14ac:dyDescent="0.35">
      <c r="B38" s="128"/>
      <c r="C38" s="127"/>
      <c r="D38" s="127"/>
      <c r="E38" s="127"/>
      <c r="F38" s="126"/>
      <c r="G38" s="127"/>
      <c r="H38" s="127"/>
      <c r="I38" s="126"/>
      <c r="J38" s="127"/>
      <c r="K38" s="127"/>
      <c r="L38" s="126"/>
      <c r="M38" s="181"/>
      <c r="N38" s="126"/>
      <c r="O38" s="126"/>
      <c r="P38" s="126"/>
      <c r="Q38" s="126"/>
      <c r="R38" s="127"/>
      <c r="S38" s="127"/>
      <c r="T38" s="126"/>
      <c r="U38" s="181"/>
      <c r="W38" s="126"/>
      <c r="X38" s="126"/>
    </row>
    <row r="39" spans="2:24" x14ac:dyDescent="0.35">
      <c r="B39" s="128"/>
      <c r="C39" s="127"/>
      <c r="D39" s="127"/>
      <c r="E39" s="127"/>
      <c r="F39" s="126"/>
      <c r="G39" s="127"/>
      <c r="H39" s="127"/>
      <c r="I39" s="126"/>
      <c r="J39" s="127"/>
      <c r="K39" s="127"/>
      <c r="L39" s="126"/>
      <c r="M39" s="181"/>
      <c r="N39" s="126"/>
      <c r="O39" s="126"/>
      <c r="P39" s="126"/>
      <c r="Q39" s="126"/>
      <c r="R39" s="127"/>
      <c r="S39" s="127"/>
      <c r="T39" s="126"/>
      <c r="U39" s="181"/>
      <c r="W39" s="126"/>
      <c r="X39" s="126"/>
    </row>
    <row r="40" spans="2:24" x14ac:dyDescent="0.35">
      <c r="B40" s="128"/>
      <c r="C40" s="127"/>
      <c r="D40" s="127"/>
      <c r="E40" s="127"/>
      <c r="F40" s="126"/>
      <c r="G40" s="127"/>
      <c r="H40" s="127"/>
      <c r="I40" s="126"/>
      <c r="J40" s="127"/>
      <c r="K40" s="127"/>
      <c r="L40" s="126"/>
      <c r="M40" s="181"/>
      <c r="N40" s="126"/>
      <c r="O40" s="126"/>
      <c r="P40" s="126"/>
      <c r="Q40" s="126"/>
      <c r="R40" s="127"/>
      <c r="S40" s="127"/>
      <c r="T40" s="126"/>
      <c r="U40" s="181"/>
      <c r="W40" s="126"/>
      <c r="X40" s="126"/>
    </row>
    <row r="41" spans="2:24" x14ac:dyDescent="0.35">
      <c r="B41" s="128"/>
      <c r="C41" s="127"/>
      <c r="D41" s="127"/>
      <c r="E41" s="127"/>
      <c r="F41" s="126"/>
      <c r="G41" s="127"/>
      <c r="H41" s="127"/>
      <c r="I41" s="126"/>
      <c r="J41" s="127"/>
      <c r="K41" s="127"/>
      <c r="L41" s="126"/>
      <c r="M41" s="181"/>
      <c r="N41" s="126"/>
      <c r="O41" s="126"/>
      <c r="P41" s="126"/>
      <c r="Q41" s="126"/>
      <c r="R41" s="127"/>
      <c r="S41" s="127"/>
      <c r="T41" s="126"/>
      <c r="U41" s="181"/>
      <c r="W41" s="126"/>
      <c r="X41" s="126"/>
    </row>
    <row r="42" spans="2:24" x14ac:dyDescent="0.35">
      <c r="B42" s="128"/>
      <c r="C42" s="127"/>
      <c r="D42" s="127"/>
      <c r="E42" s="127"/>
      <c r="F42" s="126"/>
      <c r="G42" s="127"/>
      <c r="H42" s="127"/>
      <c r="I42" s="126"/>
      <c r="J42" s="127"/>
      <c r="K42" s="127"/>
      <c r="L42" s="126"/>
      <c r="M42" s="181"/>
      <c r="N42" s="126"/>
      <c r="O42" s="126"/>
      <c r="P42" s="126"/>
      <c r="Q42" s="126"/>
      <c r="R42" s="127"/>
      <c r="S42" s="127"/>
      <c r="T42" s="126"/>
      <c r="U42" s="181"/>
      <c r="W42" s="126"/>
      <c r="X42" s="126"/>
    </row>
    <row r="43" spans="2:24" x14ac:dyDescent="0.35">
      <c r="B43" s="128"/>
      <c r="C43" s="127"/>
      <c r="D43" s="127"/>
      <c r="E43" s="127"/>
      <c r="F43" s="126"/>
      <c r="G43" s="127"/>
      <c r="H43" s="127"/>
      <c r="I43" s="126"/>
      <c r="J43" s="127"/>
      <c r="K43" s="127"/>
      <c r="L43" s="126"/>
      <c r="M43" s="181"/>
      <c r="N43" s="126"/>
      <c r="O43" s="126"/>
      <c r="P43" s="126"/>
      <c r="Q43" s="126"/>
      <c r="R43" s="127"/>
      <c r="S43" s="127"/>
      <c r="T43" s="126"/>
      <c r="U43" s="181"/>
      <c r="W43" s="126"/>
      <c r="X43" s="126"/>
    </row>
    <row r="44" spans="2:24" x14ac:dyDescent="0.35">
      <c r="B44" s="128"/>
      <c r="C44" s="127"/>
      <c r="D44" s="127"/>
      <c r="E44" s="127"/>
      <c r="F44" s="126"/>
      <c r="G44" s="127"/>
      <c r="H44" s="127"/>
      <c r="I44" s="126"/>
      <c r="J44" s="127"/>
      <c r="K44" s="127"/>
      <c r="L44" s="126"/>
      <c r="M44" s="181"/>
      <c r="N44" s="126"/>
      <c r="O44" s="126"/>
      <c r="P44" s="126"/>
      <c r="Q44" s="126"/>
      <c r="R44" s="127"/>
      <c r="S44" s="127"/>
      <c r="T44" s="126"/>
      <c r="U44" s="181"/>
      <c r="W44" s="126"/>
      <c r="X44" s="126"/>
    </row>
    <row r="45" spans="2:24" x14ac:dyDescent="0.35">
      <c r="B45" s="128"/>
      <c r="C45" s="127"/>
      <c r="D45" s="127"/>
      <c r="E45" s="127"/>
      <c r="F45" s="126"/>
      <c r="G45" s="127"/>
      <c r="H45" s="127"/>
      <c r="I45" s="126"/>
      <c r="J45" s="127"/>
      <c r="K45" s="127"/>
      <c r="L45" s="126"/>
      <c r="M45" s="181"/>
      <c r="N45" s="126"/>
      <c r="O45" s="126"/>
      <c r="P45" s="126"/>
      <c r="Q45" s="126"/>
      <c r="R45" s="127"/>
      <c r="S45" s="127"/>
      <c r="T45" s="126"/>
      <c r="U45" s="181"/>
      <c r="W45" s="126"/>
      <c r="X45" s="126"/>
    </row>
    <row r="46" spans="2:24" x14ac:dyDescent="0.35">
      <c r="B46" s="128"/>
      <c r="C46" s="127"/>
      <c r="D46" s="127"/>
      <c r="E46" s="127"/>
      <c r="F46" s="126"/>
      <c r="G46" s="127"/>
      <c r="H46" s="127"/>
      <c r="I46" s="126"/>
      <c r="J46" s="127"/>
      <c r="K46" s="127"/>
      <c r="L46" s="126"/>
      <c r="M46" s="181"/>
      <c r="N46" s="126"/>
      <c r="O46" s="126"/>
      <c r="P46" s="126"/>
      <c r="Q46" s="126"/>
      <c r="R46" s="127"/>
      <c r="S46" s="127"/>
      <c r="T46" s="126"/>
      <c r="U46" s="181"/>
      <c r="W46" s="126"/>
      <c r="X46" s="126"/>
    </row>
    <row r="47" spans="2:24" x14ac:dyDescent="0.35">
      <c r="B47" s="128"/>
      <c r="C47" s="127"/>
      <c r="D47" s="127"/>
      <c r="E47" s="127"/>
      <c r="F47" s="126"/>
      <c r="G47" s="127"/>
      <c r="H47" s="127"/>
      <c r="I47" s="126"/>
      <c r="J47" s="127"/>
      <c r="K47" s="127"/>
      <c r="L47" s="126"/>
      <c r="M47" s="181"/>
      <c r="N47" s="126"/>
      <c r="O47" s="126"/>
      <c r="P47" s="126"/>
      <c r="Q47" s="126"/>
      <c r="R47" s="127"/>
      <c r="S47" s="127"/>
      <c r="T47" s="126"/>
      <c r="U47" s="181"/>
      <c r="W47" s="126"/>
      <c r="X47" s="126"/>
    </row>
    <row r="48" spans="2:24" x14ac:dyDescent="0.35">
      <c r="B48" s="128"/>
      <c r="C48" s="127"/>
      <c r="D48" s="127"/>
      <c r="E48" s="127"/>
      <c r="F48" s="126"/>
      <c r="G48" s="127"/>
      <c r="H48" s="127"/>
      <c r="I48" s="126"/>
      <c r="J48" s="127"/>
      <c r="K48" s="127"/>
      <c r="L48" s="126"/>
      <c r="M48" s="181"/>
      <c r="N48" s="126"/>
      <c r="O48" s="126"/>
      <c r="P48" s="126"/>
      <c r="Q48" s="126"/>
      <c r="R48" s="127"/>
      <c r="S48" s="127"/>
      <c r="T48" s="126"/>
      <c r="U48" s="181"/>
      <c r="W48" s="126"/>
      <c r="X48" s="126"/>
    </row>
    <row r="49" spans="2:24" x14ac:dyDescent="0.35">
      <c r="B49" s="128"/>
      <c r="C49" s="127"/>
      <c r="D49" s="127"/>
      <c r="E49" s="127"/>
      <c r="F49" s="126"/>
      <c r="G49" s="127"/>
      <c r="H49" s="127"/>
      <c r="I49" s="126"/>
      <c r="J49" s="127"/>
      <c r="K49" s="127"/>
      <c r="L49" s="126"/>
      <c r="M49" s="181"/>
      <c r="N49" s="126"/>
      <c r="O49" s="126"/>
      <c r="P49" s="126"/>
      <c r="Q49" s="126"/>
      <c r="R49" s="127"/>
      <c r="S49" s="127"/>
      <c r="T49" s="126"/>
      <c r="U49" s="181"/>
      <c r="W49" s="126"/>
      <c r="X49" s="126"/>
    </row>
    <row r="50" spans="2:24" x14ac:dyDescent="0.35">
      <c r="B50" s="128"/>
      <c r="C50" s="127"/>
      <c r="D50" s="127"/>
      <c r="E50" s="127"/>
      <c r="F50" s="126"/>
      <c r="G50" s="127"/>
      <c r="H50" s="127"/>
      <c r="I50" s="126"/>
      <c r="J50" s="127"/>
      <c r="K50" s="127"/>
      <c r="L50" s="126"/>
      <c r="M50" s="181"/>
      <c r="N50" s="126"/>
      <c r="O50" s="126"/>
      <c r="P50" s="126"/>
      <c r="Q50" s="126"/>
      <c r="R50" s="127"/>
      <c r="S50" s="127"/>
      <c r="T50" s="126"/>
      <c r="U50" s="181"/>
      <c r="W50" s="126"/>
      <c r="X50" s="126"/>
    </row>
    <row r="51" spans="2:24" x14ac:dyDescent="0.35">
      <c r="B51" s="128"/>
      <c r="C51" s="127"/>
      <c r="D51" s="127"/>
      <c r="E51" s="127"/>
      <c r="F51" s="126"/>
      <c r="G51" s="127"/>
      <c r="H51" s="127"/>
      <c r="I51" s="126"/>
      <c r="J51" s="127"/>
      <c r="K51" s="127"/>
      <c r="L51" s="126"/>
      <c r="M51" s="181"/>
      <c r="N51" s="126"/>
      <c r="O51" s="126"/>
      <c r="P51" s="126"/>
      <c r="Q51" s="126"/>
      <c r="R51" s="127"/>
      <c r="S51" s="127"/>
      <c r="T51" s="126"/>
      <c r="U51" s="181"/>
      <c r="W51" s="126"/>
      <c r="X51" s="126"/>
    </row>
    <row r="52" spans="2:24" x14ac:dyDescent="0.35">
      <c r="B52" s="128"/>
      <c r="C52" s="127"/>
      <c r="D52" s="127"/>
      <c r="E52" s="127"/>
      <c r="F52" s="126"/>
      <c r="G52" s="127"/>
      <c r="H52" s="127"/>
      <c r="I52" s="126"/>
      <c r="J52" s="127"/>
      <c r="K52" s="127"/>
      <c r="L52" s="126"/>
      <c r="M52" s="181"/>
      <c r="N52" s="126"/>
      <c r="O52" s="126"/>
      <c r="P52" s="126"/>
      <c r="Q52" s="126"/>
      <c r="R52" s="127"/>
      <c r="S52" s="127"/>
      <c r="T52" s="126"/>
      <c r="U52" s="181"/>
      <c r="W52" s="126"/>
      <c r="X52" s="126"/>
    </row>
    <row r="53" spans="2:24" x14ac:dyDescent="0.35">
      <c r="B53" s="128"/>
      <c r="C53" s="127"/>
      <c r="D53" s="127"/>
      <c r="E53" s="127"/>
      <c r="F53" s="126"/>
      <c r="G53" s="127"/>
      <c r="H53" s="127"/>
      <c r="I53" s="126"/>
      <c r="J53" s="127"/>
      <c r="K53" s="127"/>
      <c r="L53" s="126"/>
      <c r="M53" s="181"/>
      <c r="N53" s="126"/>
      <c r="O53" s="126"/>
      <c r="P53" s="126"/>
      <c r="Q53" s="126"/>
      <c r="R53" s="127"/>
      <c r="S53" s="127"/>
      <c r="T53" s="126"/>
      <c r="U53" s="181"/>
      <c r="W53" s="126"/>
      <c r="X53" s="126"/>
    </row>
    <row r="54" spans="2:24" x14ac:dyDescent="0.35">
      <c r="B54" s="128"/>
      <c r="C54" s="127"/>
      <c r="D54" s="127"/>
      <c r="E54" s="127"/>
      <c r="F54" s="126"/>
      <c r="G54" s="127"/>
      <c r="H54" s="127"/>
      <c r="I54" s="126"/>
      <c r="J54" s="127"/>
      <c r="K54" s="127"/>
      <c r="L54" s="126"/>
      <c r="M54" s="181"/>
      <c r="N54" s="126"/>
      <c r="O54" s="126"/>
      <c r="P54" s="126"/>
      <c r="Q54" s="126"/>
      <c r="R54" s="127"/>
      <c r="S54" s="127"/>
      <c r="T54" s="126"/>
      <c r="U54" s="181"/>
      <c r="W54" s="126"/>
      <c r="X54" s="126"/>
    </row>
    <row r="55" spans="2:24" x14ac:dyDescent="0.35">
      <c r="B55" s="128"/>
      <c r="C55" s="127"/>
      <c r="D55" s="127"/>
      <c r="E55" s="127"/>
      <c r="F55" s="126"/>
      <c r="G55" s="127"/>
      <c r="H55" s="127"/>
      <c r="I55" s="126"/>
      <c r="J55" s="127"/>
      <c r="K55" s="127"/>
      <c r="L55" s="126"/>
      <c r="M55" s="181"/>
      <c r="N55" s="126"/>
      <c r="O55" s="126"/>
      <c r="P55" s="126"/>
      <c r="Q55" s="126"/>
      <c r="R55" s="127"/>
      <c r="S55" s="127"/>
      <c r="T55" s="126"/>
      <c r="U55" s="181"/>
      <c r="W55" s="126"/>
      <c r="X55" s="126"/>
    </row>
    <row r="56" spans="2:24" x14ac:dyDescent="0.35">
      <c r="B56" s="128"/>
      <c r="C56" s="127"/>
      <c r="D56" s="127"/>
      <c r="E56" s="127"/>
      <c r="F56" s="126"/>
      <c r="G56" s="127"/>
      <c r="H56" s="127"/>
      <c r="I56" s="126"/>
      <c r="J56" s="127"/>
      <c r="K56" s="127"/>
      <c r="L56" s="126"/>
      <c r="M56" s="181"/>
      <c r="N56" s="126"/>
      <c r="O56" s="126"/>
      <c r="P56" s="126"/>
      <c r="Q56" s="126"/>
      <c r="R56" s="127"/>
      <c r="S56" s="127"/>
      <c r="T56" s="126"/>
      <c r="U56" s="181"/>
      <c r="W56" s="126"/>
      <c r="X56" s="126"/>
    </row>
    <row r="57" spans="2:24" x14ac:dyDescent="0.35">
      <c r="B57" s="128"/>
      <c r="C57" s="127"/>
      <c r="D57" s="127"/>
      <c r="E57" s="127"/>
      <c r="F57" s="126"/>
      <c r="G57" s="127"/>
      <c r="H57" s="127"/>
      <c r="I57" s="126"/>
      <c r="J57" s="127"/>
      <c r="K57" s="127"/>
      <c r="L57" s="126"/>
      <c r="M57" s="181"/>
      <c r="N57" s="126"/>
      <c r="O57" s="126"/>
      <c r="P57" s="126"/>
      <c r="Q57" s="126"/>
      <c r="R57" s="127"/>
      <c r="S57" s="127"/>
      <c r="T57" s="126"/>
      <c r="U57" s="181"/>
      <c r="W57" s="126"/>
      <c r="X57" s="126"/>
    </row>
    <row r="58" spans="2:24" x14ac:dyDescent="0.35">
      <c r="B58" s="128"/>
      <c r="C58" s="127"/>
      <c r="D58" s="127"/>
      <c r="E58" s="127"/>
      <c r="F58" s="126"/>
      <c r="G58" s="127"/>
      <c r="H58" s="127"/>
      <c r="I58" s="126"/>
      <c r="J58" s="127"/>
      <c r="K58" s="127"/>
      <c r="L58" s="126"/>
      <c r="M58" s="181"/>
      <c r="N58" s="126"/>
      <c r="O58" s="126"/>
      <c r="P58" s="126"/>
      <c r="Q58" s="126"/>
      <c r="R58" s="127"/>
      <c r="S58" s="127"/>
      <c r="T58" s="126"/>
      <c r="U58" s="181"/>
      <c r="W58" s="126"/>
      <c r="X58" s="126"/>
    </row>
    <row r="59" spans="2:24" x14ac:dyDescent="0.35">
      <c r="B59" s="128"/>
      <c r="C59" s="127"/>
      <c r="D59" s="127"/>
      <c r="E59" s="127"/>
      <c r="F59" s="126"/>
      <c r="G59" s="127"/>
      <c r="H59" s="127"/>
      <c r="I59" s="126"/>
      <c r="J59" s="127"/>
      <c r="K59" s="127"/>
      <c r="L59" s="126"/>
      <c r="M59" s="181"/>
      <c r="N59" s="126"/>
      <c r="O59" s="126"/>
      <c r="P59" s="126"/>
      <c r="Q59" s="126"/>
      <c r="R59" s="127"/>
      <c r="S59" s="127"/>
      <c r="T59" s="126"/>
      <c r="U59" s="181"/>
      <c r="W59" s="126"/>
      <c r="X59" s="126"/>
    </row>
    <row r="60" spans="2:24" x14ac:dyDescent="0.35">
      <c r="B60" s="128"/>
      <c r="C60" s="127"/>
      <c r="D60" s="127"/>
      <c r="E60" s="127"/>
      <c r="F60" s="126"/>
      <c r="G60" s="127"/>
      <c r="H60" s="127"/>
      <c r="I60" s="126"/>
      <c r="J60" s="127"/>
      <c r="K60" s="127"/>
      <c r="L60" s="126"/>
      <c r="M60" s="181"/>
      <c r="N60" s="126"/>
      <c r="O60" s="126"/>
      <c r="P60" s="126"/>
      <c r="Q60" s="126"/>
      <c r="R60" s="127"/>
      <c r="S60" s="127"/>
      <c r="T60" s="126"/>
      <c r="U60" s="181"/>
      <c r="W60" s="126"/>
      <c r="X60" s="126"/>
    </row>
    <row r="61" spans="2:24" x14ac:dyDescent="0.35">
      <c r="B61" s="128"/>
      <c r="C61" s="127"/>
      <c r="D61" s="127"/>
      <c r="E61" s="127"/>
      <c r="F61" s="126"/>
      <c r="G61" s="127"/>
      <c r="H61" s="127"/>
      <c r="I61" s="126"/>
      <c r="J61" s="127"/>
      <c r="K61" s="127"/>
      <c r="L61" s="126"/>
      <c r="M61" s="181"/>
      <c r="N61" s="126"/>
      <c r="O61" s="126"/>
      <c r="P61" s="126"/>
      <c r="Q61" s="126"/>
      <c r="R61" s="127"/>
      <c r="S61" s="127"/>
      <c r="T61" s="126"/>
      <c r="U61" s="181"/>
      <c r="W61" s="126"/>
      <c r="X61" s="126"/>
    </row>
    <row r="62" spans="2:24" x14ac:dyDescent="0.35">
      <c r="B62" s="128"/>
      <c r="C62" s="127"/>
      <c r="D62" s="127"/>
      <c r="E62" s="127"/>
      <c r="F62" s="126"/>
      <c r="G62" s="127"/>
      <c r="H62" s="127"/>
      <c r="I62" s="126"/>
      <c r="J62" s="127"/>
      <c r="K62" s="127"/>
      <c r="L62" s="126"/>
      <c r="M62" s="181"/>
      <c r="N62" s="126"/>
      <c r="O62" s="126"/>
      <c r="P62" s="126"/>
      <c r="Q62" s="126"/>
      <c r="R62" s="127"/>
      <c r="S62" s="127"/>
      <c r="T62" s="126"/>
      <c r="U62" s="181"/>
      <c r="W62" s="126"/>
      <c r="X62" s="126"/>
    </row>
    <row r="63" spans="2:24" x14ac:dyDescent="0.35">
      <c r="B63" s="128"/>
      <c r="C63" s="127"/>
      <c r="D63" s="127"/>
      <c r="E63" s="127"/>
      <c r="F63" s="126"/>
      <c r="G63" s="127"/>
      <c r="H63" s="127"/>
      <c r="I63" s="126"/>
      <c r="J63" s="127"/>
      <c r="K63" s="127"/>
      <c r="L63" s="126"/>
      <c r="M63" s="181"/>
      <c r="N63" s="126"/>
      <c r="O63" s="126"/>
      <c r="P63" s="126"/>
      <c r="Q63" s="126"/>
      <c r="R63" s="127"/>
      <c r="S63" s="127"/>
      <c r="T63" s="126"/>
      <c r="U63" s="181"/>
      <c r="W63" s="126"/>
      <c r="X63" s="126"/>
    </row>
    <row r="64" spans="2:24" x14ac:dyDescent="0.35">
      <c r="B64" s="128"/>
      <c r="C64" s="127"/>
      <c r="D64" s="127"/>
      <c r="E64" s="127"/>
      <c r="F64" s="126"/>
      <c r="G64" s="127"/>
      <c r="H64" s="127"/>
      <c r="I64" s="126"/>
      <c r="J64" s="127"/>
      <c r="K64" s="127"/>
      <c r="L64" s="126"/>
      <c r="M64" s="181"/>
      <c r="N64" s="126"/>
      <c r="O64" s="126"/>
      <c r="P64" s="126"/>
      <c r="Q64" s="126"/>
      <c r="R64" s="127"/>
      <c r="S64" s="127"/>
      <c r="T64" s="126"/>
      <c r="U64" s="181"/>
      <c r="W64" s="126"/>
      <c r="X64" s="126"/>
    </row>
    <row r="65" spans="2:24" x14ac:dyDescent="0.35">
      <c r="B65" s="128"/>
      <c r="C65" s="127"/>
      <c r="D65" s="127"/>
      <c r="E65" s="127"/>
      <c r="F65" s="126"/>
      <c r="G65" s="127"/>
      <c r="H65" s="127"/>
      <c r="I65" s="126"/>
      <c r="J65" s="127"/>
      <c r="K65" s="127"/>
      <c r="L65" s="126"/>
      <c r="M65" s="181"/>
      <c r="N65" s="126"/>
      <c r="O65" s="126"/>
      <c r="P65" s="126"/>
      <c r="Q65" s="126"/>
      <c r="R65" s="127"/>
      <c r="S65" s="127"/>
      <c r="T65" s="126"/>
      <c r="U65" s="181"/>
      <c r="W65" s="126"/>
      <c r="X65" s="126"/>
    </row>
    <row r="66" spans="2:24" x14ac:dyDescent="0.35">
      <c r="B66" s="128"/>
      <c r="C66" s="127"/>
      <c r="D66" s="127"/>
      <c r="E66" s="127"/>
      <c r="F66" s="126"/>
      <c r="G66" s="127"/>
      <c r="H66" s="127"/>
      <c r="I66" s="126"/>
      <c r="J66" s="127"/>
      <c r="K66" s="127"/>
      <c r="L66" s="126"/>
      <c r="M66" s="181"/>
      <c r="N66" s="126"/>
      <c r="O66" s="126"/>
      <c r="P66" s="126"/>
      <c r="Q66" s="126"/>
      <c r="R66" s="127"/>
      <c r="S66" s="127"/>
      <c r="T66" s="126"/>
      <c r="U66" s="181"/>
      <c r="W66" s="126"/>
      <c r="X66" s="126"/>
    </row>
    <row r="67" spans="2:24" x14ac:dyDescent="0.35">
      <c r="B67" s="128"/>
      <c r="C67" s="127"/>
      <c r="D67" s="127"/>
      <c r="E67" s="127"/>
      <c r="F67" s="126"/>
      <c r="G67" s="127"/>
      <c r="H67" s="127"/>
      <c r="I67" s="126"/>
      <c r="J67" s="127"/>
      <c r="K67" s="127"/>
      <c r="L67" s="126"/>
      <c r="M67" s="181"/>
      <c r="N67" s="126"/>
      <c r="O67" s="126"/>
      <c r="P67" s="126"/>
      <c r="Q67" s="126"/>
      <c r="R67" s="127"/>
      <c r="S67" s="127"/>
      <c r="T67" s="126"/>
      <c r="U67" s="181"/>
      <c r="W67" s="126"/>
      <c r="X67" s="126"/>
    </row>
    <row r="68" spans="2:24" x14ac:dyDescent="0.35">
      <c r="B68" s="128"/>
      <c r="C68" s="127"/>
      <c r="D68" s="127"/>
      <c r="E68" s="127"/>
      <c r="F68" s="126"/>
      <c r="G68" s="127"/>
      <c r="H68" s="127"/>
      <c r="I68" s="126"/>
      <c r="J68" s="127"/>
      <c r="K68" s="127"/>
      <c r="L68" s="126"/>
      <c r="M68" s="181"/>
      <c r="N68" s="126"/>
      <c r="O68" s="126"/>
      <c r="P68" s="126"/>
      <c r="Q68" s="126"/>
      <c r="R68" s="127"/>
      <c r="S68" s="127"/>
      <c r="T68" s="126"/>
      <c r="U68" s="181"/>
      <c r="W68" s="126"/>
      <c r="X68" s="126"/>
    </row>
  </sheetData>
  <mergeCells count="16">
    <mergeCell ref="M45:M56"/>
    <mergeCell ref="U45:U56"/>
    <mergeCell ref="M57:M68"/>
    <mergeCell ref="U57:U68"/>
    <mergeCell ref="M9:M20"/>
    <mergeCell ref="U9:U20"/>
    <mergeCell ref="M21:M32"/>
    <mergeCell ref="U21:U32"/>
    <mergeCell ref="M33:M44"/>
    <mergeCell ref="U33:U44"/>
    <mergeCell ref="D3:M3"/>
    <mergeCell ref="O3:P3"/>
    <mergeCell ref="R3:U3"/>
    <mergeCell ref="D4:F4"/>
    <mergeCell ref="G4:I4"/>
    <mergeCell ref="J4:M4"/>
  </mergeCells>
  <conditionalFormatting sqref="Y6:Z68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629F-8AE4-4C4A-B5DC-BD27933D23ED}">
  <sheetPr codeName="Tabelle6"/>
  <dimension ref="B2:AA68"/>
  <sheetViews>
    <sheetView tabSelected="1" workbookViewId="0">
      <selection activeCell="L9" sqref="L9:L20"/>
    </sheetView>
  </sheetViews>
  <sheetFormatPr defaultColWidth="8.6328125" defaultRowHeight="14.5" x14ac:dyDescent="0.35"/>
  <cols>
    <col min="1" max="1" width="8.6328125" style="124"/>
    <col min="2" max="2" width="13.6328125" style="124" customWidth="1"/>
    <col min="3" max="4" width="9.90625" style="124" bestFit="1" customWidth="1"/>
    <col min="5" max="5" width="11.453125" style="124" customWidth="1"/>
    <col min="6" max="6" width="8.90625" style="124" bestFit="1" customWidth="1"/>
    <col min="7" max="7" width="9.90625" style="124" bestFit="1" customWidth="1"/>
    <col min="8" max="8" width="11.453125" style="124" customWidth="1"/>
    <col min="9" max="9" width="8.90625" style="124" bestFit="1" customWidth="1"/>
    <col min="10" max="10" width="9.90625" style="124" bestFit="1" customWidth="1"/>
    <col min="11" max="11" width="11.54296875" style="124" customWidth="1"/>
    <col min="12" max="13" width="8.90625" style="124" bestFit="1" customWidth="1"/>
    <col min="14" max="14" width="10.90625" style="124" customWidth="1"/>
    <col min="15" max="15" width="12.90625" style="124" customWidth="1"/>
    <col min="16" max="16" width="11.54296875" style="124" customWidth="1"/>
    <col min="17" max="17" width="18" style="124" customWidth="1"/>
    <col min="18" max="18" width="15.54296875" style="124" customWidth="1"/>
    <col min="19" max="19" width="9.90625" style="124" bestFit="1" customWidth="1"/>
    <col min="20" max="20" width="12.36328125" style="124" bestFit="1" customWidth="1"/>
    <col min="21" max="22" width="8.90625" style="124" bestFit="1" customWidth="1"/>
    <col min="23" max="23" width="8.6328125" style="124"/>
    <col min="24" max="24" width="13.54296875" style="124" customWidth="1"/>
    <col min="25" max="16384" width="8.6328125" style="124"/>
  </cols>
  <sheetData>
    <row r="2" spans="2:27" x14ac:dyDescent="0.35">
      <c r="B2" s="124" t="s">
        <v>60</v>
      </c>
    </row>
    <row r="3" spans="2:27" x14ac:dyDescent="0.35">
      <c r="C3" s="124" t="s">
        <v>2</v>
      </c>
      <c r="D3" s="179" t="s">
        <v>3</v>
      </c>
      <c r="E3" s="179"/>
      <c r="F3" s="179"/>
      <c r="G3" s="179"/>
      <c r="H3" s="179"/>
      <c r="I3" s="179"/>
      <c r="J3" s="179"/>
      <c r="K3" s="179"/>
      <c r="L3" s="179"/>
      <c r="M3" s="179"/>
      <c r="O3" s="179" t="s">
        <v>4</v>
      </c>
      <c r="P3" s="179"/>
      <c r="Q3" s="179"/>
      <c r="R3" s="124" t="s">
        <v>5</v>
      </c>
      <c r="S3" s="179" t="s">
        <v>6</v>
      </c>
      <c r="T3" s="179"/>
      <c r="U3" s="179"/>
      <c r="V3" s="179"/>
    </row>
    <row r="4" spans="2:27" s="129" customFormat="1" ht="29" x14ac:dyDescent="0.35">
      <c r="D4" s="180" t="s">
        <v>9</v>
      </c>
      <c r="E4" s="180"/>
      <c r="F4" s="180"/>
      <c r="G4" s="180" t="s">
        <v>10</v>
      </c>
      <c r="H4" s="180"/>
      <c r="I4" s="180"/>
      <c r="J4" s="180" t="s">
        <v>38</v>
      </c>
      <c r="K4" s="180"/>
      <c r="L4" s="180"/>
      <c r="M4" s="180"/>
      <c r="N4" s="129" t="s">
        <v>12</v>
      </c>
      <c r="O4" s="129" t="s">
        <v>37</v>
      </c>
      <c r="P4" s="129" t="s">
        <v>52</v>
      </c>
      <c r="Q4" s="129" t="s">
        <v>57</v>
      </c>
      <c r="R4" s="129" t="s">
        <v>55</v>
      </c>
      <c r="X4" s="129" t="s">
        <v>58</v>
      </c>
      <c r="Z4" s="129" t="s">
        <v>7</v>
      </c>
    </row>
    <row r="5" spans="2:27" x14ac:dyDescent="0.35">
      <c r="C5" s="124" t="s">
        <v>18</v>
      </c>
      <c r="D5" s="124" t="s">
        <v>18</v>
      </c>
      <c r="E5" s="124" t="s">
        <v>19</v>
      </c>
      <c r="F5" s="124" t="s">
        <v>17</v>
      </c>
      <c r="G5" s="124" t="s">
        <v>18</v>
      </c>
      <c r="H5" s="124" t="s">
        <v>19</v>
      </c>
      <c r="I5" s="125" t="s">
        <v>17</v>
      </c>
      <c r="J5" s="124" t="s">
        <v>18</v>
      </c>
      <c r="K5" s="124" t="s">
        <v>19</v>
      </c>
      <c r="L5" s="124" t="s">
        <v>17</v>
      </c>
      <c r="M5" s="125" t="s">
        <v>17</v>
      </c>
      <c r="N5" s="125" t="s">
        <v>17</v>
      </c>
      <c r="O5" s="124" t="s">
        <v>17</v>
      </c>
      <c r="P5" s="125" t="s">
        <v>17</v>
      </c>
      <c r="Q5" s="124" t="s">
        <v>17</v>
      </c>
      <c r="R5" s="124" t="s">
        <v>17</v>
      </c>
      <c r="S5" s="124" t="s">
        <v>18</v>
      </c>
      <c r="T5" s="124" t="s">
        <v>19</v>
      </c>
      <c r="U5" s="124" t="s">
        <v>17</v>
      </c>
      <c r="V5" s="124" t="s">
        <v>17</v>
      </c>
      <c r="X5" s="125" t="s">
        <v>59</v>
      </c>
    </row>
    <row r="6" spans="2:27" x14ac:dyDescent="0.35">
      <c r="B6" s="128"/>
      <c r="C6" s="127"/>
      <c r="D6" s="127"/>
      <c r="E6" s="127"/>
      <c r="F6" s="126"/>
      <c r="G6" s="127"/>
      <c r="H6" s="127"/>
      <c r="I6" s="126"/>
      <c r="J6" s="127"/>
      <c r="K6" s="127"/>
      <c r="L6" s="126"/>
      <c r="M6" s="126"/>
      <c r="N6" s="126"/>
      <c r="O6" s="126"/>
      <c r="P6" s="126"/>
      <c r="Q6" s="126"/>
      <c r="R6" s="126"/>
      <c r="S6" s="127"/>
      <c r="T6" s="127"/>
      <c r="U6" s="126"/>
      <c r="V6" s="127"/>
      <c r="X6" s="126"/>
    </row>
    <row r="7" spans="2:27" x14ac:dyDescent="0.35">
      <c r="B7" s="128"/>
      <c r="C7" s="127"/>
      <c r="D7" s="127"/>
      <c r="E7" s="127"/>
      <c r="F7" s="126"/>
      <c r="G7" s="127"/>
      <c r="H7" s="127"/>
      <c r="I7" s="126"/>
      <c r="J7" s="127"/>
      <c r="K7" s="127"/>
      <c r="L7" s="126"/>
      <c r="M7" s="126"/>
      <c r="N7" s="126"/>
      <c r="O7" s="126"/>
      <c r="P7" s="126"/>
      <c r="Q7" s="126"/>
      <c r="R7" s="126"/>
      <c r="S7" s="127"/>
      <c r="T7" s="127"/>
      <c r="U7" s="126"/>
      <c r="V7" s="127"/>
      <c r="X7" s="126"/>
    </row>
    <row r="8" spans="2:27" x14ac:dyDescent="0.35">
      <c r="B8" s="128"/>
      <c r="C8" s="127"/>
      <c r="D8" s="127"/>
      <c r="E8" s="127"/>
      <c r="F8" s="126"/>
      <c r="G8" s="127"/>
      <c r="H8" s="127"/>
      <c r="I8" s="126"/>
      <c r="J8" s="127"/>
      <c r="K8" s="127"/>
      <c r="L8" s="126"/>
      <c r="M8" s="126"/>
      <c r="N8" s="126"/>
      <c r="O8" s="126"/>
      <c r="P8" s="126"/>
      <c r="Q8" s="126"/>
      <c r="R8" s="126"/>
      <c r="S8" s="127"/>
      <c r="T8" s="127"/>
      <c r="U8" s="126"/>
      <c r="V8" s="127"/>
      <c r="X8" s="126"/>
    </row>
    <row r="9" spans="2:27" x14ac:dyDescent="0.35">
      <c r="B9" s="128" t="str">
        <f>'POWER Ludwig'!B9</f>
        <v>01.01.2022</v>
      </c>
      <c r="C9" s="127">
        <f>'POWER Ludwig'!AB9+'POWER Ludwig'!AZ9+'POWER Legacy P2H'!E9+'POWER Legacy P2H'!AC9</f>
        <v>231830.20200000002</v>
      </c>
      <c r="D9" s="127">
        <f>'POWER Ludwig'!AC9+'POWER Ludwig'!BA9+'POWER Legacy P2H'!F9+'POWER Legacy P2H'!AD9</f>
        <v>263650.538</v>
      </c>
      <c r="E9" s="127">
        <f>'POWER Ludwig'!AD9+'POWER Ludwig'!BB9+'POWER Legacy P2H'!G9+'POWER Legacy P2H'!AE9</f>
        <v>22282847.832000002</v>
      </c>
      <c r="F9" s="126">
        <f t="shared" ref="F9:F20" si="0">IF(D9=0,0,E9/D9)</f>
        <v>84.516602928380905</v>
      </c>
      <c r="G9" s="127">
        <f>'POWER Ludwig'!AF9+'POWER Ludwig'!BD9+'POWER Legacy P2H'!I9+'POWER Legacy P2H'!AG9</f>
        <v>-31820.338000000003</v>
      </c>
      <c r="H9" s="127">
        <f>'POWER Ludwig'!AG9+'POWER Ludwig'!BE9+'POWER Legacy P2H'!J9+'POWER Legacy P2H'!AH9</f>
        <v>-4471869.7869999995</v>
      </c>
      <c r="I9" s="126">
        <f t="shared" ref="I9:I20" si="1">IF(G9=0,0,H9/G9)</f>
        <v>140.53495556835378</v>
      </c>
      <c r="J9" s="127">
        <f>'POWER Ludwig'!AI9+'POWER Ludwig'!BG9+'POWER Legacy P2H'!L9+'POWER Legacy P2H'!AJ9</f>
        <v>231830.20200000002</v>
      </c>
      <c r="K9" s="127">
        <f>'POWER Ludwig'!AJ9+'POWER Ludwig'!BH9+'POWER Legacy P2H'!M9+'POWER Legacy P2H'!AK9</f>
        <v>17810978.045000002</v>
      </c>
      <c r="L9" s="126">
        <f t="shared" ref="L9:L20" si="2">IF(J9=0,0,K9/J9)</f>
        <v>76.827686346923855</v>
      </c>
      <c r="M9" s="181">
        <f>SUM(K9:K20)/SUM(J9:J20)</f>
        <v>55.18234454908638</v>
      </c>
      <c r="N9" s="126">
        <f>('POWER Ludwig'!AM9*'POWER Ludwig'!$AB9+'POWER Ludwig'!BK9*'POWER Ludwig'!$AZ9+'POWER Legacy P2H'!P9*'POWER Legacy P2H'!$E9+'POWER Legacy P2H'!AN9*'POWER Legacy P2H'!$AC9)/'FRM - Power B2C P2H'!$C9</f>
        <v>0.44</v>
      </c>
      <c r="O9" s="126">
        <f>('POWER Ludwig'!AN9*'POWER Ludwig'!$AB9+'POWER Ludwig'!BL9*'POWER Ludwig'!$AZ9+'POWER Legacy P2H'!S9*'POWER Legacy P2H'!$E9+'POWER Legacy P2H'!AQ9*'POWER Legacy P2H'!$AC9)/'FRM - Power B2C P2H'!$C9</f>
        <v>1.9990049260957066E-3</v>
      </c>
      <c r="P9" s="126">
        <f>('POWER Ludwig'!AO9*'POWER Ludwig'!$AB9+'POWER Ludwig'!BM9*'POWER Ludwig'!$AZ9+0*'POWER Legacy P2H'!$E9+0*'POWER Legacy P2H'!$AC9)/'FRM - Power B2C P2H'!$C9</f>
        <v>0</v>
      </c>
      <c r="Q9" s="126">
        <f>('POWER Ludwig'!AP9*'POWER Ludwig'!$AB9+'POWER Ludwig'!BN9*'POWER Ludwig'!$AZ9+'POWER Legacy P2H'!R9*'POWER Legacy P2H'!$E9+'POWER Legacy P2H'!AP9*'POWER Legacy P2H'!$AC9)/'FRM - Power B2C P2H'!$C9</f>
        <v>1.9990049260957066E-3</v>
      </c>
      <c r="R9" s="126">
        <f>('POWER Ludwig'!AQ9*'POWER Ludwig'!$AB9+'POWER Ludwig'!BO9*'POWER Ludwig'!$AZ9+'POWER Legacy P2H'!T9*'POWER Legacy P2H'!$E9+'POWER Legacy P2H'!AR9*'POWER Legacy P2H'!$AC9)/'FRM - Power B2C P2H'!$C9</f>
        <v>1.1599999999999997</v>
      </c>
      <c r="S9" s="127">
        <f t="shared" ref="S9:S20" si="3">C9</f>
        <v>231830.20200000002</v>
      </c>
      <c r="T9" s="127">
        <f t="shared" ref="T9:T20" si="4">U9*S9</f>
        <v>18182833.227631629</v>
      </c>
      <c r="U9" s="126">
        <f t="shared" ref="U9:U20" si="5">L9+O9+R9+Q9+P9+N9</f>
        <v>78.431684356776032</v>
      </c>
      <c r="V9" s="181">
        <f>SUM(T9:T20)/SUM(S9:S20)</f>
        <v>99.471768090866945</v>
      </c>
      <c r="X9" s="126">
        <f>L9+O9+P9+Q9</f>
        <v>76.831684356776037</v>
      </c>
      <c r="Z9" s="124" t="b">
        <f>(ROUND(L9*C9-('POWER Ludwig'!AK9*'POWER Ludwig'!$AB9+'POWER Ludwig'!BI9*'POWER Ludwig'!$AZ9+'POWER Legacy P2H'!N9*'POWER Legacy P2H'!$E9+'POWER Legacy P2H'!AL9*'POWER Legacy P2H'!$AC9),0)=0)</f>
        <v>1</v>
      </c>
      <c r="AA9" s="124" t="b">
        <f>(ROUND(U9*C9-('POWER Ludwig'!AT9*'POWER Ludwig'!$AB9+'POWER Ludwig'!BR9*'POWER Ludwig'!$AZ9+'POWER Legacy P2H'!W9*'POWER Legacy P2H'!$E9+'POWER Legacy P2H'!AU9*'POWER Legacy P2H'!$AC9),0)=0)</f>
        <v>1</v>
      </c>
    </row>
    <row r="10" spans="2:27" x14ac:dyDescent="0.35">
      <c r="B10" s="128" t="str">
        <f>'POWER Ludwig'!B10</f>
        <v>01.02.2022</v>
      </c>
      <c r="C10" s="127">
        <f>'POWER Ludwig'!AB10+'POWER Ludwig'!AZ10+'POWER Legacy P2H'!E10+'POWER Legacy P2H'!AC10</f>
        <v>184315.14</v>
      </c>
      <c r="D10" s="127">
        <f>'POWER Ludwig'!AC10+'POWER Ludwig'!BA10+'POWER Legacy P2H'!F10+'POWER Legacy P2H'!AD10</f>
        <v>222191.22199999998</v>
      </c>
      <c r="E10" s="127">
        <f>'POWER Ludwig'!AD10+'POWER Ludwig'!BB10+'POWER Legacy P2H'!G10+'POWER Legacy P2H'!AE10</f>
        <v>16271306.804</v>
      </c>
      <c r="F10" s="126">
        <f t="shared" si="0"/>
        <v>73.231096429182969</v>
      </c>
      <c r="G10" s="127">
        <f>'POWER Ludwig'!AF10+'POWER Ludwig'!BD10+'POWER Legacy P2H'!I10+'POWER Legacy P2H'!AG10</f>
        <v>-37876.083999999995</v>
      </c>
      <c r="H10" s="127">
        <f>'POWER Ludwig'!AG10+'POWER Ludwig'!BE10+'POWER Legacy P2H'!J10+'POWER Legacy P2H'!AH10</f>
        <v>-4748708.7090000007</v>
      </c>
      <c r="I10" s="126">
        <f t="shared" si="1"/>
        <v>125.37485947596909</v>
      </c>
      <c r="J10" s="127">
        <f>'POWER Ludwig'!AI10+'POWER Ludwig'!BG10+'POWER Legacy P2H'!L10+'POWER Legacy P2H'!AJ10</f>
        <v>184315.14</v>
      </c>
      <c r="K10" s="127">
        <f>'POWER Ludwig'!AJ10+'POWER Ludwig'!BH10+'POWER Legacy P2H'!M10+'POWER Legacy P2H'!AK10</f>
        <v>11522598.095000001</v>
      </c>
      <c r="L10" s="126">
        <f t="shared" si="2"/>
        <v>62.515743931833271</v>
      </c>
      <c r="M10" s="181"/>
      <c r="N10" s="126">
        <f>('POWER Ludwig'!AM10*'POWER Ludwig'!$AB10+'POWER Ludwig'!BK10*'POWER Ludwig'!$AZ10+'POWER Legacy P2H'!P10*'POWER Legacy P2H'!$E10+'POWER Legacy P2H'!AN10*'POWER Legacy P2H'!$AC10)/'FRM - Power B2C P2H'!$C10</f>
        <v>0.43999999999999995</v>
      </c>
      <c r="O10" s="126">
        <f>('POWER Ludwig'!AN10*'POWER Ludwig'!$AB10+'POWER Ludwig'!BL10*'POWER Ludwig'!$AZ10+'POWER Legacy P2H'!S10*'POWER Legacy P2H'!$E10+'POWER Legacy P2H'!AQ10*'POWER Legacy P2H'!$AC10)/'FRM - Power B2C P2H'!$C10</f>
        <v>1.5409069111986448E-3</v>
      </c>
      <c r="P10" s="126">
        <f>('POWER Ludwig'!AO10*'POWER Ludwig'!$AB10+'POWER Ludwig'!BM10*'POWER Ludwig'!$AZ10+0*'POWER Legacy P2H'!$E10+0*'POWER Legacy P2H'!$AC10)/'FRM - Power B2C P2H'!$C10</f>
        <v>0.12361651923981937</v>
      </c>
      <c r="Q10" s="126">
        <f>('POWER Ludwig'!AP10*'POWER Ludwig'!$AB10+'POWER Ludwig'!BN10*'POWER Ludwig'!$AZ10+'POWER Legacy P2H'!R10*'POWER Legacy P2H'!$E10+'POWER Legacy P2H'!AP10*'POWER Legacy P2H'!$AC10)/'FRM - Power B2C P2H'!$C10</f>
        <v>1.5409069111986448E-3</v>
      </c>
      <c r="R10" s="126">
        <f>('POWER Ludwig'!AQ10*'POWER Ludwig'!$AB10+'POWER Ludwig'!BO10*'POWER Ludwig'!$AZ10+'POWER Legacy P2H'!T10*'POWER Legacy P2H'!$E10+'POWER Legacy P2H'!AR10*'POWER Legacy P2H'!$AC10)/'FRM - Power B2C P2H'!$C10</f>
        <v>1.1599999999999999</v>
      </c>
      <c r="S10" s="127">
        <f t="shared" si="3"/>
        <v>184315.14</v>
      </c>
      <c r="T10" s="127">
        <f t="shared" si="4"/>
        <v>11840854.739996128</v>
      </c>
      <c r="U10" s="126">
        <f t="shared" si="5"/>
        <v>64.242442264895473</v>
      </c>
      <c r="V10" s="181"/>
      <c r="X10" s="126">
        <f t="shared" ref="X10:X20" si="6">L10+O10+P10+Q10</f>
        <v>62.642442264895479</v>
      </c>
      <c r="Z10" s="124" t="b">
        <f>(ROUND(L10*C10-('POWER Ludwig'!AK10*'POWER Ludwig'!$AB10+'POWER Ludwig'!BI10*'POWER Ludwig'!$AZ10+'POWER Legacy P2H'!N10*'POWER Legacy P2H'!$E10+'POWER Legacy P2H'!AL10*'POWER Legacy P2H'!$AC10),0)=0)</f>
        <v>1</v>
      </c>
      <c r="AA10" s="124" t="b">
        <f>(ROUND(U10*C10-('POWER Ludwig'!AT10*'POWER Ludwig'!$AB10+'POWER Ludwig'!BR10*'POWER Ludwig'!$AZ10+'POWER Legacy P2H'!W10*'POWER Legacy P2H'!$E10+'POWER Legacy P2H'!AU10*'POWER Legacy P2H'!$AC10),0)=0)</f>
        <v>0</v>
      </c>
    </row>
    <row r="11" spans="2:27" x14ac:dyDescent="0.35">
      <c r="B11" s="128" t="str">
        <f>'POWER Ludwig'!B11</f>
        <v>01.03.2022</v>
      </c>
      <c r="C11" s="127">
        <f>'POWER Ludwig'!AB11+'POWER Ludwig'!AZ11+'POWER Legacy P2H'!E11+'POWER Legacy P2H'!AC11</f>
        <v>201085.80600000001</v>
      </c>
      <c r="D11" s="127">
        <f>'POWER Ludwig'!AC11+'POWER Ludwig'!BA11+'POWER Legacy P2H'!F11+'POWER Legacy P2H'!AD11</f>
        <v>203557.272</v>
      </c>
      <c r="E11" s="127">
        <f>'POWER Ludwig'!AD11+'POWER Ludwig'!BB11+'POWER Legacy P2H'!G11+'POWER Legacy P2H'!AE11</f>
        <v>10571116.784</v>
      </c>
      <c r="F11" s="126">
        <f t="shared" si="0"/>
        <v>51.931904373330376</v>
      </c>
      <c r="G11" s="127">
        <f>'POWER Ludwig'!AF11+'POWER Ludwig'!BD11+'POWER Legacy P2H'!I11+'POWER Legacy P2H'!AG11</f>
        <v>-2471.4659999999876</v>
      </c>
      <c r="H11" s="127">
        <f>'POWER Ludwig'!AG11+'POWER Ludwig'!BE11+'POWER Legacy P2H'!J11+'POWER Legacy P2H'!AH11</f>
        <v>861324.77299999981</v>
      </c>
      <c r="I11" s="126">
        <f t="shared" si="1"/>
        <v>-348.50763595372308</v>
      </c>
      <c r="J11" s="127">
        <f>'POWER Ludwig'!AI11+'POWER Ludwig'!BG11+'POWER Legacy P2H'!L11+'POWER Legacy P2H'!AJ11</f>
        <v>201085.80600000001</v>
      </c>
      <c r="K11" s="127">
        <f>'POWER Ludwig'!AJ11+'POWER Ludwig'!BH11+'POWER Legacy P2H'!M11+'POWER Legacy P2H'!AK11</f>
        <v>11432441.557</v>
      </c>
      <c r="L11" s="126">
        <f t="shared" si="2"/>
        <v>56.853548166398177</v>
      </c>
      <c r="M11" s="181"/>
      <c r="N11" s="126">
        <f>('POWER Ludwig'!AM11*'POWER Ludwig'!$AB11+'POWER Ludwig'!BK11*'POWER Ludwig'!$AZ11+'POWER Legacy P2H'!P11*'POWER Legacy P2H'!$E11+'POWER Legacy P2H'!AN11*'POWER Legacy P2H'!$AC11)/'FRM - Power B2C P2H'!$C11</f>
        <v>0.43999999999999995</v>
      </c>
      <c r="O11" s="126">
        <f>('POWER Ludwig'!AN11*'POWER Ludwig'!$AB11+'POWER Ludwig'!BL11*'POWER Ludwig'!$AZ11+'POWER Legacy P2H'!S11*'POWER Legacy P2H'!$E11+'POWER Legacy P2H'!AQ11*'POWER Legacy P2H'!$AC11)/'FRM - Power B2C P2H'!$C11</f>
        <v>3.1541103674282795E-3</v>
      </c>
      <c r="P11" s="126">
        <f>('POWER Ludwig'!AO11*'POWER Ludwig'!$AB11+'POWER Ludwig'!BM11*'POWER Ludwig'!$AZ11+0*'POWER Legacy P2H'!$E11+0*'POWER Legacy P2H'!$AC11)/'FRM - Power B2C P2H'!$C11</f>
        <v>0.1237201191117388</v>
      </c>
      <c r="Q11" s="126">
        <f>('POWER Ludwig'!AP11*'POWER Ludwig'!$AB11+'POWER Ludwig'!BN11*'POWER Ludwig'!$AZ11+'POWER Legacy P2H'!R11*'POWER Legacy P2H'!$E11+'POWER Legacy P2H'!AP11*'POWER Legacy P2H'!$AC11)/'FRM - Power B2C P2H'!$C11</f>
        <v>1.786071584668036E-2</v>
      </c>
      <c r="R11" s="126">
        <f>('POWER Ludwig'!AQ11*'POWER Ludwig'!$AB11+'POWER Ludwig'!BO11*'POWER Ludwig'!$AZ11+'POWER Legacy P2H'!T11*'POWER Legacy P2H'!$E11+'POWER Legacy P2H'!AR11*'POWER Legacy P2H'!$AC11)/'FRM - Power B2C P2H'!$C11</f>
        <v>1.1599999999999999</v>
      </c>
      <c r="S11" s="127">
        <f t="shared" si="3"/>
        <v>201085.80600000001</v>
      </c>
      <c r="T11" s="127">
        <f t="shared" si="4"/>
        <v>11783282.989737213</v>
      </c>
      <c r="U11" s="126">
        <f t="shared" si="5"/>
        <v>58.598283111724015</v>
      </c>
      <c r="V11" s="181"/>
      <c r="X11" s="126">
        <f t="shared" si="6"/>
        <v>56.998283111724021</v>
      </c>
      <c r="Z11" s="124" t="b">
        <f>(ROUND(L11*C11-('POWER Ludwig'!AK11*'POWER Ludwig'!$AB11+'POWER Ludwig'!BI11*'POWER Ludwig'!$AZ11+'POWER Legacy P2H'!N11*'POWER Legacy P2H'!$E11+'POWER Legacy P2H'!AL11*'POWER Legacy P2H'!$AC11),0)=0)</f>
        <v>1</v>
      </c>
      <c r="AA11" s="124" t="b">
        <f>(ROUND(U11*C11-('POWER Ludwig'!AT11*'POWER Ludwig'!$AB11+'POWER Ludwig'!BR11*'POWER Ludwig'!$AZ11+'POWER Legacy P2H'!W11*'POWER Legacy P2H'!$E11+'POWER Legacy P2H'!AU11*'POWER Legacy P2H'!$AC11),0)=0)</f>
        <v>0</v>
      </c>
    </row>
    <row r="12" spans="2:27" x14ac:dyDescent="0.35">
      <c r="B12" s="128" t="str">
        <f>'POWER Ludwig'!B12</f>
        <v>01.04.2022</v>
      </c>
      <c r="C12" s="127">
        <f>'POWER Ludwig'!AB12+'POWER Ludwig'!AZ12+'POWER Legacy P2H'!E12+'POWER Legacy P2H'!AC12</f>
        <v>123267.48556263646</v>
      </c>
      <c r="D12" s="127">
        <f>'POWER Ludwig'!AC12+'POWER Ludwig'!BA12+'POWER Legacy P2H'!F12+'POWER Legacy P2H'!AD12</f>
        <v>118326.705</v>
      </c>
      <c r="E12" s="127">
        <f>'POWER Ludwig'!AD12+'POWER Ludwig'!BB12+'POWER Legacy P2H'!G12+'POWER Legacy P2H'!AE12</f>
        <v>10140266.872</v>
      </c>
      <c r="F12" s="126">
        <f t="shared" si="0"/>
        <v>85.697196351406888</v>
      </c>
      <c r="G12" s="127">
        <f>'POWER Ludwig'!AF12+'POWER Ludwig'!BD12+'POWER Legacy P2H'!I12+'POWER Legacy P2H'!AG12</f>
        <v>4940.7805626364752</v>
      </c>
      <c r="H12" s="127">
        <f>'POWER Ludwig'!AG12+'POWER Ludwig'!BE12+'POWER Legacy P2H'!J12+'POWER Legacy P2H'!AH12</f>
        <v>686199.1542039339</v>
      </c>
      <c r="I12" s="126">
        <f t="shared" si="1"/>
        <v>138.8847663855299</v>
      </c>
      <c r="J12" s="127">
        <f>'POWER Ludwig'!AI12+'POWER Ludwig'!BG12+'POWER Legacy P2H'!L12+'POWER Legacy P2H'!AJ12</f>
        <v>123267.48556263646</v>
      </c>
      <c r="K12" s="127">
        <f>'POWER Ludwig'!AJ12+'POWER Ludwig'!BH12+'POWER Legacy P2H'!M12+'POWER Legacy P2H'!AK12</f>
        <v>10826466.026203934</v>
      </c>
      <c r="L12" s="126">
        <f t="shared" si="2"/>
        <v>87.829048972550297</v>
      </c>
      <c r="M12" s="181"/>
      <c r="N12" s="126">
        <f>('POWER Ludwig'!AM12*'POWER Ludwig'!$AB12+'POWER Ludwig'!BK12*'POWER Ludwig'!$AZ12+'POWER Legacy P2H'!P12*'POWER Legacy P2H'!$E12+'POWER Legacy P2H'!AN12*'POWER Legacy P2H'!$AC12)/'FRM - Power B2C P2H'!$C12</f>
        <v>0.44000000000000006</v>
      </c>
      <c r="O12" s="126">
        <f>('POWER Ludwig'!AN12*'POWER Ludwig'!$AB12+'POWER Ludwig'!BL12*'POWER Ludwig'!$AZ12+'POWER Legacy P2H'!S12*'POWER Legacy P2H'!$E12+'POWER Legacy P2H'!AQ12*'POWER Legacy P2H'!$AC12)/'FRM - Power B2C P2H'!$C12</f>
        <v>56.448077787561523</v>
      </c>
      <c r="P12" s="126">
        <f>('POWER Ludwig'!AO12*'POWER Ludwig'!$AB12+'POWER Ludwig'!BM12*'POWER Ludwig'!$AZ12+0*'POWER Legacy P2H'!$E12+0*'POWER Legacy P2H'!$AC12)/'FRM - Power B2C P2H'!$C12</f>
        <v>0.12351923002310461</v>
      </c>
      <c r="Q12" s="126">
        <f>('POWER Ludwig'!AP12*'POWER Ludwig'!$AB12+'POWER Ludwig'!BN12*'POWER Ludwig'!$AZ12+'POWER Legacy P2H'!R12*'POWER Legacy P2H'!$E12+'POWER Legacy P2H'!AP12*'POWER Legacy P2H'!$AC12)/'FRM - Power B2C P2H'!$C12</f>
        <v>21.43062352549758</v>
      </c>
      <c r="R12" s="126">
        <f>('POWER Ludwig'!AQ12*'POWER Ludwig'!$AB12+'POWER Ludwig'!BO12*'POWER Ludwig'!$AZ12+'POWER Legacy P2H'!T12*'POWER Legacy P2H'!$E12+'POWER Legacy P2H'!AR12*'POWER Legacy P2H'!$AC12)/'FRM - Power B2C P2H'!$C12</f>
        <v>1.1599999999999999</v>
      </c>
      <c r="S12" s="127">
        <f t="shared" si="3"/>
        <v>123267.48556263646</v>
      </c>
      <c r="T12" s="127">
        <f t="shared" si="4"/>
        <v>20638831.597752124</v>
      </c>
      <c r="U12" s="126">
        <f t="shared" si="5"/>
        <v>167.43126951563252</v>
      </c>
      <c r="V12" s="181"/>
      <c r="X12" s="126">
        <f t="shared" si="6"/>
        <v>165.83126951563253</v>
      </c>
      <c r="Z12" s="124" t="b">
        <f>(ROUND(L12*C12-('POWER Ludwig'!AK12*'POWER Ludwig'!$AB12+'POWER Ludwig'!BI12*'POWER Ludwig'!$AZ12+'POWER Legacy P2H'!N12*'POWER Legacy P2H'!$E12+'POWER Legacy P2H'!AL12*'POWER Legacy P2H'!$AC12),0)=0)</f>
        <v>1</v>
      </c>
      <c r="AA12" s="124" t="b">
        <f>(ROUND(U12*C12-('POWER Ludwig'!AT12*'POWER Ludwig'!$AB12+'POWER Ludwig'!BR12*'POWER Ludwig'!$AZ12+'POWER Legacy P2H'!W12*'POWER Legacy P2H'!$E12+'POWER Legacy P2H'!AU12*'POWER Legacy P2H'!$AC12),0)=0)</f>
        <v>0</v>
      </c>
    </row>
    <row r="13" spans="2:27" x14ac:dyDescent="0.35">
      <c r="B13" s="128" t="str">
        <f>'POWER Ludwig'!B13</f>
        <v>01.05.2022</v>
      </c>
      <c r="C13" s="127">
        <f>'POWER Ludwig'!AB13+'POWER Ludwig'!AZ13+'POWER Legacy P2H'!E13+'POWER Legacy P2H'!AC13</f>
        <v>62411.174077543081</v>
      </c>
      <c r="D13" s="127">
        <f>'POWER Ludwig'!AC13+'POWER Ludwig'!BA13+'POWER Legacy P2H'!F13+'POWER Legacy P2H'!AD13</f>
        <v>79384.236999999994</v>
      </c>
      <c r="E13" s="127">
        <f>'POWER Ludwig'!AD13+'POWER Ludwig'!BB13+'POWER Legacy P2H'!G13+'POWER Legacy P2H'!AE13</f>
        <v>3421129.4839999997</v>
      </c>
      <c r="F13" s="126">
        <f t="shared" si="0"/>
        <v>43.09582876005976</v>
      </c>
      <c r="G13" s="127">
        <f>'POWER Ludwig'!AF13+'POWER Ludwig'!BD13+'POWER Legacy P2H'!I13+'POWER Legacy P2H'!AG13</f>
        <v>-15971.344922456919</v>
      </c>
      <c r="H13" s="127">
        <f>'POWER Ludwig'!AG13+'POWER Ludwig'!BE13+'POWER Legacy P2H'!J13+'POWER Legacy P2H'!AH13</f>
        <v>-3670851.9678660003</v>
      </c>
      <c r="I13" s="126">
        <f t="shared" si="1"/>
        <v>229.83987796196828</v>
      </c>
      <c r="J13" s="127">
        <f>'POWER Ludwig'!AI13+'POWER Ludwig'!BG13+'POWER Legacy P2H'!L13+'POWER Legacy P2H'!AJ13</f>
        <v>62411.174077543081</v>
      </c>
      <c r="K13" s="127">
        <f>'POWER Ludwig'!AJ13+'POWER Ludwig'!BH13+'POWER Legacy P2H'!M13+'POWER Legacy P2H'!AK13</f>
        <v>-249722.48386600017</v>
      </c>
      <c r="L13" s="126">
        <f t="shared" si="2"/>
        <v>-4.0012463722558911</v>
      </c>
      <c r="M13" s="181"/>
      <c r="N13" s="126">
        <f>('POWER Ludwig'!AM13*'POWER Ludwig'!$AB13+'POWER Ludwig'!BK13*'POWER Ludwig'!$AZ13+'POWER Legacy P2H'!P13*'POWER Legacy P2H'!$E13+'POWER Legacy P2H'!AN13*'POWER Legacy P2H'!$AC13)/'FRM - Power B2C P2H'!$C13</f>
        <v>0.43999999999999995</v>
      </c>
      <c r="O13" s="126">
        <f>('POWER Ludwig'!AN13*'POWER Ludwig'!$AB13+'POWER Ludwig'!BL13*'POWER Ludwig'!$AZ13+'POWER Legacy P2H'!S13*'POWER Legacy P2H'!$E13+'POWER Legacy P2H'!AQ13*'POWER Legacy P2H'!$AC13)/'FRM - Power B2C P2H'!$C13</f>
        <v>90.492287253690506</v>
      </c>
      <c r="P13" s="126">
        <f>('POWER Ludwig'!AO13*'POWER Ludwig'!$AB13+'POWER Ludwig'!BM13*'POWER Ludwig'!$AZ13+0*'POWER Legacy P2H'!$E13+0*'POWER Legacy P2H'!$AC13)/'FRM - Power B2C P2H'!$C13</f>
        <v>0.12287344439525853</v>
      </c>
      <c r="Q13" s="126">
        <f>('POWER Ludwig'!AP13*'POWER Ludwig'!$AB13+'POWER Ludwig'!BN13*'POWER Ludwig'!$AZ13+'POWER Legacy P2H'!R13*'POWER Legacy P2H'!$E13+'POWER Legacy P2H'!AP13*'POWER Legacy P2H'!$AC13)/'FRM - Power B2C P2H'!$C13</f>
        <v>21.43062352549758</v>
      </c>
      <c r="R13" s="126">
        <f>('POWER Ludwig'!AQ13*'POWER Ludwig'!$AB13+'POWER Ludwig'!BO13*'POWER Ludwig'!$AZ13+'POWER Legacy P2H'!T13*'POWER Legacy P2H'!$E13+'POWER Legacy P2H'!AR13*'POWER Legacy P2H'!$AC13)/'FRM - Power B2C P2H'!$C13</f>
        <v>1.1599999999999997</v>
      </c>
      <c r="S13" s="127">
        <f t="shared" si="3"/>
        <v>62411.174077543081</v>
      </c>
      <c r="T13" s="127">
        <f t="shared" si="4"/>
        <v>6843044.3384909583</v>
      </c>
      <c r="U13" s="126">
        <f t="shared" si="5"/>
        <v>109.64453785132744</v>
      </c>
      <c r="V13" s="181"/>
      <c r="X13" s="126">
        <f t="shared" si="6"/>
        <v>108.04453785132745</v>
      </c>
      <c r="Z13" s="124" t="b">
        <f>(ROUND(L13*C13-('POWER Ludwig'!AK13*'POWER Ludwig'!$AB13+'POWER Ludwig'!BI13*'POWER Ludwig'!$AZ13+'POWER Legacy P2H'!N13*'POWER Legacy P2H'!$E13+'POWER Legacy P2H'!AL13*'POWER Legacy P2H'!$AC13),0)=0)</f>
        <v>1</v>
      </c>
      <c r="AA13" s="124" t="b">
        <f>(ROUND(U13*C13-('POWER Ludwig'!AT13*'POWER Ludwig'!$AB13+'POWER Ludwig'!BR13*'POWER Ludwig'!$AZ13+'POWER Legacy P2H'!W13*'POWER Legacy P2H'!$E13+'POWER Legacy P2H'!AU13*'POWER Legacy P2H'!$AC13),0)=0)</f>
        <v>0</v>
      </c>
    </row>
    <row r="14" spans="2:27" x14ac:dyDescent="0.35">
      <c r="B14" s="128" t="str">
        <f>'POWER Ludwig'!B14</f>
        <v>01.06.2022</v>
      </c>
      <c r="C14" s="127">
        <f>'POWER Ludwig'!AB14+'POWER Ludwig'!AZ14+'POWER Legacy P2H'!E14+'POWER Legacy P2H'!AC14</f>
        <v>32483.791084220346</v>
      </c>
      <c r="D14" s="127">
        <f>'POWER Ludwig'!AC14+'POWER Ludwig'!BA14+'POWER Legacy P2H'!F14+'POWER Legacy P2H'!AD14</f>
        <v>51380.623</v>
      </c>
      <c r="E14" s="127">
        <f>'POWER Ludwig'!AD14+'POWER Ludwig'!BB14+'POWER Legacy P2H'!G14+'POWER Legacy P2H'!AE14</f>
        <v>-755211.36800000002</v>
      </c>
      <c r="F14" s="126">
        <f t="shared" si="0"/>
        <v>-14.698369227636652</v>
      </c>
      <c r="G14" s="127">
        <f>'POWER Ludwig'!AF14+'POWER Ludwig'!BD14+'POWER Legacy P2H'!I14+'POWER Legacy P2H'!AG14</f>
        <v>-18896.83191577965</v>
      </c>
      <c r="H14" s="127">
        <f>'POWER Ludwig'!AG14+'POWER Ludwig'!BE14+'POWER Legacy P2H'!J14+'POWER Legacy P2H'!AH14</f>
        <v>-4176386.1625677678</v>
      </c>
      <c r="I14" s="126">
        <f t="shared" si="1"/>
        <v>221.00985928124331</v>
      </c>
      <c r="J14" s="127">
        <f>'POWER Ludwig'!AI14+'POWER Ludwig'!BG14+'POWER Legacy P2H'!L14+'POWER Legacy P2H'!AJ14</f>
        <v>32483.791084220346</v>
      </c>
      <c r="K14" s="127">
        <f>'POWER Ludwig'!AJ14+'POWER Ludwig'!BH14+'POWER Legacy P2H'!M14+'POWER Legacy P2H'!AK14</f>
        <v>-4931597.5305677671</v>
      </c>
      <c r="L14" s="126">
        <f t="shared" si="2"/>
        <v>-151.81717915195526</v>
      </c>
      <c r="M14" s="181"/>
      <c r="N14" s="126">
        <f>('POWER Ludwig'!AM14*'POWER Ludwig'!$AB14+'POWER Ludwig'!BK14*'POWER Ludwig'!$AZ14+'POWER Legacy P2H'!P14*'POWER Legacy P2H'!$E14+'POWER Legacy P2H'!AN14*'POWER Legacy P2H'!$AC14)/'FRM - Power B2C P2H'!$C14</f>
        <v>0.44000000000000006</v>
      </c>
      <c r="O14" s="126">
        <f>('POWER Ludwig'!AN14*'POWER Ludwig'!$AB14+'POWER Ludwig'!BL14*'POWER Ludwig'!$AZ14+'POWER Legacy P2H'!S14*'POWER Legacy P2H'!$E14+'POWER Legacy P2H'!AQ14*'POWER Legacy P2H'!$AC14)/'FRM - Power B2C P2H'!$C14</f>
        <v>161.79404169129961</v>
      </c>
      <c r="P14" s="126">
        <f>('POWER Ludwig'!AO14*'POWER Ludwig'!$AB14+'POWER Ludwig'!BM14*'POWER Ludwig'!$AZ14+0*'POWER Legacy P2H'!$E14+0*'POWER Legacy P2H'!$AC14)/'FRM - Power B2C P2H'!$C14</f>
        <v>0.12228282401165369</v>
      </c>
      <c r="Q14" s="126">
        <f>('POWER Ludwig'!AP14*'POWER Ludwig'!$AB14+'POWER Ludwig'!BN14*'POWER Ludwig'!$AZ14+'POWER Legacy P2H'!R14*'POWER Legacy P2H'!$E14+'POWER Legacy P2H'!AP14*'POWER Legacy P2H'!$AC14)/'FRM - Power B2C P2H'!$C14</f>
        <v>21.430623525497584</v>
      </c>
      <c r="R14" s="126">
        <f>('POWER Ludwig'!AQ14*'POWER Ludwig'!$AB14+'POWER Ludwig'!BO14*'POWER Ludwig'!$AZ14+'POWER Legacy P2H'!T14*'POWER Legacy P2H'!$E14+'POWER Legacy P2H'!AR14*'POWER Legacy P2H'!$AC14)/'FRM - Power B2C P2H'!$C14</f>
        <v>1.1600000000000001</v>
      </c>
      <c r="S14" s="127">
        <f t="shared" si="3"/>
        <v>32483.791084220346</v>
      </c>
      <c r="T14" s="127">
        <f t="shared" si="4"/>
        <v>1076180.4912540228</v>
      </c>
      <c r="U14" s="126">
        <f t="shared" si="5"/>
        <v>33.12976888885359</v>
      </c>
      <c r="V14" s="181"/>
      <c r="X14" s="126">
        <f t="shared" si="6"/>
        <v>31.529768888853589</v>
      </c>
      <c r="Z14" s="124" t="b">
        <f>(ROUND(L14*C14-('POWER Ludwig'!AK14*'POWER Ludwig'!$AB14+'POWER Ludwig'!BI14*'POWER Ludwig'!$AZ14+'POWER Legacy P2H'!N14*'POWER Legacy P2H'!$E14+'POWER Legacy P2H'!AL14*'POWER Legacy P2H'!$AC14),0)=0)</f>
        <v>1</v>
      </c>
      <c r="AA14" s="124" t="b">
        <f>(ROUND(U14*C14-('POWER Ludwig'!AT14*'POWER Ludwig'!$AB14+'POWER Ludwig'!BR14*'POWER Ludwig'!$AZ14+'POWER Legacy P2H'!W14*'POWER Legacy P2H'!$E14+'POWER Legacy P2H'!AU14*'POWER Legacy P2H'!$AC14),0)=0)</f>
        <v>0</v>
      </c>
    </row>
    <row r="15" spans="2:27" x14ac:dyDescent="0.35">
      <c r="B15" s="128" t="str">
        <f>'POWER Ludwig'!B15</f>
        <v>01.07.2022</v>
      </c>
      <c r="C15" s="127">
        <f>'POWER Ludwig'!AB15+'POWER Ludwig'!AZ15+'POWER Legacy P2H'!E15+'POWER Legacy P2H'!AC15</f>
        <v>25446.276171313319</v>
      </c>
      <c r="D15" s="127">
        <f>'POWER Ludwig'!AC15+'POWER Ludwig'!BA15+'POWER Legacy P2H'!F15+'POWER Legacy P2H'!AD15</f>
        <v>31619.318000000003</v>
      </c>
      <c r="E15" s="127">
        <f>'POWER Ludwig'!AD15+'POWER Ludwig'!BB15+'POWER Legacy P2H'!G15+'POWER Legacy P2H'!AE15</f>
        <v>-1043780.0160000001</v>
      </c>
      <c r="F15" s="126">
        <f t="shared" si="0"/>
        <v>-33.01083268146391</v>
      </c>
      <c r="G15" s="127">
        <f>'POWER Ludwig'!AF15+'POWER Ludwig'!BD15+'POWER Legacy P2H'!I15+'POWER Legacy P2H'!AG15</f>
        <v>-4667.200828686684</v>
      </c>
      <c r="H15" s="127">
        <f>'POWER Ludwig'!AG15+'POWER Ludwig'!BE15+'POWER Legacy P2H'!J15+'POWER Legacy P2H'!AH15</f>
        <v>-1227986.4820370362</v>
      </c>
      <c r="I15" s="126">
        <f t="shared" si="1"/>
        <v>263.10984401812908</v>
      </c>
      <c r="J15" s="127">
        <f>'POWER Ludwig'!AI15+'POWER Ludwig'!BG15+'POWER Legacy P2H'!L15+'POWER Legacy P2H'!AJ15</f>
        <v>25446.276171313319</v>
      </c>
      <c r="K15" s="127">
        <f>'POWER Ludwig'!AJ15+'POWER Ludwig'!BH15+'POWER Legacy P2H'!M15+'POWER Legacy P2H'!AK15</f>
        <v>-2271766.498037036</v>
      </c>
      <c r="L15" s="126">
        <f t="shared" si="2"/>
        <v>-89.276972502487268</v>
      </c>
      <c r="M15" s="181"/>
      <c r="N15" s="126">
        <f>('POWER Ludwig'!AM15*'POWER Ludwig'!$AB15+'POWER Ludwig'!BK15*'POWER Ludwig'!$AZ15+'POWER Legacy P2H'!P15*'POWER Legacy P2H'!$E15+'POWER Legacy P2H'!AN15*'POWER Legacy P2H'!$AC15)/'FRM - Power B2C P2H'!$C15</f>
        <v>0.44000000000000006</v>
      </c>
      <c r="O15" s="126">
        <f>('POWER Ludwig'!AN15*'POWER Ludwig'!$AB15+'POWER Ludwig'!BL15*'POWER Ludwig'!$AZ15+'POWER Legacy P2H'!S15*'POWER Legacy P2H'!$E15+'POWER Legacy P2H'!AQ15*'POWER Legacy P2H'!$AC15)/'FRM - Power B2C P2H'!$C15</f>
        <v>66.616947941078408</v>
      </c>
      <c r="P15" s="126">
        <f>('POWER Ludwig'!AO15*'POWER Ludwig'!$AB15+'POWER Ludwig'!BM15*'POWER Ludwig'!$AZ15+0*'POWER Legacy P2H'!$E15+0*'POWER Legacy P2H'!$AC15)/'FRM - Power B2C P2H'!$C15</f>
        <v>0.12134516676548936</v>
      </c>
      <c r="Q15" s="126">
        <f>('POWER Ludwig'!AP15*'POWER Ludwig'!$AB15+'POWER Ludwig'!BN15*'POWER Ludwig'!$AZ15+'POWER Legacy P2H'!R15*'POWER Legacy P2H'!$E15+'POWER Legacy P2H'!AP15*'POWER Legacy P2H'!$AC15)/'FRM - Power B2C P2H'!$C15</f>
        <v>5.7585349023782717</v>
      </c>
      <c r="R15" s="126">
        <f>('POWER Ludwig'!AQ15*'POWER Ludwig'!$AB15+'POWER Ludwig'!BO15*'POWER Ludwig'!$AZ15+'POWER Legacy P2H'!T15*'POWER Legacy P2H'!$E15+'POWER Legacy P2H'!AR15*'POWER Legacy P2H'!$AC15)/'FRM - Power B2C P2H'!$C15</f>
        <v>1.1599999999999999</v>
      </c>
      <c r="S15" s="127">
        <f t="shared" si="3"/>
        <v>25446.276171313319</v>
      </c>
      <c r="T15" s="127">
        <f t="shared" si="4"/>
        <v>-386278.1490706185</v>
      </c>
      <c r="U15" s="126">
        <f t="shared" si="5"/>
        <v>-15.180144492265098</v>
      </c>
      <c r="V15" s="181"/>
      <c r="X15" s="126">
        <f t="shared" si="6"/>
        <v>-16.780144492265098</v>
      </c>
      <c r="Z15" s="124" t="b">
        <f>(ROUND(L15*C15-('POWER Ludwig'!AK15*'POWER Ludwig'!$AB15+'POWER Ludwig'!BI15*'POWER Ludwig'!$AZ15+'POWER Legacy P2H'!N15*'POWER Legacy P2H'!$E15+'POWER Legacy P2H'!AL15*'POWER Legacy P2H'!$AC15),0)=0)</f>
        <v>1</v>
      </c>
      <c r="AA15" s="124" t="b">
        <f>(ROUND(U15*C15-('POWER Ludwig'!AT15*'POWER Ludwig'!$AB15+'POWER Ludwig'!BR15*'POWER Ludwig'!$AZ15+'POWER Legacy P2H'!W15*'POWER Legacy P2H'!$E15+'POWER Legacy P2H'!AU15*'POWER Legacy P2H'!$AC15),0)=0)</f>
        <v>0</v>
      </c>
    </row>
    <row r="16" spans="2:27" x14ac:dyDescent="0.35">
      <c r="B16" s="128" t="str">
        <f>'POWER Ludwig'!B16</f>
        <v>01.08.2022</v>
      </c>
      <c r="C16" s="127">
        <f>'POWER Ludwig'!AB16+'POWER Ludwig'!AZ16+'POWER Legacy P2H'!E16+'POWER Legacy P2H'!AC16</f>
        <v>26188.219543308063</v>
      </c>
      <c r="D16" s="127">
        <f>'POWER Ludwig'!AC16+'POWER Ludwig'!BA16+'POWER Legacy P2H'!F16+'POWER Legacy P2H'!AD16</f>
        <v>31405.455999999998</v>
      </c>
      <c r="E16" s="127">
        <f>'POWER Ludwig'!AD16+'POWER Ludwig'!BB16+'POWER Legacy P2H'!G16+'POWER Legacy P2H'!AE16</f>
        <v>-1027999.1520000001</v>
      </c>
      <c r="F16" s="126">
        <f t="shared" si="0"/>
        <v>-32.733138853325364</v>
      </c>
      <c r="G16" s="127">
        <f>'POWER Ludwig'!AF16+'POWER Ludwig'!BD16+'POWER Legacy P2H'!I16+'POWER Legacy P2H'!AG16</f>
        <v>-3459.5234566919348</v>
      </c>
      <c r="H16" s="127">
        <f>'POWER Ludwig'!AG16+'POWER Ludwig'!BE16+'POWER Legacy P2H'!J16+'POWER Legacy P2H'!AH16</f>
        <v>-913662.60005293682</v>
      </c>
      <c r="I16" s="126">
        <f t="shared" si="1"/>
        <v>264.10070967595033</v>
      </c>
      <c r="J16" s="127">
        <f>'POWER Ludwig'!AI16+'POWER Ludwig'!BG16+'POWER Legacy P2H'!L16+'POWER Legacy P2H'!AJ16</f>
        <v>26188.219543308063</v>
      </c>
      <c r="K16" s="127">
        <f>'POWER Ludwig'!AJ16+'POWER Ludwig'!BH16+'POWER Legacy P2H'!M16+'POWER Legacy P2H'!AK16</f>
        <v>-1941661.7520529367</v>
      </c>
      <c r="L16" s="126">
        <f t="shared" si="2"/>
        <v>-74.142564325228975</v>
      </c>
      <c r="M16" s="181"/>
      <c r="N16" s="126">
        <f>('POWER Ludwig'!AM16*'POWER Ludwig'!$AB16+'POWER Ludwig'!BK16*'POWER Ludwig'!$AZ16+'POWER Legacy P2H'!P16*'POWER Legacy P2H'!$E16+'POWER Legacy P2H'!AN16*'POWER Legacy P2H'!$AC16)/'FRM - Power B2C P2H'!$C16</f>
        <v>0.43999999999999989</v>
      </c>
      <c r="O16" s="126">
        <f>('POWER Ludwig'!AN16*'POWER Ludwig'!$AB16+'POWER Ludwig'!BL16*'POWER Ludwig'!$AZ16+'POWER Legacy P2H'!S16*'POWER Legacy P2H'!$E16+'POWER Legacy P2H'!AQ16*'POWER Legacy P2H'!$AC16)/'FRM - Power B2C P2H'!$C16</f>
        <v>74.845075580851884</v>
      </c>
      <c r="P16" s="126">
        <f>('POWER Ludwig'!AO16*'POWER Ludwig'!$AB16+'POWER Ludwig'!BM16*'POWER Ludwig'!$AZ16+0*'POWER Legacy P2H'!$E16+0*'POWER Legacy P2H'!$AC16)/'FRM - Power B2C P2H'!$C16</f>
        <v>0.12138201374377232</v>
      </c>
      <c r="Q16" s="126">
        <f>('POWER Ludwig'!AP16*'POWER Ludwig'!$AB16+'POWER Ludwig'!BN16*'POWER Ludwig'!$AZ16+'POWER Legacy P2H'!R16*'POWER Legacy P2H'!$E16+'POWER Legacy P2H'!AP16*'POWER Legacy P2H'!$AC16)/'FRM - Power B2C P2H'!$C16</f>
        <v>5.7585349023782699</v>
      </c>
      <c r="R16" s="126">
        <f>('POWER Ludwig'!AQ16*'POWER Ludwig'!$AB16+'POWER Ludwig'!BO16*'POWER Ludwig'!$AZ16+'POWER Legacy P2H'!T16*'POWER Legacy P2H'!$E16+'POWER Legacy P2H'!AR16*'POWER Legacy P2H'!$AC16)/'FRM - Power B2C P2H'!$C16</f>
        <v>1.1599999999999999</v>
      </c>
      <c r="S16" s="127">
        <f t="shared" si="3"/>
        <v>26188.219543308063</v>
      </c>
      <c r="T16" s="127">
        <f t="shared" si="4"/>
        <v>214283.22535900559</v>
      </c>
      <c r="U16" s="126">
        <f t="shared" si="5"/>
        <v>8.1824281717449505</v>
      </c>
      <c r="V16" s="181"/>
      <c r="X16" s="126">
        <f t="shared" si="6"/>
        <v>6.5824281717449509</v>
      </c>
      <c r="Z16" s="124" t="b">
        <f>(ROUND(L16*C16-('POWER Ludwig'!AK16*'POWER Ludwig'!$AB16+'POWER Ludwig'!BI16*'POWER Ludwig'!$AZ16+'POWER Legacy P2H'!N16*'POWER Legacy P2H'!$E16+'POWER Legacy P2H'!AL16*'POWER Legacy P2H'!$AC16),0)=0)</f>
        <v>1</v>
      </c>
      <c r="AA16" s="124" t="b">
        <f>(ROUND(U16*C16-('POWER Ludwig'!AT16*'POWER Ludwig'!$AB16+'POWER Ludwig'!BR16*'POWER Ludwig'!$AZ16+'POWER Legacy P2H'!W16*'POWER Legacy P2H'!$E16+'POWER Legacy P2H'!AU16*'POWER Legacy P2H'!$AC16),0)=0)</f>
        <v>0</v>
      </c>
    </row>
    <row r="17" spans="2:27" x14ac:dyDescent="0.35">
      <c r="B17" s="128" t="str">
        <f>'POWER Ludwig'!B17</f>
        <v>01.09.2022</v>
      </c>
      <c r="C17" s="127">
        <f>'POWER Ludwig'!AB17+'POWER Ludwig'!AZ17+'POWER Legacy P2H'!E17+'POWER Legacy P2H'!AC17</f>
        <v>48742.357781294755</v>
      </c>
      <c r="D17" s="127">
        <f>'POWER Ludwig'!AC17+'POWER Ludwig'!BA17+'POWER Legacy P2H'!F17+'POWER Legacy P2H'!AD17</f>
        <v>38150.201999999997</v>
      </c>
      <c r="E17" s="127">
        <f>'POWER Ludwig'!AD17+'POWER Ludwig'!BB17+'POWER Legacy P2H'!G17+'POWER Legacy P2H'!AE17</f>
        <v>-645477.10400000005</v>
      </c>
      <c r="F17" s="126">
        <f t="shared" si="0"/>
        <v>-16.919362681225124</v>
      </c>
      <c r="G17" s="127">
        <f>'POWER Ludwig'!AF17+'POWER Ludwig'!BD17+'POWER Legacy P2H'!I17+'POWER Legacy P2H'!AG17</f>
        <v>14120.07578129476</v>
      </c>
      <c r="H17" s="127">
        <f>'POWER Ludwig'!AG17+'POWER Ludwig'!BE17+'POWER Legacy P2H'!J17+'POWER Legacy P2H'!AH17</f>
        <v>2643476.8580285567</v>
      </c>
      <c r="I17" s="126">
        <f t="shared" si="1"/>
        <v>187.21407016316732</v>
      </c>
      <c r="J17" s="127">
        <f>'POWER Ludwig'!AI17+'POWER Ludwig'!BG17+'POWER Legacy P2H'!L17+'POWER Legacy P2H'!AJ17</f>
        <v>48742.357781294755</v>
      </c>
      <c r="K17" s="127">
        <f>'POWER Ludwig'!AJ17+'POWER Ludwig'!BH17+'POWER Legacy P2H'!M17+'POWER Legacy P2H'!AK17</f>
        <v>1997999.7540285566</v>
      </c>
      <c r="L17" s="126">
        <f t="shared" si="2"/>
        <v>40.991036235742044</v>
      </c>
      <c r="M17" s="181"/>
      <c r="N17" s="126">
        <f>('POWER Ludwig'!AM17*'POWER Ludwig'!$AB17+'POWER Ludwig'!BK17*'POWER Ludwig'!$AZ17+'POWER Legacy P2H'!P17*'POWER Legacy P2H'!$E17+'POWER Legacy P2H'!AN17*'POWER Legacy P2H'!$AC17)/'FRM - Power B2C P2H'!$C17</f>
        <v>0.44000000000000006</v>
      </c>
      <c r="O17" s="126">
        <f>('POWER Ludwig'!AN17*'POWER Ludwig'!$AB17+'POWER Ludwig'!BL17*'POWER Ludwig'!$AZ17+'POWER Legacy P2H'!S17*'POWER Legacy P2H'!$E17+'POWER Legacy P2H'!AQ17*'POWER Legacy P2H'!$AC17)/'FRM - Power B2C P2H'!$C17</f>
        <v>150.51612821514371</v>
      </c>
      <c r="P17" s="126">
        <f>('POWER Ludwig'!AO17*'POWER Ludwig'!$AB17+'POWER Ludwig'!BM17*'POWER Ludwig'!$AZ17+0*'POWER Legacy P2H'!$E17+0*'POWER Legacy P2H'!$AC17)/'FRM - Power B2C P2H'!$C17</f>
        <v>0.12231287732022535</v>
      </c>
      <c r="Q17" s="126">
        <f>('POWER Ludwig'!AP17*'POWER Ludwig'!$AB17+'POWER Ludwig'!BN17*'POWER Ludwig'!$AZ17+'POWER Legacy P2H'!R17*'POWER Legacy P2H'!$E17+'POWER Legacy P2H'!AP17*'POWER Legacy P2H'!$AC17)/'FRM - Power B2C P2H'!$C17</f>
        <v>5.7585349023782726</v>
      </c>
      <c r="R17" s="126">
        <f>('POWER Ludwig'!AQ17*'POWER Ludwig'!$AB17+'POWER Ludwig'!BO17*'POWER Ludwig'!$AZ17+'POWER Legacy P2H'!T17*'POWER Legacy P2H'!$E17+'POWER Legacy P2H'!AR17*'POWER Legacy P2H'!$AC17)/'FRM - Power B2C P2H'!$C17</f>
        <v>1.1600000000000001</v>
      </c>
      <c r="S17" s="127">
        <f t="shared" si="3"/>
        <v>48742.357781294755</v>
      </c>
      <c r="T17" s="127">
        <f t="shared" si="4"/>
        <v>9699144.8863317929</v>
      </c>
      <c r="U17" s="126">
        <f t="shared" si="5"/>
        <v>198.98801223058422</v>
      </c>
      <c r="V17" s="181"/>
      <c r="X17" s="126">
        <f t="shared" si="6"/>
        <v>197.38801223058422</v>
      </c>
      <c r="Z17" s="124" t="b">
        <f>(ROUND(L17*C17-('POWER Ludwig'!AK17*'POWER Ludwig'!$AB17+'POWER Ludwig'!BI17*'POWER Ludwig'!$AZ17+'POWER Legacy P2H'!N17*'POWER Legacy P2H'!$E17+'POWER Legacy P2H'!AL17*'POWER Legacy P2H'!$AC17),0)=0)</f>
        <v>1</v>
      </c>
      <c r="AA17" s="124" t="b">
        <f>(ROUND(U17*C17-('POWER Ludwig'!AT17*'POWER Ludwig'!$AB17+'POWER Ludwig'!BR17*'POWER Ludwig'!$AZ17+'POWER Legacy P2H'!W17*'POWER Legacy P2H'!$E17+'POWER Legacy P2H'!AU17*'POWER Legacy P2H'!$AC17),0)=0)</f>
        <v>0</v>
      </c>
    </row>
    <row r="18" spans="2:27" x14ac:dyDescent="0.35">
      <c r="B18" s="128" t="str">
        <f>'POWER Ludwig'!B18</f>
        <v>01.10.2022</v>
      </c>
      <c r="C18" s="127">
        <f>'POWER Ludwig'!AB18+'POWER Ludwig'!AZ18+'POWER Legacy P2H'!E18+'POWER Legacy P2H'!AC18</f>
        <v>120431.33019016794</v>
      </c>
      <c r="D18" s="127">
        <f>'POWER Ludwig'!AC18+'POWER Ludwig'!BA18+'POWER Legacy P2H'!F18+'POWER Legacy P2H'!AD18</f>
        <v>151452.71399999998</v>
      </c>
      <c r="E18" s="127">
        <f>'POWER Ludwig'!AD18+'POWER Ludwig'!BB18+'POWER Legacy P2H'!G18+'POWER Legacy P2H'!AE18</f>
        <v>9186209.4039999992</v>
      </c>
      <c r="F18" s="126">
        <f t="shared" si="0"/>
        <v>60.653976818137444</v>
      </c>
      <c r="G18" s="127">
        <f>'POWER Ludwig'!AF18+'POWER Ludwig'!BD18+'POWER Legacy P2H'!I18+'POWER Legacy P2H'!AG18</f>
        <v>-21026.49780983205</v>
      </c>
      <c r="H18" s="127">
        <f>'POWER Ludwig'!AG18+'POWER Ludwig'!BE18+'POWER Legacy P2H'!J18+'POWER Legacy P2H'!AH18</f>
        <v>-6709638.1130234599</v>
      </c>
      <c r="I18" s="126">
        <f t="shared" si="1"/>
        <v>319.10393132069834</v>
      </c>
      <c r="J18" s="127">
        <f>'POWER Ludwig'!AI18+'POWER Ludwig'!BG18+'POWER Legacy P2H'!L18+'POWER Legacy P2H'!AJ18</f>
        <v>120431.33019016794</v>
      </c>
      <c r="K18" s="127">
        <f>'POWER Ludwig'!AJ18+'POWER Ludwig'!BH18+'POWER Legacy P2H'!M18+'POWER Legacy P2H'!AK18</f>
        <v>2476571.2909765407</v>
      </c>
      <c r="L18" s="126">
        <f t="shared" si="2"/>
        <v>20.564177835334821</v>
      </c>
      <c r="M18" s="181"/>
      <c r="N18" s="126">
        <f>('POWER Ludwig'!AM18*'POWER Ludwig'!$AB18+'POWER Ludwig'!BK18*'POWER Ludwig'!$AZ18+'POWER Legacy P2H'!P18*'POWER Legacy P2H'!$E18+'POWER Legacy P2H'!AN18*'POWER Legacy P2H'!$AC18)/'FRM - Power B2C P2H'!$C18</f>
        <v>0.44</v>
      </c>
      <c r="O18" s="126">
        <f>('POWER Ludwig'!AN18*'POWER Ludwig'!$AB18+'POWER Ludwig'!BL18*'POWER Ludwig'!$AZ18+'POWER Legacy P2H'!S18*'POWER Legacy P2H'!$E18+'POWER Legacy P2H'!AQ18*'POWER Legacy P2H'!$AC18)/'FRM - Power B2C P2H'!$C18</f>
        <v>69.352910503982116</v>
      </c>
      <c r="P18" s="126">
        <f>('POWER Ludwig'!AO18*'POWER Ludwig'!$AB18+'POWER Ludwig'!BM18*'POWER Ludwig'!$AZ18+0*'POWER Legacy P2H'!$E18+0*'POWER Legacy P2H'!$AC18)/'FRM - Power B2C P2H'!$C18</f>
        <v>0.1228797885088074</v>
      </c>
      <c r="Q18" s="126">
        <f>('POWER Ludwig'!AP18*'POWER Ludwig'!$AB18+'POWER Ludwig'!BN18*'POWER Ludwig'!$AZ18+'POWER Legacy P2H'!R18*'POWER Legacy P2H'!$E18+'POWER Legacy P2H'!AP18*'POWER Legacy P2H'!$AC18)/'FRM - Power B2C P2H'!$C18</f>
        <v>5.038562173345805</v>
      </c>
      <c r="R18" s="126">
        <f>('POWER Ludwig'!AQ18*'POWER Ludwig'!$AB18+'POWER Ludwig'!BO18*'POWER Ludwig'!$AZ18+'POWER Legacy P2H'!T18*'POWER Legacy P2H'!$E18+'POWER Legacy P2H'!AR18*'POWER Legacy P2H'!$AC18)/'FRM - Power B2C P2H'!$C18</f>
        <v>1.1599999999999999</v>
      </c>
      <c r="S18" s="127">
        <f t="shared" si="3"/>
        <v>120431.33019016794</v>
      </c>
      <c r="T18" s="127">
        <f t="shared" si="4"/>
        <v>11643124.005000547</v>
      </c>
      <c r="U18" s="126">
        <f t="shared" si="5"/>
        <v>96.678530301171548</v>
      </c>
      <c r="V18" s="181"/>
      <c r="X18" s="126">
        <f t="shared" si="6"/>
        <v>95.078530301171554</v>
      </c>
      <c r="Z18" s="124" t="b">
        <f>(ROUND(L18*C18-('POWER Ludwig'!AK18*'POWER Ludwig'!$AB18+'POWER Ludwig'!BI18*'POWER Ludwig'!$AZ18+'POWER Legacy P2H'!N18*'POWER Legacy P2H'!$E18+'POWER Legacy P2H'!AL18*'POWER Legacy P2H'!$AC18),0)=0)</f>
        <v>1</v>
      </c>
      <c r="AA18" s="124" t="b">
        <f>(ROUND(U18*C18-('POWER Ludwig'!AT18*'POWER Ludwig'!$AB18+'POWER Ludwig'!BR18*'POWER Ludwig'!$AZ18+'POWER Legacy P2H'!W18*'POWER Legacy P2H'!$E18+'POWER Legacy P2H'!AU18*'POWER Legacy P2H'!$AC18),0)=0)</f>
        <v>0</v>
      </c>
    </row>
    <row r="19" spans="2:27" x14ac:dyDescent="0.35">
      <c r="B19" s="128" t="str">
        <f>'POWER Ludwig'!B19</f>
        <v>01.11.2022</v>
      </c>
      <c r="C19" s="127">
        <f>'POWER Ludwig'!AB19+'POWER Ludwig'!AZ19+'POWER Legacy P2H'!E19+'POWER Legacy P2H'!AC19</f>
        <v>179348.98395422823</v>
      </c>
      <c r="D19" s="127">
        <f>'POWER Ludwig'!AC19+'POWER Ludwig'!BA19+'POWER Legacy P2H'!F19+'POWER Legacy P2H'!AD19</f>
        <v>158392.06899999999</v>
      </c>
      <c r="E19" s="127">
        <f>'POWER Ludwig'!AD19+'POWER Ludwig'!BB19+'POWER Legacy P2H'!G19+'POWER Legacy P2H'!AE19</f>
        <v>9383039.095999999</v>
      </c>
      <c r="F19" s="126">
        <f t="shared" si="0"/>
        <v>59.239324009335341</v>
      </c>
      <c r="G19" s="127">
        <f>'POWER Ludwig'!AF19+'POWER Ludwig'!BD19+'POWER Legacy P2H'!I19+'POWER Legacy P2H'!AG19</f>
        <v>39830.97395422824</v>
      </c>
      <c r="H19" s="127">
        <f>'POWER Ludwig'!AG19+'POWER Ludwig'!BE19+'POWER Legacy P2H'!J19+'POWER Legacy P2H'!AH19</f>
        <v>3968995.3885948397</v>
      </c>
      <c r="I19" s="126">
        <f t="shared" si="1"/>
        <v>99.645953753373206</v>
      </c>
      <c r="J19" s="127">
        <f>'POWER Ludwig'!AI19+'POWER Ludwig'!BG19+'POWER Legacy P2H'!L19+'POWER Legacy P2H'!AJ19</f>
        <v>179348.98395422823</v>
      </c>
      <c r="K19" s="127">
        <f>'POWER Ludwig'!AJ19+'POWER Ludwig'!BH19+'POWER Legacy P2H'!M19+'POWER Legacy P2H'!AK19</f>
        <v>13352034.484594841</v>
      </c>
      <c r="L19" s="126">
        <f t="shared" si="2"/>
        <v>74.447226798911899</v>
      </c>
      <c r="M19" s="181"/>
      <c r="N19" s="126">
        <f>('POWER Ludwig'!AM19*'POWER Ludwig'!$AB19+'POWER Ludwig'!BK19*'POWER Ludwig'!$AZ19+'POWER Legacy P2H'!P19*'POWER Legacy P2H'!$E19+'POWER Legacy P2H'!AN19*'POWER Legacy P2H'!$AC19)/'FRM - Power B2C P2H'!$C19</f>
        <v>0.44000000000000006</v>
      </c>
      <c r="O19" s="126">
        <f>('POWER Ludwig'!AN19*'POWER Ludwig'!$AB19+'POWER Ludwig'!BL19*'POWER Ludwig'!$AZ19+'POWER Legacy P2H'!S19*'POWER Legacy P2H'!$E19+'POWER Legacy P2H'!AQ19*'POWER Legacy P2H'!$AC19)/'FRM - Power B2C P2H'!$C19</f>
        <v>22.821244901144581</v>
      </c>
      <c r="P19" s="126">
        <f>('POWER Ludwig'!AO19*'POWER Ludwig'!$AB19+'POWER Ludwig'!BM19*'POWER Ludwig'!$AZ19+0*'POWER Legacy P2H'!$E19+0*'POWER Legacy P2H'!$AC19)/'FRM - Power B2C P2H'!$C19</f>
        <v>0.12285716188545676</v>
      </c>
      <c r="Q19" s="126">
        <f>('POWER Ludwig'!AP19*'POWER Ludwig'!$AB19+'POWER Ludwig'!BN19*'POWER Ludwig'!$AZ19+'POWER Legacy P2H'!R19*'POWER Legacy P2H'!$E19+'POWER Legacy P2H'!AP19*'POWER Legacy P2H'!$AC19)/'FRM - Power B2C P2H'!$C19</f>
        <v>5.0385621733458068</v>
      </c>
      <c r="R19" s="126">
        <f>('POWER Ludwig'!AQ19*'POWER Ludwig'!$AB19+'POWER Ludwig'!BO19*'POWER Ludwig'!$AZ19+'POWER Legacy P2H'!T19*'POWER Legacy P2H'!$E19+'POWER Legacy P2H'!AR19*'POWER Legacy P2H'!$AC19)/'FRM - Power B2C P2H'!$C19</f>
        <v>1.1599999999999999</v>
      </c>
      <c r="S19" s="127">
        <f t="shared" si="3"/>
        <v>179348.98395422823</v>
      </c>
      <c r="T19" s="127">
        <f t="shared" si="4"/>
        <v>18657655.258047935</v>
      </c>
      <c r="U19" s="126">
        <f t="shared" si="5"/>
        <v>104.02989103528775</v>
      </c>
      <c r="V19" s="181"/>
      <c r="X19" s="126">
        <f t="shared" si="6"/>
        <v>102.42989103528775</v>
      </c>
      <c r="Z19" s="124" t="b">
        <f>(ROUND(L19*C19-('POWER Ludwig'!AK19*'POWER Ludwig'!$AB19+'POWER Ludwig'!BI19*'POWER Ludwig'!$AZ19+'POWER Legacy P2H'!N19*'POWER Legacy P2H'!$E19+'POWER Legacy P2H'!AL19*'POWER Legacy P2H'!$AC19),0)=0)</f>
        <v>1</v>
      </c>
      <c r="AA19" s="124" t="b">
        <f>(ROUND(U19*C19-('POWER Ludwig'!AT19*'POWER Ludwig'!$AB19+'POWER Ludwig'!BR19*'POWER Ludwig'!$AZ19+'POWER Legacy P2H'!W19*'POWER Legacy P2H'!$E19+'POWER Legacy P2H'!AU19*'POWER Legacy P2H'!$AC19),0)=0)</f>
        <v>0</v>
      </c>
    </row>
    <row r="20" spans="2:27" x14ac:dyDescent="0.35">
      <c r="B20" s="128" t="str">
        <f>'POWER Ludwig'!B20</f>
        <v>01.12.2022</v>
      </c>
      <c r="C20" s="127">
        <f>'POWER Ludwig'!AB20+'POWER Ludwig'!AZ20+'POWER Legacy P2H'!E20+'POWER Legacy P2H'!AC20</f>
        <v>233419.62142063369</v>
      </c>
      <c r="D20" s="127">
        <f>'POWER Ludwig'!AC20+'POWER Ludwig'!BA20+'POWER Legacy P2H'!F20+'POWER Legacy P2H'!AD20</f>
        <v>176901.992</v>
      </c>
      <c r="E20" s="127">
        <f>'POWER Ludwig'!AD20+'POWER Ludwig'!BB20+'POWER Legacy P2H'!G20+'POWER Legacy P2H'!AE20</f>
        <v>10111884.068</v>
      </c>
      <c r="F20" s="126">
        <f t="shared" si="0"/>
        <v>57.1609395331173</v>
      </c>
      <c r="G20" s="127">
        <f>'POWER Ludwig'!AF20+'POWER Ludwig'!BD20+'POWER Legacy P2H'!I20+'POWER Legacy P2H'!AG20</f>
        <v>82819.350420633695</v>
      </c>
      <c r="H20" s="127">
        <f>'POWER Ludwig'!AG20+'POWER Ludwig'!BE20+'POWER Legacy P2H'!J20+'POWER Legacy P2H'!AH20</f>
        <v>10925005.014895864</v>
      </c>
      <c r="I20" s="126">
        <f t="shared" si="1"/>
        <v>131.91367668797844</v>
      </c>
      <c r="J20" s="127">
        <f>'POWER Ludwig'!AI20+'POWER Ludwig'!BG20+'POWER Legacy P2H'!L20+'POWER Legacy P2H'!AJ20</f>
        <v>233419.62142063369</v>
      </c>
      <c r="K20" s="127">
        <f>'POWER Ludwig'!AJ20+'POWER Ludwig'!BH20+'POWER Legacy P2H'!M20+'POWER Legacy P2H'!AK20</f>
        <v>21036889.082895868</v>
      </c>
      <c r="L20" s="126">
        <f t="shared" si="2"/>
        <v>90.124767381857566</v>
      </c>
      <c r="M20" s="181"/>
      <c r="N20" s="126">
        <f>('POWER Ludwig'!AM20*'POWER Ludwig'!$AB20+'POWER Ludwig'!BK20*'POWER Ludwig'!$AZ20+'POWER Legacy P2H'!P20*'POWER Legacy P2H'!$E20+'POWER Legacy P2H'!AN20*'POWER Legacy P2H'!$AC20)/'FRM - Power B2C P2H'!$C20</f>
        <v>0.44000000000000006</v>
      </c>
      <c r="O20" s="126">
        <f>('POWER Ludwig'!AN20*'POWER Ludwig'!$AB20+'POWER Ludwig'!BL20*'POWER Ludwig'!$AZ20+'POWER Legacy P2H'!S20*'POWER Legacy P2H'!$E20+'POWER Legacy P2H'!AQ20*'POWER Legacy P2H'!$AC20)/'FRM - Power B2C P2H'!$C20</f>
        <v>57.034550234290407</v>
      </c>
      <c r="P20" s="126">
        <f>('POWER Ludwig'!AO20*'POWER Ludwig'!$AB20+'POWER Ludwig'!BM20*'POWER Ludwig'!$AZ20+0*'POWER Legacy P2H'!$E20+0*'POWER Legacy P2H'!$AC20)/'FRM - Power B2C P2H'!$C20</f>
        <v>0.12287852953300979</v>
      </c>
      <c r="Q20" s="126">
        <f>('POWER Ludwig'!AP20*'POWER Ludwig'!$AB20+'POWER Ludwig'!BN20*'POWER Ludwig'!$AZ20+'POWER Legacy P2H'!R20*'POWER Legacy P2H'!$E20+'POWER Legacy P2H'!AP20*'POWER Legacy P2H'!$AC20)/'FRM - Power B2C P2H'!$C20</f>
        <v>5.038562173345805</v>
      </c>
      <c r="R20" s="126">
        <f>('POWER Ludwig'!AQ20*'POWER Ludwig'!$AB20+'POWER Ludwig'!BO20*'POWER Ludwig'!$AZ20+'POWER Legacy P2H'!T20*'POWER Legacy P2H'!$E20+'POWER Legacy P2H'!AR20*'POWER Legacy P2H'!$AC20)/'FRM - Power B2C P2H'!$C20</f>
        <v>1.1600000000000001</v>
      </c>
      <c r="S20" s="127">
        <f t="shared" si="3"/>
        <v>233419.62142063369</v>
      </c>
      <c r="T20" s="127">
        <f t="shared" si="4"/>
        <v>35928125.135604084</v>
      </c>
      <c r="U20" s="126">
        <f t="shared" si="5"/>
        <v>153.92075831902679</v>
      </c>
      <c r="V20" s="181"/>
      <c r="X20" s="126">
        <f t="shared" si="6"/>
        <v>152.32075831902679</v>
      </c>
      <c r="Z20" s="124" t="b">
        <f>(ROUND(L20*C20-('POWER Ludwig'!AK20*'POWER Ludwig'!$AB20+'POWER Ludwig'!BI20*'POWER Ludwig'!$AZ20+'POWER Legacy P2H'!N20*'POWER Legacy P2H'!$E20+'POWER Legacy P2H'!AL20*'POWER Legacy P2H'!$AC20),0)=0)</f>
        <v>1</v>
      </c>
      <c r="AA20" s="124" t="b">
        <f>(ROUND(U20*C20-('POWER Ludwig'!AT20*'POWER Ludwig'!$AB20+'POWER Ludwig'!BR20*'POWER Ludwig'!$AZ20+'POWER Legacy P2H'!W20*'POWER Legacy P2H'!$E20+'POWER Legacy P2H'!AU20*'POWER Legacy P2H'!$AC20),0)=0)</f>
        <v>0</v>
      </c>
    </row>
    <row r="21" spans="2:27" x14ac:dyDescent="0.35">
      <c r="B21" s="128"/>
      <c r="C21" s="127"/>
      <c r="D21" s="127"/>
      <c r="E21" s="127"/>
      <c r="F21" s="126"/>
      <c r="G21" s="127"/>
      <c r="H21" s="127"/>
      <c r="I21" s="126"/>
      <c r="J21" s="127"/>
      <c r="K21" s="127"/>
      <c r="L21" s="126"/>
      <c r="M21" s="181"/>
      <c r="N21" s="126"/>
      <c r="O21" s="126"/>
      <c r="P21" s="126"/>
      <c r="Q21" s="126"/>
      <c r="R21" s="126"/>
      <c r="S21" s="127"/>
      <c r="T21" s="127"/>
      <c r="U21" s="126"/>
      <c r="V21" s="181"/>
      <c r="X21" s="126"/>
    </row>
    <row r="22" spans="2:27" x14ac:dyDescent="0.35">
      <c r="B22" s="128"/>
      <c r="C22" s="127"/>
      <c r="D22" s="127"/>
      <c r="E22" s="127"/>
      <c r="F22" s="126"/>
      <c r="G22" s="127"/>
      <c r="H22" s="127"/>
      <c r="I22" s="126"/>
      <c r="J22" s="127"/>
      <c r="K22" s="127"/>
      <c r="L22" s="126"/>
      <c r="M22" s="181"/>
      <c r="N22" s="126"/>
      <c r="O22" s="126"/>
      <c r="P22" s="126"/>
      <c r="Q22" s="126"/>
      <c r="R22" s="126"/>
      <c r="S22" s="127"/>
      <c r="T22" s="127"/>
      <c r="U22" s="126"/>
      <c r="V22" s="181"/>
      <c r="X22" s="126"/>
    </row>
    <row r="23" spans="2:27" x14ac:dyDescent="0.35">
      <c r="B23" s="128"/>
      <c r="C23" s="127"/>
      <c r="D23" s="127"/>
      <c r="E23" s="127"/>
      <c r="F23" s="126"/>
      <c r="G23" s="127"/>
      <c r="H23" s="127"/>
      <c r="I23" s="126"/>
      <c r="J23" s="127"/>
      <c r="K23" s="127"/>
      <c r="L23" s="126"/>
      <c r="M23" s="181"/>
      <c r="N23" s="126"/>
      <c r="O23" s="126"/>
      <c r="P23" s="126"/>
      <c r="Q23" s="126"/>
      <c r="R23" s="126"/>
      <c r="S23" s="127"/>
      <c r="T23" s="127"/>
      <c r="U23" s="126"/>
      <c r="V23" s="181"/>
      <c r="X23" s="126"/>
    </row>
    <row r="24" spans="2:27" x14ac:dyDescent="0.35">
      <c r="B24" s="128"/>
      <c r="C24" s="127"/>
      <c r="D24" s="127"/>
      <c r="E24" s="127"/>
      <c r="F24" s="126"/>
      <c r="G24" s="127"/>
      <c r="H24" s="127"/>
      <c r="I24" s="126"/>
      <c r="J24" s="127"/>
      <c r="K24" s="127"/>
      <c r="L24" s="126"/>
      <c r="M24" s="181"/>
      <c r="N24" s="126"/>
      <c r="O24" s="126"/>
      <c r="P24" s="126"/>
      <c r="Q24" s="126"/>
      <c r="R24" s="126"/>
      <c r="S24" s="127"/>
      <c r="T24" s="127"/>
      <c r="U24" s="126"/>
      <c r="V24" s="181"/>
      <c r="X24" s="126"/>
    </row>
    <row r="25" spans="2:27" x14ac:dyDescent="0.35">
      <c r="B25" s="128"/>
      <c r="C25" s="127"/>
      <c r="D25" s="127"/>
      <c r="E25" s="127"/>
      <c r="F25" s="126"/>
      <c r="G25" s="127"/>
      <c r="H25" s="127"/>
      <c r="I25" s="126"/>
      <c r="J25" s="127"/>
      <c r="K25" s="127"/>
      <c r="L25" s="126"/>
      <c r="M25" s="181"/>
      <c r="N25" s="126"/>
      <c r="O25" s="126"/>
      <c r="P25" s="126"/>
      <c r="Q25" s="126"/>
      <c r="R25" s="126"/>
      <c r="S25" s="127"/>
      <c r="T25" s="127"/>
      <c r="U25" s="126"/>
      <c r="V25" s="181"/>
      <c r="X25" s="126"/>
    </row>
    <row r="26" spans="2:27" x14ac:dyDescent="0.35">
      <c r="B26" s="128"/>
      <c r="C26" s="127"/>
      <c r="D26" s="127"/>
      <c r="E26" s="127"/>
      <c r="F26" s="126"/>
      <c r="G26" s="127"/>
      <c r="H26" s="127"/>
      <c r="I26" s="126"/>
      <c r="J26" s="127"/>
      <c r="K26" s="127"/>
      <c r="L26" s="126"/>
      <c r="M26" s="181"/>
      <c r="N26" s="126"/>
      <c r="O26" s="126"/>
      <c r="P26" s="126"/>
      <c r="Q26" s="126"/>
      <c r="R26" s="126"/>
      <c r="S26" s="127"/>
      <c r="T26" s="127"/>
      <c r="U26" s="126"/>
      <c r="V26" s="181"/>
      <c r="X26" s="126"/>
    </row>
    <row r="27" spans="2:27" x14ac:dyDescent="0.35">
      <c r="B27" s="128"/>
      <c r="C27" s="127"/>
      <c r="D27" s="127"/>
      <c r="E27" s="127"/>
      <c r="F27" s="126"/>
      <c r="G27" s="127"/>
      <c r="H27" s="127"/>
      <c r="I27" s="126"/>
      <c r="J27" s="127"/>
      <c r="K27" s="127"/>
      <c r="L27" s="126"/>
      <c r="M27" s="181"/>
      <c r="N27" s="126"/>
      <c r="O27" s="126"/>
      <c r="P27" s="126"/>
      <c r="Q27" s="126"/>
      <c r="R27" s="126"/>
      <c r="S27" s="127"/>
      <c r="T27" s="127"/>
      <c r="U27" s="126"/>
      <c r="V27" s="181"/>
      <c r="X27" s="126"/>
    </row>
    <row r="28" spans="2:27" x14ac:dyDescent="0.35">
      <c r="B28" s="128"/>
      <c r="C28" s="127"/>
      <c r="D28" s="127"/>
      <c r="E28" s="127"/>
      <c r="F28" s="126"/>
      <c r="G28" s="127"/>
      <c r="H28" s="127"/>
      <c r="I28" s="126"/>
      <c r="J28" s="127"/>
      <c r="K28" s="127"/>
      <c r="L28" s="126"/>
      <c r="M28" s="181"/>
      <c r="N28" s="126"/>
      <c r="O28" s="126"/>
      <c r="P28" s="126"/>
      <c r="Q28" s="126"/>
      <c r="R28" s="126"/>
      <c r="S28" s="127"/>
      <c r="T28" s="127"/>
      <c r="U28" s="126"/>
      <c r="V28" s="181"/>
      <c r="X28" s="126"/>
    </row>
    <row r="29" spans="2:27" x14ac:dyDescent="0.35">
      <c r="B29" s="128"/>
      <c r="C29" s="127"/>
      <c r="D29" s="127"/>
      <c r="E29" s="127"/>
      <c r="F29" s="126"/>
      <c r="G29" s="127"/>
      <c r="H29" s="127"/>
      <c r="I29" s="126"/>
      <c r="J29" s="127"/>
      <c r="K29" s="127"/>
      <c r="L29" s="126"/>
      <c r="M29" s="181"/>
      <c r="N29" s="126"/>
      <c r="O29" s="126"/>
      <c r="P29" s="126"/>
      <c r="Q29" s="126"/>
      <c r="R29" s="126"/>
      <c r="S29" s="127"/>
      <c r="T29" s="127"/>
      <c r="U29" s="126"/>
      <c r="V29" s="181"/>
      <c r="X29" s="126"/>
    </row>
    <row r="30" spans="2:27" x14ac:dyDescent="0.35">
      <c r="B30" s="128"/>
      <c r="C30" s="127"/>
      <c r="D30" s="127"/>
      <c r="E30" s="127"/>
      <c r="F30" s="126"/>
      <c r="G30" s="127"/>
      <c r="H30" s="127"/>
      <c r="I30" s="126"/>
      <c r="J30" s="127"/>
      <c r="K30" s="127"/>
      <c r="L30" s="126"/>
      <c r="M30" s="181"/>
      <c r="N30" s="126"/>
      <c r="O30" s="126"/>
      <c r="P30" s="126"/>
      <c r="Q30" s="126"/>
      <c r="R30" s="126"/>
      <c r="S30" s="127"/>
      <c r="T30" s="127"/>
      <c r="U30" s="126"/>
      <c r="V30" s="181"/>
      <c r="X30" s="126"/>
    </row>
    <row r="31" spans="2:27" x14ac:dyDescent="0.35">
      <c r="B31" s="128"/>
      <c r="C31" s="127"/>
      <c r="D31" s="127"/>
      <c r="E31" s="127"/>
      <c r="F31" s="126"/>
      <c r="G31" s="127"/>
      <c r="H31" s="127"/>
      <c r="I31" s="126"/>
      <c r="J31" s="127"/>
      <c r="K31" s="127"/>
      <c r="L31" s="126"/>
      <c r="M31" s="181"/>
      <c r="N31" s="126"/>
      <c r="O31" s="126"/>
      <c r="P31" s="126"/>
      <c r="Q31" s="126"/>
      <c r="R31" s="126"/>
      <c r="S31" s="127"/>
      <c r="T31" s="127"/>
      <c r="U31" s="126"/>
      <c r="V31" s="181"/>
      <c r="X31" s="126"/>
    </row>
    <row r="32" spans="2:27" x14ac:dyDescent="0.35">
      <c r="B32" s="128"/>
      <c r="C32" s="127"/>
      <c r="D32" s="127"/>
      <c r="E32" s="127"/>
      <c r="F32" s="126"/>
      <c r="G32" s="127"/>
      <c r="H32" s="127"/>
      <c r="I32" s="126"/>
      <c r="J32" s="127"/>
      <c r="K32" s="127"/>
      <c r="L32" s="126"/>
      <c r="M32" s="181"/>
      <c r="N32" s="126"/>
      <c r="O32" s="126"/>
      <c r="P32" s="126"/>
      <c r="Q32" s="126"/>
      <c r="R32" s="126"/>
      <c r="S32" s="127"/>
      <c r="T32" s="127"/>
      <c r="U32" s="126"/>
      <c r="V32" s="181"/>
      <c r="X32" s="126"/>
    </row>
    <row r="33" spans="2:24" x14ac:dyDescent="0.35">
      <c r="B33" s="128"/>
      <c r="C33" s="127"/>
      <c r="D33" s="127"/>
      <c r="E33" s="127"/>
      <c r="F33" s="126"/>
      <c r="G33" s="127"/>
      <c r="H33" s="127"/>
      <c r="I33" s="126"/>
      <c r="J33" s="127"/>
      <c r="K33" s="127"/>
      <c r="L33" s="126"/>
      <c r="M33" s="181"/>
      <c r="N33" s="126"/>
      <c r="O33" s="126"/>
      <c r="P33" s="126"/>
      <c r="Q33" s="126"/>
      <c r="R33" s="126"/>
      <c r="S33" s="127"/>
      <c r="T33" s="127"/>
      <c r="U33" s="126"/>
      <c r="V33" s="181"/>
      <c r="X33" s="126"/>
    </row>
    <row r="34" spans="2:24" x14ac:dyDescent="0.35">
      <c r="B34" s="128"/>
      <c r="C34" s="127"/>
      <c r="D34" s="127"/>
      <c r="E34" s="127"/>
      <c r="F34" s="126"/>
      <c r="G34" s="127"/>
      <c r="H34" s="127"/>
      <c r="I34" s="126"/>
      <c r="J34" s="127"/>
      <c r="K34" s="127"/>
      <c r="L34" s="126"/>
      <c r="M34" s="181"/>
      <c r="N34" s="126"/>
      <c r="O34" s="126"/>
      <c r="P34" s="126"/>
      <c r="Q34" s="126"/>
      <c r="R34" s="126"/>
      <c r="S34" s="127"/>
      <c r="T34" s="127"/>
      <c r="U34" s="126"/>
      <c r="V34" s="181"/>
      <c r="X34" s="126"/>
    </row>
    <row r="35" spans="2:24" x14ac:dyDescent="0.35">
      <c r="B35" s="128"/>
      <c r="C35" s="127"/>
      <c r="D35" s="127"/>
      <c r="E35" s="127"/>
      <c r="F35" s="126"/>
      <c r="G35" s="127"/>
      <c r="H35" s="127"/>
      <c r="I35" s="126"/>
      <c r="J35" s="127"/>
      <c r="K35" s="127"/>
      <c r="L35" s="126"/>
      <c r="M35" s="181"/>
      <c r="N35" s="126"/>
      <c r="O35" s="126"/>
      <c r="P35" s="126"/>
      <c r="Q35" s="126"/>
      <c r="R35" s="126"/>
      <c r="S35" s="127"/>
      <c r="T35" s="127"/>
      <c r="U35" s="126"/>
      <c r="V35" s="181"/>
      <c r="X35" s="126"/>
    </row>
    <row r="36" spans="2:24" x14ac:dyDescent="0.35">
      <c r="B36" s="128"/>
      <c r="C36" s="127"/>
      <c r="D36" s="127"/>
      <c r="E36" s="127"/>
      <c r="F36" s="126"/>
      <c r="G36" s="127"/>
      <c r="H36" s="127"/>
      <c r="I36" s="126"/>
      <c r="J36" s="127"/>
      <c r="K36" s="127"/>
      <c r="L36" s="126"/>
      <c r="M36" s="181"/>
      <c r="N36" s="126"/>
      <c r="O36" s="126"/>
      <c r="P36" s="126"/>
      <c r="Q36" s="126"/>
      <c r="R36" s="126"/>
      <c r="S36" s="127"/>
      <c r="T36" s="127"/>
      <c r="U36" s="126"/>
      <c r="V36" s="181"/>
      <c r="X36" s="126"/>
    </row>
    <row r="37" spans="2:24" x14ac:dyDescent="0.35">
      <c r="B37" s="128"/>
      <c r="C37" s="127"/>
      <c r="D37" s="127"/>
      <c r="E37" s="127"/>
      <c r="F37" s="126"/>
      <c r="G37" s="127"/>
      <c r="H37" s="127"/>
      <c r="I37" s="126"/>
      <c r="J37" s="127"/>
      <c r="K37" s="127"/>
      <c r="L37" s="126"/>
      <c r="M37" s="181"/>
      <c r="N37" s="126"/>
      <c r="O37" s="126"/>
      <c r="P37" s="126"/>
      <c r="Q37" s="126"/>
      <c r="R37" s="126"/>
      <c r="S37" s="127"/>
      <c r="T37" s="127"/>
      <c r="U37" s="126"/>
      <c r="V37" s="181"/>
      <c r="X37" s="126"/>
    </row>
    <row r="38" spans="2:24" x14ac:dyDescent="0.35">
      <c r="B38" s="128"/>
      <c r="C38" s="127"/>
      <c r="D38" s="127"/>
      <c r="E38" s="127"/>
      <c r="F38" s="126"/>
      <c r="G38" s="127"/>
      <c r="H38" s="127"/>
      <c r="I38" s="126"/>
      <c r="J38" s="127"/>
      <c r="K38" s="127"/>
      <c r="L38" s="126"/>
      <c r="M38" s="181"/>
      <c r="N38" s="126"/>
      <c r="O38" s="126"/>
      <c r="P38" s="126"/>
      <c r="Q38" s="126"/>
      <c r="R38" s="126"/>
      <c r="S38" s="127"/>
      <c r="T38" s="127"/>
      <c r="U38" s="126"/>
      <c r="V38" s="181"/>
      <c r="X38" s="126"/>
    </row>
    <row r="39" spans="2:24" x14ac:dyDescent="0.35">
      <c r="B39" s="128"/>
      <c r="C39" s="127"/>
      <c r="D39" s="127"/>
      <c r="E39" s="127"/>
      <c r="F39" s="126"/>
      <c r="G39" s="127"/>
      <c r="H39" s="127"/>
      <c r="I39" s="126"/>
      <c r="J39" s="127"/>
      <c r="K39" s="127"/>
      <c r="L39" s="126"/>
      <c r="M39" s="181"/>
      <c r="N39" s="126"/>
      <c r="O39" s="126"/>
      <c r="P39" s="126"/>
      <c r="Q39" s="126"/>
      <c r="R39" s="126"/>
      <c r="S39" s="127"/>
      <c r="T39" s="127"/>
      <c r="U39" s="126"/>
      <c r="V39" s="181"/>
      <c r="X39" s="126"/>
    </row>
    <row r="40" spans="2:24" x14ac:dyDescent="0.35">
      <c r="B40" s="128"/>
      <c r="C40" s="127"/>
      <c r="D40" s="127"/>
      <c r="E40" s="127"/>
      <c r="F40" s="126"/>
      <c r="G40" s="127"/>
      <c r="H40" s="127"/>
      <c r="I40" s="126"/>
      <c r="J40" s="127"/>
      <c r="K40" s="127"/>
      <c r="L40" s="126"/>
      <c r="M40" s="181"/>
      <c r="N40" s="126"/>
      <c r="O40" s="126"/>
      <c r="P40" s="126"/>
      <c r="Q40" s="126"/>
      <c r="R40" s="126"/>
      <c r="S40" s="127"/>
      <c r="T40" s="127"/>
      <c r="U40" s="126"/>
      <c r="V40" s="181"/>
      <c r="X40" s="126"/>
    </row>
    <row r="41" spans="2:24" x14ac:dyDescent="0.35">
      <c r="B41" s="128"/>
      <c r="C41" s="127"/>
      <c r="D41" s="127"/>
      <c r="E41" s="127"/>
      <c r="F41" s="126"/>
      <c r="G41" s="127"/>
      <c r="H41" s="127"/>
      <c r="I41" s="126"/>
      <c r="J41" s="127"/>
      <c r="K41" s="127"/>
      <c r="L41" s="126"/>
      <c r="M41" s="181"/>
      <c r="N41" s="126"/>
      <c r="O41" s="126"/>
      <c r="P41" s="126"/>
      <c r="Q41" s="126"/>
      <c r="R41" s="126"/>
      <c r="S41" s="127"/>
      <c r="T41" s="127"/>
      <c r="U41" s="126"/>
      <c r="V41" s="181"/>
      <c r="X41" s="126"/>
    </row>
    <row r="42" spans="2:24" x14ac:dyDescent="0.35">
      <c r="B42" s="128"/>
      <c r="C42" s="127"/>
      <c r="D42" s="127"/>
      <c r="E42" s="127"/>
      <c r="F42" s="126"/>
      <c r="G42" s="127"/>
      <c r="H42" s="127"/>
      <c r="I42" s="126"/>
      <c r="J42" s="127"/>
      <c r="K42" s="127"/>
      <c r="L42" s="126"/>
      <c r="M42" s="181"/>
      <c r="N42" s="126"/>
      <c r="O42" s="126"/>
      <c r="P42" s="126"/>
      <c r="Q42" s="126"/>
      <c r="R42" s="126"/>
      <c r="S42" s="127"/>
      <c r="T42" s="127"/>
      <c r="U42" s="126"/>
      <c r="V42" s="181"/>
      <c r="X42" s="126"/>
    </row>
    <row r="43" spans="2:24" x14ac:dyDescent="0.35">
      <c r="B43" s="128"/>
      <c r="C43" s="127"/>
      <c r="D43" s="127"/>
      <c r="E43" s="127"/>
      <c r="F43" s="126"/>
      <c r="G43" s="127"/>
      <c r="H43" s="127"/>
      <c r="I43" s="126"/>
      <c r="J43" s="127"/>
      <c r="K43" s="127"/>
      <c r="L43" s="126"/>
      <c r="M43" s="181"/>
      <c r="N43" s="126"/>
      <c r="O43" s="126"/>
      <c r="P43" s="126"/>
      <c r="Q43" s="126"/>
      <c r="R43" s="126"/>
      <c r="S43" s="127"/>
      <c r="T43" s="127"/>
      <c r="U43" s="126"/>
      <c r="V43" s="181"/>
      <c r="X43" s="126"/>
    </row>
    <row r="44" spans="2:24" x14ac:dyDescent="0.35">
      <c r="B44" s="128"/>
      <c r="C44" s="127"/>
      <c r="D44" s="127"/>
      <c r="E44" s="127"/>
      <c r="F44" s="126"/>
      <c r="G44" s="127"/>
      <c r="H44" s="127"/>
      <c r="I44" s="126"/>
      <c r="J44" s="127"/>
      <c r="K44" s="127"/>
      <c r="L44" s="126"/>
      <c r="M44" s="181"/>
      <c r="N44" s="126"/>
      <c r="O44" s="126"/>
      <c r="P44" s="126"/>
      <c r="Q44" s="126"/>
      <c r="R44" s="126"/>
      <c r="S44" s="127"/>
      <c r="T44" s="127"/>
      <c r="U44" s="126"/>
      <c r="V44" s="181"/>
      <c r="X44" s="126"/>
    </row>
    <row r="45" spans="2:24" x14ac:dyDescent="0.35">
      <c r="B45" s="128"/>
      <c r="C45" s="127"/>
      <c r="D45" s="127"/>
      <c r="E45" s="127"/>
      <c r="F45" s="126"/>
      <c r="G45" s="127"/>
      <c r="H45" s="127"/>
      <c r="I45" s="126"/>
      <c r="J45" s="127"/>
      <c r="K45" s="127"/>
      <c r="L45" s="126"/>
      <c r="M45" s="181"/>
      <c r="N45" s="126"/>
      <c r="O45" s="126"/>
      <c r="P45" s="126"/>
      <c r="Q45" s="126"/>
      <c r="R45" s="126"/>
      <c r="S45" s="127"/>
      <c r="T45" s="127"/>
      <c r="U45" s="126"/>
      <c r="V45" s="181"/>
      <c r="X45" s="126"/>
    </row>
    <row r="46" spans="2:24" x14ac:dyDescent="0.35">
      <c r="B46" s="128"/>
      <c r="C46" s="127"/>
      <c r="D46" s="127"/>
      <c r="E46" s="127"/>
      <c r="F46" s="126"/>
      <c r="G46" s="127"/>
      <c r="H46" s="127"/>
      <c r="I46" s="126"/>
      <c r="J46" s="127"/>
      <c r="K46" s="127"/>
      <c r="L46" s="126"/>
      <c r="M46" s="181"/>
      <c r="N46" s="126"/>
      <c r="O46" s="126"/>
      <c r="P46" s="126"/>
      <c r="Q46" s="126"/>
      <c r="R46" s="126"/>
      <c r="S46" s="127"/>
      <c r="T46" s="127"/>
      <c r="U46" s="126"/>
      <c r="V46" s="181"/>
      <c r="X46" s="126"/>
    </row>
    <row r="47" spans="2:24" x14ac:dyDescent="0.35">
      <c r="B47" s="128"/>
      <c r="C47" s="127"/>
      <c r="D47" s="127"/>
      <c r="E47" s="127"/>
      <c r="F47" s="126"/>
      <c r="G47" s="127"/>
      <c r="H47" s="127"/>
      <c r="I47" s="126"/>
      <c r="J47" s="127"/>
      <c r="K47" s="127"/>
      <c r="L47" s="126"/>
      <c r="M47" s="181"/>
      <c r="N47" s="126"/>
      <c r="O47" s="126"/>
      <c r="P47" s="126"/>
      <c r="Q47" s="126"/>
      <c r="R47" s="126"/>
      <c r="S47" s="127"/>
      <c r="T47" s="127"/>
      <c r="U47" s="126"/>
      <c r="V47" s="181"/>
      <c r="X47" s="126"/>
    </row>
    <row r="48" spans="2:24" x14ac:dyDescent="0.35">
      <c r="B48" s="128"/>
      <c r="C48" s="127"/>
      <c r="D48" s="127"/>
      <c r="E48" s="127"/>
      <c r="F48" s="126"/>
      <c r="G48" s="127"/>
      <c r="H48" s="127"/>
      <c r="I48" s="126"/>
      <c r="J48" s="127"/>
      <c r="K48" s="127"/>
      <c r="L48" s="126"/>
      <c r="M48" s="181"/>
      <c r="N48" s="126"/>
      <c r="O48" s="126"/>
      <c r="P48" s="126"/>
      <c r="Q48" s="126"/>
      <c r="R48" s="126"/>
      <c r="S48" s="127"/>
      <c r="T48" s="127"/>
      <c r="U48" s="126"/>
      <c r="V48" s="181"/>
      <c r="X48" s="126"/>
    </row>
    <row r="49" spans="2:24" x14ac:dyDescent="0.35">
      <c r="B49" s="128"/>
      <c r="C49" s="127"/>
      <c r="D49" s="127"/>
      <c r="E49" s="127"/>
      <c r="F49" s="126"/>
      <c r="G49" s="127"/>
      <c r="H49" s="127"/>
      <c r="I49" s="126"/>
      <c r="J49" s="127"/>
      <c r="K49" s="127"/>
      <c r="L49" s="126"/>
      <c r="M49" s="181"/>
      <c r="N49" s="126"/>
      <c r="O49" s="126"/>
      <c r="P49" s="126"/>
      <c r="Q49" s="126"/>
      <c r="R49" s="126"/>
      <c r="S49" s="127"/>
      <c r="T49" s="127"/>
      <c r="U49" s="126"/>
      <c r="V49" s="181"/>
      <c r="X49" s="126"/>
    </row>
    <row r="50" spans="2:24" x14ac:dyDescent="0.35">
      <c r="B50" s="128"/>
      <c r="C50" s="127"/>
      <c r="D50" s="127"/>
      <c r="E50" s="127"/>
      <c r="F50" s="126"/>
      <c r="G50" s="127"/>
      <c r="H50" s="127"/>
      <c r="I50" s="126"/>
      <c r="J50" s="127"/>
      <c r="K50" s="127"/>
      <c r="L50" s="126"/>
      <c r="M50" s="181"/>
      <c r="N50" s="126"/>
      <c r="O50" s="126"/>
      <c r="P50" s="126"/>
      <c r="Q50" s="126"/>
      <c r="R50" s="126"/>
      <c r="S50" s="127"/>
      <c r="T50" s="127"/>
      <c r="U50" s="126"/>
      <c r="V50" s="181"/>
      <c r="X50" s="126"/>
    </row>
    <row r="51" spans="2:24" x14ac:dyDescent="0.35">
      <c r="B51" s="128"/>
      <c r="C51" s="127"/>
      <c r="D51" s="127"/>
      <c r="E51" s="127"/>
      <c r="F51" s="126"/>
      <c r="G51" s="127"/>
      <c r="H51" s="127"/>
      <c r="I51" s="126"/>
      <c r="J51" s="127"/>
      <c r="K51" s="127"/>
      <c r="L51" s="126"/>
      <c r="M51" s="181"/>
      <c r="N51" s="126"/>
      <c r="O51" s="126"/>
      <c r="P51" s="126"/>
      <c r="Q51" s="126"/>
      <c r="R51" s="126"/>
      <c r="S51" s="127"/>
      <c r="T51" s="127"/>
      <c r="U51" s="126"/>
      <c r="V51" s="181"/>
      <c r="X51" s="126"/>
    </row>
    <row r="52" spans="2:24" x14ac:dyDescent="0.35">
      <c r="B52" s="128"/>
      <c r="C52" s="127"/>
      <c r="D52" s="127"/>
      <c r="E52" s="127"/>
      <c r="F52" s="126"/>
      <c r="G52" s="127"/>
      <c r="H52" s="127"/>
      <c r="I52" s="126"/>
      <c r="J52" s="127"/>
      <c r="K52" s="127"/>
      <c r="L52" s="126"/>
      <c r="M52" s="181"/>
      <c r="N52" s="126"/>
      <c r="O52" s="126"/>
      <c r="P52" s="126"/>
      <c r="Q52" s="126"/>
      <c r="R52" s="126"/>
      <c r="S52" s="127"/>
      <c r="T52" s="127"/>
      <c r="U52" s="126"/>
      <c r="V52" s="181"/>
      <c r="X52" s="126"/>
    </row>
    <row r="53" spans="2:24" x14ac:dyDescent="0.35">
      <c r="B53" s="128"/>
      <c r="C53" s="127"/>
      <c r="D53" s="127"/>
      <c r="E53" s="127"/>
      <c r="F53" s="126"/>
      <c r="G53" s="127"/>
      <c r="H53" s="127"/>
      <c r="I53" s="126"/>
      <c r="J53" s="127"/>
      <c r="K53" s="127"/>
      <c r="L53" s="126"/>
      <c r="M53" s="181"/>
      <c r="N53" s="126"/>
      <c r="O53" s="126"/>
      <c r="P53" s="126"/>
      <c r="Q53" s="126"/>
      <c r="R53" s="126"/>
      <c r="S53" s="127"/>
      <c r="T53" s="127"/>
      <c r="U53" s="126"/>
      <c r="V53" s="181"/>
      <c r="X53" s="126"/>
    </row>
    <row r="54" spans="2:24" x14ac:dyDescent="0.35">
      <c r="B54" s="128"/>
      <c r="C54" s="127"/>
      <c r="D54" s="127"/>
      <c r="E54" s="127"/>
      <c r="F54" s="126"/>
      <c r="G54" s="127"/>
      <c r="H54" s="127"/>
      <c r="I54" s="126"/>
      <c r="J54" s="127"/>
      <c r="K54" s="127"/>
      <c r="L54" s="126"/>
      <c r="M54" s="181"/>
      <c r="N54" s="126"/>
      <c r="O54" s="126"/>
      <c r="P54" s="126"/>
      <c r="Q54" s="126"/>
      <c r="R54" s="126"/>
      <c r="S54" s="127"/>
      <c r="T54" s="127"/>
      <c r="U54" s="126"/>
      <c r="V54" s="181"/>
      <c r="X54" s="126"/>
    </row>
    <row r="55" spans="2:24" x14ac:dyDescent="0.35">
      <c r="B55" s="128"/>
      <c r="C55" s="127"/>
      <c r="D55" s="127"/>
      <c r="E55" s="127"/>
      <c r="F55" s="126"/>
      <c r="G55" s="127"/>
      <c r="H55" s="127"/>
      <c r="I55" s="126"/>
      <c r="J55" s="127"/>
      <c r="K55" s="127"/>
      <c r="L55" s="126"/>
      <c r="M55" s="181"/>
      <c r="N55" s="126"/>
      <c r="O55" s="126"/>
      <c r="P55" s="126"/>
      <c r="Q55" s="126"/>
      <c r="R55" s="126"/>
      <c r="S55" s="127"/>
      <c r="T55" s="127"/>
      <c r="U55" s="126"/>
      <c r="V55" s="181"/>
      <c r="X55" s="126"/>
    </row>
    <row r="56" spans="2:24" x14ac:dyDescent="0.35">
      <c r="B56" s="128"/>
      <c r="C56" s="127"/>
      <c r="D56" s="127"/>
      <c r="E56" s="127"/>
      <c r="F56" s="126"/>
      <c r="G56" s="127"/>
      <c r="H56" s="127"/>
      <c r="I56" s="126"/>
      <c r="J56" s="127"/>
      <c r="K56" s="127"/>
      <c r="L56" s="126"/>
      <c r="M56" s="181"/>
      <c r="N56" s="126"/>
      <c r="O56" s="126"/>
      <c r="P56" s="126"/>
      <c r="Q56" s="126"/>
      <c r="R56" s="126"/>
      <c r="S56" s="127"/>
      <c r="T56" s="127"/>
      <c r="U56" s="126"/>
      <c r="V56" s="181"/>
      <c r="X56" s="126"/>
    </row>
    <row r="57" spans="2:24" x14ac:dyDescent="0.35">
      <c r="B57" s="128"/>
      <c r="C57" s="127"/>
      <c r="D57" s="127"/>
      <c r="E57" s="127"/>
      <c r="F57" s="126"/>
      <c r="G57" s="127"/>
      <c r="H57" s="127"/>
      <c r="I57" s="126"/>
      <c r="J57" s="127"/>
      <c r="K57" s="127"/>
      <c r="L57" s="126"/>
      <c r="M57" s="181"/>
      <c r="N57" s="126"/>
      <c r="O57" s="126"/>
      <c r="P57" s="126"/>
      <c r="Q57" s="126"/>
      <c r="R57" s="126"/>
      <c r="S57" s="127"/>
      <c r="T57" s="127"/>
      <c r="U57" s="126"/>
      <c r="V57" s="181"/>
      <c r="X57" s="126"/>
    </row>
    <row r="58" spans="2:24" x14ac:dyDescent="0.35">
      <c r="B58" s="128"/>
      <c r="C58" s="127"/>
      <c r="D58" s="127"/>
      <c r="E58" s="127"/>
      <c r="F58" s="126"/>
      <c r="G58" s="127"/>
      <c r="H58" s="127"/>
      <c r="I58" s="126"/>
      <c r="J58" s="127"/>
      <c r="K58" s="127"/>
      <c r="L58" s="126"/>
      <c r="M58" s="181"/>
      <c r="N58" s="126"/>
      <c r="O58" s="126"/>
      <c r="P58" s="126"/>
      <c r="Q58" s="126"/>
      <c r="R58" s="126"/>
      <c r="S58" s="127"/>
      <c r="T58" s="127"/>
      <c r="U58" s="126"/>
      <c r="V58" s="181"/>
      <c r="X58" s="126"/>
    </row>
    <row r="59" spans="2:24" x14ac:dyDescent="0.35">
      <c r="B59" s="128"/>
      <c r="C59" s="127"/>
      <c r="D59" s="127"/>
      <c r="E59" s="127"/>
      <c r="F59" s="126"/>
      <c r="G59" s="127"/>
      <c r="H59" s="127"/>
      <c r="I59" s="126"/>
      <c r="J59" s="127"/>
      <c r="K59" s="127"/>
      <c r="L59" s="126"/>
      <c r="M59" s="181"/>
      <c r="N59" s="126"/>
      <c r="O59" s="126"/>
      <c r="P59" s="126"/>
      <c r="Q59" s="126"/>
      <c r="R59" s="126"/>
      <c r="S59" s="127"/>
      <c r="T59" s="127"/>
      <c r="U59" s="126"/>
      <c r="V59" s="181"/>
      <c r="X59" s="126"/>
    </row>
    <row r="60" spans="2:24" x14ac:dyDescent="0.35">
      <c r="B60" s="128"/>
      <c r="C60" s="127"/>
      <c r="D60" s="127"/>
      <c r="E60" s="127"/>
      <c r="F60" s="126"/>
      <c r="G60" s="127"/>
      <c r="H60" s="127"/>
      <c r="I60" s="126"/>
      <c r="J60" s="127"/>
      <c r="K60" s="127"/>
      <c r="L60" s="126"/>
      <c r="M60" s="181"/>
      <c r="N60" s="126"/>
      <c r="O60" s="126"/>
      <c r="P60" s="126"/>
      <c r="Q60" s="126"/>
      <c r="R60" s="126"/>
      <c r="S60" s="127"/>
      <c r="T60" s="127"/>
      <c r="U60" s="126"/>
      <c r="V60" s="181"/>
      <c r="X60" s="126"/>
    </row>
    <row r="61" spans="2:24" x14ac:dyDescent="0.35">
      <c r="B61" s="128"/>
      <c r="C61" s="127"/>
      <c r="D61" s="127"/>
      <c r="E61" s="127"/>
      <c r="F61" s="126"/>
      <c r="G61" s="127"/>
      <c r="H61" s="127"/>
      <c r="I61" s="126"/>
      <c r="J61" s="127"/>
      <c r="K61" s="127"/>
      <c r="L61" s="126"/>
      <c r="M61" s="181"/>
      <c r="N61" s="126"/>
      <c r="O61" s="126"/>
      <c r="P61" s="126"/>
      <c r="Q61" s="126"/>
      <c r="R61" s="126"/>
      <c r="S61" s="127"/>
      <c r="T61" s="127"/>
      <c r="U61" s="126"/>
      <c r="V61" s="181"/>
      <c r="X61" s="126"/>
    </row>
    <row r="62" spans="2:24" x14ac:dyDescent="0.35">
      <c r="B62" s="128"/>
      <c r="C62" s="127"/>
      <c r="D62" s="127"/>
      <c r="E62" s="127"/>
      <c r="F62" s="126"/>
      <c r="G62" s="127"/>
      <c r="H62" s="127"/>
      <c r="I62" s="126"/>
      <c r="J62" s="127"/>
      <c r="K62" s="127"/>
      <c r="L62" s="126"/>
      <c r="M62" s="181"/>
      <c r="N62" s="126"/>
      <c r="O62" s="126"/>
      <c r="P62" s="126"/>
      <c r="Q62" s="126"/>
      <c r="R62" s="126"/>
      <c r="S62" s="127"/>
      <c r="T62" s="127"/>
      <c r="U62" s="126"/>
      <c r="V62" s="181"/>
      <c r="X62" s="126"/>
    </row>
    <row r="63" spans="2:24" x14ac:dyDescent="0.35">
      <c r="B63" s="128"/>
      <c r="C63" s="127"/>
      <c r="D63" s="127"/>
      <c r="E63" s="127"/>
      <c r="F63" s="126"/>
      <c r="G63" s="127"/>
      <c r="H63" s="127"/>
      <c r="I63" s="126"/>
      <c r="J63" s="127"/>
      <c r="K63" s="127"/>
      <c r="L63" s="126"/>
      <c r="M63" s="181"/>
      <c r="N63" s="126"/>
      <c r="O63" s="126"/>
      <c r="P63" s="126"/>
      <c r="Q63" s="126"/>
      <c r="R63" s="126"/>
      <c r="S63" s="127"/>
      <c r="T63" s="127"/>
      <c r="U63" s="126"/>
      <c r="V63" s="181"/>
      <c r="X63" s="126"/>
    </row>
    <row r="64" spans="2:24" x14ac:dyDescent="0.35">
      <c r="B64" s="128"/>
      <c r="C64" s="127"/>
      <c r="D64" s="127"/>
      <c r="E64" s="127"/>
      <c r="F64" s="126"/>
      <c r="G64" s="127"/>
      <c r="H64" s="127"/>
      <c r="I64" s="126"/>
      <c r="J64" s="127"/>
      <c r="K64" s="127"/>
      <c r="L64" s="126"/>
      <c r="M64" s="181"/>
      <c r="N64" s="126"/>
      <c r="O64" s="126"/>
      <c r="P64" s="126"/>
      <c r="Q64" s="126"/>
      <c r="R64" s="126"/>
      <c r="S64" s="127"/>
      <c r="T64" s="127"/>
      <c r="U64" s="126"/>
      <c r="V64" s="181"/>
      <c r="X64" s="126"/>
    </row>
    <row r="65" spans="2:24" x14ac:dyDescent="0.35">
      <c r="B65" s="128"/>
      <c r="C65" s="127"/>
      <c r="D65" s="127"/>
      <c r="E65" s="127"/>
      <c r="F65" s="126"/>
      <c r="G65" s="127"/>
      <c r="H65" s="127"/>
      <c r="I65" s="126"/>
      <c r="J65" s="127"/>
      <c r="K65" s="127"/>
      <c r="L65" s="126"/>
      <c r="M65" s="181"/>
      <c r="N65" s="126"/>
      <c r="O65" s="126"/>
      <c r="P65" s="126"/>
      <c r="Q65" s="126"/>
      <c r="R65" s="126"/>
      <c r="S65" s="127"/>
      <c r="T65" s="127"/>
      <c r="U65" s="126"/>
      <c r="V65" s="181"/>
      <c r="X65" s="126"/>
    </row>
    <row r="66" spans="2:24" x14ac:dyDescent="0.35">
      <c r="B66" s="128"/>
      <c r="C66" s="127"/>
      <c r="D66" s="127"/>
      <c r="E66" s="127"/>
      <c r="F66" s="126"/>
      <c r="G66" s="127"/>
      <c r="H66" s="127"/>
      <c r="I66" s="126"/>
      <c r="J66" s="127"/>
      <c r="K66" s="127"/>
      <c r="L66" s="126"/>
      <c r="M66" s="181"/>
      <c r="N66" s="126"/>
      <c r="O66" s="126"/>
      <c r="P66" s="126"/>
      <c r="Q66" s="126"/>
      <c r="R66" s="126"/>
      <c r="S66" s="127"/>
      <c r="T66" s="127"/>
      <c r="U66" s="126"/>
      <c r="V66" s="181"/>
      <c r="X66" s="126"/>
    </row>
    <row r="67" spans="2:24" x14ac:dyDescent="0.35">
      <c r="B67" s="128"/>
      <c r="C67" s="127"/>
      <c r="D67" s="127"/>
      <c r="E67" s="127"/>
      <c r="F67" s="126"/>
      <c r="G67" s="127"/>
      <c r="H67" s="127"/>
      <c r="I67" s="126"/>
      <c r="J67" s="127"/>
      <c r="K67" s="127"/>
      <c r="L67" s="126"/>
      <c r="M67" s="181"/>
      <c r="N67" s="126"/>
      <c r="O67" s="126"/>
      <c r="P67" s="126"/>
      <c r="Q67" s="126"/>
      <c r="R67" s="126"/>
      <c r="S67" s="127"/>
      <c r="T67" s="127"/>
      <c r="U67" s="126"/>
      <c r="V67" s="181"/>
      <c r="X67" s="126"/>
    </row>
    <row r="68" spans="2:24" x14ac:dyDescent="0.35">
      <c r="B68" s="128"/>
      <c r="C68" s="127"/>
      <c r="D68" s="127"/>
      <c r="E68" s="127"/>
      <c r="F68" s="126"/>
      <c r="G68" s="127"/>
      <c r="H68" s="127"/>
      <c r="I68" s="126"/>
      <c r="J68" s="127"/>
      <c r="K68" s="127"/>
      <c r="L68" s="126"/>
      <c r="M68" s="181"/>
      <c r="N68" s="126"/>
      <c r="O68" s="126"/>
      <c r="P68" s="126"/>
      <c r="Q68" s="126"/>
      <c r="R68" s="126"/>
      <c r="S68" s="127"/>
      <c r="T68" s="127"/>
      <c r="U68" s="126"/>
      <c r="V68" s="181"/>
      <c r="X68" s="126"/>
    </row>
  </sheetData>
  <mergeCells count="16">
    <mergeCell ref="M45:M56"/>
    <mergeCell ref="V45:V56"/>
    <mergeCell ref="M57:M68"/>
    <mergeCell ref="V57:V68"/>
    <mergeCell ref="M9:M20"/>
    <mergeCell ref="V9:V20"/>
    <mergeCell ref="M21:M32"/>
    <mergeCell ref="V21:V32"/>
    <mergeCell ref="M33:M44"/>
    <mergeCell ref="V33:V44"/>
    <mergeCell ref="D3:M3"/>
    <mergeCell ref="O3:Q3"/>
    <mergeCell ref="S3:V3"/>
    <mergeCell ref="D4:F4"/>
    <mergeCell ref="G4:I4"/>
    <mergeCell ref="J4:M4"/>
  </mergeCells>
  <conditionalFormatting sqref="Z6:AA68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b1f4af5-9059-4929-a502-b165fbf21d8d" xsi:nil="true"/>
    <lcf76f155ced4ddcb4097134ff3c332f xmlns="c9a3b77f-659c-4479-9f93-2631fbec70e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D88721A7E8C84F9F00A6ED6DC8ED0D" ma:contentTypeVersion="14" ma:contentTypeDescription="Ein neues Dokument erstellen." ma:contentTypeScope="" ma:versionID="bb1d1fa8769cabad3ace3d71a91e1fb3">
  <xsd:schema xmlns:xsd="http://www.w3.org/2001/XMLSchema" xmlns:xs="http://www.w3.org/2001/XMLSchema" xmlns:p="http://schemas.microsoft.com/office/2006/metadata/properties" xmlns:ns2="c9a3b77f-659c-4479-9f93-2631fbec70ef" xmlns:ns3="0b1f4af5-9059-4929-a502-b165fbf21d8d" targetNamespace="http://schemas.microsoft.com/office/2006/metadata/properties" ma:root="true" ma:fieldsID="273ee04e5b8e8831322188f1ed763c42" ns2:_="" ns3:_="">
    <xsd:import namespace="c9a3b77f-659c-4479-9f93-2631fbec70ef"/>
    <xsd:import namespace="0b1f4af5-9059-4929-a502-b165fbf21d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3b77f-659c-4479-9f93-2631fbec70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076befea-6be4-49ec-bbfb-6d47a0ff5c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f4af5-9059-4929-a502-b165fbf21d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e9e5d06-e760-4151-9df3-8d6eb82b0542}" ma:internalName="TaxCatchAll" ma:showField="CatchAllData" ma:web="0b1f4af5-9059-4929-a502-b165fbf21d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680467-E6F7-42F9-8BBD-290C3342B8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25878D-160E-4E9B-BB10-441CF3E0CFC1}">
  <ds:schemaRefs>
    <ds:schemaRef ds:uri="http://schemas.microsoft.com/office/2006/metadata/properties"/>
    <ds:schemaRef ds:uri="http://schemas.microsoft.com/office/infopath/2007/PartnerControls"/>
    <ds:schemaRef ds:uri="0b1f4af5-9059-4929-a502-b165fbf21d8d"/>
    <ds:schemaRef ds:uri="c9a3b77f-659c-4479-9f93-2631fbec70ef"/>
  </ds:schemaRefs>
</ds:datastoreItem>
</file>

<file path=customXml/itemProps3.xml><?xml version="1.0" encoding="utf-8"?>
<ds:datastoreItem xmlns:ds="http://schemas.openxmlformats.org/officeDocument/2006/customXml" ds:itemID="{EE386F02-FC2C-4779-A8E5-1B747CE08B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a3b77f-659c-4479-9f93-2631fbec70ef"/>
    <ds:schemaRef ds:uri="0b1f4af5-9059-4929-a502-b165fbf21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 Legacy</vt:lpstr>
      <vt:lpstr>POWER Ludwig</vt:lpstr>
      <vt:lpstr>POWER Legacy P2H</vt:lpstr>
      <vt:lpstr>P2H Total</vt:lpstr>
      <vt:lpstr>FRM - Power B2C HH</vt:lpstr>
      <vt:lpstr>FRM - Power B2C P2H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Laskos</dc:creator>
  <cp:keywords/>
  <dc:description/>
  <cp:lastModifiedBy>Ruud Wijtvliet</cp:lastModifiedBy>
  <cp:revision/>
  <dcterms:created xsi:type="dcterms:W3CDTF">2021-10-05T12:01:19Z</dcterms:created>
  <dcterms:modified xsi:type="dcterms:W3CDTF">2022-04-05T17:29:58Z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0x010100F4D88721A7E8C84F9F00A6ED6DC8ED0D</vt:lpwstr>
  </property>
  <property fmtid="{D5CDD505-2E9C-101B-9397-08002B2CF9AE}" pid="3" name="MediaServiceImageTags">
    <vt:lpwstr/>
  </property>
</Properties>
</file>