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https://d.docs.live.net/6d43671108e6dcdb/Topics/Templates/"/>
    </mc:Choice>
  </mc:AlternateContent>
  <xr:revisionPtr revIDLastSave="35" documentId="13_ncr:1_{D51F6909-A51F-4839-9705-BD439AA4BEAF}" xr6:coauthVersionLast="46" xr6:coauthVersionMax="46" xr10:uidLastSave="{A79A2162-69C2-4297-B8BA-D9BB16D17F9A}"/>
  <bookViews>
    <workbookView xWindow="-108" yWindow="-108" windowWidth="23256" windowHeight="12576" xr2:uid="{FA196F10-6270-4295-B3E9-F817CD91AF89}"/>
  </bookViews>
  <sheets>
    <sheet name="Dashboard" sheetId="3" r:id="rId1"/>
    <sheet name="Questions" sheetId="4" r:id="rId2"/>
    <sheet name="Pivots" sheetId="2" r:id="rId3"/>
    <sheet name="Raw Data" sheetId="1" r:id="rId4"/>
  </sheets>
  <definedNames>
    <definedName name="_xlnm._FilterDatabase" localSheetId="3" hidden="1">'Raw Data'!$A$1:$N$501</definedName>
    <definedName name="Slicer_Order_Date">#N/A</definedName>
    <definedName name="Table1">OFFSET('Raw Data'!$A$1,0,0,COUNTA('Raw Data'!$A:$A),COUNTA('Raw Data'!$1:$1))</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N8" i="3" s="1"/>
  <c r="M9" i="3"/>
  <c r="N9" i="3" s="1"/>
  <c r="M10" i="3"/>
  <c r="N10" i="3" s="1"/>
  <c r="M11" i="3"/>
  <c r="N11" i="3" s="1"/>
  <c r="M12" i="3"/>
  <c r="N12" i="3" s="1"/>
  <c r="M13" i="3"/>
  <c r="N13" i="3" s="1"/>
  <c r="M14" i="3"/>
  <c r="N14" i="3" s="1"/>
  <c r="M15" i="3"/>
  <c r="N15" i="3" s="1"/>
  <c r="M16" i="3"/>
  <c r="N16" i="3" s="1"/>
  <c r="M7" i="3"/>
  <c r="N7" i="3" s="1"/>
  <c r="B26" i="3"/>
  <c r="E26" i="3" s="1"/>
  <c r="B27" i="3"/>
  <c r="D27" i="3" s="1"/>
  <c r="B28" i="3"/>
  <c r="D28" i="3" s="1"/>
  <c r="B29" i="3"/>
  <c r="D29" i="3" s="1"/>
  <c r="B30" i="3"/>
  <c r="D30" i="3" s="1"/>
  <c r="B31" i="3"/>
  <c r="D31" i="3" s="1"/>
  <c r="B32" i="3"/>
  <c r="D32" i="3" s="1"/>
  <c r="B33" i="3"/>
  <c r="D33" i="3" s="1"/>
  <c r="B34" i="3"/>
  <c r="D34" i="3" s="1"/>
  <c r="B25" i="3"/>
  <c r="D25" i="3" s="1"/>
  <c r="N18" i="3"/>
  <c r="E25" i="3" l="1"/>
  <c r="E27" i="3"/>
  <c r="E31" i="3"/>
  <c r="E33" i="3"/>
  <c r="D26" i="3"/>
  <c r="F26" i="3" s="1"/>
  <c r="E28" i="3"/>
  <c r="E29" i="3"/>
  <c r="E30" i="3"/>
  <c r="E32" i="3"/>
  <c r="E34" i="3"/>
  <c r="B1" i="3"/>
  <c r="P3" i="1"/>
  <c r="F31" i="3" l="1"/>
  <c r="F33" i="3"/>
  <c r="F25" i="3"/>
  <c r="F34" i="3"/>
  <c r="F28" i="3"/>
  <c r="F32" i="3"/>
  <c r="F27" i="3"/>
  <c r="F29" i="3"/>
  <c r="F30" i="3"/>
</calcChain>
</file>

<file path=xl/sharedStrings.xml><?xml version="1.0" encoding="utf-8"?>
<sst xmlns="http://schemas.openxmlformats.org/spreadsheetml/2006/main" count="3635" uniqueCount="1372">
  <si>
    <t>Row ID</t>
  </si>
  <si>
    <t>Order ID</t>
  </si>
  <si>
    <t>Order Date</t>
  </si>
  <si>
    <t>Customer ID</t>
  </si>
  <si>
    <t>Customer Name</t>
  </si>
  <si>
    <t>Country</t>
  </si>
  <si>
    <t>Postal Code</t>
  </si>
  <si>
    <t>Category</t>
  </si>
  <si>
    <t>Product Name</t>
  </si>
  <si>
    <t>Sales</t>
  </si>
  <si>
    <t>Quantity</t>
  </si>
  <si>
    <t>Discount</t>
  </si>
  <si>
    <t>Profit</t>
  </si>
  <si>
    <t>CA-2013-152156</t>
  </si>
  <si>
    <t>CG-12520</t>
  </si>
  <si>
    <t>Claire Gute</t>
  </si>
  <si>
    <t>United States</t>
  </si>
  <si>
    <t>Furniture</t>
  </si>
  <si>
    <t>Bush Somerset Collection Bookcase</t>
  </si>
  <si>
    <t>Hon Deluxe Fabric Upholstered Stacking Chairs, Rounded Back</t>
  </si>
  <si>
    <t>CA-2013-138688</t>
  </si>
  <si>
    <t>DV-13045</t>
  </si>
  <si>
    <t>Darrin Van Huff</t>
  </si>
  <si>
    <t>Office Supplies</t>
  </si>
  <si>
    <t>Self-Adhesive Address Labels for Typewriters by Universal</t>
  </si>
  <si>
    <t>US-2012-108966</t>
  </si>
  <si>
    <t>SO-20335</t>
  </si>
  <si>
    <t>Sean O'Donnell</t>
  </si>
  <si>
    <t>Bretford CR4500 Series Slim Rectangular Table</t>
  </si>
  <si>
    <t>Eldon Fold 'N Roll Cart System</t>
  </si>
  <si>
    <t>CA-2011-115812</t>
  </si>
  <si>
    <t>BH-11710</t>
  </si>
  <si>
    <t>Brosina Hoffman</t>
  </si>
  <si>
    <t>Eldon Expressions Wood and Plastic Desk Accessories, Cherry Wood</t>
  </si>
  <si>
    <t>Newell 322</t>
  </si>
  <si>
    <t>Technology</t>
  </si>
  <si>
    <t>Mitel 5320 IP Phone VoIP phone</t>
  </si>
  <si>
    <t>DXL Angle-View Binders with Locking Rings by Samsill</t>
  </si>
  <si>
    <t>Belkin F5C206VTEL 6 Outlet Surge</t>
  </si>
  <si>
    <t>Chromcraft Rectangular Conference Tables</t>
  </si>
  <si>
    <t>Konftel 250 Conference phone - Charcoal black</t>
  </si>
  <si>
    <t>CA-2014-114412</t>
  </si>
  <si>
    <t>AA-10480</t>
  </si>
  <si>
    <t>Andrew Allen</t>
  </si>
  <si>
    <t>Xerox 1967</t>
  </si>
  <si>
    <t>CA-2013-161389</t>
  </si>
  <si>
    <t>IM-15070</t>
  </si>
  <si>
    <t>Irene Maddox</t>
  </si>
  <si>
    <t>Fellowes PB200 Plastic Comb Binding Machine</t>
  </si>
  <si>
    <t>US-2012-118983</t>
  </si>
  <si>
    <t>HP-14815</t>
  </si>
  <si>
    <t>Harold Pawlan</t>
  </si>
  <si>
    <t>Holmes Replacement Filter for HEPA Air Cleaner, Very Large Room, HEPA Filter</t>
  </si>
  <si>
    <t>Storex DuraTech Recycled Plastic Frosted Binders</t>
  </si>
  <si>
    <t>CA-2011-105893</t>
  </si>
  <si>
    <t>PK-19075</t>
  </si>
  <si>
    <t>Pete Kriz</t>
  </si>
  <si>
    <t>Stur-D-Stor Shelving, Vertical 5-Shelf: 72"H x 36"W x 18 1/2"D</t>
  </si>
  <si>
    <t>CA-2011-167164</t>
  </si>
  <si>
    <t>AG-10270</t>
  </si>
  <si>
    <t>Alejandro Grove</t>
  </si>
  <si>
    <t>Fellowes Super Stor/Drawer</t>
  </si>
  <si>
    <t>CA-2011-143336</t>
  </si>
  <si>
    <t>ZD-21925</t>
  </si>
  <si>
    <t>Zuschuss Donatelli</t>
  </si>
  <si>
    <t>Newell 341</t>
  </si>
  <si>
    <t>Cisco SPA 501G IP Phone</t>
  </si>
  <si>
    <t>Wilson Jones Hanging View Binder, White, 1"</t>
  </si>
  <si>
    <t>CA-2013-137330</t>
  </si>
  <si>
    <t>KB-16585</t>
  </si>
  <si>
    <t>Ken Black</t>
  </si>
  <si>
    <t>Newell 318</t>
  </si>
  <si>
    <t>Acco Six-Outlet Power Strip, 4' Cord Length</t>
  </si>
  <si>
    <t>US-2014-156909</t>
  </si>
  <si>
    <t>SF-20065</t>
  </si>
  <si>
    <t>Sandra Flanagan</t>
  </si>
  <si>
    <t>Global Deluxe Stacking Chair, Gray</t>
  </si>
  <si>
    <t>CA-2012-106320</t>
  </si>
  <si>
    <t>EB-13870</t>
  </si>
  <si>
    <t>Emily Burns</t>
  </si>
  <si>
    <t>CA-2013-121755</t>
  </si>
  <si>
    <t>EH-13945</t>
  </si>
  <si>
    <t>Eric Hoffmann</t>
  </si>
  <si>
    <t>Wilson Jones Active Use Binders</t>
  </si>
  <si>
    <t>Imation 8GB Mini TravelDrive USB 2.0 Flash Drive</t>
  </si>
  <si>
    <t>US-2012-150630</t>
  </si>
  <si>
    <t>TB-21520</t>
  </si>
  <si>
    <t>Tracy Blumstein</t>
  </si>
  <si>
    <t>Riverside Palais Royal Lawyers Bookcase, Royale Cherry Finish</t>
  </si>
  <si>
    <t>Avery Recycled Flexi-View Covers for Binding Systems</t>
  </si>
  <si>
    <t>Howard Miller 13-3/4" Diameter Brushed Chrome Round Wall Clock</t>
  </si>
  <si>
    <t>Poly String Tie Envelopes</t>
  </si>
  <si>
    <t>BOSTON Model 1800 Electric Pencil Sharpeners, Putty/Woodgrain</t>
  </si>
  <si>
    <t>Acco Pressboard Covers with Storage Hooks, 14 7/8" x 11", Executive Red</t>
  </si>
  <si>
    <t>Lumber Crayons</t>
  </si>
  <si>
    <t>CA-2014-107727</t>
  </si>
  <si>
    <t>MA-17560</t>
  </si>
  <si>
    <t>Matt Abelman</t>
  </si>
  <si>
    <t>Staples</t>
  </si>
  <si>
    <t>CA-2013-117590</t>
  </si>
  <si>
    <t>GH-14485</t>
  </si>
  <si>
    <t>Gene Hale</t>
  </si>
  <si>
    <t>GE 30524EE4</t>
  </si>
  <si>
    <t>Electrix Architect's Clamp-On Swing Arm Lamp, Black</t>
  </si>
  <si>
    <t>CA-2012-117415</t>
  </si>
  <si>
    <t>SN-20710</t>
  </si>
  <si>
    <t>Steve Nguyen</t>
  </si>
  <si>
    <t>#10-4 1/8" x 9 1/2" Premium Diagonal Seam Envelopes</t>
  </si>
  <si>
    <t>Atlantic Metals Mobile 3-Shelf Bookcases, Custom Colors</t>
  </si>
  <si>
    <t>Global Fabric Manager's Chair, Dark Gray</t>
  </si>
  <si>
    <t>Plantronics HL10 Handset Lifter</t>
  </si>
  <si>
    <t>CA-2014-120999</t>
  </si>
  <si>
    <t>LC-16930</t>
  </si>
  <si>
    <t>Linda Cazamias</t>
  </si>
  <si>
    <t>Panasonic Kx-TS550</t>
  </si>
  <si>
    <t>CA-2013-101343</t>
  </si>
  <si>
    <t>RA-19885</t>
  </si>
  <si>
    <t>Ruben Ausman</t>
  </si>
  <si>
    <t>Eldon Base for stackable storage shelf, platinum</t>
  </si>
  <si>
    <t>CA-2014-139619</t>
  </si>
  <si>
    <t>ES-14080</t>
  </si>
  <si>
    <t>Erin Smith</t>
  </si>
  <si>
    <t>Advantus 10-Drawer Portable Organizer, Chrome Metal Frame, Smoke Drawers</t>
  </si>
  <si>
    <t>CA-2013-118255</t>
  </si>
  <si>
    <t>ON-18715</t>
  </si>
  <si>
    <t>Odella Nelson</t>
  </si>
  <si>
    <t>Verbatim 25 GB 6x Blu-ray Single Layer Recordable Disc, 25/Pack</t>
  </si>
  <si>
    <t>Wilson Jones Leather-Like Binders with DublLock Round Rings</t>
  </si>
  <si>
    <t>CA-2011-146703</t>
  </si>
  <si>
    <t>PO-18865</t>
  </si>
  <si>
    <t>Patrick O'Donnell</t>
  </si>
  <si>
    <t>Gould Plastics 9-Pocket Panel Bin, 18-3/8w x 5-1/4d x 20-1/2h, Black</t>
  </si>
  <si>
    <t>CA-2013-169194</t>
  </si>
  <si>
    <t>LH-16900</t>
  </si>
  <si>
    <t>Lena Hernandez</t>
  </si>
  <si>
    <t>Imation 8gb Micro Traveldrive Usb 2.0 Flash Drive</t>
  </si>
  <si>
    <t>LF Elite 3D Dazzle Designer Hard Case Cover, Lf Stylus Pen and Wiper For Apple Iphone 5c Mini Lite</t>
  </si>
  <si>
    <t>CA-2012-115742</t>
  </si>
  <si>
    <t>DP-13000</t>
  </si>
  <si>
    <t>Darren Powers</t>
  </si>
  <si>
    <t>C-Line Peel &amp; Stick Add-On Filing Pockets, 8-3/4 x 5-1/8, 10/Pack</t>
  </si>
  <si>
    <t>Avery 485</t>
  </si>
  <si>
    <t>Longer-Life Soft White Bulbs</t>
  </si>
  <si>
    <t>Global Leather Task Chair, Black</t>
  </si>
  <si>
    <t>CA-2013-105816</t>
  </si>
  <si>
    <t>JM-15265</t>
  </si>
  <si>
    <t>Janet Molinari</t>
  </si>
  <si>
    <t>Advantus Push Pins</t>
  </si>
  <si>
    <t>AT&amp;T CL83451 4-Handset Telephone</t>
  </si>
  <si>
    <t>CA-2013-111682</t>
  </si>
  <si>
    <t>TB-21055</t>
  </si>
  <si>
    <t>Ted Butterfield</t>
  </si>
  <si>
    <t>Home/Office Personal File Carts</t>
  </si>
  <si>
    <t>Xerox 232</t>
  </si>
  <si>
    <t>Novimex Turbo Task Chair</t>
  </si>
  <si>
    <t>Array Parchment Paper, Assorted Colors</t>
  </si>
  <si>
    <t>Plastic Binding Combs</t>
  </si>
  <si>
    <t>Prang Dustless Chalk Sticks</t>
  </si>
  <si>
    <t>CA-2012-135545</t>
  </si>
  <si>
    <t>KM-16720</t>
  </si>
  <si>
    <t>Kunst Miller</t>
  </si>
  <si>
    <t>Verbatim 25 GB 6x Blu-ray Single Layer Recordable Disc, 3/Pack</t>
  </si>
  <si>
    <t>Acco PRESSTEX Data Binder with Storage Hooks, Dark Blue, 14 7/8" X 11"</t>
  </si>
  <si>
    <t>Xerox 1943</t>
  </si>
  <si>
    <t>Luxo Economy Swing Arm Lamp</t>
  </si>
  <si>
    <t>US-2012-164175</t>
  </si>
  <si>
    <t>PS-18970</t>
  </si>
  <si>
    <t>Paul Stevenson</t>
  </si>
  <si>
    <t>Global Value Mid-Back Manager's Chair, Gray</t>
  </si>
  <si>
    <t>CA-2011-106376</t>
  </si>
  <si>
    <t>BS-11590</t>
  </si>
  <si>
    <t>Brendan Sweed</t>
  </si>
  <si>
    <t>Hunt BOSTON Model 1606 High-Volume Electric Pencil Sharpener, Beige</t>
  </si>
  <si>
    <t>netTALK DUO VoIP Telephone Service</t>
  </si>
  <si>
    <t>CA-2013-119823</t>
  </si>
  <si>
    <t>KD-16270</t>
  </si>
  <si>
    <t>Karen Daniels</t>
  </si>
  <si>
    <t>Snap-A-Way Black Print Carbonless Ruled Speed Letter, Triplicate</t>
  </si>
  <si>
    <t>CA-2013-106075</t>
  </si>
  <si>
    <t>HM-14980</t>
  </si>
  <si>
    <t>Henry MacAllister</t>
  </si>
  <si>
    <t>Avery Binding System Hidden Tab Executive Style Index Sets</t>
  </si>
  <si>
    <t>CA-2014-114440</t>
  </si>
  <si>
    <t>Telephone Message Books with Fax/Mobile Section, 5 1/2" x 3 3/16"</t>
  </si>
  <si>
    <t>US-2012-134026</t>
  </si>
  <si>
    <t>JE-15745</t>
  </si>
  <si>
    <t>Joel Eaton</t>
  </si>
  <si>
    <t>High-Back Leather Manager's Chair</t>
  </si>
  <si>
    <t>Tenex Traditional Chairmats for Medium Pile Carpet, Standard Lip, 36" x 48"</t>
  </si>
  <si>
    <t>Safco Industrial Wire Shelving System</t>
  </si>
  <si>
    <t>US-2014-118038</t>
  </si>
  <si>
    <t>KB-16600</t>
  </si>
  <si>
    <t>Ken Brennan</t>
  </si>
  <si>
    <t>Economy Binders</t>
  </si>
  <si>
    <t>6" Cubicle Wall Clock, Black</t>
  </si>
  <si>
    <t>SimpliFile Personal File, Black Granite, 15w x 6-15/16d x 11-1/4h</t>
  </si>
  <si>
    <t>US-2011-147606</t>
  </si>
  <si>
    <t>Eldon Expressions Desk Accessory, Wood Pencil Holder, Oak</t>
  </si>
  <si>
    <t>CA-2013-127208</t>
  </si>
  <si>
    <t>SC-20770</t>
  </si>
  <si>
    <t>Stewart Carmichael</t>
  </si>
  <si>
    <t>1.7 Cubic Foot Compact "Cube" Office Refrigerators</t>
  </si>
  <si>
    <t>Avery Heavy-Duty EZD  Binder With Locking Rings</t>
  </si>
  <si>
    <t>CA-2011-139451</t>
  </si>
  <si>
    <t>DN-13690</t>
  </si>
  <si>
    <t>Duane Noonan</t>
  </si>
  <si>
    <t>Premium Writing Pencils, Soft, #2 by Central Association for the Blind</t>
  </si>
  <si>
    <t>Sortfiler Multipurpose Personal File Organizer, Black</t>
  </si>
  <si>
    <t>CA-2012-149734</t>
  </si>
  <si>
    <t>JC-16105</t>
  </si>
  <si>
    <t>Julie Creighton</t>
  </si>
  <si>
    <t>Jet-Pak Recycled Peel 'N' Seal Padded Mailers</t>
  </si>
  <si>
    <t>US-2014-119662</t>
  </si>
  <si>
    <t>CS-12400</t>
  </si>
  <si>
    <t>Christopher Schild</t>
  </si>
  <si>
    <t>Safco Industrial Wire Shelving</t>
  </si>
  <si>
    <t>CA-2014-140088</t>
  </si>
  <si>
    <t>Novimex Swivel Fabric Task Chair</t>
  </si>
  <si>
    <t>CA-2014-155558</t>
  </si>
  <si>
    <t>PG-18895</t>
  </si>
  <si>
    <t>Paul Gonzalez</t>
  </si>
  <si>
    <t>Logitech LS21 Speaker System - PC Multimedia - 2.1-CH - Wired</t>
  </si>
  <si>
    <t>Avery 511</t>
  </si>
  <si>
    <t>CA-2013-159695</t>
  </si>
  <si>
    <t>GM-14455</t>
  </si>
  <si>
    <t>Gary Mitchum</t>
  </si>
  <si>
    <t>Eldon Portable Mobile Manager</t>
  </si>
  <si>
    <t>CA-2013-109806</t>
  </si>
  <si>
    <t>JS-15685</t>
  </si>
  <si>
    <t>Jim Sink</t>
  </si>
  <si>
    <t>Turquoise Lead Holder with Pocket Clip</t>
  </si>
  <si>
    <t>Xerox 1995</t>
  </si>
  <si>
    <t>CA-2012-149587</t>
  </si>
  <si>
    <t>KB-16315</t>
  </si>
  <si>
    <t>Karl Braun</t>
  </si>
  <si>
    <t>Xerox 1999</t>
  </si>
  <si>
    <t>Seth Thomas 13 1/2" Wall Clock</t>
  </si>
  <si>
    <t>Ibico Standard Transparent Covers</t>
  </si>
  <si>
    <t>US-2014-109484</t>
  </si>
  <si>
    <t>RB-19705</t>
  </si>
  <si>
    <t>Roger Barcio</t>
  </si>
  <si>
    <t>Flexible Leather- Look Classic Collection Ring Binder</t>
  </si>
  <si>
    <t>CA-2014-161018</t>
  </si>
  <si>
    <t>PN-18775</t>
  </si>
  <si>
    <t>Parhena Norris</t>
  </si>
  <si>
    <t>9-3/4 Diameter Round Wall Clock</t>
  </si>
  <si>
    <t>CA-2014-157833</t>
  </si>
  <si>
    <t>KD-16345</t>
  </si>
  <si>
    <t>Katherine Ducich</t>
  </si>
  <si>
    <t>Trimflex Flexible Post Binders</t>
  </si>
  <si>
    <t>CA-2013-149223</t>
  </si>
  <si>
    <t>ER-13855</t>
  </si>
  <si>
    <t>Elpida Rittenbach</t>
  </si>
  <si>
    <t>Fellowes Basic Home/Office Series Surge Protectors</t>
  </si>
  <si>
    <t>CA-2013-158568</t>
  </si>
  <si>
    <t>RB-19465</t>
  </si>
  <si>
    <t>Rick Bensley</t>
  </si>
  <si>
    <t>Avery Personal Creations Heavyweight Cards</t>
  </si>
  <si>
    <t>SanDisk Ultra 64 GB MicroSDHC Class 10 Memory Card</t>
  </si>
  <si>
    <t>Avery Hidden Tab Dividers for Binding Systems</t>
  </si>
  <si>
    <t>CA-2013-129903</t>
  </si>
  <si>
    <t>GZ-14470</t>
  </si>
  <si>
    <t>Gary Zandusky</t>
  </si>
  <si>
    <t>Universal Premium White Copier/Laser Paper (20Lb. and 87 Bright)</t>
  </si>
  <si>
    <t>US-2012-156867</t>
  </si>
  <si>
    <t>LC-16870</t>
  </si>
  <si>
    <t>Lena Cacioppo</t>
  </si>
  <si>
    <t>Logitech K350 2.4Ghz Wireless Keyboard</t>
  </si>
  <si>
    <t>Deflect-o DuraMat Lighweight, Studded, Beveled Mat for Low Pile Carpeting</t>
  </si>
  <si>
    <t>Avery Trapezoid Ring Binder, 3" Capacity, Black, 1040 sheets</t>
  </si>
  <si>
    <t>CA-2014-119004</t>
  </si>
  <si>
    <t>JM-15250</t>
  </si>
  <si>
    <t>Janet Martin</t>
  </si>
  <si>
    <t>Memorex Mini Travel Drive 8 GB USB 2.0 Flash Drive</t>
  </si>
  <si>
    <t>Speck Products Candyshell Flip Case</t>
  </si>
  <si>
    <t>Newell Chalk Holder</t>
  </si>
  <si>
    <t>CA-2012-129476</t>
  </si>
  <si>
    <t>PA-19060</t>
  </si>
  <si>
    <t>Pete Armstrong</t>
  </si>
  <si>
    <t>Logitech Gaming G510s - Keyboard</t>
  </si>
  <si>
    <t>CA-2014-146780</t>
  </si>
  <si>
    <t>CV-12805</t>
  </si>
  <si>
    <t>Cynthia Voltz</t>
  </si>
  <si>
    <t>Magnifier Swing Arm Lamp</t>
  </si>
  <si>
    <t>CA-2013-128867</t>
  </si>
  <si>
    <t>CL-12565</t>
  </si>
  <si>
    <t>Clay Ludtke</t>
  </si>
  <si>
    <t>Hunt PowerHouse Electric Pencil Sharpener, Blue</t>
  </si>
  <si>
    <t>Avery Durable Plastic 1" Binders</t>
  </si>
  <si>
    <t>CA-2011-115259</t>
  </si>
  <si>
    <t>RC-19960</t>
  </si>
  <si>
    <t>Ryan Crowe</t>
  </si>
  <si>
    <t>OIC Colored Binder Clips, Assorted Sizes</t>
  </si>
  <si>
    <t>Redi-Strip #10 Envelopes, 4 1/8 x 9 1/2</t>
  </si>
  <si>
    <t>Xerox 1921</t>
  </si>
  <si>
    <t>Tyvek  Top-Opening Peel &amp; Seel Envelopes, Plain White</t>
  </si>
  <si>
    <t>CA-2012-110457</t>
  </si>
  <si>
    <t>DK-13090</t>
  </si>
  <si>
    <t>Dave Kipp</t>
  </si>
  <si>
    <t>Hon Racetrack Conference Tables</t>
  </si>
  <si>
    <t>US-2012-136476</t>
  </si>
  <si>
    <t>GG-14650</t>
  </si>
  <si>
    <t>Greg Guthrie</t>
  </si>
  <si>
    <t>GBC DocuBind 300 Electric Binding Machine</t>
  </si>
  <si>
    <t>CA-2013-103730</t>
  </si>
  <si>
    <t>SC-20725</t>
  </si>
  <si>
    <t>Steven Cartwright</t>
  </si>
  <si>
    <t>Artistic Insta-Plaque</t>
  </si>
  <si>
    <t>Companion Letter/Legal File, Black</t>
  </si>
  <si>
    <t>Globe Weis Peel &amp; Seel First Class Envelopes</t>
  </si>
  <si>
    <t>KLD Oscar II Style Snap-on Ultra Thin Side Flip Synthetic Leather Cover Case for HTC One HTC M7</t>
  </si>
  <si>
    <t>US-2011-152030</t>
  </si>
  <si>
    <t>AD-10180</t>
  </si>
  <si>
    <t>Alan Dominguez</t>
  </si>
  <si>
    <t>Global Deluxe High-Back Manager's Chair</t>
  </si>
  <si>
    <t>US-2011-134614</t>
  </si>
  <si>
    <t>PF-19165</t>
  </si>
  <si>
    <t>Philip Fox</t>
  </si>
  <si>
    <t>Bevis 44 x 96 Conference Tables</t>
  </si>
  <si>
    <t>US-2014-107272</t>
  </si>
  <si>
    <t>TS-21610</t>
  </si>
  <si>
    <t>Troy Staebel</t>
  </si>
  <si>
    <t>Avery Durable Slant Ring Binders, No Labels</t>
  </si>
  <si>
    <t>Trav-L-File Heavy-Duty Shuttle II, Black</t>
  </si>
  <si>
    <t>US-2013-125969</t>
  </si>
  <si>
    <t>LS-16975</t>
  </si>
  <si>
    <t>Lindsay Shagiari</t>
  </si>
  <si>
    <t>Global Task Chair, Black</t>
  </si>
  <si>
    <t>Eldon Cleatmat Plus Chair Mats for High Pile Carpets</t>
  </si>
  <si>
    <t>US-2014-164147</t>
  </si>
  <si>
    <t>DW-13585</t>
  </si>
  <si>
    <t>Dorothy Wardle</t>
  </si>
  <si>
    <t>Anker 36W 4-Port USB Wall Charger Travel Power Adapter for iPhone 5s 5c 5</t>
  </si>
  <si>
    <t>Xerox 1916</t>
  </si>
  <si>
    <t>CA-2013-145583</t>
  </si>
  <si>
    <t>LC-16885</t>
  </si>
  <si>
    <t>Lena Creighton</t>
  </si>
  <si>
    <t>Xerox 195</t>
  </si>
  <si>
    <t>Xerox 1880</t>
  </si>
  <si>
    <t>Sanford Colorific Colored Pencils, 12/Box</t>
  </si>
  <si>
    <t>Ideal Clamps</t>
  </si>
  <si>
    <t>GBC Wire Binding Strips</t>
  </si>
  <si>
    <t>Fiskars Softgrip Scissors</t>
  </si>
  <si>
    <t>CA-2013-110366</t>
  </si>
  <si>
    <t>JD-15895</t>
  </si>
  <si>
    <t>Jonathan Doherty</t>
  </si>
  <si>
    <t>CA-2014-106180</t>
  </si>
  <si>
    <t>SH-19975</t>
  </si>
  <si>
    <t>Sally Hughsby</t>
  </si>
  <si>
    <t>Newell 343</t>
  </si>
  <si>
    <t>Convenience Packs of Business Envelopes</t>
  </si>
  <si>
    <t>Xerox 1911</t>
  </si>
  <si>
    <t>CA-2014-155376</t>
  </si>
  <si>
    <t>SG-20080</t>
  </si>
  <si>
    <t>Sandra Glassco</t>
  </si>
  <si>
    <t>Sanyo 2.5 Cubic Foot Mid-Size Office Refrigerators</t>
  </si>
  <si>
    <t>CA-2012-110744</t>
  </si>
  <si>
    <t>HA-14920</t>
  </si>
  <si>
    <t>Helen Andreada</t>
  </si>
  <si>
    <t>CA-2011-110072</t>
  </si>
  <si>
    <t>MG-17680</t>
  </si>
  <si>
    <t>Maureen Gastineau</t>
  </si>
  <si>
    <t>Seth Thomas 14" Putty-Colored Wall Clock</t>
  </si>
  <si>
    <t>CA-2013-114489</t>
  </si>
  <si>
    <t>JE-16165</t>
  </si>
  <si>
    <t>Justin Ellison</t>
  </si>
  <si>
    <t>Plantronics Cordless Phone Headset with In-line Volume - M214C</t>
  </si>
  <si>
    <t>Anker Astro 15000mAh USB Portable Charger</t>
  </si>
  <si>
    <t>GBC Prestige Therm-A-Bind Covers</t>
  </si>
  <si>
    <t>CA-2013-158834</t>
  </si>
  <si>
    <t>TW-21025</t>
  </si>
  <si>
    <t>Tamara Willingham</t>
  </si>
  <si>
    <t>Belkin 7 Outlet SurgeMaster Surge Protector with Phone Protection</t>
  </si>
  <si>
    <t>Jabra BIZ 2300 Duo QD Duo Corded Headset</t>
  </si>
  <si>
    <t>CA-2012-124919</t>
  </si>
  <si>
    <t>SP-20650</t>
  </si>
  <si>
    <t>Stephanie Phelps</t>
  </si>
  <si>
    <t>Southworth 25% Cotton Antique Laid Paper &amp; Envelopes</t>
  </si>
  <si>
    <t>Xerox 1883</t>
  </si>
  <si>
    <t>Tenex Personal Project File with Scoop Front Design, Black</t>
  </si>
  <si>
    <t>CA-2012-118948</t>
  </si>
  <si>
    <t>NK-18490</t>
  </si>
  <si>
    <t>Neil Knudson</t>
  </si>
  <si>
    <t>Newell 311</t>
  </si>
  <si>
    <t>CA-2011-104269</t>
  </si>
  <si>
    <t>DB-13060</t>
  </si>
  <si>
    <t>Dave Brooks</t>
  </si>
  <si>
    <t>CA-2013-114104</t>
  </si>
  <si>
    <t>NP-18670</t>
  </si>
  <si>
    <t>Nora Paige</t>
  </si>
  <si>
    <t>Avery 519</t>
  </si>
  <si>
    <t>Avaya 5420 Digital phone</t>
  </si>
  <si>
    <t>CA-2013-162733</t>
  </si>
  <si>
    <t>TT-21070</t>
  </si>
  <si>
    <t>Ted Trevino</t>
  </si>
  <si>
    <t>Xerox 1920</t>
  </si>
  <si>
    <t>CA-2012-119697</t>
  </si>
  <si>
    <t>EM-13960</t>
  </si>
  <si>
    <t>Eric Murdock</t>
  </si>
  <si>
    <t>Lenovo 17-Key USB Numeric Keypad</t>
  </si>
  <si>
    <t>CA-2013-154508</t>
  </si>
  <si>
    <t>RD-19900</t>
  </si>
  <si>
    <t>Ruben Dartt</t>
  </si>
  <si>
    <t>CA-2013-113817</t>
  </si>
  <si>
    <t>MJ-17740</t>
  </si>
  <si>
    <t>Max Jones</t>
  </si>
  <si>
    <t>Wilson Jones International Size A4 Ring Binders</t>
  </si>
  <si>
    <t>CA-2011-139892</t>
  </si>
  <si>
    <t>BM-11140</t>
  </si>
  <si>
    <t>Becky Martin</t>
  </si>
  <si>
    <t>BIC Brite Liner Highlighters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</si>
  <si>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</si>
  <si>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</si>
  <si>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</si>
  <si>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</si>
  <si>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</si>
  <si>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</si>
  <si>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CA-2011-118962</t>
  </si>
  <si>
    <t>CS-12130</t>
  </si>
  <si>
    <t>Chad Sievert</t>
  </si>
  <si>
    <t>Adams Phone Message Book, Professional, 400 Message Capacity, 5 3/6” x 11”</t>
  </si>
  <si>
    <t>Xerox 1913</t>
  </si>
  <si>
    <t>Global Value Steno Chair, Gray</t>
  </si>
  <si>
    <t>US-2011-100853</t>
  </si>
  <si>
    <t>JB-15400</t>
  </si>
  <si>
    <t>Jennifer Braxton</t>
  </si>
  <si>
    <t>Kensington 7 Outlet MasterPiece HOMEOFFICE Power Control Center</t>
  </si>
  <si>
    <t>Avery 51</t>
  </si>
  <si>
    <t>US-2014-152366</t>
  </si>
  <si>
    <t>SJ-20500</t>
  </si>
  <si>
    <t>Shirley Jackson</t>
  </si>
  <si>
    <t>Acco 7-Outlet Masterpiece Power Center, Wihtout Fax/Phone Line Protection</t>
  </si>
  <si>
    <t>US-2012-101511</t>
  </si>
  <si>
    <t>Padded Folding Chairs, Black, 4/Carton</t>
  </si>
  <si>
    <t>Acme Rosewood Handle Letter Opener</t>
  </si>
  <si>
    <t>CA-2012-137225</t>
  </si>
  <si>
    <t>JK-15640</t>
  </si>
  <si>
    <t>Jim Kriz</t>
  </si>
  <si>
    <t>Sanford Colorific Eraseable Coloring Pencils, 12 Count</t>
  </si>
  <si>
    <t>CA-2011-166191</t>
  </si>
  <si>
    <t>DK-13150</t>
  </si>
  <si>
    <t>David Kendrick</t>
  </si>
  <si>
    <t>Tenex File Box, Personal Filing Tote with Lid, Black</t>
  </si>
  <si>
    <t>Imation Secure+ Hardware Encrypted USB 2.0 Flash Drive; 16GB</t>
  </si>
  <si>
    <t>CA-2011-158274</t>
  </si>
  <si>
    <t>RM-19675</t>
  </si>
  <si>
    <t>Robert Marley</t>
  </si>
  <si>
    <t>AT&amp;T TR1909W</t>
  </si>
  <si>
    <t>Nokia Lumia 521 (T-Mobile)</t>
  </si>
  <si>
    <t>HP Standard 104 key PS/2 Keyboard</t>
  </si>
  <si>
    <t>CA-2013-105018</t>
  </si>
  <si>
    <t>SK-19990</t>
  </si>
  <si>
    <t>Sally Knutson</t>
  </si>
  <si>
    <t>Avery Poly Binder Pockets</t>
  </si>
  <si>
    <t>CA-2011-123260</t>
  </si>
  <si>
    <t>FM-14290</t>
  </si>
  <si>
    <t>Frank Merwin</t>
  </si>
  <si>
    <t>SanDisk Ultra 32 GB MicroSDHC Class 10 Memory Card</t>
  </si>
  <si>
    <t>CA-2013-157000</t>
  </si>
  <si>
    <t>AM-10360</t>
  </si>
  <si>
    <t>Alice McCarthy</t>
  </si>
  <si>
    <t>Personal Filing Tote with Lid, Black/Gray</t>
  </si>
  <si>
    <t>CA-2012-102281</t>
  </si>
  <si>
    <t>MP-17470</t>
  </si>
  <si>
    <t>Mark Packer</t>
  </si>
  <si>
    <t>Atlantic Metals Mobile 4-Shelf Bookcases, Custom Colors</t>
  </si>
  <si>
    <t>I Need's 3d Hello Kitty Hybrid Silicone Case Cover for HTC One X 4g with 3d Hello Kitty Stylus Pen Green/pink</t>
  </si>
  <si>
    <t>Xerox 205</t>
  </si>
  <si>
    <t>4009 Highlighters by Sanford</t>
  </si>
  <si>
    <t>CA-2012-131457</t>
  </si>
  <si>
    <t>MZ-17515</t>
  </si>
  <si>
    <t>Mary Zewe</t>
  </si>
  <si>
    <t>CA-2011-140004</t>
  </si>
  <si>
    <t>CB-12025</t>
  </si>
  <si>
    <t>Cassandra Brandow</t>
  </si>
  <si>
    <t>Binney &amp; Smith Crayola Metallic Colored Pencils, 8-Color Set</t>
  </si>
  <si>
    <t>Binney &amp; Smith inkTank Erasable Desk Highlighter, Chisel Tip, Yellow, 12/Box</t>
  </si>
  <si>
    <t>CA-2014-107720</t>
  </si>
  <si>
    <t>VM-21685</t>
  </si>
  <si>
    <t>Valerie Mitchum</t>
  </si>
  <si>
    <t>Decoflex Hanging Personal Folder File</t>
  </si>
  <si>
    <t>US-2014-124303</t>
  </si>
  <si>
    <t>FH-14365</t>
  </si>
  <si>
    <t>Fred Hopkins</t>
  </si>
  <si>
    <t>Pressboard Covers with Storage Hooks, 9 1/2" x 11", Light Blue</t>
  </si>
  <si>
    <t>Wirebound Message Books, 5-1/2 x 4 Forms, 2 or 4 Forms per Page</t>
  </si>
  <si>
    <t>CA-2014-105074</t>
  </si>
  <si>
    <t>MB-17305</t>
  </si>
  <si>
    <t>Maria Bertelson</t>
  </si>
  <si>
    <t>Southworth 25% Cotton Linen-Finish Paper &amp; Envelopes</t>
  </si>
  <si>
    <t>CA-2011-133690</t>
  </si>
  <si>
    <t>BS-11755</t>
  </si>
  <si>
    <t>Bruce Stewart</t>
  </si>
  <si>
    <t>BoxOffice By Design Rectangular and Half-Moon Meeting Room Tables</t>
  </si>
  <si>
    <t>Bravo II Megaboss 12-Amp Hard Body Upright, Replacement Belts, 2 Belts per Pack</t>
  </si>
  <si>
    <t>US-2014-116701</t>
  </si>
  <si>
    <t>LC-17140</t>
  </si>
  <si>
    <t>Logan Currie</t>
  </si>
  <si>
    <t>Eureka Sanitaire  Commercial Upright</t>
  </si>
  <si>
    <t>CA-2014-126382</t>
  </si>
  <si>
    <t>HK-14890</t>
  </si>
  <si>
    <t>Heather Kirkland</t>
  </si>
  <si>
    <t>Eldon 200 Class Desk Accessories, Burgundy</t>
  </si>
  <si>
    <t>CA-2014-108329</t>
  </si>
  <si>
    <t>LE-16810</t>
  </si>
  <si>
    <t>Laurel Elliston</t>
  </si>
  <si>
    <t>Nortel Business Series Terminal T7208 Digital phone</t>
  </si>
  <si>
    <t>CA-2014-135860</t>
  </si>
  <si>
    <t>JH-15985</t>
  </si>
  <si>
    <t>Joseph Holt</t>
  </si>
  <si>
    <t>Tennsco Lockers, Gray</t>
  </si>
  <si>
    <t>Panasonic KX-TG6844B Expandable Digital Cordless Telephone</t>
  </si>
  <si>
    <t>Advantus Push Pins, Aluminum Head</t>
  </si>
  <si>
    <t>Gould Plastics 18-Pocket Panel Bin, 34w x 5-1/4d x 20-1/2h</t>
  </si>
  <si>
    <t>CA-2012-101007</t>
  </si>
  <si>
    <t>MS-17980</t>
  </si>
  <si>
    <t>Michael Stewart</t>
  </si>
  <si>
    <t>Memorex Micro Travel Drive 8 GB</t>
  </si>
  <si>
    <t>CA-2012-146262</t>
  </si>
  <si>
    <t>VW-21775</t>
  </si>
  <si>
    <t>Victoria Wilson</t>
  </si>
  <si>
    <t>Avery 505</t>
  </si>
  <si>
    <t>O'Sullivan 2-Door Barrister Bookcase in Odessa Pine</t>
  </si>
  <si>
    <t>Cisco 9971 IP Video Phone Charcoal</t>
  </si>
  <si>
    <t>Sony Micro Vault Click 16 GB USB 2.0 Flash Drive</t>
  </si>
  <si>
    <t>CA-2013-130162</t>
  </si>
  <si>
    <t>JH-15910</t>
  </si>
  <si>
    <t>Jonathan Howell</t>
  </si>
  <si>
    <t>Adtran 1202752G1</t>
  </si>
  <si>
    <t>CA-2012-169397</t>
  </si>
  <si>
    <t>JB-15925</t>
  </si>
  <si>
    <t>Joni Blumstein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</si>
  <si>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</si>
  <si>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</si>
  <si>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</si>
  <si>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</si>
  <si>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</si>
  <si>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CA-2012-163055</t>
  </si>
  <si>
    <t>DS-13180</t>
  </si>
  <si>
    <t>David Smith</t>
  </si>
  <si>
    <t>Sanford Uni-Blazer View Highlighters, Chisel Tip, Yellow</t>
  </si>
  <si>
    <t>Bevis 36 x 72 Conference Tables</t>
  </si>
  <si>
    <t>Rogers Deluxe File Chest</t>
  </si>
  <si>
    <t>US-2012-145436</t>
  </si>
  <si>
    <t>VD-21670</t>
  </si>
  <si>
    <t>Valerie Dominguez</t>
  </si>
  <si>
    <t>Global Low Back Tilter Chair</t>
  </si>
  <si>
    <t>Global Push Button Manager's Chair, Indigo</t>
  </si>
  <si>
    <t>US-2011-156216</t>
  </si>
  <si>
    <t>EA-14035</t>
  </si>
  <si>
    <t>Erin Ashbrook</t>
  </si>
  <si>
    <t>GBC Instant Index System for Binding Systems</t>
  </si>
  <si>
    <t>US-2014-100930</t>
  </si>
  <si>
    <t>Bush Advantage Collection Round Conference Table</t>
  </si>
  <si>
    <t>Bretford Rectangular Conference Table Tops</t>
  </si>
  <si>
    <t>Tenex Contemporary Contur Chairmats for Low and Medium Pile Carpet, Computer, 39" x 49"</t>
  </si>
  <si>
    <t>Logitech P710e Mobile Speakerphone</t>
  </si>
  <si>
    <t>CA-2014-160514</t>
  </si>
  <si>
    <t>DB-13120</t>
  </si>
  <si>
    <t>David Bremer</t>
  </si>
  <si>
    <t>Xerox 4200 Series MultiUse Premium Copy Paper (20Lb. and 84 Bright)</t>
  </si>
  <si>
    <t>CA-2013-157749</t>
  </si>
  <si>
    <t>KL-16645</t>
  </si>
  <si>
    <t>Ken Lonsdale</t>
  </si>
  <si>
    <t>Xerox 1957</t>
  </si>
  <si>
    <t>Luxo Professional Fluorescent Magnifier Lamp with Clamp-Mount Base</t>
  </si>
  <si>
    <t>PureGear Roll-On Screen Protector</t>
  </si>
  <si>
    <t>KI Conference Tables</t>
  </si>
  <si>
    <t>Eldon 100 Class Desk Accessories</t>
  </si>
  <si>
    <t>CA-2011-131926</t>
  </si>
  <si>
    <t>DW-13480</t>
  </si>
  <si>
    <t>Dianna Wilson</t>
  </si>
  <si>
    <t>Safco Steel Mobile File Cart</t>
  </si>
  <si>
    <t>Adams Telephone Message Book w/Frequently-Called Numbers Space, 400 Messages per Book</t>
  </si>
  <si>
    <t>Honeywell Enviracaire Portable HEPA Air Cleaner for 17' x 22' Room</t>
  </si>
  <si>
    <t>CA-2013-154739</t>
  </si>
  <si>
    <t>LH-17155</t>
  </si>
  <si>
    <t>Logan Haushalter</t>
  </si>
  <si>
    <t>Global Leather Highback Executive Chair with Pneumatic Height Adjustment, Black</t>
  </si>
  <si>
    <t>CA-2013-145625</t>
  </si>
  <si>
    <t>KC-16540</t>
  </si>
  <si>
    <t>Kelly Collister</t>
  </si>
  <si>
    <t>Wirebound Message Books, Two 4 1/4" x 5" Forms per Page</t>
  </si>
  <si>
    <t>CA-2013-146941</t>
  </si>
  <si>
    <t>DL-13315</t>
  </si>
  <si>
    <t>Delfina Latchford</t>
  </si>
  <si>
    <t>Fellowes Personal Hanging Folder Files, Navy</t>
  </si>
  <si>
    <t>Tyvek Side-Opening Peel &amp; Seel Expanding Envelopes</t>
  </si>
  <si>
    <t>US-2012-159982</t>
  </si>
  <si>
    <t>DR-12880</t>
  </si>
  <si>
    <t>Dan Reichenbach</t>
  </si>
  <si>
    <t>Belkin 19" Vented Equipment Shelf, Black</t>
  </si>
  <si>
    <t>Logitech Mobile Speakerphone P710e - speaker phone</t>
  </si>
  <si>
    <t>CA-2014-163139</t>
  </si>
  <si>
    <t>CC-12670</t>
  </si>
  <si>
    <t>Craig Carreira</t>
  </si>
  <si>
    <t>Sabrent 4-Port USB 2.0 Hub</t>
  </si>
  <si>
    <t>Safco Industrial Shelving</t>
  </si>
  <si>
    <t>Acco 3-Hole Punch</t>
  </si>
  <si>
    <t>US-2014-155299</t>
  </si>
  <si>
    <t>Dl-13600</t>
  </si>
  <si>
    <t>Dorris liebe</t>
  </si>
  <si>
    <t>Eureka Disposable Bags for Sanitaire Vibra Groomer I Upright Vac</t>
  </si>
  <si>
    <t>US-2011-106992</t>
  </si>
  <si>
    <t>SB-20290</t>
  </si>
  <si>
    <t>Sean Braxton</t>
  </si>
  <si>
    <t>Xerox WorkCentre 6505DN Laser Multifunction Printer</t>
  </si>
  <si>
    <t>CA-2013-125318</t>
  </si>
  <si>
    <t>RC-19825</t>
  </si>
  <si>
    <t>Roy Collins</t>
  </si>
  <si>
    <t>Cisco Small Business SPA 502G VoIP phone</t>
  </si>
  <si>
    <t>CA-2012-155040</t>
  </si>
  <si>
    <t>AH-10210</t>
  </si>
  <si>
    <t>Alan Hwang</t>
  </si>
  <si>
    <t>Microsoft Sculpt Comfort Mouse</t>
  </si>
  <si>
    <t>CA-2014-136826</t>
  </si>
  <si>
    <t>CB-12535</t>
  </si>
  <si>
    <t>Claudia Bergmann</t>
  </si>
  <si>
    <t>Quartet Omega Colored Chalk, 12/Pack</t>
  </si>
  <si>
    <t>CA-2013-111010</t>
  </si>
  <si>
    <t>Bagged Rubber Bands</t>
  </si>
  <si>
    <t>US-2014-145366</t>
  </si>
  <si>
    <t>CA-12310</t>
  </si>
  <si>
    <t>Christine Abelman</t>
  </si>
  <si>
    <t>Safco Commercial Shelving</t>
  </si>
  <si>
    <t>Recycled Interoffice Envelopes with String and Button Closure, 10 x 13</t>
  </si>
  <si>
    <t>CA-2014-163979</t>
  </si>
  <si>
    <t>KH-16690</t>
  </si>
  <si>
    <t>Kristen Hastings</t>
  </si>
  <si>
    <t>Adjustable Depth Letter/Legal Cart</t>
  </si>
  <si>
    <t>CA-2012-155334</t>
  </si>
  <si>
    <t>Logitech 910-002974 M325 Wireless Mouse for Web Scrolling</t>
  </si>
  <si>
    <t>Regeneration Desk Collection</t>
  </si>
  <si>
    <t>Presstex Flexible Ring Binders</t>
  </si>
  <si>
    <t>CA-2014-118136</t>
  </si>
  <si>
    <t>BB-10990</t>
  </si>
  <si>
    <t>Barry Blumstein</t>
  </si>
  <si>
    <t>Ampad Gold Fibre Wirebound Steno Books, 6" x 9", Gregg Ruled</t>
  </si>
  <si>
    <t>Newell 330</t>
  </si>
  <si>
    <t>CA-2014-132976</t>
  </si>
  <si>
    <t>AG-10495</t>
  </si>
  <si>
    <t>Andrew Gjertsen</t>
  </si>
  <si>
    <t>Post-it “Important Message” Note Pad, Neon Colors, 50 Sheets/Pad</t>
  </si>
  <si>
    <t>Adams Write n' Stick Phone Message Book, 11" X 5 1/4", 200 Messages</t>
  </si>
  <si>
    <t>Eldon Simplefile Box Office</t>
  </si>
  <si>
    <t>Avery 489</t>
  </si>
  <si>
    <t>US-2012-161991</t>
  </si>
  <si>
    <t>Round Ring Binders</t>
  </si>
  <si>
    <t>Bose SoundLink Bluetooth Speaker</t>
  </si>
  <si>
    <t>CA-2012-130890</t>
  </si>
  <si>
    <t>JO-15280</t>
  </si>
  <si>
    <t>Jas O'Carroll</t>
  </si>
  <si>
    <t>Bevis Round Bullnose 29" High Table Top</t>
  </si>
  <si>
    <t>CA-2012-130883</t>
  </si>
  <si>
    <t>Microsoft Arc Touch Mouse</t>
  </si>
  <si>
    <t>Xerox 216</t>
  </si>
  <si>
    <t>CA-2013-112697</t>
  </si>
  <si>
    <t>AH-10195</t>
  </si>
  <si>
    <t>Alan Haines</t>
  </si>
  <si>
    <t>GBC VeloBinder Electric Binding Machine</t>
  </si>
  <si>
    <t>Premier Automatic Letter Opener</t>
  </si>
  <si>
    <t>CA-2013-110772</t>
  </si>
  <si>
    <t>NZ-18565</t>
  </si>
  <si>
    <t>Nick Zandusky</t>
  </si>
  <si>
    <t>Advantus SlideClip Paper Clips</t>
  </si>
  <si>
    <t>Avery 512</t>
  </si>
  <si>
    <t>Logitech Wireless Gaming Headset G930</t>
  </si>
  <si>
    <t>Bush Westfield Collection Bookcases, Medium Cherry Finish</t>
  </si>
  <si>
    <t>CA-2011-111451</t>
  </si>
  <si>
    <t>KL-16555</t>
  </si>
  <si>
    <t>Kelly Lampkin</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</si>
  <si>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</si>
  <si>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</si>
  <si>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</si>
  <si>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</si>
  <si>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</si>
  <si>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CA-2013-142545</t>
  </si>
  <si>
    <t>Xerox 223</t>
  </si>
  <si>
    <t>Tennsco Stur-D-Stor Boltless Shelving, 5 Shelves, 24" Deep, Sand</t>
  </si>
  <si>
    <t>Xerox 1939</t>
  </si>
  <si>
    <t>Floodlight Indoor Halogen Bulbs, 1 Bulb per Pack, 60 Watts</t>
  </si>
  <si>
    <t>Avery Premier Heavy-Duty Binder with Round Locking Rings</t>
  </si>
  <si>
    <t>US-2014-152380</t>
  </si>
  <si>
    <t>BPI Conference Tables</t>
  </si>
  <si>
    <t>CA-2012-144253</t>
  </si>
  <si>
    <t>AS-10225</t>
  </si>
  <si>
    <t>Alan Schoenberger</t>
  </si>
  <si>
    <t>Electrix 20W Halogen Replacement Bulb for Zoom-In Desk Lamp</t>
  </si>
  <si>
    <t>CA-2011-130960</t>
  </si>
  <si>
    <t>Newell 350</t>
  </si>
  <si>
    <t>CA-2011-111003</t>
  </si>
  <si>
    <t>CR-12625</t>
  </si>
  <si>
    <t>Corey Roper</t>
  </si>
  <si>
    <t>GBC Clear Cover, 8-1/2 x 11, unpunched, 25 covers per pack</t>
  </si>
  <si>
    <t>Boston Heavy-Duty Trimline Electric Pencil Sharpeners</t>
  </si>
  <si>
    <t>CA-2014-126774</t>
  </si>
  <si>
    <t>SH-20395</t>
  </si>
  <si>
    <t>Shahid Hopkins</t>
  </si>
  <si>
    <t>Faber Castell Col-Erase Pencils</t>
  </si>
  <si>
    <t>CA-2013-142902</t>
  </si>
  <si>
    <t>BP-11185</t>
  </si>
  <si>
    <t>Ben Peterman</t>
  </si>
  <si>
    <t>C-Line Cubicle Keepers Polyproplyene Holder With Velcro Backings</t>
  </si>
  <si>
    <t>Hon 4070 Series Pagoda Armless Upholstered Stacking Chairs</t>
  </si>
  <si>
    <t>Eldon Expressions Desk Accessory, Wood Photo Frame, Mahogany</t>
  </si>
  <si>
    <t>Avery 509</t>
  </si>
  <si>
    <t>CA-2011-120887</t>
  </si>
  <si>
    <t>TS-21205</t>
  </si>
  <si>
    <t>Thomas Seio</t>
  </si>
  <si>
    <t>Deflect-o SuperTray Unbreakable Stackable Tray, Letter, Black</t>
  </si>
  <si>
    <t>CA-2011-167850</t>
  </si>
  <si>
    <t>AG-10525</t>
  </si>
  <si>
    <t>Andy Gerbode</t>
  </si>
  <si>
    <t>AT&amp;T 1070 Corded Phone</t>
  </si>
  <si>
    <t>Xerox 21</t>
  </si>
  <si>
    <t>CA-2011-164259</t>
  </si>
  <si>
    <t>SP-20860</t>
  </si>
  <si>
    <t>Sung Pak</t>
  </si>
  <si>
    <t>Boston School Pro Electric Pencil Sharpener, 1670</t>
  </si>
  <si>
    <t>CA-2011-164973</t>
  </si>
  <si>
    <t>NM-18445</t>
  </si>
  <si>
    <t>Nathan Mautz</t>
  </si>
  <si>
    <t>DMI Arturo Collection Mission-style Design Wood Chair</t>
  </si>
  <si>
    <t>Canon imageCLASS MF7460 Monochrome Digital Laser Multifunction Copier</t>
  </si>
  <si>
    <t>NETGEAR N750 Dual Band Wi-Fi Gigabit Router</t>
  </si>
  <si>
    <t>CA-2011-156601</t>
  </si>
  <si>
    <t>FA-14230</t>
  </si>
  <si>
    <t>Frank Atkinson</t>
  </si>
  <si>
    <t>OIC Binder Clips</t>
  </si>
  <si>
    <t>CA-2013-162138</t>
  </si>
  <si>
    <t>GK-14620</t>
  </si>
  <si>
    <t>Grace Kelly</t>
  </si>
  <si>
    <t>Logitech Wireless Headset h800</t>
  </si>
  <si>
    <t>CA-2014-153339</t>
  </si>
  <si>
    <t>DJ-13510</t>
  </si>
  <si>
    <t>Don Jones</t>
  </si>
  <si>
    <t>Telescoping Adjustable Floor Lamp</t>
  </si>
  <si>
    <t>US-2013-141544</t>
  </si>
  <si>
    <t>PO-18850</t>
  </si>
  <si>
    <t>Patrick O'Brill</t>
  </si>
  <si>
    <t>Aastra 57i VoIP phone</t>
  </si>
  <si>
    <t>File Shuttle II and Handi-File, Black</t>
  </si>
  <si>
    <t>Hon 2090 “Pillow Soft” Series Mid Back Swivel/Tilt Chairs</t>
  </si>
  <si>
    <t>Round Specialty Laser Printer Labels</t>
  </si>
  <si>
    <t>GBC Premium Transparent Covers with Diagonal Lined Pattern</t>
  </si>
  <si>
    <t>US-2013-150147</t>
  </si>
  <si>
    <t>JL-15850</t>
  </si>
  <si>
    <t>John Lucas</t>
  </si>
  <si>
    <t>AT&amp;T 841000 Phone</t>
  </si>
  <si>
    <t>Ibico Recycled Grain-Textured Covers</t>
  </si>
  <si>
    <t>Wilson Jones Custom Binder Spines &amp; Labels</t>
  </si>
  <si>
    <t>CA-2012-137946</t>
  </si>
  <si>
    <t>DB-13615</t>
  </si>
  <si>
    <t>Doug Bickford</t>
  </si>
  <si>
    <t>Storex Dura Pro Binders</t>
  </si>
  <si>
    <t>Hewlett Packard LaserJet 3310 Copier</t>
  </si>
  <si>
    <t>Avery Non-Stick Binders</t>
  </si>
  <si>
    <t>CA-2011-129924</t>
  </si>
  <si>
    <t>AC-10420</t>
  </si>
  <si>
    <t>Alyssa Crouse</t>
  </si>
  <si>
    <t>Tuff Stuff Recycled Round Ring Binders</t>
  </si>
  <si>
    <t>Hon 5100 Series Wood Tables</t>
  </si>
  <si>
    <t>CA-2012-128167</t>
  </si>
  <si>
    <t>OIC Binder Clips, Mini, 1/4" Capacity, Black</t>
  </si>
  <si>
    <t>CA-2011-122336</t>
  </si>
  <si>
    <t>Newell 314</t>
  </si>
  <si>
    <t>Square Credit Card Reader, 4 1/2" x 4 1/2" x 1", White</t>
  </si>
  <si>
    <t>US-2012-120712</t>
  </si>
  <si>
    <t>CA-2014-169901</t>
  </si>
  <si>
    <t>CC-12550</t>
  </si>
  <si>
    <t>Clay Cheatham</t>
  </si>
  <si>
    <t>CA-2014-134306</t>
  </si>
  <si>
    <t>TD-20995</t>
  </si>
  <si>
    <t>Tamara Dahlen</t>
  </si>
  <si>
    <t>BIC Brite Liner Highlighters, Chisel Tip</t>
  </si>
  <si>
    <t>CA-2013-129714</t>
  </si>
  <si>
    <t>AB-10060</t>
  </si>
  <si>
    <t>Adam Bellavance</t>
  </si>
  <si>
    <t>Xerox 1881</t>
  </si>
  <si>
    <t>Acco Hanging Data Binders</t>
  </si>
  <si>
    <t>GBC DocuBind P400 Electric Binding System</t>
  </si>
  <si>
    <t>CA-2013-138520</t>
  </si>
  <si>
    <t>JL-15505</t>
  </si>
  <si>
    <t>Jeremy Lonsdale</t>
  </si>
  <si>
    <t>Sauder Barrister Bookcases</t>
  </si>
  <si>
    <t>#10 Gummed Flap White Envelopes, 100/Box</t>
  </si>
  <si>
    <t>Dixon Prang Watercolor Pencils, 10-Color Set with Brush</t>
  </si>
  <si>
    <t>Adams Phone Message Book, 200 Message Capacity, 8 1/16” x 11”</t>
  </si>
  <si>
    <t>CA-2013-130001</t>
  </si>
  <si>
    <t>CA-2014-155698</t>
  </si>
  <si>
    <t>VB-21745</t>
  </si>
  <si>
    <t>Victoria Brennan</t>
  </si>
  <si>
    <t>Belkin 8 Outlet SurgeMaster II Gold Surge Protector with Phone Protection</t>
  </si>
  <si>
    <t>Avery Address/Shipping Labels for Typewriters, 4" x 2"</t>
  </si>
  <si>
    <t>CA-2014-144904</t>
  </si>
  <si>
    <t>KW-16435</t>
  </si>
  <si>
    <t>Katrina Willman</t>
  </si>
  <si>
    <t>Global Ergonomic Managers Chair</t>
  </si>
  <si>
    <t>Newell 333</t>
  </si>
  <si>
    <t>Eldon Wave Desk Accessories</t>
  </si>
  <si>
    <t>CA-2011-123344</t>
  </si>
  <si>
    <t>JD-16060</t>
  </si>
  <si>
    <t>Julia Dunbar</t>
  </si>
  <si>
    <t>CA-2013-155516</t>
  </si>
  <si>
    <t>MK-17905</t>
  </si>
  <si>
    <t>Michael Kennedy</t>
  </si>
  <si>
    <t>Wilson Jones “Snap” Scratch Pad Binder Tool for Ring Binders</t>
  </si>
  <si>
    <t>Pizazz Global Quick File</t>
  </si>
  <si>
    <t>CA-2014-104745</t>
  </si>
  <si>
    <t>GT-14755</t>
  </si>
  <si>
    <t>Guy Thornton</t>
  </si>
  <si>
    <t>Xerox 1930</t>
  </si>
  <si>
    <t>File Shuttle I and Handi-File</t>
  </si>
  <si>
    <t>US-2011-119137</t>
  </si>
  <si>
    <t>AG-10900</t>
  </si>
  <si>
    <t>Arthur Gainer</t>
  </si>
  <si>
    <t>NETGEAR AC1750 Dual Band Gigabit Smart WiFi Router</t>
  </si>
  <si>
    <t>Newell 324</t>
  </si>
  <si>
    <t>Microsoft Natural Keyboard Elite</t>
  </si>
  <si>
    <t>US-2013-134656</t>
  </si>
  <si>
    <t>MM-18280</t>
  </si>
  <si>
    <t>Muhammed MacIntyre</t>
  </si>
  <si>
    <t>Xerox 1960</t>
  </si>
  <si>
    <t>US-2014-134481</t>
  </si>
  <si>
    <t>AR-10405</t>
  </si>
  <si>
    <t>Allen Rosenblatt</t>
  </si>
  <si>
    <t>Office Impressions End Table, 20-1/2"H x 24"W x 20"D</t>
  </si>
  <si>
    <t>CA-2012-130792</t>
  </si>
  <si>
    <t>RA-19915</t>
  </si>
  <si>
    <t>Russell Applegate</t>
  </si>
  <si>
    <t>Holmes Odor Grabber</t>
  </si>
  <si>
    <t>Akro-Mils 12-Gallon Tote</t>
  </si>
  <si>
    <t>GBC Twin Loop Wire Binding Elements, 9/16" Spine, Black</t>
  </si>
  <si>
    <t>CA-2013-134775</t>
  </si>
  <si>
    <t>AS-10285</t>
  </si>
  <si>
    <t>Alejandro Savely</t>
  </si>
  <si>
    <t>Southworth Structures Collection</t>
  </si>
  <si>
    <t>Square Ring Data Binders, Rigid 75 Pt. Covers, 11" x 14-7/8"</t>
  </si>
  <si>
    <t>CA-2012-125395</t>
  </si>
  <si>
    <t>LA-16780</t>
  </si>
  <si>
    <t>Laura Armstrong</t>
  </si>
  <si>
    <t>Sony 32GB Class 10 Micro SDHC R40 Memory Card</t>
  </si>
  <si>
    <t>US-2012-168935</t>
  </si>
  <si>
    <t>DO-13435</t>
  </si>
  <si>
    <t>Denny Ordway</t>
  </si>
  <si>
    <t>Hon Practical Foundations 30 x 60 Training Table, Light Gray/Charcoal</t>
  </si>
  <si>
    <t>Logitech Media Keyboard K200</t>
  </si>
  <si>
    <t>CA-2012-122756</t>
  </si>
  <si>
    <t>DK-13225</t>
  </si>
  <si>
    <t>Dean Katz</t>
  </si>
  <si>
    <t>Lexmark MarkNet N8150 Wireless Print Server</t>
  </si>
  <si>
    <t>3M Hangers With Command Adhesive</t>
  </si>
  <si>
    <t>CA-2011-115973</t>
  </si>
  <si>
    <t>NG-18430</t>
  </si>
  <si>
    <t>Nathan Gelder</t>
  </si>
  <si>
    <t>Crayola Colored Pencils</t>
  </si>
  <si>
    <t>CA-2014-101798</t>
  </si>
  <si>
    <t>MV-18190</t>
  </si>
  <si>
    <t>Mike Vittorini</t>
  </si>
  <si>
    <t>Angle-D Binders with Locking Rings, Label Holders</t>
  </si>
  <si>
    <t>US-2011-135972</t>
  </si>
  <si>
    <t>JG-15115</t>
  </si>
  <si>
    <t>Jack Garza</t>
  </si>
  <si>
    <t>Nortel Meridian M3904 Professional Digital phone</t>
  </si>
  <si>
    <t>Canon PC1080F Personal Copier</t>
  </si>
  <si>
    <t>US-2011-134971</t>
  </si>
  <si>
    <t>BP-11095</t>
  </si>
  <si>
    <t>Bart Pistole</t>
  </si>
  <si>
    <t>Wilson Jones Century Plastic Molded Ring Binders</t>
  </si>
  <si>
    <t>CA-2014-102946</t>
  </si>
  <si>
    <t>VP-21730</t>
  </si>
  <si>
    <t>Victor Preis</t>
  </si>
  <si>
    <t>Tuf-Vin Binders</t>
  </si>
  <si>
    <t>CA-2014-165603</t>
  </si>
  <si>
    <t>SS-20140</t>
  </si>
  <si>
    <t>Saphhira Shifley</t>
  </si>
  <si>
    <t>2300 Heavy-Duty Transfer File Systems by Perma</t>
  </si>
  <si>
    <t>Xerox 1958</t>
  </si>
  <si>
    <t>CA-2012-122259</t>
  </si>
  <si>
    <t>Acme 10" Easy Grip Assistive Scissors</t>
  </si>
  <si>
    <t>CA-2013-108987</t>
  </si>
  <si>
    <t>AG-10675</t>
  </si>
  <si>
    <t>Anna Gayman</t>
  </si>
  <si>
    <t>Super Decoflex Portable Personal File</t>
  </si>
  <si>
    <t>Contico 72"H Heavy-Duty Storage System</t>
  </si>
  <si>
    <t>Sony 64GB Class 10 Micro SDHC R40 Memory Card</t>
  </si>
  <si>
    <t>CA-2011-113166</t>
  </si>
  <si>
    <t>LF-17185</t>
  </si>
  <si>
    <t>Luke Foster</t>
  </si>
  <si>
    <t>Xerox 1974</t>
  </si>
  <si>
    <t>CA-2011-155208</t>
  </si>
  <si>
    <t>Avery Hi-Liter EverBold Pen Style Fluorescent Highlighters, 4/Pack</t>
  </si>
  <si>
    <t>CA-2014-117933</t>
  </si>
  <si>
    <t>RF-19840</t>
  </si>
  <si>
    <t>Roy Französisch</t>
  </si>
  <si>
    <t>CA-2014-117457</t>
  </si>
  <si>
    <t>KH-16510</t>
  </si>
  <si>
    <t>Keith Herrera</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</si>
  <si>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</si>
  <si>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</si>
  <si>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</si>
  <si>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</si>
  <si>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</si>
  <si>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</si>
  <si>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</si>
  <si>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</si>
  <si>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CA-2014-142636</t>
  </si>
  <si>
    <t>KC-16675</t>
  </si>
  <si>
    <t>Kimberly Carter</t>
  </si>
  <si>
    <t>Xerox 191</t>
  </si>
  <si>
    <t>CA-2014-122105</t>
  </si>
  <si>
    <t>CJ-12010</t>
  </si>
  <si>
    <t>Caroline Jumper</t>
  </si>
  <si>
    <t>Bulldog Vacuum Base Pencil Sharpener</t>
  </si>
  <si>
    <t>CA-2013-148796</t>
  </si>
  <si>
    <t>PB-19150</t>
  </si>
  <si>
    <t>Philip Brown</t>
  </si>
  <si>
    <t>Bevis Steel Folding Chairs</t>
  </si>
  <si>
    <t>CA-2014-154816</t>
  </si>
  <si>
    <t>Xerox 1987</t>
  </si>
  <si>
    <t>CA-2014-110478</t>
  </si>
  <si>
    <t>American Pencil</t>
  </si>
  <si>
    <t>White Envelopes, White Envelopes with Clear Poly Window</t>
  </si>
  <si>
    <t>CA-2011-142048</t>
  </si>
  <si>
    <t>KeyTronic 6101 Series - Keyboard - Black</t>
  </si>
  <si>
    <t>CA-2014-125388</t>
  </si>
  <si>
    <t>MP-17965</t>
  </si>
  <si>
    <t>Michael Paige</t>
  </si>
  <si>
    <t>Westinghouse Mesh Shade Clip-On Gooseneck Lamp, Black</t>
  </si>
  <si>
    <t>Crate-A-Files</t>
  </si>
  <si>
    <t>CA-2014-155705</t>
  </si>
  <si>
    <t>NF-18385</t>
  </si>
  <si>
    <t>Natalie Fritzler</t>
  </si>
  <si>
    <t>Hon Multipurpose Stacking Arm Chairs</t>
  </si>
  <si>
    <t>CA-2014-149160</t>
  </si>
  <si>
    <t>Coloredge Poster Frame</t>
  </si>
  <si>
    <t>GBC VeloBinder Manual Binding System</t>
  </si>
  <si>
    <t>CA-2011-101476</t>
  </si>
  <si>
    <t>SD-20485</t>
  </si>
  <si>
    <t>Shirley Daniels</t>
  </si>
  <si>
    <t>Epson WorkForce WF-2530 All-in-One Printer, Copier Scanner</t>
  </si>
  <si>
    <t>CA-2014-152275</t>
  </si>
  <si>
    <t>KH-16630</t>
  </si>
  <si>
    <t>Ken Heidel</t>
  </si>
  <si>
    <t>Design Ebony Sketching Pencil</t>
  </si>
  <si>
    <t>US-2013-123750</t>
  </si>
  <si>
    <t>RB-19795</t>
  </si>
  <si>
    <t>Ross Baird</t>
  </si>
  <si>
    <t>GBC ProClick 150 Presentation Binding System</t>
  </si>
  <si>
    <t>Woodgrain Magazine Files by Perma</t>
  </si>
  <si>
    <t>CA-2013-127369</t>
  </si>
  <si>
    <t>Letter Size Cart</t>
  </si>
  <si>
    <t>US-2011-150574</t>
  </si>
  <si>
    <t>MK-18160</t>
  </si>
  <si>
    <t>Mike Kennedy</t>
  </si>
  <si>
    <t>Insertable Tab Post Binder Dividers</t>
  </si>
  <si>
    <t>Belkin QODE FastFit Bluetooth Keyboard</t>
  </si>
  <si>
    <t>CA-2013-147375</t>
  </si>
  <si>
    <t>PO-19180</t>
  </si>
  <si>
    <t>Philisse Overcash</t>
  </si>
  <si>
    <t>Canon Color ImageCLASS MF8580Cdw Wireless Laser All-In-One Printer, Copier, Scanner</t>
  </si>
  <si>
    <t>CA-2014-130043</t>
  </si>
  <si>
    <t>BB-11545</t>
  </si>
  <si>
    <t>Brenda Bowman</t>
  </si>
  <si>
    <t>Xerox 1897</t>
  </si>
  <si>
    <t>CA-2014-157252</t>
  </si>
  <si>
    <t>Global Deluxe Steno Chair</t>
  </si>
  <si>
    <t>CA-2013-115756</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</si>
  <si>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</si>
  <si>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</si>
  <si>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</si>
  <si>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</si>
  <si>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</si>
  <si>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</si>
  <si>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CA-2014-154214</t>
  </si>
  <si>
    <t>TB-21595</t>
  </si>
  <si>
    <t>Troy Blackwell</t>
  </si>
  <si>
    <t>GE General Purpose, Extra Long Life, Showcase &amp; Floodlight Incandescent Bulbs</t>
  </si>
  <si>
    <t>CA-2013-166674</t>
  </si>
  <si>
    <t>RB-19360</t>
  </si>
  <si>
    <t>Raymond Buch</t>
  </si>
  <si>
    <t>Newell 345</t>
  </si>
  <si>
    <t>Fellowes Bankers Box Recycled Super Stor/Drawer</t>
  </si>
  <si>
    <t>Boston 1645 Deluxe Heavier-Duty Electric Pencil Sharpener</t>
  </si>
  <si>
    <t>50 Colored Long Pencils</t>
  </si>
  <si>
    <t>Newell 342</t>
  </si>
  <si>
    <t>Belkin Grip Candy Sheer Case / Cover for iPhone 5 and 5S</t>
  </si>
  <si>
    <t>CA-2014-147277</t>
  </si>
  <si>
    <t>EB-13705</t>
  </si>
  <si>
    <t>Ed Braxton</t>
  </si>
  <si>
    <t>Deluxe Rollaway Locking File with Drawer</t>
  </si>
  <si>
    <t>CA-2013-100153</t>
  </si>
  <si>
    <t>Memorex Mini Travel Drive 16 GB USB 2.0 Flash Drive</t>
  </si>
  <si>
    <t>US-2011-110674</t>
  </si>
  <si>
    <t>SC-20095</t>
  </si>
  <si>
    <t>Sanjit Chand</t>
  </si>
  <si>
    <t>Global Geo Office Task Chair, Gray</t>
  </si>
  <si>
    <t>US-2013-157945</t>
  </si>
  <si>
    <t>Hon 4700 Series Mobuis Mid-Back Task Chairs with Adjustable Arms</t>
  </si>
  <si>
    <t>CA-2012-109638</t>
  </si>
  <si>
    <t>3M Office Air Cleaner</t>
  </si>
  <si>
    <t>Logitech G700s Rechargeable Gaming Mouse</t>
  </si>
  <si>
    <t>Acco D-Ring Binder w/DublLock</t>
  </si>
  <si>
    <t>CA-2013-109869</t>
  </si>
  <si>
    <t>TN-21040</t>
  </si>
  <si>
    <t>Tanja Norvell</t>
  </si>
  <si>
    <t>Bush Advantage Collection Racetrack Conference Table</t>
  </si>
  <si>
    <t>Poly Designer Cover &amp; Back</t>
  </si>
  <si>
    <t>Premier Electric Letter Opener</t>
  </si>
  <si>
    <t>Fellowes Premier Superior Surge Suppressor, 10-Outlet, With Phone and Remote</t>
  </si>
  <si>
    <t>US-2012-101399</t>
  </si>
  <si>
    <t>JS-15940</t>
  </si>
  <si>
    <t>Joni Sundaresam</t>
  </si>
  <si>
    <t>CA-2014-154907</t>
  </si>
  <si>
    <t>Bush Mission Pointe Library</t>
  </si>
  <si>
    <t>US-2013-100419</t>
  </si>
  <si>
    <t>Cardinal Hold-It CD Pocket</t>
  </si>
  <si>
    <t>CA-2012-154144</t>
  </si>
  <si>
    <t>MH-17785</t>
  </si>
  <si>
    <t>Maya Herman</t>
  </si>
  <si>
    <t>Eaton Premium Continuous-Feed Paper, 25% Cotton, Letter Size, White, 1000 Shts/Box</t>
  </si>
  <si>
    <t>CA-2011-144666</t>
  </si>
  <si>
    <t>JP-15520</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</si>
  <si>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</si>
  <si>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</si>
  <si>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</si>
  <si>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</si>
  <si>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</si>
  <si>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</si>
  <si>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</si>
  <si>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</si>
  <si>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</si>
  <si>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CA-2013-152632</t>
  </si>
  <si>
    <t>JE-15475</t>
  </si>
  <si>
    <t>Jeremy Ellison</t>
  </si>
  <si>
    <t>CA-2013-100790</t>
  </si>
  <si>
    <t>JG-15805</t>
  </si>
  <si>
    <t>John Grady</t>
  </si>
  <si>
    <t>Prang Colored Pencils</t>
  </si>
  <si>
    <t>Fellowes Strictly Business Drawer File, Letter/Legal Size</t>
  </si>
  <si>
    <t>CA-2011-134677</t>
  </si>
  <si>
    <t>XP-21865</t>
  </si>
  <si>
    <t>Xylona Preis</t>
  </si>
  <si>
    <t>Imation USB 2.0 Swivel Flash Drive USB flash drive - 4 GB - Pink</t>
  </si>
  <si>
    <t>CA-2011-127691</t>
  </si>
  <si>
    <t>EM-14065</t>
  </si>
  <si>
    <t>Erin Mull</t>
  </si>
  <si>
    <t>Logitech G602 Wireless Gaming Mouse</t>
  </si>
  <si>
    <t>CA-2014-140963</t>
  </si>
  <si>
    <t>MT-18070</t>
  </si>
  <si>
    <t>Michelle Tran</t>
  </si>
  <si>
    <t>Alphabetical Labels for Top Tab Filing</t>
  </si>
  <si>
    <t>O'Sullivan Living Dimensions 2-Shelf Bookcases</t>
  </si>
  <si>
    <t>iHome FM Clock Radio with Lightning Dock</t>
  </si>
  <si>
    <t>CA-2011-154627</t>
  </si>
  <si>
    <t>SA-20830</t>
  </si>
  <si>
    <t>Sue Ann Reed</t>
  </si>
  <si>
    <t>Apple iPhone 5S</t>
  </si>
  <si>
    <t>CA-2011-133753</t>
  </si>
  <si>
    <t>CW-11905</t>
  </si>
  <si>
    <t>Carl Weiss</t>
  </si>
  <si>
    <t>Square Credit Card Reader</t>
  </si>
  <si>
    <t>Logitech M510 Wireless Mouse</t>
  </si>
  <si>
    <t>CA-2011-113362</t>
  </si>
  <si>
    <t>AJ-10960</t>
  </si>
  <si>
    <t>Astrea Jones</t>
  </si>
  <si>
    <t>Fellowes Officeware Wire Shelving</t>
  </si>
  <si>
    <t>Colored Envelopes</t>
  </si>
  <si>
    <t>CA-2013-169166</t>
  </si>
  <si>
    <t>SS-20590</t>
  </si>
  <si>
    <t>Sonia Sunley</t>
  </si>
  <si>
    <t>Sony Micro Vault Click 8 GB USB 2.0 Flash Drive</t>
  </si>
  <si>
    <t>US-2013-120929</t>
  </si>
  <si>
    <t>RO-19780</t>
  </si>
  <si>
    <t>Rose O'Brian</t>
  </si>
  <si>
    <t>Balt Solid Wood Rectangular Table</t>
  </si>
  <si>
    <t>CA-2012-134782</t>
  </si>
  <si>
    <t>MD-17350</t>
  </si>
  <si>
    <t>Maribeth Dona</t>
  </si>
  <si>
    <t>Strathmore #10 Envelopes, Ultimate White</t>
  </si>
  <si>
    <t>CA-2013-126158</t>
  </si>
  <si>
    <t>Clear Mylar Reinforcing Strips</t>
  </si>
  <si>
    <t>Howard Miller 14-1/2" Diameter Chrome Round Wall Clock</t>
  </si>
  <si>
    <t>Deflect-O Glasstique Clear Desk Accessories</t>
  </si>
  <si>
    <t>'22-11-2012</t>
  </si>
  <si>
    <t>'11-11-2011</t>
  </si>
  <si>
    <t>'24-11-2012</t>
  </si>
  <si>
    <t>'26-11-2011</t>
  </si>
  <si>
    <t>'13-11-2012</t>
  </si>
  <si>
    <t>'21-11-2012</t>
  </si>
  <si>
    <t>'19-11-2011</t>
  </si>
  <si>
    <t>'09-08-2012</t>
  </si>
  <si>
    <t>'10-11-2012</t>
  </si>
  <si>
    <t>'02-11-2012</t>
  </si>
  <si>
    <t>'04-11-2011</t>
  </si>
  <si>
    <t>'12-07-2011</t>
  </si>
  <si>
    <t>'23-07-2011</t>
  </si>
  <si>
    <t>'27-11-2012</t>
  </si>
  <si>
    <t>'24-11-2011</t>
  </si>
  <si>
    <t>'09-11-2011</t>
  </si>
  <si>
    <t>'22-07-2011</t>
  </si>
  <si>
    <t>CG-12520-042420</t>
  </si>
  <si>
    <t>DV-13045-090036</t>
  </si>
  <si>
    <t>SO-20335-033311</t>
  </si>
  <si>
    <t>BH-11710-090032</t>
  </si>
  <si>
    <t>AA-10480-028027</t>
  </si>
  <si>
    <t>IM-15070-098103</t>
  </si>
  <si>
    <t>HP-14815-076106</t>
  </si>
  <si>
    <t>PK-19075-053711</t>
  </si>
  <si>
    <t>AG-10270-084084</t>
  </si>
  <si>
    <t>ZD-21925-094109</t>
  </si>
  <si>
    <t>KB-16585-068025</t>
  </si>
  <si>
    <t>SF-20065-019140</t>
  </si>
  <si>
    <t>EB-13870-084057</t>
  </si>
  <si>
    <t>EH-13945-090049</t>
  </si>
  <si>
    <t>TB-21520-019140</t>
  </si>
  <si>
    <t>MA-17560-077095</t>
  </si>
  <si>
    <t>GH-14485-075080</t>
  </si>
  <si>
    <t>SN-20710-077041</t>
  </si>
  <si>
    <t>LC-16930-060540</t>
  </si>
  <si>
    <t>RA-19885-090049</t>
  </si>
  <si>
    <t>ES-14080-032935</t>
  </si>
  <si>
    <t>ON-18715-055122</t>
  </si>
  <si>
    <t>PO-18865-048185</t>
  </si>
  <si>
    <t>LH-16900-019901</t>
  </si>
  <si>
    <t>DP-13000-047150</t>
  </si>
  <si>
    <t>JM-15265-010024</t>
  </si>
  <si>
    <t>TB-21055-012180</t>
  </si>
  <si>
    <t>KM-16720-090004</t>
  </si>
  <si>
    <t>PS-18970-060610</t>
  </si>
  <si>
    <t>BS-11590-085234</t>
  </si>
  <si>
    <t>KD-16270-022153</t>
  </si>
  <si>
    <t>HM-14980-010009</t>
  </si>
  <si>
    <t>TB-21520-049201</t>
  </si>
  <si>
    <t>JE-15745-038109</t>
  </si>
  <si>
    <t>KB-16600-077041</t>
  </si>
  <si>
    <t>JE-15745-077070</t>
  </si>
  <si>
    <t>SC-20770-035601</t>
  </si>
  <si>
    <t>DN-13690-094122</t>
  </si>
  <si>
    <t>JC-16105-027707</t>
  </si>
  <si>
    <t>CS-12400-060623</t>
  </si>
  <si>
    <t>PO-18865-029203</t>
  </si>
  <si>
    <t>PG-18895-055901</t>
  </si>
  <si>
    <t>GM-14455-077095</t>
  </si>
  <si>
    <t>JS-15685-090036</t>
  </si>
  <si>
    <t>KB-16315-055407</t>
  </si>
  <si>
    <t>RB-19705-097206</t>
  </si>
  <si>
    <t>PN-18775-010009</t>
  </si>
  <si>
    <t>KD-16345-094122</t>
  </si>
  <si>
    <t>ER-13855-055106</t>
  </si>
  <si>
    <t>RB-19465-060610</t>
  </si>
  <si>
    <t>GZ-14470-055901</t>
  </si>
  <si>
    <t>LC-16870-080013</t>
  </si>
  <si>
    <t>JM-15250-028205</t>
  </si>
  <si>
    <t>PA-19060-060462</t>
  </si>
  <si>
    <t>CV-12805-010035</t>
  </si>
  <si>
    <t>CL-12565-050322</t>
  </si>
  <si>
    <t>RC-19960-043229</t>
  </si>
  <si>
    <t>DK-13090-098103</t>
  </si>
  <si>
    <t>GG-14650-037620</t>
  </si>
  <si>
    <t>SC-20725-019805</t>
  </si>
  <si>
    <t>AD-10180-077041</t>
  </si>
  <si>
    <t>PF-19165-061701</t>
  </si>
  <si>
    <t>TS-21610-085023</t>
  </si>
  <si>
    <t>LS-16975-090004</t>
  </si>
  <si>
    <t>DW-13585-043229</t>
  </si>
  <si>
    <t>LC-16885-095661</t>
  </si>
  <si>
    <t>JD-15895-019140</t>
  </si>
  <si>
    <t>SH-19975-094122</t>
  </si>
  <si>
    <t>SG-20080-064055</t>
  </si>
  <si>
    <t>HA-14920-091104</t>
  </si>
  <si>
    <t>MG-17680-043055</t>
  </si>
  <si>
    <t>JE-16165-053132</t>
  </si>
  <si>
    <t>TW-21025-085254</t>
  </si>
  <si>
    <t>SP-20650-095123</t>
  </si>
  <si>
    <t>NK-18490-098105</t>
  </si>
  <si>
    <t>DB-13060-098115</t>
  </si>
  <si>
    <t>NP-18670-073034</t>
  </si>
  <si>
    <t>TT-21070-090045</t>
  </si>
  <si>
    <t>EM-13960-019134</t>
  </si>
  <si>
    <t>RD-19900-088220</t>
  </si>
  <si>
    <t>MJ-17740-098115</t>
  </si>
  <si>
    <t>BM-11140-078207</t>
  </si>
  <si>
    <t>CS-12130-090004</t>
  </si>
  <si>
    <t>JB-15400-060623</t>
  </si>
  <si>
    <t>SJ-20500-077036</t>
  </si>
  <si>
    <t>JE-15745-043055</t>
  </si>
  <si>
    <t>JK-15640-010009</t>
  </si>
  <si>
    <t>DK-13150-062521</t>
  </si>
  <si>
    <t>RM-19675-071203</t>
  </si>
  <si>
    <t>SK-19990-06824</t>
  </si>
  <si>
    <t>FM-14290-090032</t>
  </si>
  <si>
    <t>AM-10360-075051</t>
  </si>
  <si>
    <t>MP-17470-010035</t>
  </si>
  <si>
    <t>MZ-17515-092374</t>
  </si>
  <si>
    <t>CB-12025-045011</t>
  </si>
  <si>
    <t>VM-21685-07090</t>
  </si>
  <si>
    <t>FH-14365-019120</t>
  </si>
  <si>
    <t>MB-17305-044312</t>
  </si>
  <si>
    <t>BS-11755-080219</t>
  </si>
  <si>
    <t>LC-17140-075220</t>
  </si>
  <si>
    <t>HK-14890-037064</t>
  </si>
  <si>
    <t>LE-16810-090604</t>
  </si>
  <si>
    <t>JH-15985-048601</t>
  </si>
  <si>
    <t>MS-17980-075220</t>
  </si>
  <si>
    <t>VW-21775-044256</t>
  </si>
  <si>
    <t>JH-15910-090032</t>
  </si>
  <si>
    <t>JB-15925-043017</t>
  </si>
  <si>
    <t>DS-13180-048227</t>
  </si>
  <si>
    <t>VD-21670-038401</t>
  </si>
  <si>
    <t>EA-14035-028205</t>
  </si>
  <si>
    <t>CS-12400-033614</t>
  </si>
  <si>
    <t>DB-13120-095051</t>
  </si>
  <si>
    <t>KL-16645-060610</t>
  </si>
  <si>
    <t>DW-13480-055044</t>
  </si>
  <si>
    <t>LH-17155-094109</t>
  </si>
  <si>
    <t>KC-16540-092037</t>
  </si>
  <si>
    <t>DL-13315-010024</t>
  </si>
  <si>
    <t>DR-12880-060623</t>
  </si>
  <si>
    <t>CC-12670-010009</t>
  </si>
  <si>
    <t>Dl-13600-077506</t>
  </si>
  <si>
    <t>SB-20290-077036</t>
  </si>
  <si>
    <t>RC-19825-060610</t>
  </si>
  <si>
    <t>AH-10210-094513</t>
  </si>
  <si>
    <t>CB-12535-027514</t>
  </si>
  <si>
    <t>PG-18895-07960</t>
  </si>
  <si>
    <t>CA-12310-045231</t>
  </si>
  <si>
    <t>KH-16690-094110</t>
  </si>
  <si>
    <t>HA-14920-094109</t>
  </si>
  <si>
    <t>BB-10990-090301</t>
  </si>
  <si>
    <t>AG-10495-019140</t>
  </si>
  <si>
    <t>SC-20725-077070</t>
  </si>
  <si>
    <t>JO-15280-090004</t>
  </si>
  <si>
    <t>TB-21520-097206</t>
  </si>
  <si>
    <t>AH-10195-033319</t>
  </si>
  <si>
    <t>NZ-18565-043229</t>
  </si>
  <si>
    <t>KL-16555-080906</t>
  </si>
  <si>
    <t>JD-15895-07109</t>
  </si>
  <si>
    <t>JH-15910-060623</t>
  </si>
  <si>
    <t>AS-10225-010024</t>
  </si>
  <si>
    <t>KB-16600-048180</t>
  </si>
  <si>
    <t>CR-12625-08701</t>
  </si>
  <si>
    <t>SH-20395-022204</t>
  </si>
  <si>
    <t>BP-11185-080004</t>
  </si>
  <si>
    <t>TS-21205-07601</t>
  </si>
  <si>
    <t>AG-10525-033710</t>
  </si>
  <si>
    <t>SP-20860-019143</t>
  </si>
  <si>
    <t>NM-18445-010024</t>
  </si>
  <si>
    <t>FA-14230-090805</t>
  </si>
  <si>
    <t>GK-14620-092345</t>
  </si>
  <si>
    <t>DJ-13510-037130</t>
  </si>
  <si>
    <t>PO-18850-019143</t>
  </si>
  <si>
    <t>JL-15850-019134</t>
  </si>
  <si>
    <t>DB-13615-090045</t>
  </si>
  <si>
    <t>AC-10420-094122</t>
  </si>
  <si>
    <t>KL-16645-084041</t>
  </si>
  <si>
    <t>CS-12130-078745</t>
  </si>
  <si>
    <t>CC-12550-094122</t>
  </si>
  <si>
    <t>TD-20995-01852</t>
  </si>
  <si>
    <t>AB-10060-010009</t>
  </si>
  <si>
    <t>JL-15505-010035</t>
  </si>
  <si>
    <t>HK-14890-028205</t>
  </si>
  <si>
    <t>VB-21745-031907</t>
  </si>
  <si>
    <t>KW-16435-010009</t>
  </si>
  <si>
    <t>JD-16060-094109</t>
  </si>
  <si>
    <t>MK-17905-06040</t>
  </si>
  <si>
    <t>GT-14755-078550</t>
  </si>
  <si>
    <t>AG-10900-085705</t>
  </si>
  <si>
    <t>MM-18280-062301</t>
  </si>
  <si>
    <t>AR-10405-02038</t>
  </si>
  <si>
    <t>RA-19915-077095</t>
  </si>
  <si>
    <t>AS-10285-094109</t>
  </si>
  <si>
    <t>LA-16780-048180</t>
  </si>
  <si>
    <t>DO-13435-033024</t>
  </si>
  <si>
    <t>DK-13225-019140</t>
  </si>
  <si>
    <t>NG-18430-045231</t>
  </si>
  <si>
    <t>MV-18190-010009</t>
  </si>
  <si>
    <t>JG-15115-098198</t>
  </si>
  <si>
    <t>BP-11095-061604</t>
  </si>
  <si>
    <t>VP-21730-089115</t>
  </si>
  <si>
    <t>SS-20140-02886</t>
  </si>
  <si>
    <t>HP-14815-049201</t>
  </si>
  <si>
    <t>AG-10675-077036</t>
  </si>
  <si>
    <t>LF-17185-033180</t>
  </si>
  <si>
    <t>SP-20650-028403</t>
  </si>
  <si>
    <t>RF-19840-010024</t>
  </si>
  <si>
    <t>KH-16510-094110</t>
  </si>
  <si>
    <t>KC-16675-098105</t>
  </si>
  <si>
    <t>CJ-12010-092646</t>
  </si>
  <si>
    <t>PB-19150-090004</t>
  </si>
  <si>
    <t>VB-21745-040475</t>
  </si>
  <si>
    <t>SP-20860-090045</t>
  </si>
  <si>
    <t>JE-15745-080027</t>
  </si>
  <si>
    <t>MP-17965-01841</t>
  </si>
  <si>
    <t>NF-18385-039212</t>
  </si>
  <si>
    <t>JM-15265-048187</t>
  </si>
  <si>
    <t>SD-20485-010801</t>
  </si>
  <si>
    <t>KH-16630-078207</t>
  </si>
  <si>
    <t>RB-19795-028052</t>
  </si>
  <si>
    <t>DB-13060-01852</t>
  </si>
  <si>
    <t>MK-18160-032216</t>
  </si>
  <si>
    <t>PO-19180-060623</t>
  </si>
  <si>
    <t>BB-11545-077070</t>
  </si>
  <si>
    <t>CV-12805-010024</t>
  </si>
  <si>
    <t>PK-19075-048227</t>
  </si>
  <si>
    <t>TB-21595-047201</t>
  </si>
  <si>
    <t>RB-19360-013021</t>
  </si>
  <si>
    <t>EB-13705-044312</t>
  </si>
  <si>
    <t>KH-16630-073071</t>
  </si>
  <si>
    <t>SC-20095-094521</t>
  </si>
  <si>
    <t>NF-18385-062521</t>
  </si>
  <si>
    <t>JH-15985-098115</t>
  </si>
  <si>
    <t>TN-21040-085023</t>
  </si>
  <si>
    <t>JS-15940-060068</t>
  </si>
  <si>
    <t>DS-13180-079109</t>
  </si>
  <si>
    <t>CC-12670-060610</t>
  </si>
  <si>
    <t>MH-17785-011757</t>
  </si>
  <si>
    <t>JP-15520-094110</t>
  </si>
  <si>
    <t>KH-16690-090008</t>
  </si>
  <si>
    <t>JE-15475-012180</t>
  </si>
  <si>
    <t>JG-15805-010024</t>
  </si>
  <si>
    <t>XP-21865-092024</t>
  </si>
  <si>
    <t>EM-14065-010024</t>
  </si>
  <si>
    <t>MT-18070-090045</t>
  </si>
  <si>
    <t>SA-20830-060610</t>
  </si>
  <si>
    <t>CW-11905-077340</t>
  </si>
  <si>
    <t>AJ-10960-014609</t>
  </si>
  <si>
    <t>SS-20590-098115</t>
  </si>
  <si>
    <t>RO-19780-038109</t>
  </si>
  <si>
    <t>MD-17350-072701</t>
  </si>
  <si>
    <t>SC-20095-092627</t>
  </si>
  <si>
    <t>Row Labels</t>
  </si>
  <si>
    <t>Grand Total</t>
  </si>
  <si>
    <t>Feb</t>
  </si>
  <si>
    <t>Mar</t>
  </si>
  <si>
    <t>Apr</t>
  </si>
  <si>
    <t>May</t>
  </si>
  <si>
    <t>Jun</t>
  </si>
  <si>
    <t>Jul</t>
  </si>
  <si>
    <t>Aug</t>
  </si>
  <si>
    <t>Sep</t>
  </si>
  <si>
    <t>Oct</t>
  </si>
  <si>
    <t>Nov</t>
  </si>
  <si>
    <t>Dec</t>
  </si>
  <si>
    <t>Jan</t>
  </si>
  <si>
    <t>Count of Customer ID</t>
  </si>
  <si>
    <t>Sum of Sales</t>
  </si>
  <si>
    <t>Column Labels</t>
  </si>
  <si>
    <t>2011</t>
  </si>
  <si>
    <t>2012</t>
  </si>
  <si>
    <t>2013</t>
  </si>
  <si>
    <t>2014</t>
  </si>
  <si>
    <t>28-01-2015</t>
  </si>
  <si>
    <t>S.No.</t>
  </si>
  <si>
    <t>Date is worng in dashboard</t>
  </si>
  <si>
    <t>Offset function is showing value error</t>
  </si>
  <si>
    <t>Questions</t>
  </si>
  <si>
    <t>Change the background color of slicer</t>
  </si>
  <si>
    <t>Total Amount</t>
  </si>
  <si>
    <t>Top Sales Amounts</t>
  </si>
  <si>
    <t>Top 10 Sales show in Dashboard- Some Error in That fix it accordingly</t>
  </si>
  <si>
    <t>Source</t>
  </si>
  <si>
    <r>
      <t xml:space="preserve">This report shows the sales analysis on the basis of </t>
    </r>
    <r>
      <rPr>
        <b/>
        <sz val="12"/>
        <color theme="1" tint="4.9989318521683403E-2"/>
        <rFont val="Candara Light"/>
        <family val="2"/>
      </rPr>
      <t>Order ID</t>
    </r>
    <r>
      <rPr>
        <sz val="12"/>
        <color theme="1" tint="4.9989318521683403E-2"/>
        <rFont val="Candara Light"/>
        <family val="2"/>
      </rPr>
      <t xml:space="preserve"> &amp; </t>
    </r>
    <r>
      <rPr>
        <b/>
        <sz val="12"/>
        <color theme="1" tint="4.9989318521683403E-2"/>
        <rFont val="Candara Light"/>
        <family val="2"/>
      </rPr>
      <t>Customer ID</t>
    </r>
  </si>
  <si>
    <t>% of Total</t>
  </si>
  <si>
    <t>Trend</t>
  </si>
  <si>
    <t>Top 10 Sales by Category ID</t>
  </si>
  <si>
    <t>Created By</t>
  </si>
  <si>
    <t>Daljeet Singh</t>
  </si>
  <si>
    <t>Date</t>
  </si>
  <si>
    <t>Sum of Profit</t>
  </si>
  <si>
    <t>Sum of Profit2</t>
  </si>
  <si>
    <t>Data From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</si>
</sst>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_ ;_-[$$-409]* \-#,##0.0\ ;_-[$$-409]* &quot;-&quot;??_ ;_-@_ "/>
    <numFmt numFmtId="165" formatCode="[$$-409]#,##0"/>
    <numFmt numFmtId="166" formatCode="[$$-409]#,##0_ ;[Red]\-[$$-409]#,##0\ "/>
    <numFmt numFmtId="167" formatCode="[$-14009]d\ mmmm\ yyyy;@"/>
  </numFmts>
  <fonts count="18" x14ac:knownFonts="1">
    <font>
      <sz val="11"/>
      <color theme="1"/>
      <name val="Calibri"/>
      <family val="2"/>
      <scheme val="minor"/>
    </font>
    <font>
      <b/>
      <sz val="12"/>
      <color theme="1"/>
      <name val="Calibri"/>
      <family val="2"/>
      <scheme val="minor"/>
    </font>
    <font>
      <b/>
      <sz val="11"/>
      <color theme="1"/>
      <name val="Calibri"/>
      <family val="2"/>
      <scheme val="minor"/>
    </font>
    <font>
      <sz val="22"/>
      <color theme="0"/>
      <name val="Candara Light"/>
      <family val="2"/>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3" tint="-0.499984740745262"/>
      <name val="Calibri"/>
      <family val="2"/>
      <scheme val="minor"/>
    </font>
    <font>
      <sz val="12"/>
      <color theme="0"/>
      <name val="Calibri"/>
      <family val="2"/>
      <scheme val="minor"/>
    </font>
    <font>
      <b/>
      <sz val="12"/>
      <color theme="3" tint="-0.499984740745262"/>
      <name val="Calibri"/>
      <family val="2"/>
      <scheme val="minor"/>
    </font>
    <font>
      <b/>
      <sz val="12"/>
      <color theme="1" tint="4.9989318521683403E-2"/>
      <name val="Calibri"/>
      <family val="2"/>
      <scheme val="minor"/>
    </font>
    <font>
      <sz val="12"/>
      <color theme="1" tint="4.9989318521683403E-2"/>
      <name val="Candara Light"/>
      <family val="2"/>
    </font>
    <font>
      <b/>
      <sz val="12"/>
      <color theme="1" tint="4.9989318521683403E-2"/>
      <name val="Candara Light"/>
      <family val="2"/>
    </font>
    <font>
      <sz val="11"/>
      <color theme="1"/>
      <name val="Playbill"/>
      <family val="5"/>
    </font>
    <font>
      <sz val="11"/>
      <color theme="3" tint="-0.249977111117893"/>
      <name val="Playbill"/>
      <family val="5"/>
    </font>
  </fonts>
  <fills count="7">
    <fill>
      <patternFill patternType="none"/>
    </fill>
    <fill>
      <patternFill patternType="gray125"/>
    </fill>
    <fill>
      <patternFill patternType="solid">
        <fgColor theme="3" tint="-0.49998474074526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249977111117893"/>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3" tint="-0.499984740745262"/>
      </left>
      <right/>
      <top style="thin">
        <color theme="3" tint="-0.499984740745262"/>
      </top>
      <bottom/>
      <diagonal/>
    </border>
    <border>
      <left/>
      <right/>
      <top style="thin">
        <color theme="3" tint="-0.499984740745262"/>
      </top>
      <bottom/>
      <diagonal/>
    </border>
    <border>
      <left/>
      <right style="thin">
        <color theme="3" tint="-0.499984740745262"/>
      </right>
      <top style="thin">
        <color theme="3" tint="-0.499984740745262"/>
      </top>
      <bottom/>
      <diagonal/>
    </border>
    <border>
      <left style="thin">
        <color theme="3" tint="-0.499984740745262"/>
      </left>
      <right/>
      <top/>
      <bottom/>
      <diagonal/>
    </border>
    <border>
      <left style="thin">
        <color theme="3" tint="-0.499984740745262"/>
      </left>
      <right/>
      <top/>
      <bottom style="thin">
        <color theme="3" tint="-0.499984740745262"/>
      </bottom>
      <diagonal/>
    </border>
    <border>
      <left style="thin">
        <color theme="3" tint="-0.499984740745262"/>
      </left>
      <right style="thin">
        <color theme="3" tint="-0.499984740745262"/>
      </right>
      <top style="thin">
        <color theme="3"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3" tint="-0.499984740745262"/>
      </right>
      <top style="medium">
        <color indexed="64"/>
      </top>
      <bottom/>
      <diagonal/>
    </border>
    <border>
      <left/>
      <right style="thin">
        <color theme="3" tint="-0.499984740745262"/>
      </right>
      <top/>
      <bottom/>
      <diagonal/>
    </border>
    <border>
      <left/>
      <right style="thin">
        <color theme="3" tint="-0.499984740745262"/>
      </right>
      <top/>
      <bottom style="thin">
        <color theme="3" tint="-0.499984740745262"/>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164" fontId="0" fillId="0" borderId="0" xfId="0" applyNumberFormat="1"/>
    <xf numFmtId="0" fontId="2" fillId="0" borderId="0" xfId="0" applyFont="1" applyAlignment="1">
      <alignment horizontal="center"/>
    </xf>
    <xf numFmtId="0" fontId="4" fillId="0" borderId="0" xfId="0" applyFont="1"/>
    <xf numFmtId="0" fontId="5"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1" fillId="0" borderId="0" xfId="0" applyFont="1" applyAlignment="1">
      <alignment horizontal="left"/>
    </xf>
    <xf numFmtId="0" fontId="3" fillId="0" borderId="0" xfId="0" applyFont="1" applyFill="1" applyAlignment="1">
      <alignment vertical="center"/>
    </xf>
    <xf numFmtId="0" fontId="0" fillId="0" borderId="0" xfId="0" applyFill="1"/>
    <xf numFmtId="0" fontId="0" fillId="0" borderId="0" xfId="0" applyAlignment="1">
      <alignment horizontal="left"/>
    </xf>
    <xf numFmtId="14" fontId="0" fillId="0" borderId="0" xfId="0" quotePrefix="1" applyNumberFormat="1" applyAlignment="1">
      <alignment horizontal="center"/>
    </xf>
    <xf numFmtId="165" fontId="0" fillId="0" borderId="0" xfId="0" applyNumberFormat="1"/>
    <xf numFmtId="0" fontId="8" fillId="2" borderId="0" xfId="0" applyFont="1" applyFill="1" applyAlignment="1">
      <alignment horizontal="left"/>
    </xf>
    <xf numFmtId="0" fontId="8" fillId="2" borderId="0" xfId="0" applyFont="1" applyFill="1" applyAlignment="1">
      <alignment horizontal="right"/>
    </xf>
    <xf numFmtId="0" fontId="9" fillId="2" borderId="0" xfId="0" applyFont="1" applyFill="1" applyAlignment="1">
      <alignment horizontal="center" vertical="center"/>
    </xf>
    <xf numFmtId="166" fontId="9" fillId="2" borderId="0" xfId="0" applyNumberFormat="1" applyFont="1" applyFill="1" applyAlignment="1">
      <alignment horizontal="right"/>
    </xf>
    <xf numFmtId="0" fontId="0" fillId="3" borderId="0" xfId="0" applyFill="1"/>
    <xf numFmtId="0" fontId="11" fillId="0" borderId="0" xfId="0" applyFont="1" applyFill="1" applyAlignment="1">
      <alignment horizontal="center"/>
    </xf>
    <xf numFmtId="0" fontId="13" fillId="3" borderId="1" xfId="0" applyFont="1" applyFill="1" applyBorder="1" applyAlignment="1">
      <alignment horizontal="left"/>
    </xf>
    <xf numFmtId="166" fontId="13" fillId="3" borderId="2" xfId="0" applyNumberFormat="1" applyFont="1" applyFill="1" applyBorder="1" applyAlignment="1">
      <alignment horizontal="right"/>
    </xf>
    <xf numFmtId="10" fontId="0" fillId="0" borderId="0" xfId="0" applyNumberFormat="1"/>
    <xf numFmtId="2" fontId="13" fillId="0" borderId="0" xfId="0" applyNumberFormat="1" applyFont="1" applyFill="1" applyBorder="1" applyAlignment="1">
      <alignment vertical="center"/>
    </xf>
    <xf numFmtId="2" fontId="8" fillId="2" borderId="3" xfId="0" applyNumberFormat="1" applyFont="1" applyFill="1" applyBorder="1" applyAlignment="1">
      <alignment vertical="center"/>
    </xf>
    <xf numFmtId="2" fontId="8" fillId="2" borderId="4" xfId="0" applyNumberFormat="1" applyFont="1" applyFill="1" applyBorder="1" applyAlignment="1">
      <alignment vertical="center"/>
    </xf>
    <xf numFmtId="2" fontId="8" fillId="2" borderId="8" xfId="0" applyNumberFormat="1" applyFont="1" applyFill="1" applyBorder="1" applyAlignment="1">
      <alignment vertical="center"/>
    </xf>
    <xf numFmtId="0" fontId="8" fillId="5" borderId="0" xfId="0" applyFont="1" applyFill="1" applyAlignment="1">
      <alignment horizontal="center"/>
    </xf>
    <xf numFmtId="0" fontId="8" fillId="5" borderId="0" xfId="0" applyFont="1" applyFill="1"/>
    <xf numFmtId="0" fontId="0" fillId="4" borderId="0" xfId="0" applyFont="1" applyFill="1"/>
    <xf numFmtId="0" fontId="0" fillId="6" borderId="0" xfId="0" applyFill="1"/>
    <xf numFmtId="0" fontId="8" fillId="6" borderId="0" xfId="0" applyFont="1" applyFill="1"/>
    <xf numFmtId="0" fontId="9" fillId="6" borderId="0" xfId="0" applyFont="1" applyFill="1"/>
    <xf numFmtId="167" fontId="2" fillId="3" borderId="0" xfId="0" applyNumberFormat="1" applyFont="1" applyFill="1"/>
    <xf numFmtId="0" fontId="2" fillId="3" borderId="0" xfId="0" applyFont="1" applyFill="1"/>
    <xf numFmtId="10" fontId="10" fillId="0" borderId="6" xfId="0" applyNumberFormat="1" applyFont="1" applyBorder="1"/>
    <xf numFmtId="10" fontId="10" fillId="0" borderId="7" xfId="0" applyNumberFormat="1" applyFont="1" applyBorder="1"/>
    <xf numFmtId="0" fontId="16" fillId="0" borderId="0" xfId="0" applyFont="1"/>
    <xf numFmtId="166" fontId="10" fillId="0" borderId="15" xfId="0" applyNumberFormat="1" applyFont="1" applyBorder="1" applyAlignment="1">
      <alignment horizontal="right"/>
    </xf>
    <xf numFmtId="166" fontId="10" fillId="0" borderId="16" xfId="0" applyNumberFormat="1" applyFont="1" applyBorder="1"/>
    <xf numFmtId="166" fontId="10" fillId="0" borderId="17" xfId="0" applyNumberFormat="1" applyFont="1" applyBorder="1"/>
    <xf numFmtId="2" fontId="10" fillId="0" borderId="9" xfId="0" applyNumberFormat="1" applyFont="1" applyFill="1" applyBorder="1" applyAlignment="1">
      <alignment vertical="center"/>
    </xf>
    <xf numFmtId="2" fontId="12" fillId="0" borderId="10" xfId="0" applyNumberFormat="1" applyFont="1" applyFill="1" applyBorder="1" applyAlignment="1">
      <alignment vertical="center"/>
    </xf>
    <xf numFmtId="2" fontId="10" fillId="0" borderId="11" xfId="0" applyNumberFormat="1" applyFont="1" applyFill="1" applyBorder="1" applyAlignment="1">
      <alignment vertical="center"/>
    </xf>
    <xf numFmtId="0" fontId="10" fillId="0" borderId="12" xfId="0" applyFont="1" applyBorder="1"/>
    <xf numFmtId="2" fontId="10" fillId="0" borderId="13" xfId="0" applyNumberFormat="1" applyFont="1" applyFill="1" applyBorder="1" applyAlignment="1">
      <alignment vertical="center"/>
    </xf>
    <xf numFmtId="0" fontId="10" fillId="0" borderId="14" xfId="0" applyFont="1" applyBorder="1"/>
    <xf numFmtId="166" fontId="17" fillId="0" borderId="11" xfId="0" applyNumberFormat="1" applyFont="1" applyBorder="1" applyAlignment="1">
      <alignment horizontal="left"/>
    </xf>
    <xf numFmtId="166" fontId="17" fillId="0" borderId="12" xfId="0" applyNumberFormat="1" applyFont="1" applyBorder="1" applyAlignment="1">
      <alignment horizontal="left"/>
    </xf>
    <xf numFmtId="166" fontId="17" fillId="0" borderId="13" xfId="0" applyNumberFormat="1" applyFont="1" applyBorder="1" applyAlignment="1">
      <alignment horizontal="left"/>
    </xf>
    <xf numFmtId="166" fontId="17" fillId="0" borderId="14" xfId="0" applyNumberFormat="1" applyFont="1" applyBorder="1" applyAlignment="1">
      <alignment horizontal="left"/>
    </xf>
    <xf numFmtId="2" fontId="8" fillId="2" borderId="4" xfId="0" applyNumberFormat="1" applyFont="1" applyFill="1" applyBorder="1" applyAlignment="1">
      <alignment horizontal="center" vertical="center"/>
    </xf>
    <xf numFmtId="2" fontId="8" fillId="2" borderId="5" xfId="0" applyNumberFormat="1" applyFont="1" applyFill="1" applyBorder="1" applyAlignment="1">
      <alignment horizontal="center" vertical="center"/>
    </xf>
    <xf numFmtId="166" fontId="17" fillId="0" borderId="9" xfId="0" applyNumberFormat="1" applyFont="1" applyBorder="1" applyAlignment="1">
      <alignment horizontal="left"/>
    </xf>
    <xf numFmtId="166" fontId="17" fillId="0" borderId="10" xfId="0" applyNumberFormat="1" applyFont="1" applyBorder="1" applyAlignment="1">
      <alignment horizontal="left"/>
    </xf>
    <xf numFmtId="0" fontId="3" fillId="2" borderId="0" xfId="0" applyFont="1" applyFill="1" applyAlignment="1">
      <alignment horizontal="center" vertical="center"/>
    </xf>
    <xf numFmtId="0" fontId="12" fillId="0" borderId="0" xfId="0" applyFont="1" applyAlignment="1">
      <alignment horizontal="center" vertical="center"/>
    </xf>
    <xf numFmtId="0" fontId="1" fillId="2" borderId="0" xfId="0" applyFont="1" applyFill="1" applyAlignment="1">
      <alignment horizontal="center"/>
    </xf>
    <xf numFmtId="0" fontId="14" fillId="3" borderId="0" xfId="0" applyFont="1" applyFill="1" applyAlignment="1">
      <alignment horizontal="center"/>
    </xf>
  </cellXfs>
  <cellStyles count="1">
    <cellStyle name="Normal" xfId="0" builtinId="0"/>
  </cellStyles>
  <dxfs count="29">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numFmt numFmtId="164" formatCode="_-[$$-409]* #,##0.0_ ;_-[$$-409]* \-#,##0.0\ ;_-[$$-409]* &quot;-&quot;??_ ;_-@_ "/>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rgb="FF002060"/>
      </font>
    </dxf>
    <dxf>
      <fill>
        <patternFill>
          <bgColor rgb="FFE1E5EB"/>
        </patternFill>
      </fill>
    </dxf>
  </dxfs>
  <tableStyles count="2" defaultTableStyle="TableStyleMedium2" defaultPivotStyle="PivotStyleLight16">
    <tableStyle name="Slicer Style 1" pivot="0" table="0" count="7" xr9:uid="{F4F2936A-7691-4DB7-A62C-E8B4CED7BBC3}">
      <tableStyleElement type="wholeTable" dxfId="28"/>
      <tableStyleElement type="headerRow" dxfId="27"/>
    </tableStyle>
    <tableStyle name="Timeline Style 1" pivot="0" table="0" count="8" xr9:uid="{8CE1A433-D344-427A-A1F9-6EA15B978DE7}">
      <tableStyleElement type="wholeTable" dxfId="26"/>
      <tableStyleElement type="headerRow" dxfId="25"/>
    </tableStyle>
  </tableStyles>
  <colors>
    <mruColors>
      <color rgb="FFE1E5EB"/>
      <color rgb="FF5A6F8C"/>
      <color rgb="FFD8D6EC"/>
    </mruColors>
  </colors>
  <extLst>
    <ext xmlns:x14="http://schemas.microsoft.com/office/spreadsheetml/2009/9/main" uri="{46F421CA-312F-682f-3DD2-61675219B42D}">
      <x14:dxfs count="4">
        <dxf>
          <font>
            <b/>
            <i val="0"/>
            <color theme="3" tint="-0.499984740745262"/>
          </font>
          <fill>
            <patternFill>
              <bgColor theme="5" tint="0.79998168889431442"/>
            </patternFill>
          </fill>
        </dxf>
        <dxf>
          <font>
            <b/>
            <i val="0"/>
            <color theme="0"/>
          </font>
          <fill>
            <patternFill>
              <bgColor theme="3" tint="-0.499984740745262"/>
            </patternFill>
          </fill>
        </dxf>
        <dxf>
          <font>
            <b/>
            <i val="0"/>
            <color theme="0"/>
          </font>
          <fill>
            <patternFill>
              <bgColor theme="3" tint="-0.499984740745262"/>
            </patternFill>
          </fill>
        </dxf>
        <dxf>
          <font>
            <b/>
            <i val="0"/>
            <color theme="3" tint="-0.499984740745262"/>
          </font>
          <fill>
            <patternFill>
              <bgColor theme="3"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Dashboard.xlsx]Pivots!PivotTable3</c:name>
    <c:fmtId val="2"/>
  </c:pivotSource>
  <c:chart>
    <c:title>
      <c:tx>
        <c:rich>
          <a:bodyPr rot="0" spcFirstLastPara="1" vertOverflow="ellipsis" vert="horz" wrap="square" anchor="ctr" anchorCtr="1"/>
          <a:lstStyle/>
          <a:p>
            <a:pPr>
              <a:defRPr sz="1600" b="1" i="0" u="none" strike="noStrike" kern="1200" cap="none" spc="0" normalizeH="0" baseline="0">
                <a:solidFill>
                  <a:srgbClr val="002060"/>
                </a:solidFill>
                <a:latin typeface="Aharoni" panose="02010803020104030203" pitchFamily="2" charset="-79"/>
                <a:ea typeface="+mj-ea"/>
                <a:cs typeface="Aharoni" panose="02010803020104030203" pitchFamily="2" charset="-79"/>
              </a:defRPr>
            </a:pPr>
            <a:r>
              <a:rPr lang="en-IN">
                <a:solidFill>
                  <a:schemeClr val="tx2">
                    <a:lumMod val="50000"/>
                  </a:schemeClr>
                </a:solidFill>
                <a:latin typeface="Aharoni" panose="02010803020104030203" pitchFamily="2" charset="-79"/>
                <a:cs typeface="Aharoni" panose="02010803020104030203" pitchFamily="2" charset="-79"/>
              </a:rPr>
              <a:t>Sales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002060"/>
              </a:solidFill>
              <a:latin typeface="Aharoni" panose="02010803020104030203" pitchFamily="2" charset="-79"/>
              <a:ea typeface="+mj-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Pivots!$C$3</c:f>
              <c:strCache>
                <c:ptCount val="1"/>
                <c:pt idx="0">
                  <c:v>Sum of Sales</c:v>
                </c:pt>
              </c:strCache>
            </c:strRef>
          </c:tx>
          <c:spPr>
            <a:solidFill>
              <a:schemeClr val="tx2">
                <a:lumMod val="75000"/>
              </a:schemeClr>
            </a:solidFill>
            <a:ln>
              <a:noFill/>
            </a:ln>
            <a:effectLst/>
          </c:spPr>
          <c:invertIfNegative val="0"/>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Pivots!$C$4:$C$16</c:f>
              <c:numCache>
                <c:formatCode>_-[$$-409]* #,##0.0_ ;_-[$$-409]* \-#,##0.0\ ;_-[$$-409]* "-"??_ ;_-@_ </c:formatCode>
                <c:ptCount val="12"/>
                <c:pt idx="0">
                  <c:v>2488.3240000000005</c:v>
                </c:pt>
                <c:pt idx="1">
                  <c:v>861.36200000000008</c:v>
                </c:pt>
                <c:pt idx="2">
                  <c:v>2569</c:v>
                </c:pt>
                <c:pt idx="3">
                  <c:v>8886.4913000000033</c:v>
                </c:pt>
                <c:pt idx="4">
                  <c:v>814.97399999999993</c:v>
                </c:pt>
                <c:pt idx="5">
                  <c:v>14570.197</c:v>
                </c:pt>
                <c:pt idx="6">
                  <c:v>3746.880000000001</c:v>
                </c:pt>
                <c:pt idx="7">
                  <c:v>5941.8580000000002</c:v>
                </c:pt>
                <c:pt idx="8">
                  <c:v>41174.699599999993</c:v>
                </c:pt>
                <c:pt idx="9">
                  <c:v>10674.363499999999</c:v>
                </c:pt>
                <c:pt idx="10">
                  <c:v>15764.404500000004</c:v>
                </c:pt>
                <c:pt idx="11">
                  <c:v>21933.762200000001</c:v>
                </c:pt>
              </c:numCache>
            </c:numRef>
          </c:val>
          <c:extLst>
            <c:ext xmlns:c16="http://schemas.microsoft.com/office/drawing/2014/chart" uri="{C3380CC4-5D6E-409C-BE32-E72D297353CC}">
              <c16:uniqueId val="{00000000-2CD9-42E2-9A6D-CB139B2B570C}"/>
            </c:ext>
          </c:extLst>
        </c:ser>
        <c:dLbls>
          <c:showLegendKey val="0"/>
          <c:showVal val="0"/>
          <c:showCatName val="0"/>
          <c:showSerName val="0"/>
          <c:showPercent val="0"/>
          <c:showBubbleSize val="0"/>
        </c:dLbls>
        <c:gapWidth val="247"/>
        <c:overlap val="-27"/>
        <c:axId val="2068565888"/>
        <c:axId val="2068574208"/>
      </c:barChart>
      <c:lineChart>
        <c:grouping val="stacked"/>
        <c:varyColors val="0"/>
        <c:ser>
          <c:idx val="0"/>
          <c:order val="0"/>
          <c:tx>
            <c:strRef>
              <c:f>Pivots!$B$3</c:f>
              <c:strCache>
                <c:ptCount val="1"/>
                <c:pt idx="0">
                  <c:v>Count of Customer ID</c:v>
                </c:pt>
              </c:strCache>
            </c:strRef>
          </c:tx>
          <c:spPr>
            <a:ln w="22225" cap="rnd">
              <a:solidFill>
                <a:schemeClr val="accent1">
                  <a:shade val="76000"/>
                </a:schemeClr>
              </a:solidFill>
              <a:round/>
            </a:ln>
            <a:effectLst/>
          </c:spPr>
          <c:marker>
            <c:symbol val="circle"/>
            <c:size val="6"/>
            <c:spPr>
              <a:solidFill>
                <a:schemeClr val="lt1"/>
              </a:solidFill>
              <a:ln w="15875">
                <a:solidFill>
                  <a:schemeClr val="accent1">
                    <a:shade val="76000"/>
                  </a:schemeClr>
                </a:solidFill>
                <a:round/>
              </a:ln>
              <a:effectLst/>
            </c:spPr>
          </c:marker>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Pivots!$B$4:$B$16</c:f>
              <c:numCache>
                <c:formatCode>General</c:formatCode>
                <c:ptCount val="12"/>
                <c:pt idx="0">
                  <c:v>13</c:v>
                </c:pt>
                <c:pt idx="1">
                  <c:v>7</c:v>
                </c:pt>
                <c:pt idx="2">
                  <c:v>14</c:v>
                </c:pt>
                <c:pt idx="3">
                  <c:v>53</c:v>
                </c:pt>
                <c:pt idx="4">
                  <c:v>11</c:v>
                </c:pt>
                <c:pt idx="5">
                  <c:v>62</c:v>
                </c:pt>
                <c:pt idx="6">
                  <c:v>26</c:v>
                </c:pt>
                <c:pt idx="7">
                  <c:v>28</c:v>
                </c:pt>
                <c:pt idx="8">
                  <c:v>82</c:v>
                </c:pt>
                <c:pt idx="9">
                  <c:v>51</c:v>
                </c:pt>
                <c:pt idx="10">
                  <c:v>68</c:v>
                </c:pt>
                <c:pt idx="11">
                  <c:v>85</c:v>
                </c:pt>
              </c:numCache>
            </c:numRef>
          </c:val>
          <c:smooth val="0"/>
          <c:extLst>
            <c:ext xmlns:c16="http://schemas.microsoft.com/office/drawing/2014/chart" uri="{C3380CC4-5D6E-409C-BE32-E72D297353CC}">
              <c16:uniqueId val="{00000001-2CD9-42E2-9A6D-CB139B2B570C}"/>
            </c:ext>
          </c:extLst>
        </c:ser>
        <c:dLbls>
          <c:showLegendKey val="0"/>
          <c:showVal val="0"/>
          <c:showCatName val="0"/>
          <c:showSerName val="0"/>
          <c:showPercent val="0"/>
          <c:showBubbleSize val="0"/>
        </c:dLbls>
        <c:marker val="1"/>
        <c:smooth val="0"/>
        <c:axId val="1509083344"/>
        <c:axId val="1509084592"/>
      </c:lineChart>
      <c:catAx>
        <c:axId val="20685658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2068574208"/>
        <c:crosses val="autoZero"/>
        <c:auto val="1"/>
        <c:lblAlgn val="ctr"/>
        <c:lblOffset val="100"/>
        <c:noMultiLvlLbl val="0"/>
      </c:catAx>
      <c:valAx>
        <c:axId val="2068574208"/>
        <c:scaling>
          <c:orientation val="minMax"/>
        </c:scaling>
        <c:delete val="0"/>
        <c:axPos val="l"/>
        <c:majorGridlines>
          <c:spPr>
            <a:ln w="9525" cap="flat" cmpd="sng" algn="ctr">
              <a:solidFill>
                <a:schemeClr val="dk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2068565888"/>
        <c:crosses val="autoZero"/>
        <c:crossBetween val="between"/>
      </c:valAx>
      <c:valAx>
        <c:axId val="15090845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1509083344"/>
        <c:crosses val="max"/>
        <c:crossBetween val="between"/>
      </c:valAx>
      <c:catAx>
        <c:axId val="1509083344"/>
        <c:scaling>
          <c:orientation val="minMax"/>
        </c:scaling>
        <c:delete val="1"/>
        <c:axPos val="b"/>
        <c:numFmt formatCode="General" sourceLinked="1"/>
        <c:majorTickMark val="out"/>
        <c:minorTickMark val="none"/>
        <c:tickLblPos val="nextTo"/>
        <c:crossAx val="15090845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rgbClr val="5A6F8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9F0A7B27-10C9-4567-93D0-E78F98D6B5D3}" type="PERCENTAGE">
                  <a:rPr lang="en-US">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tx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52B9A14-8B6B-47E8-9AEA-419581CE69C9}" type="PERCENTAGE">
                  <a:rPr lang="en-US" b="1">
                    <a:solidFill>
                      <a:schemeClr val="bg1"/>
                    </a:solidFill>
                  </a:rPr>
                  <a:pPr>
                    <a:defRPr b="1"/>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solidFill>
            <a:schemeClr val="bg1">
              <a:lumMod val="95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rgbClr val="5A6F8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210E16A-BA0B-4808-8F80-E10180430820}"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9"/>
        <c:spPr>
          <a:solidFill>
            <a:schemeClr val="tx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3086DA-85F4-4E29-8D20-3E93BE6FC757}"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0"/>
        <c:spPr>
          <a:solidFill>
            <a:schemeClr val="bg1">
              <a:lumMod val="9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B3CD2FFB-A7BA-422C-923F-EFC75ACBFB36}" type="PERCENTAGE">
                  <a:rPr lang="en-US" b="1"/>
                  <a:pPr>
                    <a:defRPr b="1">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rgbClr val="5A6F8C"/>
          </a:solidFill>
          <a:ln w="19050">
            <a:solidFill>
              <a:schemeClr val="lt1"/>
            </a:solidFill>
          </a:ln>
          <a:effectLst/>
        </c:spPr>
      </c:pivotFmt>
      <c:pivotFmt>
        <c:idx val="33"/>
        <c:spPr>
          <a:solidFill>
            <a:schemeClr val="tx2">
              <a:lumMod val="75000"/>
            </a:schemeClr>
          </a:solidFill>
          <a:ln w="19050">
            <a:solidFill>
              <a:schemeClr val="lt1"/>
            </a:solidFill>
          </a:ln>
          <a:effectLst/>
        </c:spPr>
      </c:pivotFmt>
      <c:pivotFmt>
        <c:idx val="34"/>
        <c:spPr>
          <a:solidFill>
            <a:schemeClr val="bg1">
              <a:lumMod val="9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33A4BC74-66AF-40C1-ACBD-82EB13E4D05A}" type="PERCENTAGE">
                  <a:rPr lang="en-US">
                    <a:solidFill>
                      <a:sysClr val="windowText" lastClr="000000"/>
                    </a:solidFill>
                  </a:rPr>
                  <a:pPr>
                    <a:defRPr b="1">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rgbClr val="5A6F8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2E07C089-3895-4530-AAFB-1DEBA9664113}"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7"/>
        <c:spPr>
          <a:solidFill>
            <a:schemeClr val="tx2">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8C3BE73-1786-4279-BB96-0339072F20BA}"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8"/>
        <c:spPr>
          <a:solidFill>
            <a:schemeClr val="bg1">
              <a:lumMod val="95000"/>
            </a:schemeClr>
          </a:solidFill>
          <a:ln w="19050">
            <a:solidFill>
              <a:schemeClr val="lt1"/>
            </a:solidFill>
          </a:ln>
          <a:effectLst/>
        </c:spPr>
      </c:pivotFmt>
    </c:pivotFmts>
    <c:plotArea>
      <c:layout>
        <c:manualLayout>
          <c:layoutTarget val="inner"/>
          <c:xMode val="edge"/>
          <c:yMode val="edge"/>
          <c:x val="0.10427756447799398"/>
          <c:y val="5.8155756988259838E-2"/>
          <c:w val="0.83622887789852707"/>
          <c:h val="0.87415718553539323"/>
        </c:manualLayout>
      </c:layout>
      <c:doughnutChart>
        <c:varyColors val="1"/>
        <c:ser>
          <c:idx val="0"/>
          <c:order val="0"/>
          <c:tx>
            <c:strRef>
              <c:f>Pivots!$H$3:$H$4</c:f>
              <c:strCache>
                <c:ptCount val="1"/>
                <c:pt idx="0">
                  <c:v>2011</c:v>
                </c:pt>
              </c:strCache>
            </c:strRef>
          </c:tx>
          <c:dPt>
            <c:idx val="0"/>
            <c:bubble3D val="0"/>
            <c:spPr>
              <a:solidFill>
                <a:srgbClr val="5A6F8C"/>
              </a:solidFill>
              <a:ln w="19050">
                <a:solidFill>
                  <a:schemeClr val="lt1"/>
                </a:solidFill>
              </a:ln>
              <a:effectLst/>
            </c:spPr>
            <c:extLst>
              <c:ext xmlns:c16="http://schemas.microsoft.com/office/drawing/2014/chart" uri="{C3380CC4-5D6E-409C-BE32-E72D297353CC}">
                <c16:uniqueId val="{00000001-635F-49D3-A62B-547A1BB60775}"/>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635F-49D3-A62B-547A1BB60775}"/>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635F-49D3-A62B-547A1BB60775}"/>
              </c:ext>
            </c:extLst>
          </c:dPt>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9F0A7B27-10C9-4567-93D0-E78F98D6B5D3}" type="PERCENTAGE">
                      <a:rPr lang="en-US">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35F-49D3-A62B-547A1BB60775}"/>
                </c:ext>
              </c:extLst>
            </c:dLbl>
            <c:dLbl>
              <c:idx val="1"/>
              <c:tx>
                <c:rich>
                  <a:bodyPr/>
                  <a:lstStyle/>
                  <a:p>
                    <a:fld id="{852B9A14-8B6B-47E8-9AEA-419581CE69C9}"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35F-49D3-A62B-547A1BB607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Pivots!$G$5:$G$8</c:f>
              <c:strCache>
                <c:ptCount val="3"/>
                <c:pt idx="0">
                  <c:v>Furniture</c:v>
                </c:pt>
                <c:pt idx="1">
                  <c:v>Office Supplies</c:v>
                </c:pt>
                <c:pt idx="2">
                  <c:v>Technology</c:v>
                </c:pt>
              </c:strCache>
            </c:strRef>
          </c:cat>
          <c:val>
            <c:numRef>
              <c:f>Pivots!$H$5:$H$8</c:f>
              <c:numCache>
                <c:formatCode>General</c:formatCode>
                <c:ptCount val="3"/>
                <c:pt idx="0">
                  <c:v>19</c:v>
                </c:pt>
                <c:pt idx="1">
                  <c:v>61</c:v>
                </c:pt>
                <c:pt idx="2">
                  <c:v>31</c:v>
                </c:pt>
              </c:numCache>
            </c:numRef>
          </c:val>
          <c:extLst>
            <c:ext xmlns:c16="http://schemas.microsoft.com/office/drawing/2014/chart" uri="{C3380CC4-5D6E-409C-BE32-E72D297353CC}">
              <c16:uniqueId val="{00000006-635F-49D3-A62B-547A1BB60775}"/>
            </c:ext>
          </c:extLst>
        </c:ser>
        <c:ser>
          <c:idx val="1"/>
          <c:order val="1"/>
          <c:tx>
            <c:strRef>
              <c:f>Pivots!$I$3:$I$4</c:f>
              <c:strCache>
                <c:ptCount val="1"/>
                <c:pt idx="0">
                  <c:v>2012</c:v>
                </c:pt>
              </c:strCache>
            </c:strRef>
          </c:tx>
          <c:dPt>
            <c:idx val="0"/>
            <c:bubble3D val="0"/>
            <c:spPr>
              <a:solidFill>
                <a:srgbClr val="5A6F8C"/>
              </a:solidFill>
              <a:ln w="19050">
                <a:solidFill>
                  <a:schemeClr val="lt1"/>
                </a:solidFill>
              </a:ln>
              <a:effectLst/>
            </c:spPr>
            <c:extLst>
              <c:ext xmlns:c16="http://schemas.microsoft.com/office/drawing/2014/chart" uri="{C3380CC4-5D6E-409C-BE32-E72D297353CC}">
                <c16:uniqueId val="{00000008-635F-49D3-A62B-547A1BB60775}"/>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A-635F-49D3-A62B-547A1BB60775}"/>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C-635F-49D3-A62B-547A1BB60775}"/>
              </c:ext>
            </c:extLst>
          </c:dPt>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210E16A-BA0B-4808-8F80-E10180430820}"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35F-49D3-A62B-547A1BB60775}"/>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3086DA-85F4-4E29-8D20-3E93BE6FC757}"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35F-49D3-A62B-547A1BB60775}"/>
                </c:ext>
              </c:extLst>
            </c:dLbl>
            <c:dLbl>
              <c:idx val="2"/>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B3CD2FFB-A7BA-422C-923F-EFC75ACBFB36}" type="PERCENTAGE">
                      <a:rPr lang="en-US" b="1"/>
                      <a:pPr>
                        <a:defRPr b="1">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635F-49D3-A62B-547A1BB607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Pivots!$G$5:$G$8</c:f>
              <c:strCache>
                <c:ptCount val="3"/>
                <c:pt idx="0">
                  <c:v>Furniture</c:v>
                </c:pt>
                <c:pt idx="1">
                  <c:v>Office Supplies</c:v>
                </c:pt>
                <c:pt idx="2">
                  <c:v>Technology</c:v>
                </c:pt>
              </c:strCache>
            </c:strRef>
          </c:cat>
          <c:val>
            <c:numRef>
              <c:f>Pivots!$I$5:$I$8</c:f>
              <c:numCache>
                <c:formatCode>General</c:formatCode>
                <c:ptCount val="3"/>
                <c:pt idx="0">
                  <c:v>30</c:v>
                </c:pt>
                <c:pt idx="1">
                  <c:v>54</c:v>
                </c:pt>
                <c:pt idx="2">
                  <c:v>21</c:v>
                </c:pt>
              </c:numCache>
            </c:numRef>
          </c:val>
          <c:extLst>
            <c:ext xmlns:c16="http://schemas.microsoft.com/office/drawing/2014/chart" uri="{C3380CC4-5D6E-409C-BE32-E72D297353CC}">
              <c16:uniqueId val="{0000000D-635F-49D3-A62B-547A1BB60775}"/>
            </c:ext>
          </c:extLst>
        </c:ser>
        <c:ser>
          <c:idx val="2"/>
          <c:order val="2"/>
          <c:tx>
            <c:strRef>
              <c:f>Pivots!$J$3:$J$4</c:f>
              <c:strCache>
                <c:ptCount val="1"/>
                <c:pt idx="0">
                  <c:v>2013</c:v>
                </c:pt>
              </c:strCache>
            </c:strRef>
          </c:tx>
          <c:dPt>
            <c:idx val="0"/>
            <c:bubble3D val="0"/>
            <c:spPr>
              <a:solidFill>
                <a:srgbClr val="5A6F8C"/>
              </a:solidFill>
              <a:ln w="19050">
                <a:solidFill>
                  <a:schemeClr val="lt1"/>
                </a:solidFill>
              </a:ln>
              <a:effectLst/>
            </c:spPr>
            <c:extLst>
              <c:ext xmlns:c16="http://schemas.microsoft.com/office/drawing/2014/chart" uri="{C3380CC4-5D6E-409C-BE32-E72D297353CC}">
                <c16:uniqueId val="{0000000F-635F-49D3-A62B-547A1BB60775}"/>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11-635F-49D3-A62B-547A1BB60775}"/>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3-635F-49D3-A62B-547A1BB60775}"/>
              </c:ext>
            </c:extLst>
          </c:dPt>
          <c:dLbls>
            <c:dLbl>
              <c:idx val="2"/>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33A4BC74-66AF-40C1-ACBD-82EB13E4D05A}" type="PERCENTAGE">
                      <a:rPr lang="en-US">
                        <a:solidFill>
                          <a:sysClr val="windowText" lastClr="000000"/>
                        </a:solidFill>
                      </a:rPr>
                      <a:pPr>
                        <a:defRPr b="1">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635F-49D3-A62B-547A1BB607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Pivots!$G$5:$G$8</c:f>
              <c:strCache>
                <c:ptCount val="3"/>
                <c:pt idx="0">
                  <c:v>Furniture</c:v>
                </c:pt>
                <c:pt idx="1">
                  <c:v>Office Supplies</c:v>
                </c:pt>
                <c:pt idx="2">
                  <c:v>Technology</c:v>
                </c:pt>
              </c:strCache>
            </c:strRef>
          </c:cat>
          <c:val>
            <c:numRef>
              <c:f>Pivots!$J$5:$J$8</c:f>
              <c:numCache>
                <c:formatCode>General</c:formatCode>
                <c:ptCount val="3"/>
                <c:pt idx="0">
                  <c:v>35</c:v>
                </c:pt>
                <c:pt idx="1">
                  <c:v>104</c:v>
                </c:pt>
                <c:pt idx="2">
                  <c:v>31</c:v>
                </c:pt>
              </c:numCache>
            </c:numRef>
          </c:val>
          <c:extLst>
            <c:ext xmlns:c16="http://schemas.microsoft.com/office/drawing/2014/chart" uri="{C3380CC4-5D6E-409C-BE32-E72D297353CC}">
              <c16:uniqueId val="{00000014-635F-49D3-A62B-547A1BB60775}"/>
            </c:ext>
          </c:extLst>
        </c:ser>
        <c:ser>
          <c:idx val="3"/>
          <c:order val="3"/>
          <c:tx>
            <c:strRef>
              <c:f>Pivots!$K$3:$K$4</c:f>
              <c:strCache>
                <c:ptCount val="1"/>
                <c:pt idx="0">
                  <c:v>2014</c:v>
                </c:pt>
              </c:strCache>
            </c:strRef>
          </c:tx>
          <c:dPt>
            <c:idx val="0"/>
            <c:bubble3D val="0"/>
            <c:spPr>
              <a:solidFill>
                <a:srgbClr val="5A6F8C"/>
              </a:solidFill>
              <a:ln w="19050">
                <a:solidFill>
                  <a:schemeClr val="lt1"/>
                </a:solidFill>
              </a:ln>
              <a:effectLst/>
            </c:spPr>
          </c:dPt>
          <c:dPt>
            <c:idx val="1"/>
            <c:bubble3D val="0"/>
            <c:spPr>
              <a:solidFill>
                <a:schemeClr val="tx2">
                  <a:lumMod val="75000"/>
                </a:schemeClr>
              </a:solidFill>
              <a:ln w="19050">
                <a:solidFill>
                  <a:schemeClr val="lt1"/>
                </a:solidFill>
              </a:ln>
              <a:effectLst/>
            </c:spPr>
          </c:dPt>
          <c:dPt>
            <c:idx val="2"/>
            <c:bubble3D val="0"/>
            <c:spPr>
              <a:solidFill>
                <a:schemeClr val="bg1">
                  <a:lumMod val="95000"/>
                </a:schemeClr>
              </a:solidFill>
              <a:ln w="19050">
                <a:solidFill>
                  <a:schemeClr val="lt1"/>
                </a:solidFill>
              </a:ln>
              <a:effectLst/>
            </c:spPr>
          </c:dPt>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2E07C089-3895-4530-AAFB-1DEBA9664113}"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8C3BE73-1786-4279-BB96-0339072F20BA}" type="PERCENTAGE">
                      <a:rPr lang="en-US" b="1">
                        <a:solidFill>
                          <a:schemeClr val="bg1"/>
                        </a:solidFill>
                      </a:rPr>
                      <a:pPr>
                        <a:defRPr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Pivots!$G$5:$G$8</c:f>
              <c:strCache>
                <c:ptCount val="3"/>
                <c:pt idx="0">
                  <c:v>Furniture</c:v>
                </c:pt>
                <c:pt idx="1">
                  <c:v>Office Supplies</c:v>
                </c:pt>
                <c:pt idx="2">
                  <c:v>Technology</c:v>
                </c:pt>
              </c:strCache>
            </c:strRef>
          </c:cat>
          <c:val>
            <c:numRef>
              <c:f>Pivots!$K$5:$K$8</c:f>
              <c:numCache>
                <c:formatCode>General</c:formatCode>
                <c:ptCount val="3"/>
                <c:pt idx="0">
                  <c:v>26</c:v>
                </c:pt>
                <c:pt idx="1">
                  <c:v>74</c:v>
                </c:pt>
                <c:pt idx="2">
                  <c:v>14</c:v>
                </c:pt>
              </c:numCache>
            </c:numRef>
          </c:val>
          <c:extLst>
            <c:ext xmlns:c16="http://schemas.microsoft.com/office/drawing/2014/chart" uri="{C3380CC4-5D6E-409C-BE32-E72D297353CC}">
              <c16:uniqueId val="{0000001C-32A6-4CF7-8D20-A76E13255F4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16919345567341273"/>
          <c:y val="0.93925443444839374"/>
          <c:w val="0.60587331323361526"/>
          <c:h val="6.022526092161392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Category</a:t>
            </a:r>
            <a:r>
              <a:rPr lang="en-IN" baseline="0">
                <a:solidFill>
                  <a:schemeClr val="bg1"/>
                </a:solidFill>
              </a:rPr>
              <a:t> ID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Dashboard!$C$24</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Dashboard!$B$25:$B$34</c:f>
              <c:strCache>
                <c:ptCount val="10"/>
                <c:pt idx="0">
                  <c:v>NM-18445</c:v>
                </c:pt>
                <c:pt idx="1">
                  <c:v>AB-10060</c:v>
                </c:pt>
                <c:pt idx="2">
                  <c:v>DW-13480</c:v>
                </c:pt>
                <c:pt idx="3">
                  <c:v>JE-16165</c:v>
                </c:pt>
                <c:pt idx="4">
                  <c:v>JG-15115</c:v>
                </c:pt>
                <c:pt idx="5">
                  <c:v>KC-16540</c:v>
                </c:pt>
                <c:pt idx="6">
                  <c:v>SC-20725</c:v>
                </c:pt>
                <c:pt idx="7">
                  <c:v>JH-15985</c:v>
                </c:pt>
                <c:pt idx="8">
                  <c:v>JM-15265</c:v>
                </c:pt>
                <c:pt idx="9">
                  <c:v>KH-16510</c:v>
                </c:pt>
              </c:strCache>
            </c:strRef>
          </c:cat>
          <c:val>
            <c:numRef>
              <c:f>Dashboard!$C$25:$C$34</c:f>
              <c:numCache>
                <c:formatCode>General</c:formatCode>
                <c:ptCount val="10"/>
              </c:numCache>
            </c:numRef>
          </c:val>
          <c:smooth val="0"/>
          <c:extLst>
            <c:ext xmlns:c16="http://schemas.microsoft.com/office/drawing/2014/chart" uri="{C3380CC4-5D6E-409C-BE32-E72D297353CC}">
              <c16:uniqueId val="{00000000-A5A8-4266-9886-22F58C2305E5}"/>
            </c:ext>
          </c:extLst>
        </c:ser>
        <c:ser>
          <c:idx val="1"/>
          <c:order val="1"/>
          <c:tx>
            <c:strRef>
              <c:f>Dashboard!$D$24</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Dashboard!$B$25:$B$34</c:f>
              <c:strCache>
                <c:ptCount val="10"/>
                <c:pt idx="0">
                  <c:v>NM-18445</c:v>
                </c:pt>
                <c:pt idx="1">
                  <c:v>AB-10060</c:v>
                </c:pt>
                <c:pt idx="2">
                  <c:v>DW-13480</c:v>
                </c:pt>
                <c:pt idx="3">
                  <c:v>JE-16165</c:v>
                </c:pt>
                <c:pt idx="4">
                  <c:v>JG-15115</c:v>
                </c:pt>
                <c:pt idx="5">
                  <c:v>KC-16540</c:v>
                </c:pt>
                <c:pt idx="6">
                  <c:v>SC-20725</c:v>
                </c:pt>
                <c:pt idx="7">
                  <c:v>JH-15985</c:v>
                </c:pt>
                <c:pt idx="8">
                  <c:v>JM-15265</c:v>
                </c:pt>
                <c:pt idx="9">
                  <c:v>KH-16510</c:v>
                </c:pt>
              </c:strCache>
            </c:strRef>
          </c:cat>
          <c:val>
            <c:numRef>
              <c:f>Dashboard!$D$25:$D$34</c:f>
              <c:numCache>
                <c:formatCode>[$$-409]#,##0_ ;[Red]\-[$$-409]#,##0\ </c:formatCode>
                <c:ptCount val="10"/>
                <c:pt idx="0">
                  <c:v>2242.8403999999996</c:v>
                </c:pt>
                <c:pt idx="1">
                  <c:v>1453.4345999999996</c:v>
                </c:pt>
                <c:pt idx="2">
                  <c:v>1154.6735000000001</c:v>
                </c:pt>
                <c:pt idx="3">
                  <c:v>775.98079999999993</c:v>
                </c:pt>
                <c:pt idx="4">
                  <c:v>729.70650000000001</c:v>
                </c:pt>
                <c:pt idx="5">
                  <c:v>639.57699999999966</c:v>
                </c:pt>
                <c:pt idx="6">
                  <c:v>539.82899999999995</c:v>
                </c:pt>
                <c:pt idx="7">
                  <c:v>501.81570000000005</c:v>
                </c:pt>
                <c:pt idx="8">
                  <c:v>454.21969999999999</c:v>
                </c:pt>
                <c:pt idx="9">
                  <c:v>431.81619999999992</c:v>
                </c:pt>
              </c:numCache>
            </c:numRef>
          </c:val>
          <c:smooth val="0"/>
          <c:extLst>
            <c:ext xmlns:c16="http://schemas.microsoft.com/office/drawing/2014/chart" uri="{C3380CC4-5D6E-409C-BE32-E72D297353CC}">
              <c16:uniqueId val="{00000001-A5A8-4266-9886-22F58C2305E5}"/>
            </c:ext>
          </c:extLst>
        </c:ser>
        <c:ser>
          <c:idx val="2"/>
          <c:order val="2"/>
          <c:tx>
            <c:strRef>
              <c:f>Dashboard!$E$24</c:f>
              <c:strCache>
                <c:ptCount val="1"/>
                <c:pt idx="0">
                  <c:v>% of 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Dashboard!$B$25:$B$34</c:f>
              <c:strCache>
                <c:ptCount val="10"/>
                <c:pt idx="0">
                  <c:v>NM-18445</c:v>
                </c:pt>
                <c:pt idx="1">
                  <c:v>AB-10060</c:v>
                </c:pt>
                <c:pt idx="2">
                  <c:v>DW-13480</c:v>
                </c:pt>
                <c:pt idx="3">
                  <c:v>JE-16165</c:v>
                </c:pt>
                <c:pt idx="4">
                  <c:v>JG-15115</c:v>
                </c:pt>
                <c:pt idx="5">
                  <c:v>KC-16540</c:v>
                </c:pt>
                <c:pt idx="6">
                  <c:v>SC-20725</c:v>
                </c:pt>
                <c:pt idx="7">
                  <c:v>JH-15985</c:v>
                </c:pt>
                <c:pt idx="8">
                  <c:v>JM-15265</c:v>
                </c:pt>
                <c:pt idx="9">
                  <c:v>KH-16510</c:v>
                </c:pt>
              </c:strCache>
            </c:strRef>
          </c:cat>
          <c:val>
            <c:numRef>
              <c:f>Dashboard!$E$25:$E$34</c:f>
              <c:numCache>
                <c:formatCode>0.00%</c:formatCode>
                <c:ptCount val="10"/>
                <c:pt idx="0">
                  <c:v>0.25132980633766877</c:v>
                </c:pt>
                <c:pt idx="1">
                  <c:v>0.16287000918231498</c:v>
                </c:pt>
                <c:pt idx="2">
                  <c:v>0.1293912251349843</c:v>
                </c:pt>
                <c:pt idx="3">
                  <c:v>8.6955408947399587E-2</c:v>
                </c:pt>
                <c:pt idx="4">
                  <c:v>8.1769970492924116E-2</c:v>
                </c:pt>
                <c:pt idx="5">
                  <c:v>7.1670174814055923E-2</c:v>
                </c:pt>
                <c:pt idx="6">
                  <c:v>6.0492542414278518E-2</c:v>
                </c:pt>
                <c:pt idx="7">
                  <c:v>5.6232820979237631E-2</c:v>
                </c:pt>
                <c:pt idx="8">
                  <c:v>5.0899274525175314E-2</c:v>
                </c:pt>
                <c:pt idx="9">
                  <c:v>4.838876717196107E-2</c:v>
                </c:pt>
              </c:numCache>
            </c:numRef>
          </c:val>
          <c:smooth val="0"/>
          <c:extLst>
            <c:ext xmlns:c16="http://schemas.microsoft.com/office/drawing/2014/chart" uri="{C3380CC4-5D6E-409C-BE32-E72D297353CC}">
              <c16:uniqueId val="{00000002-A5A8-4266-9886-22F58C2305E5}"/>
            </c:ext>
          </c:extLst>
        </c:ser>
        <c:dLbls>
          <c:dLblPos val="ctr"/>
          <c:showLegendKey val="0"/>
          <c:showVal val="1"/>
          <c:showCatName val="0"/>
          <c:showSerName val="0"/>
          <c:showPercent val="0"/>
          <c:showBubbleSize val="0"/>
        </c:dLbls>
        <c:marker val="1"/>
        <c:smooth val="0"/>
        <c:axId val="1776327952"/>
        <c:axId val="1776315472"/>
      </c:lineChart>
      <c:catAx>
        <c:axId val="17763279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6315472"/>
        <c:crosses val="autoZero"/>
        <c:auto val="1"/>
        <c:lblAlgn val="ctr"/>
        <c:lblOffset val="100"/>
        <c:noMultiLvlLbl val="0"/>
      </c:catAx>
      <c:valAx>
        <c:axId val="1776315472"/>
        <c:scaling>
          <c:orientation val="minMax"/>
        </c:scaling>
        <c:delete val="1"/>
        <c:axPos val="l"/>
        <c:numFmt formatCode="[$$-409]#,##0_ ;[Red]\-[$$-409]#,##0\ " sourceLinked="0"/>
        <c:majorTickMark val="none"/>
        <c:minorTickMark val="none"/>
        <c:tickLblPos val="nextTo"/>
        <c:crossAx val="17763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30480</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B2ECDF8C-B1F3-4739-8B04-0AD92CED4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19</xdr:row>
      <xdr:rowOff>0</xdr:rowOff>
    </xdr:from>
    <xdr:to>
      <xdr:col>18</xdr:col>
      <xdr:colOff>0</xdr:colOff>
      <xdr:row>22</xdr:row>
      <xdr:rowOff>63360</xdr:rowOff>
    </xdr:to>
    <mc:AlternateContent xmlns:mc="http://schemas.openxmlformats.org/markup-compatibility/2006" xmlns:a14="http://schemas.microsoft.com/office/drawing/2010/main">
      <mc:Choice Requires="a14">
        <xdr:graphicFrame macro="">
          <xdr:nvGraphicFramePr>
            <xdr:cNvPr id="4" name="Order Date 1">
              <a:extLst>
                <a:ext uri="{FF2B5EF4-FFF2-40B4-BE49-F238E27FC236}">
                  <a16:creationId xmlns:a16="http://schemas.microsoft.com/office/drawing/2014/main" id="{E9ECB3BA-02F8-4381-9AEB-801B989429D8}"/>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82880" y="3931920"/>
              <a:ext cx="1259586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175260</xdr:colOff>
      <xdr:row>0</xdr:row>
      <xdr:rowOff>388620</xdr:rowOff>
    </xdr:from>
    <xdr:to>
      <xdr:col>17</xdr:col>
      <xdr:colOff>868680</xdr:colOff>
      <xdr:row>18</xdr:row>
      <xdr:rowOff>182880</xdr:rowOff>
    </xdr:to>
    <xdr:graphicFrame macro="">
      <xdr:nvGraphicFramePr>
        <xdr:cNvPr id="8" name="Chart 7">
          <a:extLst>
            <a:ext uri="{FF2B5EF4-FFF2-40B4-BE49-F238E27FC236}">
              <a16:creationId xmlns:a16="http://schemas.microsoft.com/office/drawing/2014/main" id="{61FFAFAF-5409-4E8C-B89D-DC3DEB389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23</xdr:row>
      <xdr:rowOff>0</xdr:rowOff>
    </xdr:from>
    <xdr:to>
      <xdr:col>18</xdr:col>
      <xdr:colOff>0</xdr:colOff>
      <xdr:row>34</xdr:row>
      <xdr:rowOff>0</xdr:rowOff>
    </xdr:to>
    <xdr:graphicFrame macro="">
      <xdr:nvGraphicFramePr>
        <xdr:cNvPr id="3" name="Chart 2">
          <a:extLst>
            <a:ext uri="{FF2B5EF4-FFF2-40B4-BE49-F238E27FC236}">
              <a16:creationId xmlns:a16="http://schemas.microsoft.com/office/drawing/2014/main" id="{EDF799F7-A740-4623-80CF-773E79A6F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jeet Singh" refreshedDate="44317.850152662038" missingItemsLimit="0" createdVersion="7" refreshedVersion="7" minRefreshableVersion="3" recordCount="500" xr:uid="{48E2F85E-6321-47DB-BB55-076A967D2CDA}">
  <cacheSource type="worksheet">
    <worksheetSource name="Table1"/>
  </cacheSource>
  <cacheFields count="20">
    <cacheField name="Row 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Order ID" numFmtId="0">
      <sharedItems count="231">
        <s v="CA-2013-152156"/>
        <s v="CA-2013-138688"/>
        <s v="US-2012-108966"/>
        <s v="CA-2011-115812"/>
        <s v="CA-2014-114412"/>
        <s v="CA-2013-161389"/>
        <s v="US-2012-118983"/>
        <s v="CA-2011-105893"/>
        <s v="CA-2011-167164"/>
        <s v="CA-2011-143336"/>
        <s v="CA-2013-137330"/>
        <s v="US-2014-156909"/>
        <s v="CA-2012-106320"/>
        <s v="CA-2013-121755"/>
        <s v="US-2012-150630"/>
        <s v="CA-2014-107727"/>
        <s v="CA-2013-117590"/>
        <s v="CA-2012-117415"/>
        <s v="CA-2014-120999"/>
        <s v="CA-2013-101343"/>
        <s v="CA-2014-139619"/>
        <s v="CA-2013-118255"/>
        <s v="CA-2011-146703"/>
        <s v="CA-2013-169194"/>
        <s v="CA-2012-115742"/>
        <s v="CA-2013-105816"/>
        <s v="CA-2013-111682"/>
        <s v="CA-2012-135545"/>
        <s v="US-2012-164175"/>
        <s v="CA-2011-106376"/>
        <s v="CA-2013-119823"/>
        <s v="CA-2013-106075"/>
        <s v="CA-2014-114440"/>
        <s v="US-2012-134026"/>
        <s v="US-2014-118038"/>
        <s v="US-2011-147606"/>
        <s v="CA-2013-127208"/>
        <s v="CA-2011-139451"/>
        <s v="CA-2012-149734"/>
        <s v="US-2014-119662"/>
        <s v="CA-2014-140088"/>
        <s v="CA-2014-155558"/>
        <s v="CA-2013-159695"/>
        <s v="CA-2013-109806"/>
        <s v="CA-2012-149587"/>
        <s v="US-2014-109484"/>
        <s v="CA-2014-161018"/>
        <s v="CA-2014-157833"/>
        <s v="CA-2013-149223"/>
        <s v="CA-2013-158568"/>
        <s v="CA-2013-129903"/>
        <s v="US-2012-156867"/>
        <s v="CA-2014-119004"/>
        <s v="CA-2012-129476"/>
        <s v="CA-2014-146780"/>
        <s v="CA-2013-128867"/>
        <s v="CA-2011-115259"/>
        <s v="CA-2012-110457"/>
        <s v="US-2012-136476"/>
        <s v="CA-2013-103730"/>
        <s v="US-2011-152030"/>
        <s v="US-2011-134614"/>
        <s v="US-2014-107272"/>
        <s v="US-2013-125969"/>
        <s v="US-2014-164147"/>
        <s v="CA-2013-145583"/>
        <s v="CA-2013-110366"/>
        <s v="CA-2014-106180"/>
        <s v="CA-2014-155376"/>
        <s v="CA-2012-110744"/>
        <s v="CA-2011-110072"/>
        <s v="CA-2013-114489"/>
        <s v="CA-2013-158834"/>
        <s v="CA-2012-124919"/>
        <s v="CA-2012-118948"/>
        <s v="CA-2011-104269"/>
        <s v="CA-2013-114104"/>
        <s v="CA-2013-162733"/>
        <s v="CA-2012-119697"/>
        <s v="CA-2013-154508"/>
        <s v="CA-2013-113817"/>
        <s v="CA-2011-139892"/>
        <s v="CA-2011-118962"/>
        <s v="US-2011-100853"/>
        <s v="US-2014-152366"/>
        <s v="US-2012-101511"/>
        <s v="CA-2012-137225"/>
        <s v="CA-2011-166191"/>
        <s v="CA-2011-158274"/>
        <s v="CA-2013-105018"/>
        <s v="CA-2011-123260"/>
        <s v="CA-2013-157000"/>
        <s v="CA-2012-102281"/>
        <s v="CA-2012-131457"/>
        <s v="CA-2011-140004"/>
        <s v="CA-2014-107720"/>
        <s v="US-2014-124303"/>
        <s v="CA-2014-105074"/>
        <s v="CA-2011-133690"/>
        <s v="US-2014-116701"/>
        <s v="CA-2014-126382"/>
        <s v="CA-2014-108329"/>
        <s v="CA-2014-135860"/>
        <s v="CA-2012-101007"/>
        <s v="CA-2012-146262"/>
        <s v="CA-2013-130162"/>
        <s v="CA-2012-169397"/>
        <s v="CA-2012-163055"/>
        <s v="US-2012-145436"/>
        <s v="US-2011-156216"/>
        <s v="US-2014-100930"/>
        <s v="CA-2014-160514"/>
        <s v="CA-2013-157749"/>
        <s v="CA-2011-131926"/>
        <s v="CA-2013-154739"/>
        <s v="CA-2013-145625"/>
        <s v="CA-2013-146941"/>
        <s v="US-2012-159982"/>
        <s v="CA-2014-163139"/>
        <s v="US-2014-155299"/>
        <s v="US-2011-106992"/>
        <s v="CA-2013-125318"/>
        <s v="CA-2012-155040"/>
        <s v="CA-2014-136826"/>
        <s v="CA-2013-111010"/>
        <s v="US-2014-145366"/>
        <s v="CA-2014-163979"/>
        <s v="CA-2012-155334"/>
        <s v="CA-2014-118136"/>
        <s v="CA-2014-132976"/>
        <s v="US-2012-161991"/>
        <s v="CA-2012-130890"/>
        <s v="CA-2012-130883"/>
        <s v="CA-2013-112697"/>
        <s v="CA-2013-110772"/>
        <s v="CA-2011-111451"/>
        <s v="CA-2013-142545"/>
        <s v="US-2014-152380"/>
        <s v="CA-2012-144253"/>
        <s v="CA-2011-130960"/>
        <s v="CA-2011-111003"/>
        <s v="CA-2014-126774"/>
        <s v="CA-2013-142902"/>
        <s v="CA-2011-120887"/>
        <s v="CA-2011-167850"/>
        <s v="CA-2011-164259"/>
        <s v="CA-2011-164973"/>
        <s v="CA-2011-156601"/>
        <s v="CA-2013-162138"/>
        <s v="CA-2014-153339"/>
        <s v="US-2013-141544"/>
        <s v="US-2013-150147"/>
        <s v="CA-2012-137946"/>
        <s v="CA-2011-129924"/>
        <s v="CA-2012-128167"/>
        <s v="CA-2011-122336"/>
        <s v="US-2012-120712"/>
        <s v="CA-2014-169901"/>
        <s v="CA-2014-134306"/>
        <s v="CA-2013-129714"/>
        <s v="CA-2013-138520"/>
        <s v="CA-2013-130001"/>
        <s v="CA-2014-155698"/>
        <s v="CA-2014-144904"/>
        <s v="CA-2011-123344"/>
        <s v="CA-2013-155516"/>
        <s v="CA-2014-104745"/>
        <s v="US-2011-119137"/>
        <s v="US-2013-134656"/>
        <s v="US-2014-134481"/>
        <s v="CA-2012-130792"/>
        <s v="CA-2013-134775"/>
        <s v="CA-2012-125395"/>
        <s v="US-2012-168935"/>
        <s v="CA-2012-122756"/>
        <s v="CA-2011-115973"/>
        <s v="CA-2014-101798"/>
        <s v="US-2011-135972"/>
        <s v="US-2011-134971"/>
        <s v="CA-2014-102946"/>
        <s v="CA-2014-165603"/>
        <s v="CA-2012-122259"/>
        <s v="CA-2013-108987"/>
        <s v="CA-2011-113166"/>
        <s v="CA-2011-155208"/>
        <s v="CA-2014-117933"/>
        <s v="CA-2014-117457"/>
        <s v="CA-2014-142636"/>
        <s v="CA-2014-122105"/>
        <s v="CA-2013-148796"/>
        <s v="CA-2014-154816"/>
        <s v="CA-2014-110478"/>
        <s v="CA-2011-142048"/>
        <s v="CA-2014-125388"/>
        <s v="CA-2014-155705"/>
        <s v="CA-2014-149160"/>
        <s v="CA-2011-101476"/>
        <s v="CA-2014-152275"/>
        <s v="US-2013-123750"/>
        <s v="CA-2013-127369"/>
        <s v="US-2011-150574"/>
        <s v="CA-2013-147375"/>
        <s v="CA-2014-130043"/>
        <s v="CA-2014-157252"/>
        <s v="CA-2013-115756"/>
        <s v="CA-2014-154214"/>
        <s v="CA-2013-166674"/>
        <s v="CA-2014-147277"/>
        <s v="CA-2013-100153"/>
        <s v="US-2011-110674"/>
        <s v="US-2013-157945"/>
        <s v="CA-2012-109638"/>
        <s v="CA-2013-109869"/>
        <s v="US-2012-101399"/>
        <s v="CA-2014-154907"/>
        <s v="US-2013-100419"/>
        <s v="CA-2012-154144"/>
        <s v="CA-2011-144666"/>
        <s v="CA-2013-103891"/>
        <s v="CA-2013-152632"/>
        <s v="CA-2013-100790"/>
        <s v="CA-2011-134677"/>
        <s v="CA-2011-127691"/>
        <s v="CA-2014-140963"/>
        <s v="CA-2011-154627"/>
        <s v="CA-2011-133753"/>
        <s v="CA-2011-113362"/>
        <s v="CA-2013-169166"/>
        <s v="US-2013-120929"/>
        <s v="CA-2012-134782"/>
        <s v="CA-2013-126158"/>
      </sharedItems>
    </cacheField>
    <cacheField name="Order Date" numFmtId="14">
      <sharedItems containsSemiMixedTypes="0" containsNonDate="0" containsDate="1" containsString="0" minDate="2011-02-13T00:00:00" maxDate="2014-12-30T00:00:00" count="198">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sharedItems>
      <fieldGroup par="14" base="2">
        <rangePr groupBy="months" startDate="2011-02-13T00:00:00" endDate="2014-12-30T00:00:00"/>
        <groupItems count="14">
          <s v="&lt;13-02-2011"/>
          <s v="Jan"/>
          <s v="Feb"/>
          <s v="Mar"/>
          <s v="Apr"/>
          <s v="May"/>
          <s v="Jun"/>
          <s v="Jul"/>
          <s v="Aug"/>
          <s v="Sep"/>
          <s v="Oct"/>
          <s v="Nov"/>
          <s v="Dec"/>
          <s v="&gt;30-12-2014"/>
        </groupItems>
      </fieldGroup>
    </cacheField>
    <cacheField name="Customer ID" numFmtId="0">
      <sharedItems count="199">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haredItems>
    </cacheField>
    <cacheField name="Customer Name" numFmtId="0">
      <sharedItems/>
    </cacheField>
    <cacheField name="Country" numFmtId="0">
      <sharedItems count="1">
        <s v="United States"/>
      </sharedItems>
    </cacheField>
    <cacheField name="Postal Code" numFmtId="0">
      <sharedItems containsSemiMixedTypes="0" containsString="0" containsNumber="1" containsInteger="1" minValue="1841" maxValue="98198"/>
    </cacheField>
    <cacheField name="Category" numFmtId="0">
      <sharedItems count="3">
        <s v="Furniture"/>
        <s v="Office Supplies"/>
        <s v="Technology"/>
      </sharedItems>
    </cacheField>
    <cacheField name="Product Name" numFmtId="0">
      <sharedItems/>
    </cacheField>
    <cacheField name="Sales" numFmtId="0">
      <sharedItems containsSemiMixedTypes="0" containsString="0" containsNumber="1" minValue="1.2479999999999998" maxValue="8159.9519999999993" count="477">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1995.99"/>
    </cacheField>
    <cacheField name="Quarters" numFmtId="0" databaseField="0">
      <fieldGroup base="2">
        <rangePr groupBy="quarters" startDate="2011-02-13T00:00:00" endDate="2014-12-30T00:00:00"/>
        <groupItems count="6">
          <s v="&lt;13-02-2011"/>
          <s v="Qtr1"/>
          <s v="Qtr2"/>
          <s v="Qtr3"/>
          <s v="Qtr4"/>
          <s v="&gt;30-12-2014"/>
        </groupItems>
      </fieldGroup>
    </cacheField>
    <cacheField name="Years" numFmtId="0" databaseField="0">
      <fieldGroup base="2">
        <rangePr groupBy="years" startDate="2011-02-13T00:00:00" endDate="2014-12-30T00:00:00"/>
        <groupItems count="6">
          <s v="&lt;13-02-2011"/>
          <s v="2011"/>
          <s v="2012"/>
          <s v="2013"/>
          <s v="2014"/>
          <s v="&gt;30-12-2014"/>
        </groupItems>
      </fieldGroup>
    </cacheField>
    <cacheField name="Sales Rate" numFmtId="0" formula="Discount/Sales" databaseField="0"/>
    <cacheField name="Field1" numFmtId="0" formula=" 0" databaseField="0"/>
    <cacheField name="Total" numFmtId="0" formula=" COUNTA(Quantity)-Quarters" databaseField="0"/>
    <cacheField name="Percentage" numFmtId="0" formula="Sales/Profit" databaseField="0"/>
    <cacheField name="Per" numFmtId="0" formula="Profit/100" databaseField="0"/>
  </cacheFields>
  <extLst>
    <ext xmlns:x14="http://schemas.microsoft.com/office/spreadsheetml/2009/9/main" uri="{725AE2AE-9491-48be-B2B4-4EB974FC3084}">
      <x14:pivotCacheDefinition pivotCacheId="1655433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s v="Claire Gute"/>
    <x v="0"/>
    <n v="42420"/>
    <x v="0"/>
    <s v="Bush Somerset Collection Bookcase"/>
    <x v="0"/>
    <n v="2"/>
    <n v="0"/>
    <n v="41.913600000000002"/>
  </r>
  <r>
    <x v="1"/>
    <x v="0"/>
    <x v="0"/>
    <x v="0"/>
    <s v="Claire Gute"/>
    <x v="0"/>
    <n v="42420"/>
    <x v="0"/>
    <s v="Hon Deluxe Fabric Upholstered Stacking Chairs, Rounded Back"/>
    <x v="1"/>
    <n v="3"/>
    <n v="0"/>
    <n v="219.58199999999997"/>
  </r>
  <r>
    <x v="2"/>
    <x v="1"/>
    <x v="1"/>
    <x v="1"/>
    <s v="Darrin Van Huff"/>
    <x v="0"/>
    <n v="90036"/>
    <x v="1"/>
    <s v="Self-Adhesive Address Labels for Typewriters by Universal"/>
    <x v="2"/>
    <n v="2"/>
    <n v="0"/>
    <n v="6.8713999999999995"/>
  </r>
  <r>
    <x v="3"/>
    <x v="2"/>
    <x v="2"/>
    <x v="2"/>
    <s v="Sean O'Donnell"/>
    <x v="0"/>
    <n v="33311"/>
    <x v="0"/>
    <s v="Bretford CR4500 Series Slim Rectangular Table"/>
    <x v="3"/>
    <n v="5"/>
    <n v="0.45"/>
    <n v="-383.03100000000006"/>
  </r>
  <r>
    <x v="4"/>
    <x v="2"/>
    <x v="2"/>
    <x v="2"/>
    <s v="Sean O'Donnell"/>
    <x v="0"/>
    <n v="33311"/>
    <x v="1"/>
    <s v="Eldon Fold 'N Roll Cart System"/>
    <x v="4"/>
    <n v="2"/>
    <n v="0.2"/>
    <n v="2.5163999999999991"/>
  </r>
  <r>
    <x v="5"/>
    <x v="3"/>
    <x v="3"/>
    <x v="3"/>
    <s v="Brosina Hoffman"/>
    <x v="0"/>
    <n v="90032"/>
    <x v="0"/>
    <s v="Eldon Expressions Wood and Plastic Desk Accessories, Cherry Wood"/>
    <x v="5"/>
    <n v="7"/>
    <n v="0"/>
    <n v="14.169399999999996"/>
  </r>
  <r>
    <x v="6"/>
    <x v="3"/>
    <x v="3"/>
    <x v="3"/>
    <s v="Brosina Hoffman"/>
    <x v="0"/>
    <n v="90032"/>
    <x v="1"/>
    <s v="Newell 322"/>
    <x v="6"/>
    <n v="4"/>
    <n v="0"/>
    <n v="1.9656000000000002"/>
  </r>
  <r>
    <x v="7"/>
    <x v="3"/>
    <x v="3"/>
    <x v="3"/>
    <s v="Brosina Hoffman"/>
    <x v="0"/>
    <n v="90032"/>
    <x v="2"/>
    <s v="Mitel 5320 IP Phone VoIP phone"/>
    <x v="7"/>
    <n v="6"/>
    <n v="0.2"/>
    <n v="90.715200000000038"/>
  </r>
  <r>
    <x v="8"/>
    <x v="3"/>
    <x v="3"/>
    <x v="3"/>
    <s v="Brosina Hoffman"/>
    <x v="0"/>
    <n v="90032"/>
    <x v="1"/>
    <s v="DXL Angle-View Binders with Locking Rings by Samsill"/>
    <x v="8"/>
    <n v="3"/>
    <n v="0.2"/>
    <n v="5.7824999999999998"/>
  </r>
  <r>
    <x v="9"/>
    <x v="3"/>
    <x v="3"/>
    <x v="3"/>
    <s v="Brosina Hoffman"/>
    <x v="0"/>
    <n v="90032"/>
    <x v="1"/>
    <s v="Belkin F5C206VTEL 6 Outlet Surge"/>
    <x v="9"/>
    <n v="5"/>
    <n v="0"/>
    <n v="34.469999999999992"/>
  </r>
  <r>
    <x v="10"/>
    <x v="3"/>
    <x v="3"/>
    <x v="3"/>
    <s v="Brosina Hoffman"/>
    <x v="0"/>
    <n v="90032"/>
    <x v="0"/>
    <s v="Chromcraft Rectangular Conference Tables"/>
    <x v="10"/>
    <n v="9"/>
    <n v="0.2"/>
    <n v="85.309199999999805"/>
  </r>
  <r>
    <x v="11"/>
    <x v="3"/>
    <x v="3"/>
    <x v="3"/>
    <s v="Brosina Hoffman"/>
    <x v="0"/>
    <n v="90032"/>
    <x v="2"/>
    <s v="Konftel 250 Conference phone - Charcoal black"/>
    <x v="11"/>
    <n v="4"/>
    <n v="0.2"/>
    <n v="68.356800000000021"/>
  </r>
  <r>
    <x v="12"/>
    <x v="4"/>
    <x v="4"/>
    <x v="4"/>
    <s v="Andrew Allen"/>
    <x v="0"/>
    <n v="28027"/>
    <x v="1"/>
    <s v="Xerox 1967"/>
    <x v="12"/>
    <n v="3"/>
    <n v="0.2"/>
    <n v="5.4432"/>
  </r>
  <r>
    <x v="13"/>
    <x v="5"/>
    <x v="5"/>
    <x v="5"/>
    <s v="Irene Maddox"/>
    <x v="0"/>
    <n v="98103"/>
    <x v="1"/>
    <s v="Fellowes PB200 Plastic Comb Binding Machine"/>
    <x v="13"/>
    <n v="3"/>
    <n v="0.2"/>
    <n v="132.59219999999993"/>
  </r>
  <r>
    <x v="14"/>
    <x v="6"/>
    <x v="6"/>
    <x v="6"/>
    <s v="Harold Pawlan"/>
    <x v="0"/>
    <n v="76106"/>
    <x v="1"/>
    <s v="Holmes Replacement Filter for HEPA Air Cleaner, Very Large Room, HEPA Filter"/>
    <x v="14"/>
    <n v="5"/>
    <n v="0.8"/>
    <n v="-123.858"/>
  </r>
  <r>
    <x v="15"/>
    <x v="6"/>
    <x v="6"/>
    <x v="6"/>
    <s v="Harold Pawlan"/>
    <x v="0"/>
    <n v="76106"/>
    <x v="1"/>
    <s v="Storex DuraTech Recycled Plastic Frosted Binders"/>
    <x v="15"/>
    <n v="3"/>
    <n v="0.8"/>
    <n v="-3.8160000000000016"/>
  </r>
  <r>
    <x v="16"/>
    <x v="7"/>
    <x v="7"/>
    <x v="7"/>
    <s v="Pete Kriz"/>
    <x v="0"/>
    <n v="53711"/>
    <x v="1"/>
    <s v="Stur-D-Stor Shelving, Vertical 5-Shelf: 72&quot;H x 36&quot;W x 18 1/2&quot;D"/>
    <x v="16"/>
    <n v="6"/>
    <n v="0"/>
    <n v="13.317599999999999"/>
  </r>
  <r>
    <x v="17"/>
    <x v="8"/>
    <x v="8"/>
    <x v="8"/>
    <s v="Alejandro Grove"/>
    <x v="0"/>
    <n v="84084"/>
    <x v="1"/>
    <s v="Fellowes Super Stor/Drawer"/>
    <x v="17"/>
    <n v="2"/>
    <n v="0"/>
    <n v="9.9899999999999949"/>
  </r>
  <r>
    <x v="18"/>
    <x v="9"/>
    <x v="9"/>
    <x v="9"/>
    <s v="Zuschuss Donatelli"/>
    <x v="0"/>
    <n v="94109"/>
    <x v="1"/>
    <s v="Newell 341"/>
    <x v="18"/>
    <n v="2"/>
    <n v="0"/>
    <n v="2.4823999999999993"/>
  </r>
  <r>
    <x v="19"/>
    <x v="9"/>
    <x v="9"/>
    <x v="9"/>
    <s v="Zuschuss Donatelli"/>
    <x v="0"/>
    <n v="94109"/>
    <x v="2"/>
    <s v="Cisco SPA 501G IP Phone"/>
    <x v="19"/>
    <n v="3"/>
    <n v="0.2"/>
    <n v="16.010999999999981"/>
  </r>
  <r>
    <x v="20"/>
    <x v="9"/>
    <x v="9"/>
    <x v="9"/>
    <s v="Zuschuss Donatelli"/>
    <x v="0"/>
    <n v="94109"/>
    <x v="1"/>
    <s v="Wilson Jones Hanging View Binder, White, 1&quot;"/>
    <x v="20"/>
    <n v="4"/>
    <n v="0.2"/>
    <n v="7.3839999999999986"/>
  </r>
  <r>
    <x v="21"/>
    <x v="10"/>
    <x v="10"/>
    <x v="10"/>
    <s v="Ken Black"/>
    <x v="0"/>
    <n v="68025"/>
    <x v="1"/>
    <s v="Newell 318"/>
    <x v="21"/>
    <n v="7"/>
    <n v="0"/>
    <n v="5.0595999999999997"/>
  </r>
  <r>
    <x v="22"/>
    <x v="10"/>
    <x v="10"/>
    <x v="10"/>
    <s v="Ken Black"/>
    <x v="0"/>
    <n v="68025"/>
    <x v="1"/>
    <s v="Acco Six-Outlet Power Strip, 4' Cord Length"/>
    <x v="22"/>
    <n v="7"/>
    <n v="0"/>
    <n v="15.688400000000001"/>
  </r>
  <r>
    <x v="23"/>
    <x v="11"/>
    <x v="11"/>
    <x v="11"/>
    <s v="Sandra Flanagan"/>
    <x v="0"/>
    <n v="19140"/>
    <x v="0"/>
    <s v="Global Deluxe Stacking Chair, Gray"/>
    <x v="23"/>
    <n v="2"/>
    <n v="0.3"/>
    <n v="-1.0196000000000005"/>
  </r>
  <r>
    <x v="24"/>
    <x v="12"/>
    <x v="12"/>
    <x v="12"/>
    <s v="Emily Burns"/>
    <x v="0"/>
    <n v="84057"/>
    <x v="0"/>
    <s v="Bretford CR4500 Series Slim Rectangular Table"/>
    <x v="24"/>
    <n v="3"/>
    <n v="0"/>
    <n v="240.26490000000001"/>
  </r>
  <r>
    <x v="25"/>
    <x v="13"/>
    <x v="13"/>
    <x v="13"/>
    <s v="Eric Hoffmann"/>
    <x v="0"/>
    <n v="90049"/>
    <x v="1"/>
    <s v="Wilson Jones Active Use Binders"/>
    <x v="25"/>
    <n v="2"/>
    <n v="0.2"/>
    <n v="4.2224000000000004"/>
  </r>
  <r>
    <x v="26"/>
    <x v="13"/>
    <x v="13"/>
    <x v="13"/>
    <s v="Eric Hoffmann"/>
    <x v="0"/>
    <n v="90049"/>
    <x v="2"/>
    <s v="Imation 8GB Mini TravelDrive USB 2.0 Flash Drive"/>
    <x v="26"/>
    <n v="3"/>
    <n v="0"/>
    <n v="11.774100000000004"/>
  </r>
  <r>
    <x v="27"/>
    <x v="14"/>
    <x v="14"/>
    <x v="14"/>
    <s v="Tracy Blumstein"/>
    <x v="0"/>
    <n v="19140"/>
    <x v="0"/>
    <s v="Riverside Palais Royal Lawyers Bookcase, Royale Cherry Finish"/>
    <x v="27"/>
    <n v="7"/>
    <n v="0.5"/>
    <n v="-1665.0522000000001"/>
  </r>
  <r>
    <x v="28"/>
    <x v="14"/>
    <x v="14"/>
    <x v="14"/>
    <s v="Tracy Blumstein"/>
    <x v="0"/>
    <n v="19140"/>
    <x v="1"/>
    <s v="Avery Recycled Flexi-View Covers for Binding Systems"/>
    <x v="28"/>
    <n v="2"/>
    <n v="0.7"/>
    <n v="-7.0532000000000004"/>
  </r>
  <r>
    <x v="29"/>
    <x v="14"/>
    <x v="14"/>
    <x v="14"/>
    <s v="Tracy Blumstein"/>
    <x v="0"/>
    <n v="19140"/>
    <x v="0"/>
    <s v="Howard Miller 13-3/4&quot; Diameter Brushed Chrome Round Wall Clock"/>
    <x v="29"/>
    <n v="3"/>
    <n v="0.2"/>
    <n v="15.524999999999991"/>
  </r>
  <r>
    <x v="30"/>
    <x v="14"/>
    <x v="14"/>
    <x v="14"/>
    <s v="Tracy Blumstein"/>
    <x v="0"/>
    <n v="19140"/>
    <x v="1"/>
    <s v="Poly String Tie Envelopes"/>
    <x v="30"/>
    <n v="2"/>
    <n v="0.2"/>
    <n v="1.1015999999999997"/>
  </r>
  <r>
    <x v="31"/>
    <x v="14"/>
    <x v="14"/>
    <x v="14"/>
    <s v="Tracy Blumstein"/>
    <x v="0"/>
    <n v="19140"/>
    <x v="1"/>
    <s v="BOSTON Model 1800 Electric Pencil Sharpeners, Putty/Woodgrain"/>
    <x v="31"/>
    <n v="6"/>
    <n v="0.2"/>
    <n v="9.7091999999999885"/>
  </r>
  <r>
    <x v="32"/>
    <x v="14"/>
    <x v="14"/>
    <x v="14"/>
    <s v="Tracy Blumstein"/>
    <x v="0"/>
    <n v="19140"/>
    <x v="1"/>
    <s v="Acco Pressboard Covers with Storage Hooks, 14 7/8&quot; x 11&quot;, Executive Red"/>
    <x v="32"/>
    <n v="6"/>
    <n v="0.7"/>
    <n v="-5.7149999999999999"/>
  </r>
  <r>
    <x v="33"/>
    <x v="14"/>
    <x v="14"/>
    <x v="14"/>
    <s v="Tracy Blumstein"/>
    <x v="0"/>
    <n v="19140"/>
    <x v="1"/>
    <s v="Lumber Crayons"/>
    <x v="33"/>
    <n v="2"/>
    <n v="0.2"/>
    <n v="3.5460000000000007"/>
  </r>
  <r>
    <x v="34"/>
    <x v="15"/>
    <x v="15"/>
    <x v="15"/>
    <s v="Matt Abelman"/>
    <x v="0"/>
    <n v="77095"/>
    <x v="1"/>
    <s v="Staples"/>
    <x v="34"/>
    <n v="3"/>
    <n v="0.2"/>
    <n v="9.9467999999999979"/>
  </r>
  <r>
    <x v="35"/>
    <x v="16"/>
    <x v="16"/>
    <x v="16"/>
    <s v="Gene Hale"/>
    <x v="0"/>
    <n v="75080"/>
    <x v="2"/>
    <s v="GE 30524EE4"/>
    <x v="35"/>
    <n v="7"/>
    <n v="0.2"/>
    <n v="123.47369999999989"/>
  </r>
  <r>
    <x v="36"/>
    <x v="16"/>
    <x v="16"/>
    <x v="16"/>
    <s v="Gene Hale"/>
    <x v="0"/>
    <n v="75080"/>
    <x v="0"/>
    <s v="Electrix Architect's Clamp-On Swing Arm Lamp, Black"/>
    <x v="36"/>
    <n v="5"/>
    <n v="0.6"/>
    <n v="-147.96300000000002"/>
  </r>
  <r>
    <x v="37"/>
    <x v="17"/>
    <x v="17"/>
    <x v="17"/>
    <s v="Steve Nguyen"/>
    <x v="0"/>
    <n v="77041"/>
    <x v="1"/>
    <s v="#10-4 1/8&quot; x 9 1/2&quot; Premium Diagonal Seam Envelopes"/>
    <x v="37"/>
    <n v="9"/>
    <n v="0.2"/>
    <n v="35.414999999999999"/>
  </r>
  <r>
    <x v="38"/>
    <x v="17"/>
    <x v="17"/>
    <x v="17"/>
    <s v="Steve Nguyen"/>
    <x v="0"/>
    <n v="77041"/>
    <x v="0"/>
    <s v="Atlantic Metals Mobile 3-Shelf Bookcases, Custom Colors"/>
    <x v="38"/>
    <n v="3"/>
    <n v="0.32"/>
    <n v="-46.976400000000012"/>
  </r>
  <r>
    <x v="39"/>
    <x v="17"/>
    <x v="17"/>
    <x v="17"/>
    <s v="Steve Nguyen"/>
    <x v="0"/>
    <n v="77041"/>
    <x v="0"/>
    <s v="Global Fabric Manager's Chair, Dark Gray"/>
    <x v="39"/>
    <n v="3"/>
    <n v="0.3"/>
    <n v="-15.146999999999991"/>
  </r>
  <r>
    <x v="40"/>
    <x v="17"/>
    <x v="17"/>
    <x v="17"/>
    <s v="Steve Nguyen"/>
    <x v="0"/>
    <n v="77041"/>
    <x v="2"/>
    <s v="Plantronics HL10 Handset Lifter"/>
    <x v="40"/>
    <n v="4"/>
    <n v="0.2"/>
    <n v="41.756399999999957"/>
  </r>
  <r>
    <x v="41"/>
    <x v="18"/>
    <x v="18"/>
    <x v="18"/>
    <s v="Linda Cazamias"/>
    <x v="0"/>
    <n v="60540"/>
    <x v="2"/>
    <s v="Panasonic Kx-TS550"/>
    <x v="41"/>
    <n v="4"/>
    <n v="0.2"/>
    <n v="16.556399999999996"/>
  </r>
  <r>
    <x v="42"/>
    <x v="19"/>
    <x v="19"/>
    <x v="19"/>
    <s v="Ruben Ausman"/>
    <x v="0"/>
    <n v="90049"/>
    <x v="1"/>
    <s v="Eldon Base for stackable storage shelf, platinum"/>
    <x v="42"/>
    <n v="2"/>
    <n v="0"/>
    <n v="3.8939999999999912"/>
  </r>
  <r>
    <x v="43"/>
    <x v="20"/>
    <x v="20"/>
    <x v="20"/>
    <s v="Erin Smith"/>
    <x v="0"/>
    <n v="32935"/>
    <x v="1"/>
    <s v="Advantus 10-Drawer Portable Organizer, Chrome Metal Frame, Smoke Drawers"/>
    <x v="43"/>
    <n v="2"/>
    <n v="0.2"/>
    <n v="9.5616000000000092"/>
  </r>
  <r>
    <x v="44"/>
    <x v="21"/>
    <x v="21"/>
    <x v="21"/>
    <s v="Odella Nelson"/>
    <x v="0"/>
    <n v="55122"/>
    <x v="2"/>
    <s v="Verbatim 25 GB 6x Blu-ray Single Layer Recordable Disc, 25/Pack"/>
    <x v="44"/>
    <n v="2"/>
    <n v="0"/>
    <n v="19.7714"/>
  </r>
  <r>
    <x v="45"/>
    <x v="21"/>
    <x v="21"/>
    <x v="21"/>
    <s v="Odella Nelson"/>
    <x v="0"/>
    <n v="55122"/>
    <x v="1"/>
    <s v="Wilson Jones Leather-Like Binders with DublLock Round Rings"/>
    <x v="45"/>
    <n v="2"/>
    <n v="0"/>
    <n v="8.2061999999999991"/>
  </r>
  <r>
    <x v="46"/>
    <x v="22"/>
    <x v="22"/>
    <x v="22"/>
    <s v="Patrick O'Donnell"/>
    <x v="0"/>
    <n v="48185"/>
    <x v="1"/>
    <s v="Gould Plastics 9-Pocket Panel Bin, 18-3/8w x 5-1/4d x 20-1/2h, Black"/>
    <x v="46"/>
    <n v="4"/>
    <n v="0"/>
    <n v="8.4783999999999935"/>
  </r>
  <r>
    <x v="47"/>
    <x v="23"/>
    <x v="23"/>
    <x v="23"/>
    <s v="Lena Hernandez"/>
    <x v="0"/>
    <n v="19901"/>
    <x v="2"/>
    <s v="Imation 8gb Micro Traveldrive Usb 2.0 Flash Drive"/>
    <x v="47"/>
    <n v="3"/>
    <n v="0"/>
    <n v="4.9500000000000011"/>
  </r>
  <r>
    <x v="48"/>
    <x v="23"/>
    <x v="23"/>
    <x v="23"/>
    <s v="Lena Hernandez"/>
    <x v="0"/>
    <n v="19901"/>
    <x v="2"/>
    <s v="LF Elite 3D Dazzle Designer Hard Case Cover, Lf Stylus Pen and Wiper For Apple Iphone 5c Mini Lite"/>
    <x v="48"/>
    <n v="2"/>
    <n v="0"/>
    <n v="6.104000000000001"/>
  </r>
  <r>
    <x v="49"/>
    <x v="24"/>
    <x v="24"/>
    <x v="24"/>
    <s v="Darren Powers"/>
    <x v="0"/>
    <n v="47150"/>
    <x v="1"/>
    <s v="C-Line Peel &amp; Stick Add-On Filing Pockets, 8-3/4 x 5-1/8, 10/Pack"/>
    <x v="49"/>
    <n v="6"/>
    <n v="0"/>
    <n v="17.9634"/>
  </r>
  <r>
    <x v="50"/>
    <x v="24"/>
    <x v="24"/>
    <x v="24"/>
    <s v="Darren Powers"/>
    <x v="0"/>
    <n v="47150"/>
    <x v="1"/>
    <s v="Avery 485"/>
    <x v="50"/>
    <n v="6"/>
    <n v="0"/>
    <n v="35.334599999999995"/>
  </r>
  <r>
    <x v="51"/>
    <x v="24"/>
    <x v="24"/>
    <x v="24"/>
    <s v="Darren Powers"/>
    <x v="0"/>
    <n v="47150"/>
    <x v="0"/>
    <s v="Longer-Life Soft White Bulbs"/>
    <x v="51"/>
    <n v="2"/>
    <n v="0"/>
    <n v="2.9567999999999999"/>
  </r>
  <r>
    <x v="52"/>
    <x v="24"/>
    <x v="24"/>
    <x v="24"/>
    <s v="Darren Powers"/>
    <x v="0"/>
    <n v="47150"/>
    <x v="0"/>
    <s v="Global Leather Task Chair, Black"/>
    <x v="52"/>
    <n v="1"/>
    <n v="0"/>
    <n v="17.098099999999988"/>
  </r>
  <r>
    <x v="53"/>
    <x v="25"/>
    <x v="25"/>
    <x v="25"/>
    <s v="Janet Molinari"/>
    <x v="0"/>
    <n v="10024"/>
    <x v="1"/>
    <s v="Advantus Push Pins"/>
    <x v="53"/>
    <n v="7"/>
    <n v="0"/>
    <n v="6.2566000000000006"/>
  </r>
  <r>
    <x v="54"/>
    <x v="25"/>
    <x v="25"/>
    <x v="25"/>
    <s v="Janet Molinari"/>
    <x v="0"/>
    <n v="10024"/>
    <x v="2"/>
    <s v="AT&amp;T CL83451 4-Handset Telephone"/>
    <x v="54"/>
    <n v="5"/>
    <n v="0"/>
    <n v="298.68549999999999"/>
  </r>
  <r>
    <x v="55"/>
    <x v="26"/>
    <x v="26"/>
    <x v="26"/>
    <s v="Ted Butterfield"/>
    <x v="0"/>
    <n v="12180"/>
    <x v="1"/>
    <s v="Home/Office Personal File Carts"/>
    <x v="55"/>
    <n v="6"/>
    <n v="0"/>
    <n v="52.139999999999986"/>
  </r>
  <r>
    <x v="56"/>
    <x v="26"/>
    <x v="26"/>
    <x v="26"/>
    <s v="Ted Butterfield"/>
    <x v="0"/>
    <n v="12180"/>
    <x v="1"/>
    <s v="Xerox 232"/>
    <x v="56"/>
    <n v="5"/>
    <n v="0"/>
    <n v="15.552000000000001"/>
  </r>
  <r>
    <x v="57"/>
    <x v="26"/>
    <x v="26"/>
    <x v="26"/>
    <s v="Ted Butterfield"/>
    <x v="0"/>
    <n v="12180"/>
    <x v="0"/>
    <s v="Novimex Turbo Task Chair"/>
    <x v="57"/>
    <n v="5"/>
    <n v="0.1"/>
    <n v="7.0980000000000061"/>
  </r>
  <r>
    <x v="58"/>
    <x v="26"/>
    <x v="26"/>
    <x v="26"/>
    <s v="Ted Butterfield"/>
    <x v="0"/>
    <n v="12180"/>
    <x v="1"/>
    <s v="Array Parchment Paper, Assorted Colors"/>
    <x v="58"/>
    <n v="2"/>
    <n v="0"/>
    <n v="6.9888000000000003"/>
  </r>
  <r>
    <x v="59"/>
    <x v="26"/>
    <x v="26"/>
    <x v="26"/>
    <s v="Ted Butterfield"/>
    <x v="0"/>
    <n v="12180"/>
    <x v="2"/>
    <s v="Imation 8gb Micro Traveldrive Usb 2.0 Flash Drive"/>
    <x v="59"/>
    <n v="2"/>
    <n v="0"/>
    <n v="3.3000000000000007"/>
  </r>
  <r>
    <x v="60"/>
    <x v="26"/>
    <x v="26"/>
    <x v="26"/>
    <s v="Ted Butterfield"/>
    <x v="0"/>
    <n v="12180"/>
    <x v="1"/>
    <s v="Plastic Binding Combs"/>
    <x v="60"/>
    <n v="4"/>
    <n v="0.2"/>
    <n v="16.361999999999998"/>
  </r>
  <r>
    <x v="61"/>
    <x v="26"/>
    <x v="26"/>
    <x v="26"/>
    <s v="Ted Butterfield"/>
    <x v="0"/>
    <n v="12180"/>
    <x v="1"/>
    <s v="Prang Dustless Chalk Sticks"/>
    <x v="61"/>
    <n v="1"/>
    <n v="0"/>
    <n v="0.84"/>
  </r>
  <r>
    <x v="62"/>
    <x v="27"/>
    <x v="27"/>
    <x v="27"/>
    <s v="Kunst Miller"/>
    <x v="0"/>
    <n v="90004"/>
    <x v="2"/>
    <s v="Verbatim 25 GB 6x Blu-ray Single Layer Recordable Disc, 3/Pack"/>
    <x v="62"/>
    <n v="2"/>
    <n v="0"/>
    <n v="6.1512000000000011"/>
  </r>
  <r>
    <x v="63"/>
    <x v="27"/>
    <x v="27"/>
    <x v="27"/>
    <s v="Kunst Miller"/>
    <x v="0"/>
    <n v="90004"/>
    <x v="1"/>
    <s v="Acco PRESSTEX Data Binder with Storage Hooks, Dark Blue, 14 7/8&quot; X 11&quot;"/>
    <x v="63"/>
    <n v="6"/>
    <n v="0.2"/>
    <n v="9.3612000000000002"/>
  </r>
  <r>
    <x v="64"/>
    <x v="27"/>
    <x v="27"/>
    <x v="27"/>
    <s v="Kunst Miller"/>
    <x v="0"/>
    <n v="90004"/>
    <x v="1"/>
    <s v="Xerox 1943"/>
    <x v="64"/>
    <n v="3"/>
    <n v="0"/>
    <n v="68.963099999999997"/>
  </r>
  <r>
    <x v="65"/>
    <x v="27"/>
    <x v="27"/>
    <x v="27"/>
    <s v="Kunst Miller"/>
    <x v="0"/>
    <n v="90004"/>
    <x v="0"/>
    <s v="Luxo Economy Swing Arm Lamp"/>
    <x v="65"/>
    <n v="4"/>
    <n v="0"/>
    <n v="22.332800000000006"/>
  </r>
  <r>
    <x v="66"/>
    <x v="28"/>
    <x v="28"/>
    <x v="28"/>
    <s v="Paul Stevenson"/>
    <x v="0"/>
    <n v="60610"/>
    <x v="0"/>
    <s v="Global Value Mid-Back Manager's Chair, Gray"/>
    <x v="66"/>
    <n v="5"/>
    <n v="0.3"/>
    <n v="-15.222500000000011"/>
  </r>
  <r>
    <x v="67"/>
    <x v="29"/>
    <x v="29"/>
    <x v="29"/>
    <s v="Brendan Sweed"/>
    <x v="0"/>
    <n v="85234"/>
    <x v="1"/>
    <s v="Hunt BOSTON Model 1606 High-Volume Electric Pencil Sharpener, Beige"/>
    <x v="67"/>
    <n v="8"/>
    <n v="0.2"/>
    <n v="111.30239999999998"/>
  </r>
  <r>
    <x v="68"/>
    <x v="29"/>
    <x v="29"/>
    <x v="29"/>
    <s v="Brendan Sweed"/>
    <x v="0"/>
    <n v="85234"/>
    <x v="2"/>
    <s v="netTALK DUO VoIP Telephone Service"/>
    <x v="68"/>
    <n v="4"/>
    <n v="0.2"/>
    <n v="62.988"/>
  </r>
  <r>
    <x v="69"/>
    <x v="30"/>
    <x v="30"/>
    <x v="30"/>
    <s v="Karen Daniels"/>
    <x v="0"/>
    <n v="22153"/>
    <x v="1"/>
    <s v="Snap-A-Way Black Print Carbonless Ruled Speed Letter, Triplicate"/>
    <x v="69"/>
    <n v="2"/>
    <n v="0"/>
    <n v="35.663599999999995"/>
  </r>
  <r>
    <x v="70"/>
    <x v="31"/>
    <x v="31"/>
    <x v="31"/>
    <s v="Henry MacAllister"/>
    <x v="0"/>
    <n v="10009"/>
    <x v="1"/>
    <s v="Avery Binding System Hidden Tab Executive Style Index Sets"/>
    <x v="70"/>
    <n v="1"/>
    <n v="0.2"/>
    <n v="1.7309999999999999"/>
  </r>
  <r>
    <x v="71"/>
    <x v="32"/>
    <x v="32"/>
    <x v="14"/>
    <s v="Tracy Blumstein"/>
    <x v="0"/>
    <n v="49201"/>
    <x v="1"/>
    <s v="Telephone Message Books with Fax/Mobile Section, 5 1/2&quot; x 3 3/16&quot;"/>
    <x v="71"/>
    <n v="3"/>
    <n v="0"/>
    <n v="8.7629999999999999"/>
  </r>
  <r>
    <x v="72"/>
    <x v="33"/>
    <x v="33"/>
    <x v="32"/>
    <s v="Joel Eaton"/>
    <x v="0"/>
    <n v="38109"/>
    <x v="0"/>
    <s v="High-Back Leather Manager's Chair"/>
    <x v="72"/>
    <n v="8"/>
    <n v="0.2"/>
    <n v="-114.39120000000003"/>
  </r>
  <r>
    <x v="73"/>
    <x v="33"/>
    <x v="33"/>
    <x v="32"/>
    <s v="Joel Eaton"/>
    <x v="0"/>
    <n v="38109"/>
    <x v="0"/>
    <s v="Tenex Traditional Chairmats for Medium Pile Carpet, Standard Lip, 36&quot; x 48&quot;"/>
    <x v="73"/>
    <n v="2"/>
    <n v="0.2"/>
    <n v="1.2129999999999974"/>
  </r>
  <r>
    <x v="74"/>
    <x v="33"/>
    <x v="33"/>
    <x v="32"/>
    <s v="Joel Eaton"/>
    <x v="0"/>
    <n v="38109"/>
    <x v="1"/>
    <s v="Safco Industrial Wire Shelving System"/>
    <x v="74"/>
    <n v="1"/>
    <n v="0.2"/>
    <n v="-18.196000000000002"/>
  </r>
  <r>
    <x v="75"/>
    <x v="34"/>
    <x v="34"/>
    <x v="33"/>
    <s v="Ken Brennan"/>
    <x v="0"/>
    <n v="77041"/>
    <x v="1"/>
    <s v="Economy Binders"/>
    <x v="75"/>
    <n v="3"/>
    <n v="0.8"/>
    <n v="-1.9344000000000006"/>
  </r>
  <r>
    <x v="76"/>
    <x v="34"/>
    <x v="34"/>
    <x v="33"/>
    <s v="Ken Brennan"/>
    <x v="0"/>
    <n v="77041"/>
    <x v="0"/>
    <s v="6&quot; Cubicle Wall Clock, Black"/>
    <x v="76"/>
    <n v="3"/>
    <n v="0.6"/>
    <n v="-5.8248000000000015"/>
  </r>
  <r>
    <x v="77"/>
    <x v="34"/>
    <x v="34"/>
    <x v="33"/>
    <s v="Ken Brennan"/>
    <x v="0"/>
    <n v="77041"/>
    <x v="1"/>
    <s v="SimpliFile Personal File, Black Granite, 15w x 6-15/16d x 11-1/4h"/>
    <x v="77"/>
    <n v="3"/>
    <n v="0.2"/>
    <n v="2.724000000000002"/>
  </r>
  <r>
    <x v="78"/>
    <x v="35"/>
    <x v="35"/>
    <x v="32"/>
    <s v="Joel Eaton"/>
    <x v="0"/>
    <n v="77070"/>
    <x v="0"/>
    <s v="Eldon Expressions Desk Accessory, Wood Pencil Holder, Oak"/>
    <x v="78"/>
    <n v="5"/>
    <n v="0.6"/>
    <n v="-14.475000000000001"/>
  </r>
  <r>
    <x v="79"/>
    <x v="36"/>
    <x v="1"/>
    <x v="34"/>
    <s v="Stewart Carmichael"/>
    <x v="0"/>
    <n v="35601"/>
    <x v="1"/>
    <s v="1.7 Cubic Foot Compact &quot;Cube&quot; Office Refrigerators"/>
    <x v="79"/>
    <n v="1"/>
    <n v="0"/>
    <n v="56.20320000000001"/>
  </r>
  <r>
    <x v="80"/>
    <x v="36"/>
    <x v="1"/>
    <x v="34"/>
    <s v="Stewart Carmichael"/>
    <x v="0"/>
    <n v="35601"/>
    <x v="1"/>
    <s v="Avery Heavy-Duty EZD  Binder With Locking Rings"/>
    <x v="80"/>
    <n v="3"/>
    <n v="0"/>
    <n v="8.0351999999999997"/>
  </r>
  <r>
    <x v="81"/>
    <x v="37"/>
    <x v="36"/>
    <x v="35"/>
    <s v="Duane Noonan"/>
    <x v="0"/>
    <n v="94122"/>
    <x v="1"/>
    <s v="Premium Writing Pencils, Soft, #2 by Central Association for the Blind"/>
    <x v="81"/>
    <n v="5"/>
    <n v="0"/>
    <n v="4.1720000000000006"/>
  </r>
  <r>
    <x v="82"/>
    <x v="37"/>
    <x v="36"/>
    <x v="35"/>
    <s v="Duane Noonan"/>
    <x v="0"/>
    <n v="94122"/>
    <x v="1"/>
    <s v="Sortfiler Multipurpose Personal File Organizer, Black"/>
    <x v="82"/>
    <n v="1"/>
    <n v="0"/>
    <n v="6.2030999999999992"/>
  </r>
  <r>
    <x v="83"/>
    <x v="38"/>
    <x v="37"/>
    <x v="36"/>
    <s v="Julie Creighton"/>
    <x v="0"/>
    <n v="27707"/>
    <x v="1"/>
    <s v="Jet-Pak Recycled Peel 'N' Seal Padded Mailers"/>
    <x v="83"/>
    <n v="7"/>
    <n v="0.2"/>
    <n v="62.807499999999976"/>
  </r>
  <r>
    <x v="84"/>
    <x v="39"/>
    <x v="38"/>
    <x v="37"/>
    <s v="Christopher Schild"/>
    <x v="0"/>
    <n v="60623"/>
    <x v="1"/>
    <s v="Safco Industrial Wire Shelving"/>
    <x v="84"/>
    <n v="3"/>
    <n v="0.2"/>
    <n v="-48.954900000000002"/>
  </r>
  <r>
    <x v="85"/>
    <x v="40"/>
    <x v="39"/>
    <x v="22"/>
    <s v="Patrick O'Donnell"/>
    <x v="0"/>
    <n v="29203"/>
    <x v="0"/>
    <s v="Novimex Swivel Fabric Task Chair"/>
    <x v="85"/>
    <n v="2"/>
    <n v="0"/>
    <n v="33.215599999999995"/>
  </r>
  <r>
    <x v="86"/>
    <x v="41"/>
    <x v="40"/>
    <x v="38"/>
    <s v="Paul Gonzalez"/>
    <x v="0"/>
    <n v="55901"/>
    <x v="2"/>
    <s v="Logitech LS21 Speaker System - PC Multimedia - 2.1-CH - Wired"/>
    <x v="86"/>
    <n v="1"/>
    <n v="0"/>
    <n v="6.796599999999998"/>
  </r>
  <r>
    <x v="87"/>
    <x v="41"/>
    <x v="40"/>
    <x v="38"/>
    <s v="Paul Gonzalez"/>
    <x v="0"/>
    <n v="55901"/>
    <x v="1"/>
    <s v="Avery 511"/>
    <x v="51"/>
    <n v="2"/>
    <n v="0"/>
    <n v="2.9567999999999999"/>
  </r>
  <r>
    <x v="88"/>
    <x v="42"/>
    <x v="41"/>
    <x v="39"/>
    <s v="Gary Mitchum"/>
    <x v="0"/>
    <n v="77095"/>
    <x v="1"/>
    <s v="Eldon Portable Mobile Manager"/>
    <x v="87"/>
    <n v="7"/>
    <n v="0.2"/>
    <n v="13.857199999999999"/>
  </r>
  <r>
    <x v="89"/>
    <x v="43"/>
    <x v="42"/>
    <x v="40"/>
    <s v="Jim Sink"/>
    <x v="0"/>
    <n v="90036"/>
    <x v="1"/>
    <s v="Turquoise Lead Holder with Pocket Clip"/>
    <x v="88"/>
    <n v="3"/>
    <n v="0"/>
    <n v="6.6329999999999982"/>
  </r>
  <r>
    <x v="90"/>
    <x v="43"/>
    <x v="42"/>
    <x v="40"/>
    <s v="Jim Sink"/>
    <x v="0"/>
    <n v="90036"/>
    <x v="2"/>
    <s v="Panasonic Kx-TS550"/>
    <x v="89"/>
    <n v="2"/>
    <n v="0.2"/>
    <n v="8.2781999999999982"/>
  </r>
  <r>
    <x v="91"/>
    <x v="43"/>
    <x v="42"/>
    <x v="40"/>
    <s v="Jim Sink"/>
    <x v="0"/>
    <n v="90036"/>
    <x v="1"/>
    <s v="Xerox 1995"/>
    <x v="90"/>
    <n v="1"/>
    <n v="0"/>
    <n v="3.1104000000000003"/>
  </r>
  <r>
    <x v="92"/>
    <x v="44"/>
    <x v="43"/>
    <x v="41"/>
    <s v="Karl Braun"/>
    <x v="0"/>
    <n v="55407"/>
    <x v="1"/>
    <s v="Xerox 1999"/>
    <x v="91"/>
    <n v="2"/>
    <n v="0"/>
    <n v="6.2208000000000006"/>
  </r>
  <r>
    <x v="93"/>
    <x v="44"/>
    <x v="43"/>
    <x v="41"/>
    <s v="Karl Braun"/>
    <x v="0"/>
    <n v="55407"/>
    <x v="0"/>
    <s v="Seth Thomas 13 1/2&quot; Wall Clock"/>
    <x v="92"/>
    <n v="3"/>
    <n v="0"/>
    <n v="16.535399999999996"/>
  </r>
  <r>
    <x v="94"/>
    <x v="44"/>
    <x v="43"/>
    <x v="41"/>
    <s v="Karl Braun"/>
    <x v="0"/>
    <n v="55407"/>
    <x v="1"/>
    <s v="Ibico Standard Transparent Covers"/>
    <x v="93"/>
    <n v="2"/>
    <n v="0"/>
    <n v="16.150400000000001"/>
  </r>
  <r>
    <x v="95"/>
    <x v="45"/>
    <x v="44"/>
    <x v="42"/>
    <s v="Roger Barcio"/>
    <x v="0"/>
    <n v="97206"/>
    <x v="1"/>
    <s v="Flexible Leather- Look Classic Collection Ring Binder"/>
    <x v="94"/>
    <n v="1"/>
    <n v="0.7"/>
    <n v="-3.7880000000000003"/>
  </r>
  <r>
    <x v="96"/>
    <x v="46"/>
    <x v="45"/>
    <x v="43"/>
    <s v="Parhena Norris"/>
    <x v="0"/>
    <n v="10009"/>
    <x v="0"/>
    <s v="9-3/4 Diameter Round Wall Clock"/>
    <x v="95"/>
    <n v="7"/>
    <n v="0"/>
    <n v="40.5426"/>
  </r>
  <r>
    <x v="97"/>
    <x v="47"/>
    <x v="46"/>
    <x v="44"/>
    <s v="Katherine Ducich"/>
    <x v="0"/>
    <n v="94122"/>
    <x v="1"/>
    <s v="Trimflex Flexible Post Binders"/>
    <x v="96"/>
    <n v="3"/>
    <n v="0.2"/>
    <n v="17.959199999999999"/>
  </r>
  <r>
    <x v="98"/>
    <x v="48"/>
    <x v="47"/>
    <x v="45"/>
    <s v="Elpida Rittenbach"/>
    <x v="0"/>
    <n v="55106"/>
    <x v="1"/>
    <s v="Fellowes Basic Home/Office Series Surge Protectors"/>
    <x v="42"/>
    <n v="6"/>
    <n v="0"/>
    <n v="22.585199999999993"/>
  </r>
  <r>
    <x v="99"/>
    <x v="49"/>
    <x v="48"/>
    <x v="46"/>
    <s v="Rick Bensley"/>
    <x v="0"/>
    <n v="60610"/>
    <x v="1"/>
    <s v="Avery Personal Creations Heavyweight Cards"/>
    <x v="97"/>
    <n v="7"/>
    <n v="0.2"/>
    <n v="22.618399999999994"/>
  </r>
  <r>
    <x v="100"/>
    <x v="49"/>
    <x v="48"/>
    <x v="46"/>
    <s v="Rick Bensley"/>
    <x v="0"/>
    <n v="60610"/>
    <x v="2"/>
    <s v="SanDisk Ultra 64 GB MicroSDHC Class 10 Memory Card"/>
    <x v="98"/>
    <n v="3"/>
    <n v="0.2"/>
    <n v="-10.797300000000011"/>
  </r>
  <r>
    <x v="101"/>
    <x v="49"/>
    <x v="48"/>
    <x v="46"/>
    <s v="Rick Bensley"/>
    <x v="0"/>
    <n v="60610"/>
    <x v="1"/>
    <s v="Avery Hidden Tab Dividers for Binding Systems"/>
    <x v="99"/>
    <n v="3"/>
    <n v="0.8"/>
    <n v="-3.0396000000000001"/>
  </r>
  <r>
    <x v="102"/>
    <x v="50"/>
    <x v="49"/>
    <x v="47"/>
    <s v="Gary Zandusky"/>
    <x v="0"/>
    <n v="55901"/>
    <x v="1"/>
    <s v="Universal Premium White Copier/Laser Paper (20Lb. and 87 Bright)"/>
    <x v="100"/>
    <n v="4"/>
    <n v="0"/>
    <n v="11.720800000000001"/>
  </r>
  <r>
    <x v="103"/>
    <x v="51"/>
    <x v="50"/>
    <x v="48"/>
    <s v="Lena Cacioppo"/>
    <x v="0"/>
    <n v="80013"/>
    <x v="2"/>
    <s v="Logitech K350 2.4Ghz Wireless Keyboard"/>
    <x v="101"/>
    <n v="6"/>
    <n v="0.2"/>
    <n v="-26.875800000000012"/>
  </r>
  <r>
    <x v="104"/>
    <x v="51"/>
    <x v="50"/>
    <x v="48"/>
    <s v="Lena Cacioppo"/>
    <x v="0"/>
    <n v="80013"/>
    <x v="0"/>
    <s v="Deflect-o DuraMat Lighweight, Studded, Beveled Mat for Low Pile Carpeting"/>
    <x v="102"/>
    <n v="3"/>
    <n v="0.2"/>
    <n v="-3.8385000000000105"/>
  </r>
  <r>
    <x v="105"/>
    <x v="51"/>
    <x v="50"/>
    <x v="48"/>
    <s v="Lena Cacioppo"/>
    <x v="0"/>
    <n v="80013"/>
    <x v="1"/>
    <s v="Avery Trapezoid Ring Binder, 3&quot; Capacity, Black, 1040 sheets"/>
    <x v="103"/>
    <n v="3"/>
    <n v="0.7"/>
    <n v="-25.817399999999999"/>
  </r>
  <r>
    <x v="106"/>
    <x v="52"/>
    <x v="51"/>
    <x v="49"/>
    <s v="Janet Martin"/>
    <x v="0"/>
    <n v="28205"/>
    <x v="2"/>
    <s v="Memorex Mini Travel Drive 8 GB USB 2.0 Flash Drive"/>
    <x v="104"/>
    <n v="8"/>
    <n v="0.2"/>
    <n v="17.601600000000001"/>
  </r>
  <r>
    <x v="107"/>
    <x v="52"/>
    <x v="51"/>
    <x v="49"/>
    <s v="Janet Martin"/>
    <x v="0"/>
    <n v="28205"/>
    <x v="2"/>
    <s v="Speck Products Candyshell Flip Case"/>
    <x v="105"/>
    <n v="1"/>
    <n v="0.2"/>
    <n v="2.0993999999999993"/>
  </r>
  <r>
    <x v="108"/>
    <x v="52"/>
    <x v="51"/>
    <x v="49"/>
    <s v="Janet Martin"/>
    <x v="0"/>
    <n v="28205"/>
    <x v="1"/>
    <s v="Newell Chalk Holder"/>
    <x v="106"/>
    <n v="1"/>
    <n v="0.2"/>
    <n v="1.0737999999999999"/>
  </r>
  <r>
    <x v="109"/>
    <x v="53"/>
    <x v="52"/>
    <x v="50"/>
    <s v="Pete Armstrong"/>
    <x v="0"/>
    <n v="60462"/>
    <x v="2"/>
    <s v="Logitech Gaming G510s - Keyboard"/>
    <x v="107"/>
    <n v="5"/>
    <n v="0.2"/>
    <n v="67.991999999999962"/>
  </r>
  <r>
    <x v="110"/>
    <x v="54"/>
    <x v="53"/>
    <x v="51"/>
    <s v="Cynthia Voltz"/>
    <x v="0"/>
    <n v="10035"/>
    <x v="0"/>
    <s v="Magnifier Swing Arm Lamp"/>
    <x v="108"/>
    <n v="2"/>
    <n v="0"/>
    <n v="10.909600000000001"/>
  </r>
  <r>
    <x v="111"/>
    <x v="55"/>
    <x v="54"/>
    <x v="52"/>
    <s v="Clay Ludtke"/>
    <x v="0"/>
    <n v="50322"/>
    <x v="1"/>
    <s v="Hunt PowerHouse Electric Pencil Sharpener, Blue"/>
    <x v="109"/>
    <n v="2"/>
    <n v="0"/>
    <n v="22.78799999999999"/>
  </r>
  <r>
    <x v="112"/>
    <x v="55"/>
    <x v="54"/>
    <x v="52"/>
    <s v="Clay Ludtke"/>
    <x v="0"/>
    <n v="50322"/>
    <x v="1"/>
    <s v="Avery Durable Plastic 1&quot; Binders"/>
    <x v="77"/>
    <n v="6"/>
    <n v="0"/>
    <n v="13.3476"/>
  </r>
  <r>
    <x v="113"/>
    <x v="56"/>
    <x v="55"/>
    <x v="53"/>
    <s v="Ryan Crowe"/>
    <x v="0"/>
    <n v="43229"/>
    <x v="1"/>
    <s v="OIC Colored Binder Clips, Assorted Sizes"/>
    <x v="110"/>
    <n v="14"/>
    <n v="0.2"/>
    <n v="14.534799999999997"/>
  </r>
  <r>
    <x v="114"/>
    <x v="56"/>
    <x v="55"/>
    <x v="53"/>
    <s v="Ryan Crowe"/>
    <x v="0"/>
    <n v="43229"/>
    <x v="1"/>
    <s v="Redi-Strip #10 Envelopes, 4 1/8 x 9 1/2"/>
    <x v="111"/>
    <n v="2"/>
    <n v="0.2"/>
    <n v="1.6519999999999997"/>
  </r>
  <r>
    <x v="115"/>
    <x v="56"/>
    <x v="55"/>
    <x v="53"/>
    <s v="Ryan Crowe"/>
    <x v="0"/>
    <n v="43229"/>
    <x v="1"/>
    <s v="Xerox 1921"/>
    <x v="112"/>
    <n v="3"/>
    <n v="0.2"/>
    <n v="7.4924999999999988"/>
  </r>
  <r>
    <x v="116"/>
    <x v="56"/>
    <x v="55"/>
    <x v="53"/>
    <s v="Ryan Crowe"/>
    <x v="0"/>
    <n v="43229"/>
    <x v="1"/>
    <s v="Tyvek  Top-Opening Peel &amp; Seel Envelopes, Plain White"/>
    <x v="113"/>
    <n v="6"/>
    <n v="0.2"/>
    <n v="44.031599999999997"/>
  </r>
  <r>
    <x v="117"/>
    <x v="57"/>
    <x v="56"/>
    <x v="54"/>
    <s v="Dave Kipp"/>
    <x v="0"/>
    <n v="98103"/>
    <x v="0"/>
    <s v="Hon Racetrack Conference Tables"/>
    <x v="114"/>
    <n v="3"/>
    <n v="0"/>
    <n v="165.38129999999995"/>
  </r>
  <r>
    <x v="118"/>
    <x v="58"/>
    <x v="57"/>
    <x v="55"/>
    <s v="Greg Guthrie"/>
    <x v="0"/>
    <n v="37620"/>
    <x v="1"/>
    <s v="GBC DocuBind 300 Electric Binding Machine"/>
    <x v="115"/>
    <n v="1"/>
    <n v="0.7"/>
    <n v="-115.71559999999999"/>
  </r>
  <r>
    <x v="119"/>
    <x v="59"/>
    <x v="1"/>
    <x v="56"/>
    <s v="Steven Cartwright"/>
    <x v="0"/>
    <n v="19805"/>
    <x v="0"/>
    <s v="Artistic Insta-Plaque"/>
    <x v="116"/>
    <n v="3"/>
    <n v="0"/>
    <n v="18.345599999999997"/>
  </r>
  <r>
    <x v="120"/>
    <x v="59"/>
    <x v="1"/>
    <x v="56"/>
    <s v="Steven Cartwright"/>
    <x v="0"/>
    <n v="19805"/>
    <x v="1"/>
    <s v="DXL Angle-View Binders with Locking Rings by Samsill"/>
    <x v="117"/>
    <n v="4"/>
    <n v="0"/>
    <n v="13.878"/>
  </r>
  <r>
    <x v="121"/>
    <x v="59"/>
    <x v="1"/>
    <x v="56"/>
    <s v="Steven Cartwright"/>
    <x v="0"/>
    <n v="19805"/>
    <x v="1"/>
    <s v="Companion Letter/Legal File, Black"/>
    <x v="118"/>
    <n v="6"/>
    <n v="0"/>
    <n v="63.436800000000005"/>
  </r>
  <r>
    <x v="122"/>
    <x v="59"/>
    <x v="1"/>
    <x v="56"/>
    <s v="Steven Cartwright"/>
    <x v="0"/>
    <n v="19805"/>
    <x v="1"/>
    <s v="Globe Weis Peel &amp; Seel First Class Envelopes"/>
    <x v="119"/>
    <n v="9"/>
    <n v="0"/>
    <n v="51.758999999999993"/>
  </r>
  <r>
    <x v="123"/>
    <x v="59"/>
    <x v="1"/>
    <x v="56"/>
    <s v="Steven Cartwright"/>
    <x v="0"/>
    <n v="19805"/>
    <x v="2"/>
    <s v="KLD Oscar II Style Snap-on Ultra Thin Side Flip Synthetic Leather Cover Case for HTC One HTC M7"/>
    <x v="120"/>
    <n v="7"/>
    <n v="0"/>
    <n v="19.731599999999997"/>
  </r>
  <r>
    <x v="124"/>
    <x v="60"/>
    <x v="58"/>
    <x v="57"/>
    <s v="Alan Dominguez"/>
    <x v="0"/>
    <n v="77041"/>
    <x v="0"/>
    <s v="Global Deluxe High-Back Manager's Chair"/>
    <x v="121"/>
    <n v="3"/>
    <n v="0.3"/>
    <n v="-8.5794000000000779"/>
  </r>
  <r>
    <x v="125"/>
    <x v="61"/>
    <x v="59"/>
    <x v="58"/>
    <s v="Philip Fox"/>
    <x v="0"/>
    <n v="61701"/>
    <x v="0"/>
    <s v="Bevis 44 x 96 Conference Tables"/>
    <x v="122"/>
    <n v="6"/>
    <n v="0.5"/>
    <n v="-407.68200000000013"/>
  </r>
  <r>
    <x v="126"/>
    <x v="62"/>
    <x v="60"/>
    <x v="59"/>
    <s v="Troy Staebel"/>
    <x v="0"/>
    <n v="85023"/>
    <x v="1"/>
    <s v="Avery Durable Slant Ring Binders, No Labels"/>
    <x v="123"/>
    <n v="2"/>
    <n v="0.7"/>
    <n v="-1.8308"/>
  </r>
  <r>
    <x v="127"/>
    <x v="62"/>
    <x v="60"/>
    <x v="59"/>
    <s v="Troy Staebel"/>
    <x v="0"/>
    <n v="85023"/>
    <x v="1"/>
    <s v="Trav-L-File Heavy-Duty Shuttle II, Black"/>
    <x v="124"/>
    <n v="7"/>
    <n v="0.2"/>
    <n v="30.498999999999981"/>
  </r>
  <r>
    <x v="128"/>
    <x v="63"/>
    <x v="61"/>
    <x v="60"/>
    <s v="Lindsay Shagiari"/>
    <x v="0"/>
    <n v="90004"/>
    <x v="0"/>
    <s v="Global Task Chair, Black"/>
    <x v="125"/>
    <n v="2"/>
    <n v="0.2"/>
    <n v="-9.1601999999999961"/>
  </r>
  <r>
    <x v="129"/>
    <x v="63"/>
    <x v="61"/>
    <x v="60"/>
    <s v="Lindsay Shagiari"/>
    <x v="0"/>
    <n v="90004"/>
    <x v="0"/>
    <s v="Eldon Cleatmat Plus Chair Mats for High Pile Carpets"/>
    <x v="126"/>
    <n v="3"/>
    <n v="0"/>
    <n v="26.241599999999977"/>
  </r>
  <r>
    <x v="130"/>
    <x v="64"/>
    <x v="62"/>
    <x v="61"/>
    <s v="Dorothy Wardle"/>
    <x v="0"/>
    <n v="43229"/>
    <x v="2"/>
    <s v="Anker 36W 4-Port USB Wall Charger Travel Power Adapter for iPhone 5s 5c 5"/>
    <x v="127"/>
    <n v="5"/>
    <n v="0.4"/>
    <n v="-11.993999999999993"/>
  </r>
  <r>
    <x v="131"/>
    <x v="64"/>
    <x v="62"/>
    <x v="61"/>
    <s v="Dorothy Wardle"/>
    <x v="0"/>
    <n v="43229"/>
    <x v="1"/>
    <s v="Xerox 1916"/>
    <x v="128"/>
    <n v="2"/>
    <n v="0.2"/>
    <n v="29.363999999999997"/>
  </r>
  <r>
    <x v="132"/>
    <x v="64"/>
    <x v="62"/>
    <x v="61"/>
    <s v="Dorothy Wardle"/>
    <x v="0"/>
    <n v="43229"/>
    <x v="1"/>
    <s v="Staples"/>
    <x v="129"/>
    <n v="9"/>
    <n v="0.2"/>
    <n v="6.9731999999999976"/>
  </r>
  <r>
    <x v="133"/>
    <x v="65"/>
    <x v="63"/>
    <x v="62"/>
    <s v="Lena Creighton"/>
    <x v="0"/>
    <n v="95661"/>
    <x v="1"/>
    <s v="Xerox 195"/>
    <x v="130"/>
    <n v="3"/>
    <n v="0"/>
    <n v="9.6191999999999993"/>
  </r>
  <r>
    <x v="134"/>
    <x v="65"/>
    <x v="63"/>
    <x v="62"/>
    <s v="Lena Creighton"/>
    <x v="0"/>
    <n v="95661"/>
    <x v="1"/>
    <s v="Xerox 1880"/>
    <x v="131"/>
    <n v="1"/>
    <n v="0"/>
    <n v="16.656799999999997"/>
  </r>
  <r>
    <x v="135"/>
    <x v="65"/>
    <x v="63"/>
    <x v="62"/>
    <s v="Lena Creighton"/>
    <x v="0"/>
    <n v="95661"/>
    <x v="1"/>
    <s v="Sanford Colorific Colored Pencils, 12/Box"/>
    <x v="132"/>
    <n v="4"/>
    <n v="0"/>
    <n v="3.4559999999999995"/>
  </r>
  <r>
    <x v="136"/>
    <x v="65"/>
    <x v="63"/>
    <x v="62"/>
    <s v="Lena Creighton"/>
    <x v="0"/>
    <n v="95661"/>
    <x v="1"/>
    <s v="Ideal Clamps"/>
    <x v="133"/>
    <n v="2"/>
    <n v="0"/>
    <n v="1.9697999999999998"/>
  </r>
  <r>
    <x v="137"/>
    <x v="65"/>
    <x v="63"/>
    <x v="62"/>
    <s v="Lena Creighton"/>
    <x v="0"/>
    <n v="95661"/>
    <x v="1"/>
    <s v="GBC Wire Binding Strips"/>
    <x v="134"/>
    <n v="3"/>
    <n v="0.2"/>
    <n v="26.661599999999996"/>
  </r>
  <r>
    <x v="138"/>
    <x v="65"/>
    <x v="63"/>
    <x v="62"/>
    <s v="Lena Creighton"/>
    <x v="0"/>
    <n v="95661"/>
    <x v="1"/>
    <s v="Fiskars Softgrip Scissors"/>
    <x v="135"/>
    <n v="6"/>
    <n v="0"/>
    <n v="18.446400000000004"/>
  </r>
  <r>
    <x v="139"/>
    <x v="65"/>
    <x v="63"/>
    <x v="62"/>
    <s v="Lena Creighton"/>
    <x v="0"/>
    <n v="95661"/>
    <x v="0"/>
    <s v="Longer-Life Soft White Bulbs"/>
    <x v="136"/>
    <n v="14"/>
    <n v="0"/>
    <n v="20.697599999999998"/>
  </r>
  <r>
    <x v="140"/>
    <x v="66"/>
    <x v="64"/>
    <x v="63"/>
    <s v="Jonathan Doherty"/>
    <x v="0"/>
    <n v="19140"/>
    <x v="0"/>
    <s v="Howard Miller 13-3/4&quot; Diameter Brushed Chrome Round Wall Clock"/>
    <x v="137"/>
    <n v="2"/>
    <n v="0.2"/>
    <n v="10.349999999999994"/>
  </r>
  <r>
    <x v="141"/>
    <x v="67"/>
    <x v="65"/>
    <x v="64"/>
    <s v="Sally Hughsby"/>
    <x v="0"/>
    <n v="94122"/>
    <x v="1"/>
    <s v="Newell 343"/>
    <x v="138"/>
    <n v="3"/>
    <n v="0"/>
    <n v="2.3814000000000002"/>
  </r>
  <r>
    <x v="142"/>
    <x v="67"/>
    <x v="65"/>
    <x v="64"/>
    <s v="Sally Hughsby"/>
    <x v="0"/>
    <n v="94122"/>
    <x v="1"/>
    <s v="Convenience Packs of Business Envelopes"/>
    <x v="139"/>
    <n v="3"/>
    <n v="0"/>
    <n v="5.1042000000000005"/>
  </r>
  <r>
    <x v="143"/>
    <x v="67"/>
    <x v="65"/>
    <x v="64"/>
    <s v="Sally Hughsby"/>
    <x v="0"/>
    <n v="94122"/>
    <x v="1"/>
    <s v="Xerox 1911"/>
    <x v="140"/>
    <n v="3"/>
    <n v="0"/>
    <n v="68.975999999999999"/>
  </r>
  <r>
    <x v="144"/>
    <x v="68"/>
    <x v="66"/>
    <x v="65"/>
    <s v="Sandra Glassco"/>
    <x v="0"/>
    <n v="64055"/>
    <x v="1"/>
    <s v="Sanyo 2.5 Cubic Foot Mid-Size Office Refrigerators"/>
    <x v="141"/>
    <n v="3"/>
    <n v="0"/>
    <n v="218.25179999999997"/>
  </r>
  <r>
    <x v="145"/>
    <x v="69"/>
    <x v="67"/>
    <x v="66"/>
    <s v="Helen Andreada"/>
    <x v="0"/>
    <n v="91104"/>
    <x v="1"/>
    <s v="Safco Industrial Wire Shelving"/>
    <x v="142"/>
    <n v="7"/>
    <n v="0"/>
    <n v="20.157899999999998"/>
  </r>
  <r>
    <x v="146"/>
    <x v="70"/>
    <x v="68"/>
    <x v="67"/>
    <s v="Maureen Gastineau"/>
    <x v="0"/>
    <n v="43055"/>
    <x v="0"/>
    <s v="Seth Thomas 14&quot; Putty-Colored Wall Clock"/>
    <x v="143"/>
    <n v="4"/>
    <n v="0.2"/>
    <n v="12.90959999999999"/>
  </r>
  <r>
    <x v="147"/>
    <x v="71"/>
    <x v="5"/>
    <x v="68"/>
    <s v="Justin Ellison"/>
    <x v="0"/>
    <n v="53132"/>
    <x v="2"/>
    <s v="Plantronics Cordless Phone Headset with In-line Volume - M214C"/>
    <x v="144"/>
    <n v="11"/>
    <n v="0"/>
    <n v="103.80150000000003"/>
  </r>
  <r>
    <x v="148"/>
    <x v="71"/>
    <x v="5"/>
    <x v="68"/>
    <s v="Justin Ellison"/>
    <x v="0"/>
    <n v="53132"/>
    <x v="2"/>
    <s v="Anker Astro 15000mAh USB Portable Charger"/>
    <x v="145"/>
    <n v="3"/>
    <n v="0"/>
    <n v="5.9987999999999815"/>
  </r>
  <r>
    <x v="149"/>
    <x v="71"/>
    <x v="5"/>
    <x v="68"/>
    <s v="Justin Ellison"/>
    <x v="0"/>
    <n v="53132"/>
    <x v="0"/>
    <s v="Hon Deluxe Fabric Upholstered Stacking Chairs, Rounded Back"/>
    <x v="146"/>
    <n v="8"/>
    <n v="0"/>
    <n v="585.55199999999991"/>
  </r>
  <r>
    <x v="150"/>
    <x v="71"/>
    <x v="5"/>
    <x v="68"/>
    <s v="Justin Ellison"/>
    <x v="0"/>
    <n v="53132"/>
    <x v="1"/>
    <s v="GBC Prestige Therm-A-Bind Covers"/>
    <x v="147"/>
    <n v="5"/>
    <n v="0"/>
    <n v="80.628500000000003"/>
  </r>
  <r>
    <x v="151"/>
    <x v="72"/>
    <x v="69"/>
    <x v="69"/>
    <s v="Tamara Willingham"/>
    <x v="0"/>
    <n v="85254"/>
    <x v="1"/>
    <s v="Belkin 7 Outlet SurgeMaster Surge Protector with Phone Protection"/>
    <x v="148"/>
    <n v="5"/>
    <n v="0.2"/>
    <n v="17.765999999999991"/>
  </r>
  <r>
    <x v="152"/>
    <x v="72"/>
    <x v="69"/>
    <x v="69"/>
    <s v="Tamara Willingham"/>
    <x v="0"/>
    <n v="85254"/>
    <x v="2"/>
    <s v="Jabra BIZ 2300 Duo QD Duo Corded Headset"/>
    <x v="149"/>
    <n v="2"/>
    <n v="0.2"/>
    <n v="15.238799999999991"/>
  </r>
  <r>
    <x v="153"/>
    <x v="73"/>
    <x v="70"/>
    <x v="70"/>
    <s v="Stephanie Phelps"/>
    <x v="0"/>
    <n v="95123"/>
    <x v="1"/>
    <s v="Southworth 25% Cotton Antique Laid Paper &amp; Envelopes"/>
    <x v="150"/>
    <n v="7"/>
    <n v="0"/>
    <n v="26.270999999999994"/>
  </r>
  <r>
    <x v="154"/>
    <x v="73"/>
    <x v="70"/>
    <x v="70"/>
    <s v="Stephanie Phelps"/>
    <x v="0"/>
    <n v="95123"/>
    <x v="1"/>
    <s v="Xerox 1883"/>
    <x v="151"/>
    <n v="4"/>
    <n v="0"/>
    <n v="48.539199999999994"/>
  </r>
  <r>
    <x v="155"/>
    <x v="73"/>
    <x v="70"/>
    <x v="70"/>
    <s v="Stephanie Phelps"/>
    <x v="0"/>
    <n v="95123"/>
    <x v="1"/>
    <s v="Tenex Personal Project File with Scoop Front Design, Black"/>
    <x v="152"/>
    <n v="6"/>
    <n v="0"/>
    <n v="21.028799999999997"/>
  </r>
  <r>
    <x v="156"/>
    <x v="74"/>
    <x v="71"/>
    <x v="71"/>
    <s v="Neil Knudson"/>
    <x v="0"/>
    <n v="98105"/>
    <x v="1"/>
    <s v="Newell 311"/>
    <x v="153"/>
    <n v="3"/>
    <n v="0"/>
    <n v="1.7901"/>
  </r>
  <r>
    <x v="157"/>
    <x v="75"/>
    <x v="72"/>
    <x v="72"/>
    <s v="Dave Brooks"/>
    <x v="0"/>
    <n v="98115"/>
    <x v="0"/>
    <s v="Global Deluxe High-Back Manager's Chair"/>
    <x v="154"/>
    <n v="2"/>
    <n v="0.2"/>
    <n v="51.476399999999941"/>
  </r>
  <r>
    <x v="158"/>
    <x v="76"/>
    <x v="73"/>
    <x v="73"/>
    <s v="Nora Paige"/>
    <x v="0"/>
    <n v="73034"/>
    <x v="1"/>
    <s v="Avery 519"/>
    <x v="2"/>
    <n v="2"/>
    <n v="0"/>
    <n v="6.8713999999999995"/>
  </r>
  <r>
    <x v="159"/>
    <x v="76"/>
    <x v="73"/>
    <x v="73"/>
    <s v="Nora Paige"/>
    <x v="0"/>
    <n v="73034"/>
    <x v="2"/>
    <s v="Avaya 5420 Digital phone"/>
    <x v="155"/>
    <n v="7"/>
    <n v="0"/>
    <n v="236.23250000000002"/>
  </r>
  <r>
    <x v="160"/>
    <x v="77"/>
    <x v="74"/>
    <x v="74"/>
    <s v="Ted Trevino"/>
    <x v="0"/>
    <n v="90045"/>
    <x v="1"/>
    <s v="Xerox 1920"/>
    <x v="156"/>
    <n v="1"/>
    <n v="0"/>
    <n v="2.6909999999999998"/>
  </r>
  <r>
    <x v="161"/>
    <x v="78"/>
    <x v="75"/>
    <x v="75"/>
    <s v="Eric Murdock"/>
    <x v="0"/>
    <n v="19134"/>
    <x v="2"/>
    <s v="Lenovo 17-Key USB Numeric Keypad"/>
    <x v="157"/>
    <n v="2"/>
    <n v="0.2"/>
    <n v="1.359599999999995"/>
  </r>
  <r>
    <x v="162"/>
    <x v="79"/>
    <x v="76"/>
    <x v="76"/>
    <s v="Ruben Dartt"/>
    <x v="0"/>
    <n v="88220"/>
    <x v="1"/>
    <s v="Staples"/>
    <x v="158"/>
    <n v="5"/>
    <n v="0"/>
    <n v="13.347999999999997"/>
  </r>
  <r>
    <x v="163"/>
    <x v="80"/>
    <x v="77"/>
    <x v="77"/>
    <s v="Max Jones"/>
    <x v="0"/>
    <n v="98115"/>
    <x v="1"/>
    <s v="Wilson Jones International Size A4 Ring Binders"/>
    <x v="159"/>
    <n v="2"/>
    <n v="0.2"/>
    <n v="9.6879999999999988"/>
  </r>
  <r>
    <x v="164"/>
    <x v="81"/>
    <x v="78"/>
    <x v="78"/>
    <s v="Becky Martin"/>
    <x v="0"/>
    <n v="78207"/>
    <x v="1"/>
    <s v="BIC Brite Liner Highlighters"/>
    <x v="160"/>
    <n v="3"/>
    <n v="0.2"/>
    <n v="2.7324000000000002"/>
  </r>
  <r>
    <x v="165"/>
    <x v="81"/>
    <x v="78"/>
    <x v="78"/>
    <s v="Becky Martin"/>
    <x v="0"/>
    <n v="78207"/>
    <x v="2"/>
    <s v="Lexmark MX611dhe Monochrome Laser Printer"/>
    <x v="161"/>
    <n v="8"/>
    <n v="0.4"/>
    <n v="-1359.992000000002"/>
  </r>
  <r>
    <x v="166"/>
    <x v="81"/>
    <x v="78"/>
    <x v="78"/>
    <s v="Becky Martin"/>
    <x v="0"/>
    <n v="78207"/>
    <x v="1"/>
    <s v="Space Solutions HD Industrial Steel Shelving."/>
    <x v="162"/>
    <n v="3"/>
    <n v="0.2"/>
    <n v="-58.634699999999995"/>
  </r>
  <r>
    <x v="167"/>
    <x v="81"/>
    <x v="78"/>
    <x v="78"/>
    <s v="Becky Martin"/>
    <x v="0"/>
    <n v="78207"/>
    <x v="0"/>
    <s v="SAFCO Arco Folding Chair"/>
    <x v="163"/>
    <n v="9"/>
    <n v="0.3"/>
    <n v="-24.858000000000175"/>
  </r>
  <r>
    <x v="168"/>
    <x v="81"/>
    <x v="78"/>
    <x v="78"/>
    <s v="Becky Martin"/>
    <x v="0"/>
    <n v="78207"/>
    <x v="1"/>
    <s v="Sanford Liquid Accent Highlighters"/>
    <x v="164"/>
    <n v="6"/>
    <n v="0.2"/>
    <n v="6.8135999999999974"/>
  </r>
  <r>
    <x v="169"/>
    <x v="81"/>
    <x v="78"/>
    <x v="78"/>
    <s v="Becky Martin"/>
    <x v="0"/>
    <n v="78207"/>
    <x v="1"/>
    <s v="Kensington 7 Outlet MasterPiece Power Center"/>
    <x v="165"/>
    <n v="5"/>
    <n v="0.8"/>
    <n v="-453.84900000000005"/>
  </r>
  <r>
    <x v="170"/>
    <x v="81"/>
    <x v="78"/>
    <x v="78"/>
    <s v="Becky Martin"/>
    <x v="0"/>
    <n v="78207"/>
    <x v="2"/>
    <s v="JBL Micro Wireless Portable Bluetooth Speaker"/>
    <x v="166"/>
    <n v="3"/>
    <n v="0.2"/>
    <n v="8.998500000000007"/>
  </r>
  <r>
    <x v="171"/>
    <x v="82"/>
    <x v="79"/>
    <x v="79"/>
    <s v="Chad Sievert"/>
    <x v="0"/>
    <n v="90004"/>
    <x v="1"/>
    <s v="Adams Phone Message Book, Professional, 400 Message Capacity, 5 3/6” x 11”"/>
    <x v="167"/>
    <n v="3"/>
    <n v="0"/>
    <n v="9.841800000000001"/>
  </r>
  <r>
    <x v="172"/>
    <x v="82"/>
    <x v="79"/>
    <x v="79"/>
    <s v="Chad Sievert"/>
    <x v="0"/>
    <n v="90004"/>
    <x v="1"/>
    <s v="Xerox 1913"/>
    <x v="168"/>
    <n v="2"/>
    <n v="0"/>
    <n v="53.260799999999996"/>
  </r>
  <r>
    <x v="173"/>
    <x v="82"/>
    <x v="79"/>
    <x v="79"/>
    <s v="Chad Sievert"/>
    <x v="0"/>
    <n v="90004"/>
    <x v="0"/>
    <s v="Global Value Steno Chair, Gray"/>
    <x v="169"/>
    <n v="7"/>
    <n v="0.2"/>
    <n v="21.259"/>
  </r>
  <r>
    <x v="174"/>
    <x v="83"/>
    <x v="80"/>
    <x v="80"/>
    <s v="Jennifer Braxton"/>
    <x v="0"/>
    <n v="60623"/>
    <x v="1"/>
    <s v="Kensington 7 Outlet MasterPiece HOMEOFFICE Power Control Center"/>
    <x v="170"/>
    <n v="2"/>
    <n v="0.8"/>
    <n v="-131.12000000000003"/>
  </r>
  <r>
    <x v="175"/>
    <x v="83"/>
    <x v="80"/>
    <x v="80"/>
    <s v="Jennifer Braxton"/>
    <x v="0"/>
    <n v="60623"/>
    <x v="1"/>
    <s v="Avery 51"/>
    <x v="171"/>
    <n v="4"/>
    <n v="0.2"/>
    <n v="6.5519999999999987"/>
  </r>
  <r>
    <x v="176"/>
    <x v="84"/>
    <x v="81"/>
    <x v="81"/>
    <s v="Shirley Jackson"/>
    <x v="0"/>
    <n v="77036"/>
    <x v="1"/>
    <s v="Acco 7-Outlet Masterpiece Power Center, Wihtout Fax/Phone Line Protection"/>
    <x v="172"/>
    <n v="4"/>
    <n v="0.8"/>
    <n v="-243.16000000000008"/>
  </r>
  <r>
    <x v="177"/>
    <x v="85"/>
    <x v="82"/>
    <x v="32"/>
    <s v="Joel Eaton"/>
    <x v="0"/>
    <n v="43055"/>
    <x v="0"/>
    <s v="Padded Folding Chairs, Black, 4/Carton"/>
    <x v="173"/>
    <n v="7"/>
    <n v="0.3"/>
    <n v="-11.337199999999939"/>
  </r>
  <r>
    <x v="178"/>
    <x v="85"/>
    <x v="82"/>
    <x v="32"/>
    <s v="Joel Eaton"/>
    <x v="0"/>
    <n v="43055"/>
    <x v="1"/>
    <s v="Acme Rosewood Handle Letter Opener"/>
    <x v="174"/>
    <n v="5"/>
    <n v="0.2"/>
    <n v="-3.771500000000001"/>
  </r>
  <r>
    <x v="179"/>
    <x v="86"/>
    <x v="83"/>
    <x v="82"/>
    <s v="Jim Kriz"/>
    <x v="0"/>
    <n v="10009"/>
    <x v="1"/>
    <s v="Sanford Colorific Eraseable Coloring Pencils, 12 Count"/>
    <x v="175"/>
    <n v="1"/>
    <n v="0"/>
    <n v="1.4104000000000001"/>
  </r>
  <r>
    <x v="180"/>
    <x v="87"/>
    <x v="29"/>
    <x v="83"/>
    <s v="David Kendrick"/>
    <x v="0"/>
    <n v="62521"/>
    <x v="1"/>
    <s v="Tenex File Box, Personal Filing Tote with Lid, Black"/>
    <x v="176"/>
    <n v="2"/>
    <n v="0.2"/>
    <n v="1.8612000000000002"/>
  </r>
  <r>
    <x v="181"/>
    <x v="87"/>
    <x v="29"/>
    <x v="83"/>
    <s v="David Kendrick"/>
    <x v="0"/>
    <n v="62521"/>
    <x v="2"/>
    <s v="Imation Secure+ Hardware Encrypted USB 2.0 Flash Drive; 16GB"/>
    <x v="177"/>
    <n v="7"/>
    <n v="0.2"/>
    <n v="76.639499999999984"/>
  </r>
  <r>
    <x v="182"/>
    <x v="88"/>
    <x v="84"/>
    <x v="84"/>
    <s v="Robert Marley"/>
    <x v="0"/>
    <n v="71203"/>
    <x v="2"/>
    <s v="AT&amp;T TR1909W"/>
    <x v="178"/>
    <n v="4"/>
    <n v="0"/>
    <n v="131.02960000000002"/>
  </r>
  <r>
    <x v="183"/>
    <x v="88"/>
    <x v="84"/>
    <x v="84"/>
    <s v="Robert Marley"/>
    <x v="0"/>
    <n v="71203"/>
    <x v="2"/>
    <s v="Nokia Lumia 521 (T-Mobile)"/>
    <x v="179"/>
    <n v="5"/>
    <n v="0"/>
    <n v="41.986000000000004"/>
  </r>
  <r>
    <x v="184"/>
    <x v="88"/>
    <x v="84"/>
    <x v="84"/>
    <s v="Robert Marley"/>
    <x v="0"/>
    <n v="71203"/>
    <x v="2"/>
    <s v="HP Standard 104 key PS/2 Keyboard"/>
    <x v="180"/>
    <n v="2"/>
    <n v="0"/>
    <n v="7.25"/>
  </r>
  <r>
    <x v="185"/>
    <x v="89"/>
    <x v="85"/>
    <x v="85"/>
    <s v="Sally Knutson"/>
    <x v="0"/>
    <n v="6824"/>
    <x v="1"/>
    <s v="Avery Poly Binder Pockets"/>
    <x v="181"/>
    <n v="2"/>
    <n v="0"/>
    <n v="3.4367999999999999"/>
  </r>
  <r>
    <x v="186"/>
    <x v="90"/>
    <x v="86"/>
    <x v="86"/>
    <s v="Frank Merwin"/>
    <x v="0"/>
    <n v="90032"/>
    <x v="2"/>
    <s v="SanDisk Ultra 32 GB MicroSDHC Class 10 Memory Card"/>
    <x v="182"/>
    <n v="8"/>
    <n v="0"/>
    <n v="22.984000000000009"/>
  </r>
  <r>
    <x v="187"/>
    <x v="91"/>
    <x v="87"/>
    <x v="87"/>
    <s v="Alice McCarthy"/>
    <x v="0"/>
    <n v="75051"/>
    <x v="1"/>
    <s v="Personal Filing Tote with Lid, Black/Gray"/>
    <x v="183"/>
    <n v="3"/>
    <n v="0.2"/>
    <n v="3.7224000000000004"/>
  </r>
  <r>
    <x v="188"/>
    <x v="91"/>
    <x v="87"/>
    <x v="87"/>
    <s v="Alice McCarthy"/>
    <x v="0"/>
    <n v="75051"/>
    <x v="1"/>
    <s v="Southworth 25% Cotton Antique Laid Paper &amp; Envelopes"/>
    <x v="184"/>
    <n v="3"/>
    <n v="0.2"/>
    <n v="6.2549999999999963"/>
  </r>
  <r>
    <x v="189"/>
    <x v="92"/>
    <x v="88"/>
    <x v="88"/>
    <s v="Mark Packer"/>
    <x v="0"/>
    <n v="10035"/>
    <x v="0"/>
    <s v="Atlantic Metals Mobile 4-Shelf Bookcases, Custom Colors"/>
    <x v="185"/>
    <n v="4"/>
    <n v="0.2"/>
    <n v="112.39199999999991"/>
  </r>
  <r>
    <x v="190"/>
    <x v="92"/>
    <x v="88"/>
    <x v="88"/>
    <s v="Mark Packer"/>
    <x v="0"/>
    <n v="10035"/>
    <x v="2"/>
    <s v="I Need's 3d Hello Kitty Hybrid Silicone Case Cover for HTC One X 4g with 3d Hello Kitty Stylus Pen Green/pink"/>
    <x v="186"/>
    <n v="6"/>
    <n v="0"/>
    <n v="20.092800000000004"/>
  </r>
  <r>
    <x v="191"/>
    <x v="92"/>
    <x v="88"/>
    <x v="88"/>
    <s v="Mark Packer"/>
    <x v="0"/>
    <n v="10035"/>
    <x v="1"/>
    <s v="Xerox 205"/>
    <x v="187"/>
    <n v="8"/>
    <n v="0"/>
    <n v="24.883200000000002"/>
  </r>
  <r>
    <x v="192"/>
    <x v="92"/>
    <x v="88"/>
    <x v="88"/>
    <s v="Mark Packer"/>
    <x v="0"/>
    <n v="10035"/>
    <x v="0"/>
    <s v="Atlantic Metals Mobile 3-Shelf Bookcases, Custom Colors"/>
    <x v="188"/>
    <n v="3"/>
    <n v="0.2"/>
    <n v="46.976400000000012"/>
  </r>
  <r>
    <x v="193"/>
    <x v="92"/>
    <x v="88"/>
    <x v="88"/>
    <s v="Mark Packer"/>
    <x v="0"/>
    <n v="10035"/>
    <x v="1"/>
    <s v="4009 Highlighters by Sanford"/>
    <x v="189"/>
    <n v="5"/>
    <n v="0"/>
    <n v="6.5669999999999984"/>
  </r>
  <r>
    <x v="194"/>
    <x v="93"/>
    <x v="89"/>
    <x v="89"/>
    <s v="Mary Zewe"/>
    <x v="0"/>
    <n v="92374"/>
    <x v="1"/>
    <s v="Poly String Tie Envelopes"/>
    <x v="190"/>
    <n v="7"/>
    <n v="0"/>
    <n v="6.7115999999999989"/>
  </r>
  <r>
    <x v="195"/>
    <x v="94"/>
    <x v="90"/>
    <x v="90"/>
    <s v="Cassandra Brandow"/>
    <x v="0"/>
    <n v="45011"/>
    <x v="1"/>
    <s v="Binney &amp; Smith Crayola Metallic Colored Pencils, 8-Color Set"/>
    <x v="191"/>
    <n v="2"/>
    <n v="0.2"/>
    <n v="1.2037999999999995"/>
  </r>
  <r>
    <x v="196"/>
    <x v="94"/>
    <x v="90"/>
    <x v="90"/>
    <s v="Cassandra Brandow"/>
    <x v="0"/>
    <n v="45011"/>
    <x v="1"/>
    <s v="Binney &amp; Smith inkTank Erasable Desk Highlighter, Chisel Tip, Yellow, 12/Box"/>
    <x v="192"/>
    <n v="3"/>
    <n v="0.2"/>
    <n v="1.5876000000000006"/>
  </r>
  <r>
    <x v="197"/>
    <x v="95"/>
    <x v="44"/>
    <x v="91"/>
    <s v="Valerie Mitchum"/>
    <x v="0"/>
    <n v="7090"/>
    <x v="1"/>
    <s v="Decoflex Hanging Personal Folder File"/>
    <x v="193"/>
    <n v="3"/>
    <n v="0"/>
    <n v="12.0276"/>
  </r>
  <r>
    <x v="198"/>
    <x v="96"/>
    <x v="91"/>
    <x v="92"/>
    <s v="Fred Hopkins"/>
    <x v="0"/>
    <n v="19120"/>
    <x v="1"/>
    <s v="Pressboard Covers with Storage Hooks, 9 1/2&quot; x 11&quot;, Light Blue"/>
    <x v="194"/>
    <n v="2"/>
    <n v="0.7"/>
    <n v="-2.2585999999999995"/>
  </r>
  <r>
    <x v="199"/>
    <x v="96"/>
    <x v="91"/>
    <x v="92"/>
    <s v="Fred Hopkins"/>
    <x v="0"/>
    <n v="19120"/>
    <x v="1"/>
    <s v="Wirebound Message Books, 5-1/2 x 4 Forms, 2 or 4 Forms per Page"/>
    <x v="195"/>
    <n v="3"/>
    <n v="0.2"/>
    <n v="5.8203000000000005"/>
  </r>
  <r>
    <x v="200"/>
    <x v="97"/>
    <x v="92"/>
    <x v="93"/>
    <s v="Maria Bertelson"/>
    <x v="0"/>
    <n v="44312"/>
    <x v="1"/>
    <s v="Southworth 25% Cotton Linen-Finish Paper &amp; Envelopes"/>
    <x v="196"/>
    <n v="3"/>
    <n v="0.2"/>
    <n v="6.794999999999999"/>
  </r>
  <r>
    <x v="201"/>
    <x v="98"/>
    <x v="93"/>
    <x v="94"/>
    <s v="Bruce Stewart"/>
    <x v="0"/>
    <n v="80219"/>
    <x v="0"/>
    <s v="BoxOffice By Design Rectangular and Half-Moon Meeting Room Tables"/>
    <x v="197"/>
    <n v="2"/>
    <n v="0.5"/>
    <n v="-161.875"/>
  </r>
  <r>
    <x v="202"/>
    <x v="98"/>
    <x v="93"/>
    <x v="94"/>
    <s v="Bruce Stewart"/>
    <x v="0"/>
    <n v="80219"/>
    <x v="1"/>
    <s v="Bravo II Megaboss 12-Amp Hard Body Upright, Replacement Belts, 2 Belts per Pack"/>
    <x v="198"/>
    <n v="1"/>
    <n v="0.2"/>
    <n v="0.29249999999999987"/>
  </r>
  <r>
    <x v="203"/>
    <x v="99"/>
    <x v="94"/>
    <x v="95"/>
    <s v="Logan Currie"/>
    <x v="0"/>
    <n v="75220"/>
    <x v="1"/>
    <s v="Eureka Sanitaire  Commercial Upright"/>
    <x v="199"/>
    <n v="2"/>
    <n v="0.8"/>
    <n v="-178.96680000000001"/>
  </r>
  <r>
    <x v="204"/>
    <x v="100"/>
    <x v="95"/>
    <x v="96"/>
    <s v="Heather Kirkland"/>
    <x v="0"/>
    <n v="37064"/>
    <x v="0"/>
    <s v="Eldon 200 Class Desk Accessories, Burgundy"/>
    <x v="200"/>
    <n v="7"/>
    <n v="0.2"/>
    <n v="9.6712000000000025"/>
  </r>
  <r>
    <x v="205"/>
    <x v="101"/>
    <x v="34"/>
    <x v="97"/>
    <s v="Laurel Elliston"/>
    <x v="0"/>
    <n v="90604"/>
    <x v="2"/>
    <s v="Nortel Business Series Terminal T7208 Digital phone"/>
    <x v="201"/>
    <n v="4"/>
    <n v="0.2"/>
    <n v="44.476800000000026"/>
  </r>
  <r>
    <x v="206"/>
    <x v="102"/>
    <x v="96"/>
    <x v="98"/>
    <s v="Joseph Holt"/>
    <x v="0"/>
    <n v="48601"/>
    <x v="1"/>
    <s v="Tennsco Lockers, Gray"/>
    <x v="202"/>
    <n v="4"/>
    <n v="0"/>
    <n v="5.8743999999999943"/>
  </r>
  <r>
    <x v="207"/>
    <x v="102"/>
    <x v="96"/>
    <x v="98"/>
    <s v="Joseph Holt"/>
    <x v="0"/>
    <n v="48601"/>
    <x v="2"/>
    <s v="Panasonic KX-TG6844B Expandable Digital Cordless Telephone"/>
    <x v="203"/>
    <n v="2"/>
    <n v="0"/>
    <n v="35.634600000000006"/>
  </r>
  <r>
    <x v="208"/>
    <x v="102"/>
    <x v="96"/>
    <x v="98"/>
    <s v="Joseph Holt"/>
    <x v="0"/>
    <n v="48601"/>
    <x v="1"/>
    <s v="Avery Durable Slant Ring Binders, No Labels"/>
    <x v="204"/>
    <n v="4"/>
    <n v="0"/>
    <n v="7.4824000000000002"/>
  </r>
  <r>
    <x v="209"/>
    <x v="102"/>
    <x v="96"/>
    <x v="98"/>
    <s v="Joseph Holt"/>
    <x v="0"/>
    <n v="48601"/>
    <x v="1"/>
    <s v="Advantus Push Pins, Aluminum Head"/>
    <x v="205"/>
    <n v="9"/>
    <n v="0"/>
    <n v="16.209899999999998"/>
  </r>
  <r>
    <x v="210"/>
    <x v="102"/>
    <x v="96"/>
    <x v="98"/>
    <s v="Joseph Holt"/>
    <x v="0"/>
    <n v="48601"/>
    <x v="1"/>
    <s v="Gould Plastics 18-Pocket Panel Bin, 34w x 5-1/4d x 20-1/2h"/>
    <x v="206"/>
    <n v="1"/>
    <n v="0"/>
    <n v="3.6795999999999935"/>
  </r>
  <r>
    <x v="211"/>
    <x v="103"/>
    <x v="97"/>
    <x v="99"/>
    <s v="Michael Stewart"/>
    <x v="0"/>
    <n v="75220"/>
    <x v="2"/>
    <s v="Memorex Micro Travel Drive 8 GB"/>
    <x v="207"/>
    <n v="2"/>
    <n v="0.2"/>
    <n v="6.4999999999999991"/>
  </r>
  <r>
    <x v="212"/>
    <x v="104"/>
    <x v="98"/>
    <x v="100"/>
    <s v="Victoria Wilson"/>
    <x v="0"/>
    <n v="44256"/>
    <x v="1"/>
    <s v="Avery 505"/>
    <x v="208"/>
    <n v="2"/>
    <n v="0.2"/>
    <n v="8.879999999999999"/>
  </r>
  <r>
    <x v="213"/>
    <x v="104"/>
    <x v="98"/>
    <x v="100"/>
    <s v="Victoria Wilson"/>
    <x v="0"/>
    <n v="44256"/>
    <x v="0"/>
    <s v="O'Sullivan 2-Door Barrister Bookcase in Odessa Pine"/>
    <x v="209"/>
    <n v="5"/>
    <n v="0.5"/>
    <n v="-244.32300000000006"/>
  </r>
  <r>
    <x v="214"/>
    <x v="104"/>
    <x v="98"/>
    <x v="100"/>
    <s v="Victoria Wilson"/>
    <x v="0"/>
    <n v="44256"/>
    <x v="2"/>
    <s v="Speck Products Candyshell Flip Case"/>
    <x v="210"/>
    <n v="3"/>
    <n v="0.4"/>
    <n v="-14.695800000000006"/>
  </r>
  <r>
    <x v="215"/>
    <x v="104"/>
    <x v="98"/>
    <x v="100"/>
    <s v="Victoria Wilson"/>
    <x v="0"/>
    <n v="44256"/>
    <x v="2"/>
    <s v="Cisco 9971 IP Video Phone Charcoal"/>
    <x v="211"/>
    <n v="9"/>
    <n v="0.7"/>
    <n v="-950.40000000000009"/>
  </r>
  <r>
    <x v="216"/>
    <x v="104"/>
    <x v="98"/>
    <x v="100"/>
    <s v="Victoria Wilson"/>
    <x v="0"/>
    <n v="44256"/>
    <x v="2"/>
    <s v="Sony Micro Vault Click 16 GB USB 2.0 Flash Drive"/>
    <x v="212"/>
    <n v="2"/>
    <n v="0.2"/>
    <n v="4.4792000000000058"/>
  </r>
  <r>
    <x v="217"/>
    <x v="105"/>
    <x v="99"/>
    <x v="101"/>
    <s v="Jonathan Howell"/>
    <x v="0"/>
    <n v="90032"/>
    <x v="1"/>
    <s v="Personal Filing Tote with Lid, Black/Gray"/>
    <x v="213"/>
    <n v="6"/>
    <n v="0"/>
    <n v="26.056800000000003"/>
  </r>
  <r>
    <x v="218"/>
    <x v="105"/>
    <x v="99"/>
    <x v="101"/>
    <s v="Jonathan Howell"/>
    <x v="0"/>
    <n v="90032"/>
    <x v="2"/>
    <s v="Adtran 1202752G1"/>
    <x v="214"/>
    <n v="3"/>
    <n v="0.2"/>
    <n v="22.678200000000018"/>
  </r>
  <r>
    <x v="219"/>
    <x v="106"/>
    <x v="100"/>
    <x v="102"/>
    <s v="Joni Blumstein"/>
    <x v="0"/>
    <n v="43017"/>
    <x v="1"/>
    <s v="OIC Bulk Pack Metal Binder Clips"/>
    <x v="215"/>
    <n v="2"/>
    <n v="0.2"/>
    <n v="1.8147999999999997"/>
  </r>
  <r>
    <x v="220"/>
    <x v="106"/>
    <x v="100"/>
    <x v="102"/>
    <s v="Joni Blumstein"/>
    <x v="0"/>
    <n v="43017"/>
    <x v="1"/>
    <s v="While You Were Out Pads, 50 per Pad, 4 x 5 1/4, Green Cycle"/>
    <x v="216"/>
    <n v="6"/>
    <n v="0.2"/>
    <n v="8.2302"/>
  </r>
  <r>
    <x v="221"/>
    <x v="106"/>
    <x v="100"/>
    <x v="102"/>
    <s v="Joni Blumstein"/>
    <x v="0"/>
    <n v="43017"/>
    <x v="1"/>
    <s v="Ibico Standard Transparent Covers"/>
    <x v="217"/>
    <n v="4"/>
    <n v="0.7"/>
    <n v="-13.843199999999996"/>
  </r>
  <r>
    <x v="222"/>
    <x v="106"/>
    <x v="100"/>
    <x v="102"/>
    <s v="Joni Blumstein"/>
    <x v="0"/>
    <n v="43017"/>
    <x v="0"/>
    <s v="Executive Impressions 14&quot; Two-Color Numerals Wall Clock"/>
    <x v="218"/>
    <n v="4"/>
    <n v="0.2"/>
    <n v="19.084800000000005"/>
  </r>
  <r>
    <x v="223"/>
    <x v="106"/>
    <x v="100"/>
    <x v="102"/>
    <s v="Joni Blumstein"/>
    <x v="0"/>
    <n v="43017"/>
    <x v="2"/>
    <s v="Swingline SM12-08 MicroCut Jam Free Shredder"/>
    <x v="219"/>
    <n v="4"/>
    <n v="0.7"/>
    <n v="-383.99040000000002"/>
  </r>
  <r>
    <x v="224"/>
    <x v="106"/>
    <x v="100"/>
    <x v="102"/>
    <s v="Joni Blumstein"/>
    <x v="0"/>
    <n v="43017"/>
    <x v="1"/>
    <s v="Stanley Bostitch Contemporary Electric Pencil Sharpeners"/>
    <x v="220"/>
    <n v="2"/>
    <n v="0.2"/>
    <n v="2.7168000000000001"/>
  </r>
  <r>
    <x v="225"/>
    <x v="107"/>
    <x v="101"/>
    <x v="103"/>
    <s v="David Smith"/>
    <x v="0"/>
    <n v="48227"/>
    <x v="1"/>
    <s v="Sanford Uni-Blazer View Highlighters, Chisel Tip, Yellow"/>
    <x v="221"/>
    <n v="1"/>
    <n v="0"/>
    <n v="0.96800000000000019"/>
  </r>
  <r>
    <x v="226"/>
    <x v="107"/>
    <x v="101"/>
    <x v="103"/>
    <s v="David Smith"/>
    <x v="0"/>
    <n v="48227"/>
    <x v="0"/>
    <s v="Bevis 36 x 72 Conference Tables"/>
    <x v="222"/>
    <n v="5"/>
    <n v="0"/>
    <n v="136.93899999999999"/>
  </r>
  <r>
    <x v="227"/>
    <x v="107"/>
    <x v="101"/>
    <x v="103"/>
    <s v="David Smith"/>
    <x v="0"/>
    <n v="48227"/>
    <x v="1"/>
    <s v="Rogers Deluxe File Chest"/>
    <x v="223"/>
    <n v="1"/>
    <n v="0"/>
    <n v="0.21979999999999933"/>
  </r>
  <r>
    <x v="228"/>
    <x v="108"/>
    <x v="102"/>
    <x v="104"/>
    <s v="Valerie Dominguez"/>
    <x v="0"/>
    <n v="38401"/>
    <x v="0"/>
    <s v="Global Low Back Tilter Chair"/>
    <x v="224"/>
    <n v="2"/>
    <n v="0.2"/>
    <n v="-28.274400000000021"/>
  </r>
  <r>
    <x v="229"/>
    <x v="108"/>
    <x v="102"/>
    <x v="104"/>
    <s v="Valerie Dominguez"/>
    <x v="0"/>
    <n v="38401"/>
    <x v="0"/>
    <s v="Global Push Button Manager's Chair, Indigo"/>
    <x v="225"/>
    <n v="8"/>
    <n v="0.2"/>
    <n v="43.840799999999973"/>
  </r>
  <r>
    <x v="230"/>
    <x v="109"/>
    <x v="103"/>
    <x v="105"/>
    <s v="Erin Ashbrook"/>
    <x v="0"/>
    <n v="28205"/>
    <x v="1"/>
    <s v="GBC Instant Index System for Binding Systems"/>
    <x v="226"/>
    <n v="7"/>
    <n v="0.7"/>
    <n v="-12.431999999999999"/>
  </r>
  <r>
    <x v="231"/>
    <x v="110"/>
    <x v="104"/>
    <x v="37"/>
    <s v="Christopher Schild"/>
    <x v="0"/>
    <n v="33614"/>
    <x v="0"/>
    <s v="Bush Advantage Collection Round Conference Table"/>
    <x v="227"/>
    <n v="2"/>
    <n v="0.45"/>
    <n v="-102.04800000000003"/>
  </r>
  <r>
    <x v="232"/>
    <x v="110"/>
    <x v="104"/>
    <x v="37"/>
    <s v="Christopher Schild"/>
    <x v="0"/>
    <n v="33614"/>
    <x v="0"/>
    <s v="Bretford Rectangular Conference Table Tops"/>
    <x v="228"/>
    <n v="3"/>
    <n v="0.45"/>
    <n v="-248.24579999999992"/>
  </r>
  <r>
    <x v="233"/>
    <x v="110"/>
    <x v="104"/>
    <x v="37"/>
    <s v="Christopher Schild"/>
    <x v="0"/>
    <n v="33614"/>
    <x v="1"/>
    <s v="GBC Instant Index System for Binding Systems"/>
    <x v="229"/>
    <n v="2"/>
    <n v="0.7"/>
    <n v="-3.5519999999999996"/>
  </r>
  <r>
    <x v="234"/>
    <x v="110"/>
    <x v="104"/>
    <x v="37"/>
    <s v="Christopher Schild"/>
    <x v="0"/>
    <n v="33614"/>
    <x v="0"/>
    <s v="Tenex Contemporary Contur Chairmats for Low and Medium Pile Carpet, Computer, 39&quot; x 49&quot;"/>
    <x v="230"/>
    <n v="3"/>
    <n v="0.2"/>
    <n v="0"/>
  </r>
  <r>
    <x v="235"/>
    <x v="110"/>
    <x v="104"/>
    <x v="37"/>
    <s v="Christopher Schild"/>
    <x v="0"/>
    <n v="33614"/>
    <x v="2"/>
    <s v="Logitech P710e Mobile Speakerphone"/>
    <x v="231"/>
    <n v="3"/>
    <n v="0.2"/>
    <n v="-7.724700000000098"/>
  </r>
  <r>
    <x v="236"/>
    <x v="111"/>
    <x v="105"/>
    <x v="106"/>
    <s v="David Bremer"/>
    <x v="0"/>
    <n v="95051"/>
    <x v="1"/>
    <s v="Xerox 4200 Series MultiUse Premium Copy Paper (20Lb. and 84 Bright)"/>
    <x v="232"/>
    <n v="2"/>
    <n v="0"/>
    <n v="4.7519999999999998"/>
  </r>
  <r>
    <x v="237"/>
    <x v="112"/>
    <x v="30"/>
    <x v="107"/>
    <s v="Ken Lonsdale"/>
    <x v="0"/>
    <n v="60610"/>
    <x v="1"/>
    <s v="Xerox 1957"/>
    <x v="233"/>
    <n v="5"/>
    <n v="0.2"/>
    <n v="9.3960000000000008"/>
  </r>
  <r>
    <x v="238"/>
    <x v="112"/>
    <x v="30"/>
    <x v="107"/>
    <s v="Ken Lonsdale"/>
    <x v="0"/>
    <n v="60610"/>
    <x v="0"/>
    <s v="Luxo Professional Fluorescent Magnifier Lamp with Clamp-Mount Base"/>
    <x v="234"/>
    <n v="5"/>
    <n v="0.6"/>
    <n v="-356.72799999999995"/>
  </r>
  <r>
    <x v="239"/>
    <x v="112"/>
    <x v="30"/>
    <x v="107"/>
    <s v="Ken Lonsdale"/>
    <x v="0"/>
    <n v="60610"/>
    <x v="0"/>
    <s v="Staples"/>
    <x v="235"/>
    <n v="3"/>
    <n v="0.6"/>
    <n v="-4.6751999999999985"/>
  </r>
  <r>
    <x v="240"/>
    <x v="112"/>
    <x v="30"/>
    <x v="107"/>
    <s v="Ken Lonsdale"/>
    <x v="0"/>
    <n v="60610"/>
    <x v="2"/>
    <s v="PureGear Roll-On Screen Protector"/>
    <x v="236"/>
    <n v="2"/>
    <n v="0.2"/>
    <n v="11.194399999999998"/>
  </r>
  <r>
    <x v="241"/>
    <x v="112"/>
    <x v="30"/>
    <x v="107"/>
    <s v="Ken Lonsdale"/>
    <x v="0"/>
    <n v="60610"/>
    <x v="0"/>
    <s v="KI Conference Tables"/>
    <x v="237"/>
    <n v="5"/>
    <n v="0.5"/>
    <n v="-120.51299999999998"/>
  </r>
  <r>
    <x v="242"/>
    <x v="112"/>
    <x v="30"/>
    <x v="107"/>
    <s v="Ken Lonsdale"/>
    <x v="0"/>
    <n v="60610"/>
    <x v="0"/>
    <s v="Eldon 100 Class Desk Accessories"/>
    <x v="238"/>
    <n v="3"/>
    <n v="0.6"/>
    <n v="-2.8307999999999995"/>
  </r>
  <r>
    <x v="243"/>
    <x v="112"/>
    <x v="30"/>
    <x v="107"/>
    <s v="Ken Lonsdale"/>
    <x v="0"/>
    <n v="60610"/>
    <x v="1"/>
    <s v="Binney &amp; Smith Crayola Metallic Colored Pencils, 8-Color Set"/>
    <x v="191"/>
    <n v="2"/>
    <n v="0.2"/>
    <n v="1.2037999999999995"/>
  </r>
  <r>
    <x v="244"/>
    <x v="113"/>
    <x v="106"/>
    <x v="108"/>
    <s v="Dianna Wilson"/>
    <x v="0"/>
    <n v="55044"/>
    <x v="0"/>
    <s v="Global Deluxe High-Back Manager's Chair"/>
    <x v="239"/>
    <n v="7"/>
    <n v="0"/>
    <n v="580.53939999999989"/>
  </r>
  <r>
    <x v="245"/>
    <x v="113"/>
    <x v="106"/>
    <x v="108"/>
    <s v="Dianna Wilson"/>
    <x v="0"/>
    <n v="55044"/>
    <x v="1"/>
    <s v="Safco Steel Mobile File Cart"/>
    <x v="240"/>
    <n v="2"/>
    <n v="0"/>
    <n v="41.680000000000007"/>
  </r>
  <r>
    <x v="246"/>
    <x v="113"/>
    <x v="106"/>
    <x v="108"/>
    <s v="Dianna Wilson"/>
    <x v="0"/>
    <n v="55044"/>
    <x v="1"/>
    <s v="Adams Telephone Message Book w/Frequently-Called Numbers Space, 400 Messages per Book"/>
    <x v="241"/>
    <n v="6"/>
    <n v="0"/>
    <n v="23.94"/>
  </r>
  <r>
    <x v="247"/>
    <x v="113"/>
    <x v="106"/>
    <x v="108"/>
    <s v="Dianna Wilson"/>
    <x v="0"/>
    <n v="55044"/>
    <x v="1"/>
    <s v="Honeywell Enviracaire Portable HEPA Air Cleaner for 17' x 22' Room"/>
    <x v="242"/>
    <n v="5"/>
    <n v="0"/>
    <n v="496.07249999999993"/>
  </r>
  <r>
    <x v="248"/>
    <x v="113"/>
    <x v="106"/>
    <x v="108"/>
    <s v="Dianna Wilson"/>
    <x v="0"/>
    <n v="55044"/>
    <x v="1"/>
    <s v="Xerox 205"/>
    <x v="243"/>
    <n v="4"/>
    <n v="0"/>
    <n v="12.441600000000001"/>
  </r>
  <r>
    <x v="249"/>
    <x v="114"/>
    <x v="107"/>
    <x v="109"/>
    <s v="Logan Haushalter"/>
    <x v="0"/>
    <n v="94109"/>
    <x v="0"/>
    <s v="Global Leather Highback Executive Chair with Pneumatic Height Adjustment, Black"/>
    <x v="244"/>
    <n v="2"/>
    <n v="0.2"/>
    <n v="28.137200000000007"/>
  </r>
  <r>
    <x v="250"/>
    <x v="115"/>
    <x v="108"/>
    <x v="110"/>
    <s v="Kelly Collister"/>
    <x v="0"/>
    <n v="92037"/>
    <x v="1"/>
    <s v="Wirebound Message Books, Two 4 1/4&quot; x 5&quot; Forms per Page"/>
    <x v="245"/>
    <n v="1"/>
    <n v="0"/>
    <n v="3.5766999999999998"/>
  </r>
  <r>
    <x v="251"/>
    <x v="115"/>
    <x v="108"/>
    <x v="110"/>
    <s v="Kelly Collister"/>
    <x v="0"/>
    <n v="92037"/>
    <x v="2"/>
    <s v="Logitech P710e Mobile Speakerphone"/>
    <x v="246"/>
    <n v="13"/>
    <n v="0"/>
    <n v="636.0002999999997"/>
  </r>
  <r>
    <x v="252"/>
    <x v="116"/>
    <x v="107"/>
    <x v="111"/>
    <s v="Delfina Latchford"/>
    <x v="0"/>
    <n v="10024"/>
    <x v="1"/>
    <s v="Fellowes Personal Hanging Folder Files, Navy"/>
    <x v="247"/>
    <n v="6"/>
    <n v="0"/>
    <n v="22.562400000000004"/>
  </r>
  <r>
    <x v="253"/>
    <x v="116"/>
    <x v="107"/>
    <x v="111"/>
    <s v="Delfina Latchford"/>
    <x v="0"/>
    <n v="10024"/>
    <x v="1"/>
    <s v="Tyvek Side-Opening Peel &amp; Seel Expanding Envelopes"/>
    <x v="248"/>
    <n v="4"/>
    <n v="0"/>
    <n v="162.864"/>
  </r>
  <r>
    <x v="254"/>
    <x v="117"/>
    <x v="109"/>
    <x v="112"/>
    <s v="Dan Reichenbach"/>
    <x v="0"/>
    <n v="60623"/>
    <x v="0"/>
    <s v="Eldon 100 Class Desk Accessories"/>
    <x v="249"/>
    <n v="9"/>
    <n v="0.6"/>
    <n v="-8.4923999999999982"/>
  </r>
  <r>
    <x v="255"/>
    <x v="117"/>
    <x v="109"/>
    <x v="112"/>
    <s v="Dan Reichenbach"/>
    <x v="0"/>
    <n v="60623"/>
    <x v="1"/>
    <s v="Belkin 19&quot; Vented Equipment Shelf, Black"/>
    <x v="250"/>
    <n v="2"/>
    <n v="0.2"/>
    <n v="-19.562399999999997"/>
  </r>
  <r>
    <x v="256"/>
    <x v="117"/>
    <x v="109"/>
    <x v="112"/>
    <s v="Dan Reichenbach"/>
    <x v="0"/>
    <n v="60623"/>
    <x v="1"/>
    <s v="Tenex Personal Project File with Scoop Front Design, Black"/>
    <x v="251"/>
    <n v="5"/>
    <n v="0.2"/>
    <n v="4.0439999999999969"/>
  </r>
  <r>
    <x v="257"/>
    <x v="117"/>
    <x v="109"/>
    <x v="112"/>
    <s v="Dan Reichenbach"/>
    <x v="0"/>
    <n v="60623"/>
    <x v="2"/>
    <s v="Logitech Mobile Speakerphone P710e - speaker phone"/>
    <x v="252"/>
    <n v="6"/>
    <n v="0.2"/>
    <n v="56.691599999999966"/>
  </r>
  <r>
    <x v="258"/>
    <x v="118"/>
    <x v="96"/>
    <x v="113"/>
    <s v="Craig Carreira"/>
    <x v="0"/>
    <n v="10009"/>
    <x v="2"/>
    <s v="Sabrent 4-Port USB 2.0 Hub"/>
    <x v="253"/>
    <n v="3"/>
    <n v="0"/>
    <n v="6.9258000000000006"/>
  </r>
  <r>
    <x v="259"/>
    <x v="118"/>
    <x v="96"/>
    <x v="113"/>
    <s v="Craig Carreira"/>
    <x v="0"/>
    <n v="10009"/>
    <x v="1"/>
    <s v="Safco Industrial Shelving"/>
    <x v="254"/>
    <n v="3"/>
    <n v="0"/>
    <n v="6.6465000000000174"/>
  </r>
  <r>
    <x v="260"/>
    <x v="118"/>
    <x v="96"/>
    <x v="113"/>
    <s v="Craig Carreira"/>
    <x v="0"/>
    <n v="10009"/>
    <x v="1"/>
    <s v="Acco 3-Hole Punch"/>
    <x v="255"/>
    <n v="5"/>
    <n v="0.2"/>
    <n v="6.1319999999999988"/>
  </r>
  <r>
    <x v="261"/>
    <x v="119"/>
    <x v="110"/>
    <x v="114"/>
    <s v="Dorris liebe"/>
    <x v="0"/>
    <n v="77506"/>
    <x v="1"/>
    <s v="Eureka Disposable Bags for Sanitaire Vibra Groomer I Upright Vac"/>
    <x v="256"/>
    <n v="2"/>
    <n v="0.8"/>
    <n v="-4.4660000000000002"/>
  </r>
  <r>
    <x v="262"/>
    <x v="120"/>
    <x v="111"/>
    <x v="115"/>
    <s v="Sean Braxton"/>
    <x v="0"/>
    <n v="77036"/>
    <x v="2"/>
    <s v="Lexmark MX611dhe Monochrome Laser Printer"/>
    <x v="257"/>
    <n v="3"/>
    <n v="0.4"/>
    <n v="-509.99700000000075"/>
  </r>
  <r>
    <x v="263"/>
    <x v="120"/>
    <x v="111"/>
    <x v="115"/>
    <s v="Sean Braxton"/>
    <x v="0"/>
    <n v="77036"/>
    <x v="2"/>
    <s v="Xerox WorkCentre 6505DN Laser Multifunction Printer"/>
    <x v="258"/>
    <n v="7"/>
    <n v="0.4"/>
    <n v="-251.99579999999992"/>
  </r>
  <r>
    <x v="264"/>
    <x v="121"/>
    <x v="112"/>
    <x v="116"/>
    <s v="Roy Collins"/>
    <x v="0"/>
    <n v="60610"/>
    <x v="2"/>
    <s v="Cisco Small Business SPA 502G VoIP phone"/>
    <x v="259"/>
    <n v="4"/>
    <n v="0.2"/>
    <n v="28.7196"/>
  </r>
  <r>
    <x v="265"/>
    <x v="122"/>
    <x v="113"/>
    <x v="117"/>
    <s v="Alan Hwang"/>
    <x v="0"/>
    <n v="94513"/>
    <x v="2"/>
    <s v="Microsoft Sculpt Comfort Mouse"/>
    <x v="260"/>
    <n v="2"/>
    <n v="0"/>
    <n v="35.156000000000006"/>
  </r>
  <r>
    <x v="266"/>
    <x v="123"/>
    <x v="114"/>
    <x v="118"/>
    <s v="Claudia Bergmann"/>
    <x v="0"/>
    <n v="27514"/>
    <x v="1"/>
    <s v="Quartet Omega Colored Chalk, 12/Pack"/>
    <x v="261"/>
    <n v="3"/>
    <n v="0.2"/>
    <n v="4.7303999999999995"/>
  </r>
  <r>
    <x v="267"/>
    <x v="124"/>
    <x v="115"/>
    <x v="38"/>
    <s v="Paul Gonzalez"/>
    <x v="0"/>
    <n v="7960"/>
    <x v="1"/>
    <s v="Bagged Rubber Bands"/>
    <x v="262"/>
    <n v="6"/>
    <n v="0"/>
    <n v="0.3024"/>
  </r>
  <r>
    <x v="268"/>
    <x v="125"/>
    <x v="34"/>
    <x v="119"/>
    <s v="Christine Abelman"/>
    <x v="0"/>
    <n v="45231"/>
    <x v="1"/>
    <s v="Safco Commercial Shelving"/>
    <x v="263"/>
    <n v="1"/>
    <n v="0.2"/>
    <n v="-7.4416000000000011"/>
  </r>
  <r>
    <x v="269"/>
    <x v="125"/>
    <x v="34"/>
    <x v="119"/>
    <s v="Christine Abelman"/>
    <x v="0"/>
    <n v="45231"/>
    <x v="1"/>
    <s v="Recycled Interoffice Envelopes with String and Button Closure, 10 x 13"/>
    <x v="264"/>
    <n v="3"/>
    <n v="0.2"/>
    <n v="21.591000000000001"/>
  </r>
  <r>
    <x v="270"/>
    <x v="126"/>
    <x v="116"/>
    <x v="120"/>
    <s v="Kristen Hastings"/>
    <x v="0"/>
    <n v="94110"/>
    <x v="1"/>
    <s v="Adjustable Depth Letter/Legal Cart"/>
    <x v="265"/>
    <n v="4"/>
    <n v="0"/>
    <n v="210.4935999999999"/>
  </r>
  <r>
    <x v="271"/>
    <x v="127"/>
    <x v="117"/>
    <x v="66"/>
    <s v="Helen Andreada"/>
    <x v="0"/>
    <n v="94109"/>
    <x v="2"/>
    <s v="Logitech 910-002974 M325 Wireless Mouse for Web Scrolling"/>
    <x v="266"/>
    <n v="7"/>
    <n v="0"/>
    <n v="92.369200000000021"/>
  </r>
  <r>
    <x v="272"/>
    <x v="127"/>
    <x v="117"/>
    <x v="66"/>
    <s v="Helen Andreada"/>
    <x v="0"/>
    <n v="94109"/>
    <x v="0"/>
    <s v="Regeneration Desk Collection"/>
    <x v="267"/>
    <n v="3"/>
    <n v="0"/>
    <n v="2.3232000000000004"/>
  </r>
  <r>
    <x v="273"/>
    <x v="127"/>
    <x v="117"/>
    <x v="66"/>
    <s v="Helen Andreada"/>
    <x v="0"/>
    <n v="94109"/>
    <x v="1"/>
    <s v="Presstex Flexible Ring Binders"/>
    <x v="268"/>
    <n v="3"/>
    <n v="0.2"/>
    <n v="4.0949999999999989"/>
  </r>
  <r>
    <x v="274"/>
    <x v="128"/>
    <x v="118"/>
    <x v="121"/>
    <s v="Barry Blumstein"/>
    <x v="0"/>
    <n v="90301"/>
    <x v="1"/>
    <s v="Ampad Gold Fibre Wirebound Steno Books, 6&quot; x 9&quot;, Gregg Ruled"/>
    <x v="138"/>
    <n v="2"/>
    <n v="0"/>
    <n v="4.0571999999999999"/>
  </r>
  <r>
    <x v="275"/>
    <x v="128"/>
    <x v="118"/>
    <x v="121"/>
    <s v="Barry Blumstein"/>
    <x v="0"/>
    <n v="90301"/>
    <x v="1"/>
    <s v="Newell 330"/>
    <x v="156"/>
    <n v="1"/>
    <n v="0"/>
    <n v="1.5548000000000002"/>
  </r>
  <r>
    <x v="276"/>
    <x v="129"/>
    <x v="119"/>
    <x v="122"/>
    <s v="Andrew Gjertsen"/>
    <x v="0"/>
    <n v="19140"/>
    <x v="1"/>
    <s v="Post-it “Important Message” Note Pad, Neon Colors, 50 Sheets/Pad"/>
    <x v="25"/>
    <n v="2"/>
    <n v="0.2"/>
    <n v="4.0768000000000004"/>
  </r>
  <r>
    <x v="277"/>
    <x v="129"/>
    <x v="119"/>
    <x v="122"/>
    <s v="Andrew Gjertsen"/>
    <x v="0"/>
    <n v="19140"/>
    <x v="1"/>
    <s v="Adams Write n' Stick Phone Message Book, 11&quot; X 5 1/4&quot;, 200 Messages"/>
    <x v="269"/>
    <n v="4"/>
    <n v="0.2"/>
    <n v="5.9071999999999987"/>
  </r>
  <r>
    <x v="278"/>
    <x v="129"/>
    <x v="119"/>
    <x v="122"/>
    <s v="Andrew Gjertsen"/>
    <x v="0"/>
    <n v="19140"/>
    <x v="1"/>
    <s v="Eldon Simplefile Box Office"/>
    <x v="270"/>
    <n v="6"/>
    <n v="0.2"/>
    <n v="5.9711999999999996"/>
  </r>
  <r>
    <x v="279"/>
    <x v="129"/>
    <x v="119"/>
    <x v="122"/>
    <s v="Andrew Gjertsen"/>
    <x v="0"/>
    <n v="19140"/>
    <x v="1"/>
    <s v="Avery 489"/>
    <x v="271"/>
    <n v="3"/>
    <n v="0.2"/>
    <n v="8.6940000000000008"/>
  </r>
  <r>
    <x v="280"/>
    <x v="130"/>
    <x v="120"/>
    <x v="56"/>
    <s v="Steven Cartwright"/>
    <x v="0"/>
    <n v="77070"/>
    <x v="1"/>
    <s v="Round Ring Binders"/>
    <x v="272"/>
    <n v="5"/>
    <n v="0.8"/>
    <n v="-3.4320000000000004"/>
  </r>
  <r>
    <x v="281"/>
    <x v="130"/>
    <x v="120"/>
    <x v="56"/>
    <s v="Steven Cartwright"/>
    <x v="0"/>
    <n v="77070"/>
    <x v="2"/>
    <s v="Bose SoundLink Bluetooth Speaker"/>
    <x v="273"/>
    <n v="7"/>
    <n v="0.2"/>
    <n v="376.11"/>
  </r>
  <r>
    <x v="282"/>
    <x v="131"/>
    <x v="121"/>
    <x v="123"/>
    <s v="Jas O'Carroll"/>
    <x v="0"/>
    <n v="90004"/>
    <x v="0"/>
    <s v="Bevis Round Bullnose 29&quot; High Table Top"/>
    <x v="274"/>
    <n v="5"/>
    <n v="0.2"/>
    <n v="51.942000000000007"/>
  </r>
  <r>
    <x v="283"/>
    <x v="132"/>
    <x v="120"/>
    <x v="14"/>
    <s v="Tracy Blumstein"/>
    <x v="0"/>
    <n v="97206"/>
    <x v="1"/>
    <s v="Staples"/>
    <x v="275"/>
    <n v="5"/>
    <n v="0.2"/>
    <n v="47.843999999999994"/>
  </r>
  <r>
    <x v="284"/>
    <x v="132"/>
    <x v="120"/>
    <x v="14"/>
    <s v="Tracy Blumstein"/>
    <x v="0"/>
    <n v="97206"/>
    <x v="2"/>
    <s v="Microsoft Arc Touch Mouse"/>
    <x v="276"/>
    <n v="5"/>
    <n v="0.2"/>
    <n v="47.959999999999987"/>
  </r>
  <r>
    <x v="285"/>
    <x v="132"/>
    <x v="120"/>
    <x v="14"/>
    <s v="Tracy Blumstein"/>
    <x v="0"/>
    <n v="97206"/>
    <x v="1"/>
    <s v="Xerox 216"/>
    <x v="277"/>
    <n v="6"/>
    <n v="0.2"/>
    <n v="10.8864"/>
  </r>
  <r>
    <x v="286"/>
    <x v="133"/>
    <x v="122"/>
    <x v="124"/>
    <s v="Alan Haines"/>
    <x v="0"/>
    <n v="33319"/>
    <x v="1"/>
    <s v="GBC VeloBinder Electric Binding Machine"/>
    <x v="278"/>
    <n v="7"/>
    <n v="0.7"/>
    <n v="-169.3719999999999"/>
  </r>
  <r>
    <x v="287"/>
    <x v="133"/>
    <x v="122"/>
    <x v="124"/>
    <s v="Alan Haines"/>
    <x v="0"/>
    <n v="33319"/>
    <x v="1"/>
    <s v="Acco 7-Outlet Masterpiece Power Center, Wihtout Fax/Phone Line Protection"/>
    <x v="279"/>
    <n v="2"/>
    <n v="0.2"/>
    <n v="24.315999999999974"/>
  </r>
  <r>
    <x v="288"/>
    <x v="133"/>
    <x v="122"/>
    <x v="124"/>
    <s v="Alan Haines"/>
    <x v="0"/>
    <n v="33319"/>
    <x v="1"/>
    <s v="Premier Automatic Letter Opener"/>
    <x v="280"/>
    <n v="5"/>
    <n v="0.2"/>
    <n v="-204.31449999999995"/>
  </r>
  <r>
    <x v="289"/>
    <x v="134"/>
    <x v="73"/>
    <x v="125"/>
    <s v="Nick Zandusky"/>
    <x v="0"/>
    <n v="43229"/>
    <x v="1"/>
    <s v="Advantus SlideClip Paper Clips"/>
    <x v="281"/>
    <n v="7"/>
    <n v="0.2"/>
    <n v="6.6835999999999993"/>
  </r>
  <r>
    <x v="290"/>
    <x v="134"/>
    <x v="73"/>
    <x v="125"/>
    <s v="Nick Zandusky"/>
    <x v="0"/>
    <n v="43229"/>
    <x v="1"/>
    <s v="Avery 512"/>
    <x v="282"/>
    <n v="8"/>
    <n v="0.2"/>
    <n v="6.2423999999999999"/>
  </r>
  <r>
    <x v="291"/>
    <x v="134"/>
    <x v="73"/>
    <x v="125"/>
    <s v="Nick Zandusky"/>
    <x v="0"/>
    <n v="43229"/>
    <x v="2"/>
    <s v="Logitech Wireless Gaming Headset G930"/>
    <x v="283"/>
    <n v="2"/>
    <n v="0.2"/>
    <n v="54.396600000000007"/>
  </r>
  <r>
    <x v="292"/>
    <x v="134"/>
    <x v="73"/>
    <x v="125"/>
    <s v="Nick Zandusky"/>
    <x v="0"/>
    <n v="43229"/>
    <x v="0"/>
    <s v="Bush Westfield Collection Bookcases, Medium Cherry Finish"/>
    <x v="284"/>
    <n v="3"/>
    <n v="0.5"/>
    <n v="-48.703199999999995"/>
  </r>
  <r>
    <x v="293"/>
    <x v="135"/>
    <x v="58"/>
    <x v="126"/>
    <s v="Kelly Lampkin"/>
    <x v="0"/>
    <n v="80906"/>
    <x v="0"/>
    <s v="Howard Miller 13&quot; Diameter Goldtone Round Wall Clock"/>
    <x v="285"/>
    <n v="8"/>
    <n v="0.2"/>
    <n v="78.859200000000001"/>
  </r>
  <r>
    <x v="294"/>
    <x v="135"/>
    <x v="58"/>
    <x v="126"/>
    <s v="Kelly Lampkin"/>
    <x v="0"/>
    <n v="80906"/>
    <x v="0"/>
    <s v="Global Deluxe Office Fabric Chairs"/>
    <x v="286"/>
    <n v="3"/>
    <n v="0.2"/>
    <n v="20.155800000000013"/>
  </r>
  <r>
    <x v="295"/>
    <x v="135"/>
    <x v="58"/>
    <x v="126"/>
    <s v="Kelly Lampkin"/>
    <x v="0"/>
    <n v="80906"/>
    <x v="0"/>
    <s v="Eldon ClusterMat Chair Mat with Cordless Antistatic Protection"/>
    <x v="287"/>
    <n v="3"/>
    <n v="0.2"/>
    <n v="-24.564599999999999"/>
  </r>
  <r>
    <x v="296"/>
    <x v="135"/>
    <x v="58"/>
    <x v="126"/>
    <s v="Kelly Lampkin"/>
    <x v="0"/>
    <n v="80906"/>
    <x v="1"/>
    <s v="Ibico Laser Imprintable Binding System Covers"/>
    <x v="288"/>
    <n v="5"/>
    <n v="0.7"/>
    <n v="-62.88000000000001"/>
  </r>
  <r>
    <x v="297"/>
    <x v="135"/>
    <x v="58"/>
    <x v="126"/>
    <s v="Kelly Lampkin"/>
    <x v="0"/>
    <n v="80906"/>
    <x v="1"/>
    <s v="Vinyl Coated Wire Paper Clips in Organizer Box, 800/Box"/>
    <x v="289"/>
    <n v="3"/>
    <n v="0.2"/>
    <n v="9.2987999999999964"/>
  </r>
  <r>
    <x v="298"/>
    <x v="136"/>
    <x v="99"/>
    <x v="63"/>
    <s v="Jonathan Doherty"/>
    <x v="0"/>
    <n v="7109"/>
    <x v="1"/>
    <s v="Xerox 223"/>
    <x v="56"/>
    <n v="5"/>
    <n v="0"/>
    <n v="15.552000000000001"/>
  </r>
  <r>
    <x v="299"/>
    <x v="136"/>
    <x v="99"/>
    <x v="63"/>
    <s v="Jonathan Doherty"/>
    <x v="0"/>
    <n v="7109"/>
    <x v="1"/>
    <s v="Tennsco Stur-D-Stor Boltless Shelving, 5 Shelves, 24&quot; Deep, Sand"/>
    <x v="290"/>
    <n v="8"/>
    <n v="0"/>
    <n v="10.824800000000096"/>
  </r>
  <r>
    <x v="300"/>
    <x v="136"/>
    <x v="99"/>
    <x v="63"/>
    <s v="Jonathan Doherty"/>
    <x v="0"/>
    <n v="7109"/>
    <x v="1"/>
    <s v="Xerox 1939"/>
    <x v="291"/>
    <n v="3"/>
    <n v="0"/>
    <n v="27.316799999999997"/>
  </r>
  <r>
    <x v="301"/>
    <x v="136"/>
    <x v="99"/>
    <x v="63"/>
    <s v="Jonathan Doherty"/>
    <x v="0"/>
    <n v="7109"/>
    <x v="0"/>
    <s v="Floodlight Indoor Halogen Bulbs, 1 Bulb per Pack, 60 Watts"/>
    <x v="292"/>
    <n v="4"/>
    <n v="0"/>
    <n v="38.023999999999994"/>
  </r>
  <r>
    <x v="302"/>
    <x v="136"/>
    <x v="99"/>
    <x v="63"/>
    <s v="Jonathan Doherty"/>
    <x v="0"/>
    <n v="7109"/>
    <x v="1"/>
    <s v="Avery Premier Heavy-Duty Binder with Round Locking Rings"/>
    <x v="293"/>
    <n v="1"/>
    <n v="0"/>
    <n v="6.5687999999999995"/>
  </r>
  <r>
    <x v="303"/>
    <x v="137"/>
    <x v="123"/>
    <x v="101"/>
    <s v="Jonathan Howell"/>
    <x v="0"/>
    <n v="60623"/>
    <x v="0"/>
    <s v="BPI Conference Tables"/>
    <x v="294"/>
    <n v="3"/>
    <n v="0.5"/>
    <n v="-131.44500000000005"/>
  </r>
  <r>
    <x v="304"/>
    <x v="138"/>
    <x v="124"/>
    <x v="127"/>
    <s v="Alan Schoenberger"/>
    <x v="0"/>
    <n v="10024"/>
    <x v="0"/>
    <s v="Electrix 20W Halogen Replacement Bulb for Zoom-In Desk Lamp"/>
    <x v="295"/>
    <n v="2"/>
    <n v="0"/>
    <n v="12.863999999999999"/>
  </r>
  <r>
    <x v="305"/>
    <x v="139"/>
    <x v="125"/>
    <x v="33"/>
    <s v="Ken Brennan"/>
    <x v="0"/>
    <n v="48180"/>
    <x v="1"/>
    <s v="Newell 350"/>
    <x v="296"/>
    <n v="3"/>
    <n v="0"/>
    <n v="2.8535999999999988"/>
  </r>
  <r>
    <x v="306"/>
    <x v="140"/>
    <x v="106"/>
    <x v="128"/>
    <s v="Corey Roper"/>
    <x v="0"/>
    <n v="8701"/>
    <x v="1"/>
    <s v="GBC Clear Cover, 8-1/2 x 11, unpunched, 25 covers per pack"/>
    <x v="297"/>
    <n v="3"/>
    <n v="0"/>
    <n v="20.9208"/>
  </r>
  <r>
    <x v="307"/>
    <x v="140"/>
    <x v="106"/>
    <x v="128"/>
    <s v="Corey Roper"/>
    <x v="0"/>
    <n v="8701"/>
    <x v="1"/>
    <s v="Boston Heavy-Duty Trimline Electric Pencil Sharpeners"/>
    <x v="298"/>
    <n v="6"/>
    <n v="0"/>
    <n v="83.867999999999967"/>
  </r>
  <r>
    <x v="308"/>
    <x v="141"/>
    <x v="4"/>
    <x v="129"/>
    <s v="Shahid Hopkins"/>
    <x v="0"/>
    <n v="22204"/>
    <x v="1"/>
    <s v="Faber Castell Col-Erase Pencils"/>
    <x v="299"/>
    <n v="1"/>
    <n v="0"/>
    <n v="2.0049000000000001"/>
  </r>
  <r>
    <x v="309"/>
    <x v="142"/>
    <x v="126"/>
    <x v="130"/>
    <s v="Ben Peterman"/>
    <x v="0"/>
    <n v="80004"/>
    <x v="0"/>
    <s v="C-Line Cubicle Keepers Polyproplyene Holder With Velcro Backings"/>
    <x v="300"/>
    <n v="4"/>
    <n v="0.2"/>
    <n v="3.5948000000000011"/>
  </r>
  <r>
    <x v="310"/>
    <x v="142"/>
    <x v="126"/>
    <x v="130"/>
    <s v="Ben Peterman"/>
    <x v="0"/>
    <n v="80004"/>
    <x v="0"/>
    <s v="Hon 4070 Series Pagoda Armless Upholstered Stacking Chairs"/>
    <x v="301"/>
    <n v="2"/>
    <n v="0.2"/>
    <n v="52.511399999999981"/>
  </r>
  <r>
    <x v="311"/>
    <x v="142"/>
    <x v="126"/>
    <x v="130"/>
    <s v="Ben Peterman"/>
    <x v="0"/>
    <n v="80004"/>
    <x v="0"/>
    <s v="Eldon Expressions Desk Accessory, Wood Photo Frame, Mahogany"/>
    <x v="302"/>
    <n v="1"/>
    <n v="0.2"/>
    <n v="1.7135999999999978"/>
  </r>
  <r>
    <x v="312"/>
    <x v="142"/>
    <x v="126"/>
    <x v="130"/>
    <s v="Ben Peterman"/>
    <x v="0"/>
    <n v="80004"/>
    <x v="1"/>
    <s v="Avery 509"/>
    <x v="303"/>
    <n v="3"/>
    <n v="0.2"/>
    <n v="2.0358000000000001"/>
  </r>
  <r>
    <x v="313"/>
    <x v="143"/>
    <x v="127"/>
    <x v="131"/>
    <s v="Thomas Seio"/>
    <x v="0"/>
    <n v="7601"/>
    <x v="0"/>
    <s v="Deflect-o SuperTray Unbreakable Stackable Tray, Letter, Black"/>
    <x v="304"/>
    <n v="3"/>
    <n v="0"/>
    <n v="37.642200000000003"/>
  </r>
  <r>
    <x v="314"/>
    <x v="144"/>
    <x v="128"/>
    <x v="132"/>
    <s v="Andy Gerbode"/>
    <x v="0"/>
    <n v="33710"/>
    <x v="2"/>
    <s v="AT&amp;T 1070 Corded Phone"/>
    <x v="305"/>
    <n v="2"/>
    <n v="0.2"/>
    <n v="22.297999999999973"/>
  </r>
  <r>
    <x v="315"/>
    <x v="144"/>
    <x v="128"/>
    <x v="132"/>
    <s v="Andy Gerbode"/>
    <x v="0"/>
    <n v="33710"/>
    <x v="1"/>
    <s v="Xerox 21"/>
    <x v="12"/>
    <n v="3"/>
    <n v="0.2"/>
    <n v="5.4432"/>
  </r>
  <r>
    <x v="316"/>
    <x v="145"/>
    <x v="129"/>
    <x v="133"/>
    <s v="Sung Pak"/>
    <x v="0"/>
    <n v="19143"/>
    <x v="1"/>
    <s v="Boston School Pro Electric Pencil Sharpener, 1670"/>
    <x v="306"/>
    <n v="4"/>
    <n v="0.2"/>
    <n v="8.674399999999995"/>
  </r>
  <r>
    <x v="317"/>
    <x v="146"/>
    <x v="130"/>
    <x v="134"/>
    <s v="Nathan Mautz"/>
    <x v="0"/>
    <n v="10024"/>
    <x v="0"/>
    <s v="DMI Arturo Collection Mission-style Design Wood Chair"/>
    <x v="307"/>
    <n v="1"/>
    <n v="0.1"/>
    <n v="24.156800000000004"/>
  </r>
  <r>
    <x v="318"/>
    <x v="146"/>
    <x v="130"/>
    <x v="134"/>
    <s v="Nathan Mautz"/>
    <x v="0"/>
    <n v="10024"/>
    <x v="2"/>
    <s v="Canon imageCLASS MF7460 Monochrome Digital Laser Multifunction Copier"/>
    <x v="308"/>
    <n v="2"/>
    <n v="0"/>
    <n v="1995.99"/>
  </r>
  <r>
    <x v="319"/>
    <x v="146"/>
    <x v="130"/>
    <x v="134"/>
    <s v="Nathan Mautz"/>
    <x v="0"/>
    <n v="10024"/>
    <x v="2"/>
    <s v="Panasonic Kx-TS550"/>
    <x v="309"/>
    <n v="6"/>
    <n v="0"/>
    <n v="80.022599999999997"/>
  </r>
  <r>
    <x v="320"/>
    <x v="146"/>
    <x v="130"/>
    <x v="134"/>
    <s v="Nathan Mautz"/>
    <x v="0"/>
    <n v="10024"/>
    <x v="2"/>
    <s v="NETGEAR N750 Dual Band Wi-Fi Gigabit Router"/>
    <x v="310"/>
    <n v="4"/>
    <n v="0"/>
    <n v="129.6"/>
  </r>
  <r>
    <x v="321"/>
    <x v="146"/>
    <x v="130"/>
    <x v="134"/>
    <s v="Nathan Mautz"/>
    <x v="0"/>
    <n v="10024"/>
    <x v="1"/>
    <s v="Trav-L-File Heavy-Duty Shuttle II, Black"/>
    <x v="311"/>
    <n v="1"/>
    <n v="0"/>
    <n v="13.070999999999998"/>
  </r>
  <r>
    <x v="322"/>
    <x v="147"/>
    <x v="111"/>
    <x v="135"/>
    <s v="Frank Atkinson"/>
    <x v="0"/>
    <n v="90805"/>
    <x v="1"/>
    <s v="OIC Binder Clips"/>
    <x v="181"/>
    <n v="2"/>
    <n v="0"/>
    <n v="3.58"/>
  </r>
  <r>
    <x v="323"/>
    <x v="148"/>
    <x v="131"/>
    <x v="136"/>
    <s v="Grace Kelly"/>
    <x v="0"/>
    <n v="92345"/>
    <x v="1"/>
    <s v="Ibico Laser Imprintable Binding System Covers"/>
    <x v="312"/>
    <n v="6"/>
    <n v="0.2"/>
    <n v="81.744"/>
  </r>
  <r>
    <x v="324"/>
    <x v="148"/>
    <x v="131"/>
    <x v="136"/>
    <s v="Grace Kelly"/>
    <x v="0"/>
    <n v="92345"/>
    <x v="2"/>
    <s v="Logitech Wireless Headset h800"/>
    <x v="313"/>
    <n v="1"/>
    <n v="0"/>
    <n v="34.996499999999997"/>
  </r>
  <r>
    <x v="325"/>
    <x v="149"/>
    <x v="132"/>
    <x v="137"/>
    <s v="Don Jones"/>
    <x v="0"/>
    <n v="37130"/>
    <x v="0"/>
    <s v="Telescoping Adjustable Floor Lamp"/>
    <x v="314"/>
    <n v="1"/>
    <n v="0.2"/>
    <n v="0.99949999999999894"/>
  </r>
  <r>
    <x v="326"/>
    <x v="150"/>
    <x v="133"/>
    <x v="138"/>
    <s v="Patrick O'Brill"/>
    <x v="0"/>
    <n v="19143"/>
    <x v="2"/>
    <s v="Aastra 57i VoIP phone"/>
    <x v="315"/>
    <n v="3"/>
    <n v="0.4"/>
    <n v="-67.876199999999997"/>
  </r>
  <r>
    <x v="327"/>
    <x v="150"/>
    <x v="133"/>
    <x v="138"/>
    <s v="Patrick O'Brill"/>
    <x v="0"/>
    <n v="19143"/>
    <x v="1"/>
    <s v="File Shuttle II and Handi-File, Black"/>
    <x v="316"/>
    <n v="2"/>
    <n v="0.2"/>
    <n v="3.3889999999999993"/>
  </r>
  <r>
    <x v="328"/>
    <x v="150"/>
    <x v="133"/>
    <x v="138"/>
    <s v="Patrick O'Brill"/>
    <x v="0"/>
    <n v="19143"/>
    <x v="0"/>
    <s v="Hon 2090 “Pillow Soft” Series Mid Back Swivel/Tilt Chairs"/>
    <x v="317"/>
    <n v="4"/>
    <n v="0.3"/>
    <n v="-258.50160000000011"/>
  </r>
  <r>
    <x v="329"/>
    <x v="150"/>
    <x v="133"/>
    <x v="138"/>
    <s v="Patrick O'Brill"/>
    <x v="0"/>
    <n v="19143"/>
    <x v="1"/>
    <s v="Round Specialty Laser Printer Labels"/>
    <x v="318"/>
    <n v="10"/>
    <n v="0.2"/>
    <n v="33.830999999999989"/>
  </r>
  <r>
    <x v="330"/>
    <x v="150"/>
    <x v="133"/>
    <x v="138"/>
    <s v="Patrick O'Brill"/>
    <x v="0"/>
    <n v="19143"/>
    <x v="1"/>
    <s v="GBC Premium Transparent Covers with Diagonal Lined Pattern"/>
    <x v="319"/>
    <n v="6"/>
    <n v="0.7"/>
    <n v="-27.693600000000004"/>
  </r>
  <r>
    <x v="331"/>
    <x v="151"/>
    <x v="134"/>
    <x v="139"/>
    <s v="John Lucas"/>
    <x v="0"/>
    <n v="19134"/>
    <x v="2"/>
    <s v="AT&amp;T 841000 Phone"/>
    <x v="320"/>
    <n v="2"/>
    <n v="0.4"/>
    <n v="-20.700000000000003"/>
  </r>
  <r>
    <x v="332"/>
    <x v="151"/>
    <x v="134"/>
    <x v="139"/>
    <s v="John Lucas"/>
    <x v="0"/>
    <n v="19134"/>
    <x v="1"/>
    <s v="Ibico Recycled Grain-Textured Covers"/>
    <x v="321"/>
    <n v="2"/>
    <n v="0.7"/>
    <n v="-13.815999999999995"/>
  </r>
  <r>
    <x v="333"/>
    <x v="151"/>
    <x v="134"/>
    <x v="139"/>
    <s v="John Lucas"/>
    <x v="0"/>
    <n v="19134"/>
    <x v="1"/>
    <s v="Wilson Jones Custom Binder Spines &amp; Labels"/>
    <x v="322"/>
    <n v="3"/>
    <n v="0.7"/>
    <n v="-3.4271999999999991"/>
  </r>
  <r>
    <x v="334"/>
    <x v="152"/>
    <x v="135"/>
    <x v="140"/>
    <s v="Doug Bickford"/>
    <x v="0"/>
    <n v="90045"/>
    <x v="1"/>
    <s v="Storex Dura Pro Binders"/>
    <x v="323"/>
    <n v="1"/>
    <n v="0.2"/>
    <n v="1.6037999999999997"/>
  </r>
  <r>
    <x v="335"/>
    <x v="152"/>
    <x v="135"/>
    <x v="140"/>
    <s v="Doug Bickford"/>
    <x v="0"/>
    <n v="90045"/>
    <x v="2"/>
    <s v="Hewlett Packard LaserJet 3310 Copier"/>
    <x v="324"/>
    <n v="2"/>
    <n v="0.2"/>
    <n v="335.99440000000004"/>
  </r>
  <r>
    <x v="336"/>
    <x v="152"/>
    <x v="135"/>
    <x v="140"/>
    <s v="Doug Bickford"/>
    <x v="0"/>
    <n v="90045"/>
    <x v="1"/>
    <s v="Avery Non-Stick Binders"/>
    <x v="325"/>
    <n v="4"/>
    <n v="0.2"/>
    <n v="4.4899999999999984"/>
  </r>
  <r>
    <x v="337"/>
    <x v="153"/>
    <x v="136"/>
    <x v="141"/>
    <s v="Alyssa Crouse"/>
    <x v="0"/>
    <n v="94122"/>
    <x v="1"/>
    <s v="Tuff Stuff Recycled Round Ring Binders"/>
    <x v="326"/>
    <n v="2"/>
    <n v="0.2"/>
    <n v="2.7956000000000003"/>
  </r>
  <r>
    <x v="338"/>
    <x v="153"/>
    <x v="136"/>
    <x v="141"/>
    <s v="Alyssa Crouse"/>
    <x v="0"/>
    <n v="94122"/>
    <x v="0"/>
    <s v="Hon 5100 Series Wood Tables"/>
    <x v="327"/>
    <n v="3"/>
    <n v="0.2"/>
    <n v="-17.458800000000053"/>
  </r>
  <r>
    <x v="339"/>
    <x v="154"/>
    <x v="137"/>
    <x v="107"/>
    <s v="Ken Lonsdale"/>
    <x v="0"/>
    <n v="84041"/>
    <x v="1"/>
    <s v="OIC Binder Clips, Mini, 1/4&quot; Capacity, Black"/>
    <x v="328"/>
    <n v="4"/>
    <n v="0"/>
    <n v="2.3311999999999999"/>
  </r>
  <r>
    <x v="340"/>
    <x v="155"/>
    <x v="138"/>
    <x v="63"/>
    <s v="Jonathan Doherty"/>
    <x v="0"/>
    <n v="19140"/>
    <x v="1"/>
    <s v="Newell 314"/>
    <x v="329"/>
    <n v="4"/>
    <n v="0.2"/>
    <n v="1.1159999999999979"/>
  </r>
  <r>
    <x v="341"/>
    <x v="155"/>
    <x v="138"/>
    <x v="63"/>
    <s v="Jonathan Doherty"/>
    <x v="0"/>
    <n v="19140"/>
    <x v="1"/>
    <s v="Fellowes PB200 Plastic Comb Binding Machine"/>
    <x v="330"/>
    <n v="10"/>
    <n v="0.7"/>
    <n v="-407.97599999999989"/>
  </r>
  <r>
    <x v="342"/>
    <x v="155"/>
    <x v="138"/>
    <x v="63"/>
    <s v="Jonathan Doherty"/>
    <x v="0"/>
    <n v="19140"/>
    <x v="1"/>
    <s v="Staples"/>
    <x v="331"/>
    <n v="13"/>
    <n v="0.2"/>
    <n v="10.072399999999996"/>
  </r>
  <r>
    <x v="343"/>
    <x v="155"/>
    <x v="138"/>
    <x v="63"/>
    <s v="Jonathan Doherty"/>
    <x v="0"/>
    <n v="19140"/>
    <x v="2"/>
    <s v="Square Credit Card Reader, 4 1/2&quot; x 4 1/2&quot; x 1&quot;, White"/>
    <x v="332"/>
    <n v="12"/>
    <n v="0.4"/>
    <n v="8.3915999999999897"/>
  </r>
  <r>
    <x v="344"/>
    <x v="156"/>
    <x v="139"/>
    <x v="79"/>
    <s v="Chad Sievert"/>
    <x v="0"/>
    <n v="78745"/>
    <x v="1"/>
    <s v="Fellowes Super Stor/Drawer"/>
    <x v="333"/>
    <n v="4"/>
    <n v="0.2"/>
    <n v="-2.2200000000000131"/>
  </r>
  <r>
    <x v="345"/>
    <x v="157"/>
    <x v="140"/>
    <x v="142"/>
    <s v="Clay Cheatham"/>
    <x v="0"/>
    <n v="94122"/>
    <x v="2"/>
    <s v="Anker 36W 4-Port USB Wall Charger Travel Power Adapter for iPhone 5s 5c 5"/>
    <x v="334"/>
    <n v="3"/>
    <n v="0.2"/>
    <n v="4.7976000000000028"/>
  </r>
  <r>
    <x v="346"/>
    <x v="158"/>
    <x v="141"/>
    <x v="143"/>
    <s v="Tamara Dahlen"/>
    <x v="0"/>
    <n v="1852"/>
    <x v="1"/>
    <s v="Binney &amp; Smith inkTank Erasable Desk Highlighter, Chisel Tip, Yellow, 12/Box"/>
    <x v="262"/>
    <n v="3"/>
    <n v="0"/>
    <n v="3.0996000000000006"/>
  </r>
  <r>
    <x v="347"/>
    <x v="158"/>
    <x v="141"/>
    <x v="143"/>
    <s v="Tamara Dahlen"/>
    <x v="0"/>
    <n v="1852"/>
    <x v="1"/>
    <s v="Staples"/>
    <x v="335"/>
    <n v="2"/>
    <n v="0"/>
    <n v="11.543199999999999"/>
  </r>
  <r>
    <x v="348"/>
    <x v="158"/>
    <x v="141"/>
    <x v="143"/>
    <s v="Tamara Dahlen"/>
    <x v="0"/>
    <n v="1852"/>
    <x v="1"/>
    <s v="BIC Brite Liner Highlighters, Chisel Tip"/>
    <x v="91"/>
    <n v="2"/>
    <n v="0"/>
    <n v="4.1471999999999998"/>
  </r>
  <r>
    <x v="349"/>
    <x v="159"/>
    <x v="142"/>
    <x v="144"/>
    <s v="Adam Bellavance"/>
    <x v="0"/>
    <n v="10009"/>
    <x v="2"/>
    <s v="Sabrent 4-Port USB 2.0 Hub"/>
    <x v="336"/>
    <n v="1"/>
    <n v="0"/>
    <n v="2.3086000000000002"/>
  </r>
  <r>
    <x v="350"/>
    <x v="159"/>
    <x v="142"/>
    <x v="144"/>
    <s v="Adam Bellavance"/>
    <x v="0"/>
    <n v="10009"/>
    <x v="1"/>
    <s v="Xerox 1881"/>
    <x v="335"/>
    <n v="2"/>
    <n v="0"/>
    <n v="11.543199999999999"/>
  </r>
  <r>
    <x v="351"/>
    <x v="159"/>
    <x v="142"/>
    <x v="144"/>
    <s v="Adam Bellavance"/>
    <x v="0"/>
    <n v="10009"/>
    <x v="1"/>
    <s v="Acco Hanging Data Binders"/>
    <x v="337"/>
    <n v="1"/>
    <n v="0.2"/>
    <n v="1.0668"/>
  </r>
  <r>
    <x v="352"/>
    <x v="159"/>
    <x v="142"/>
    <x v="144"/>
    <s v="Adam Bellavance"/>
    <x v="0"/>
    <n v="10009"/>
    <x v="1"/>
    <s v="Xerox 1881"/>
    <x v="338"/>
    <n v="4"/>
    <n v="0"/>
    <n v="23.086399999999998"/>
  </r>
  <r>
    <x v="353"/>
    <x v="159"/>
    <x v="142"/>
    <x v="144"/>
    <s v="Adam Bellavance"/>
    <x v="0"/>
    <n v="10009"/>
    <x v="1"/>
    <s v="GBC DocuBind P400 Electric Binding System"/>
    <x v="339"/>
    <n v="4"/>
    <n v="0.2"/>
    <n v="1415.4295999999997"/>
  </r>
  <r>
    <x v="354"/>
    <x v="160"/>
    <x v="143"/>
    <x v="145"/>
    <s v="Jeremy Lonsdale"/>
    <x v="0"/>
    <n v="10035"/>
    <x v="0"/>
    <s v="Sauder Barrister Bookcases"/>
    <x v="340"/>
    <n v="6"/>
    <n v="0.2"/>
    <n v="-4.8588000000000022"/>
  </r>
  <r>
    <x v="355"/>
    <x v="160"/>
    <x v="143"/>
    <x v="145"/>
    <s v="Jeremy Lonsdale"/>
    <x v="0"/>
    <n v="10035"/>
    <x v="1"/>
    <s v="#10 Gummed Flap White Envelopes, 100/Box"/>
    <x v="341"/>
    <n v="2"/>
    <n v="0"/>
    <n v="3.7995999999999999"/>
  </r>
  <r>
    <x v="356"/>
    <x v="160"/>
    <x v="143"/>
    <x v="145"/>
    <s v="Jeremy Lonsdale"/>
    <x v="0"/>
    <n v="10035"/>
    <x v="1"/>
    <s v="Dixon Prang Watercolor Pencils, 10-Color Set with Brush"/>
    <x v="342"/>
    <n v="4"/>
    <n v="0"/>
    <n v="6.9863999999999997"/>
  </r>
  <r>
    <x v="357"/>
    <x v="160"/>
    <x v="143"/>
    <x v="145"/>
    <s v="Jeremy Lonsdale"/>
    <x v="0"/>
    <n v="10035"/>
    <x v="1"/>
    <s v="Adams Phone Message Book, 200 Message Capacity, 8 1/16” x 11”"/>
    <x v="343"/>
    <n v="5"/>
    <n v="0"/>
    <n v="15.823999999999998"/>
  </r>
  <r>
    <x v="358"/>
    <x v="161"/>
    <x v="131"/>
    <x v="96"/>
    <s v="Heather Kirkland"/>
    <x v="0"/>
    <n v="28205"/>
    <x v="1"/>
    <s v="Southworth 25% Cotton Linen-Finish Paper &amp; Envelopes"/>
    <x v="344"/>
    <n v="5"/>
    <n v="0.2"/>
    <n v="11.324999999999996"/>
  </r>
  <r>
    <x v="359"/>
    <x v="162"/>
    <x v="144"/>
    <x v="146"/>
    <s v="Victoria Brennan"/>
    <x v="0"/>
    <n v="31907"/>
    <x v="1"/>
    <s v="Belkin 8 Outlet SurgeMaster II Gold Surge Protector with Phone Protection"/>
    <x v="345"/>
    <n v="8"/>
    <n v="0"/>
    <n v="168.4384"/>
  </r>
  <r>
    <x v="360"/>
    <x v="162"/>
    <x v="144"/>
    <x v="146"/>
    <s v="Victoria Brennan"/>
    <x v="0"/>
    <n v="31907"/>
    <x v="1"/>
    <s v="Avery Address/Shipping Labels for Typewriters, 4&quot; x 2&quot;"/>
    <x v="346"/>
    <n v="2"/>
    <n v="0"/>
    <n v="9.9359999999999999"/>
  </r>
  <r>
    <x v="361"/>
    <x v="163"/>
    <x v="145"/>
    <x v="147"/>
    <s v="Katrina Willman"/>
    <x v="0"/>
    <n v="10009"/>
    <x v="1"/>
    <s v="Avery Address/Shipping Labels for Typewriters, 4&quot; x 2&quot;"/>
    <x v="346"/>
    <n v="2"/>
    <n v="0"/>
    <n v="9.9359999999999999"/>
  </r>
  <r>
    <x v="362"/>
    <x v="163"/>
    <x v="145"/>
    <x v="147"/>
    <s v="Katrina Willman"/>
    <x v="0"/>
    <n v="10009"/>
    <x v="0"/>
    <s v="Global Ergonomic Managers Chair"/>
    <x v="347"/>
    <n v="3"/>
    <n v="0.1"/>
    <n v="86.870400000000004"/>
  </r>
  <r>
    <x v="363"/>
    <x v="163"/>
    <x v="145"/>
    <x v="147"/>
    <s v="Katrina Willman"/>
    <x v="0"/>
    <n v="10009"/>
    <x v="1"/>
    <s v="Newell 333"/>
    <x v="348"/>
    <n v="2"/>
    <n v="0"/>
    <n v="1.4455999999999998"/>
  </r>
  <r>
    <x v="364"/>
    <x v="163"/>
    <x v="145"/>
    <x v="147"/>
    <s v="Katrina Willman"/>
    <x v="0"/>
    <n v="10009"/>
    <x v="0"/>
    <s v="Eldon Wave Desk Accessories"/>
    <x v="349"/>
    <n v="8"/>
    <n v="0"/>
    <n v="20.732800000000001"/>
  </r>
  <r>
    <x v="365"/>
    <x v="164"/>
    <x v="146"/>
    <x v="148"/>
    <s v="Julia Dunbar"/>
    <x v="0"/>
    <n v="94109"/>
    <x v="1"/>
    <s v="Gould Plastics 9-Pocket Panel Bin, 18-3/8w x 5-1/4d x 20-1/2h, Black"/>
    <x v="46"/>
    <n v="4"/>
    <n v="0"/>
    <n v="8.4783999999999935"/>
  </r>
  <r>
    <x v="366"/>
    <x v="165"/>
    <x v="147"/>
    <x v="149"/>
    <s v="Michael Kennedy"/>
    <x v="0"/>
    <n v="6040"/>
    <x v="1"/>
    <s v="Wilson Jones “Snap” Scratch Pad Binder Tool for Ring Binders"/>
    <x v="350"/>
    <n v="4"/>
    <n v="0"/>
    <n v="10.44"/>
  </r>
  <r>
    <x v="367"/>
    <x v="165"/>
    <x v="147"/>
    <x v="149"/>
    <s v="Michael Kennedy"/>
    <x v="0"/>
    <n v="6040"/>
    <x v="1"/>
    <s v="Staples"/>
    <x v="351"/>
    <n v="2"/>
    <n v="0"/>
    <n v="0.14719999999999978"/>
  </r>
  <r>
    <x v="368"/>
    <x v="165"/>
    <x v="147"/>
    <x v="149"/>
    <s v="Michael Kennedy"/>
    <x v="0"/>
    <n v="6040"/>
    <x v="1"/>
    <s v="Pizazz Global Quick File"/>
    <x v="352"/>
    <n v="7"/>
    <n v="0"/>
    <n v="29.341200000000008"/>
  </r>
  <r>
    <x v="369"/>
    <x v="165"/>
    <x v="147"/>
    <x v="149"/>
    <s v="Michael Kennedy"/>
    <x v="0"/>
    <n v="6040"/>
    <x v="0"/>
    <s v="Atlantic Metals Mobile 3-Shelf Bookcases, Custom Colors"/>
    <x v="353"/>
    <n v="4"/>
    <n v="0"/>
    <n v="271.41920000000005"/>
  </r>
  <r>
    <x v="370"/>
    <x v="166"/>
    <x v="148"/>
    <x v="150"/>
    <s v="Guy Thornton"/>
    <x v="0"/>
    <n v="78550"/>
    <x v="1"/>
    <s v="Xerox 1930"/>
    <x v="233"/>
    <n v="5"/>
    <n v="0.2"/>
    <n v="9.3960000000000008"/>
  </r>
  <r>
    <x v="371"/>
    <x v="166"/>
    <x v="148"/>
    <x v="150"/>
    <s v="Guy Thornton"/>
    <x v="0"/>
    <n v="78550"/>
    <x v="1"/>
    <s v="File Shuttle I and Handi-File"/>
    <x v="354"/>
    <n v="3"/>
    <n v="0.2"/>
    <n v="4.6746000000000016"/>
  </r>
  <r>
    <x v="372"/>
    <x v="167"/>
    <x v="149"/>
    <x v="151"/>
    <s v="Arthur Gainer"/>
    <x v="0"/>
    <n v="85705"/>
    <x v="1"/>
    <s v="Wilson Jones Custom Binder Spines &amp; Labels"/>
    <x v="355"/>
    <n v="5"/>
    <n v="0.7"/>
    <n v="-5.7119999999999997"/>
  </r>
  <r>
    <x v="373"/>
    <x v="167"/>
    <x v="149"/>
    <x v="151"/>
    <s v="Arthur Gainer"/>
    <x v="0"/>
    <n v="85705"/>
    <x v="2"/>
    <s v="NETGEAR AC1750 Dual Band Gigabit Smart WiFi Router"/>
    <x v="356"/>
    <n v="8"/>
    <n v="0.2"/>
    <n v="179.1887999999999"/>
  </r>
  <r>
    <x v="374"/>
    <x v="167"/>
    <x v="149"/>
    <x v="151"/>
    <s v="Arthur Gainer"/>
    <x v="0"/>
    <n v="85705"/>
    <x v="1"/>
    <s v="Newell 324"/>
    <x v="357"/>
    <n v="1"/>
    <n v="0.2"/>
    <n v="0.92399999999999993"/>
  </r>
  <r>
    <x v="375"/>
    <x v="167"/>
    <x v="149"/>
    <x v="151"/>
    <s v="Arthur Gainer"/>
    <x v="0"/>
    <n v="85705"/>
    <x v="2"/>
    <s v="Microsoft Natural Keyboard Elite"/>
    <x v="358"/>
    <n v="10"/>
    <n v="0.2"/>
    <n v="-29.940000000000012"/>
  </r>
  <r>
    <x v="376"/>
    <x v="168"/>
    <x v="150"/>
    <x v="152"/>
    <s v="Muhammed MacIntyre"/>
    <x v="0"/>
    <n v="62301"/>
    <x v="1"/>
    <s v="Xerox 1960"/>
    <x v="306"/>
    <n v="4"/>
    <n v="0.2"/>
    <n v="30.979999999999993"/>
  </r>
  <r>
    <x v="377"/>
    <x v="169"/>
    <x v="151"/>
    <x v="153"/>
    <s v="Allen Rosenblatt"/>
    <x v="0"/>
    <n v="2038"/>
    <x v="0"/>
    <s v="Office Impressions End Table, 20-1/2&quot;H x 24&quot;W x 20&quot;D"/>
    <x v="359"/>
    <n v="7"/>
    <n v="0.3"/>
    <n v="-297.68479999999983"/>
  </r>
  <r>
    <x v="378"/>
    <x v="170"/>
    <x v="152"/>
    <x v="154"/>
    <s v="Russell Applegate"/>
    <x v="0"/>
    <n v="77095"/>
    <x v="1"/>
    <s v="Holmes Odor Grabber"/>
    <x v="360"/>
    <n v="3"/>
    <n v="0.8"/>
    <n v="-20.332200000000007"/>
  </r>
  <r>
    <x v="379"/>
    <x v="170"/>
    <x v="152"/>
    <x v="154"/>
    <s v="Russell Applegate"/>
    <x v="0"/>
    <n v="77095"/>
    <x v="1"/>
    <s v="Akro-Mils 12-Gallon Tote"/>
    <x v="361"/>
    <n v="3"/>
    <n v="0.2"/>
    <n v="2.6810999999999954"/>
  </r>
  <r>
    <x v="380"/>
    <x v="170"/>
    <x v="152"/>
    <x v="154"/>
    <s v="Russell Applegate"/>
    <x v="0"/>
    <n v="77095"/>
    <x v="1"/>
    <s v="GBC Twin Loop Wire Binding Elements, 9/16&quot; Spine, Black"/>
    <x v="362"/>
    <n v="4"/>
    <n v="0.8"/>
    <n v="-18.872800000000009"/>
  </r>
  <r>
    <x v="381"/>
    <x v="171"/>
    <x v="99"/>
    <x v="155"/>
    <s v="Alejandro Savely"/>
    <x v="0"/>
    <n v="94109"/>
    <x v="1"/>
    <s v="Southworth Structures Collection"/>
    <x v="363"/>
    <n v="7"/>
    <n v="0"/>
    <n v="25.48"/>
  </r>
  <r>
    <x v="382"/>
    <x v="171"/>
    <x v="99"/>
    <x v="155"/>
    <s v="Alejandro Savely"/>
    <x v="0"/>
    <n v="94109"/>
    <x v="1"/>
    <s v="Square Ring Data Binders, Rigid 75 Pt. Covers, 11&quot; x 14-7/8&quot;"/>
    <x v="364"/>
    <n v="3"/>
    <n v="0.2"/>
    <n v="17.337599999999998"/>
  </r>
  <r>
    <x v="383"/>
    <x v="172"/>
    <x v="153"/>
    <x v="156"/>
    <s v="Laura Armstrong"/>
    <x v="0"/>
    <n v="48180"/>
    <x v="2"/>
    <s v="Sony 32GB Class 10 Micro SDHC R40 Memory Card"/>
    <x v="365"/>
    <n v="2"/>
    <n v="0"/>
    <n v="8.7989999999999995"/>
  </r>
  <r>
    <x v="384"/>
    <x v="173"/>
    <x v="154"/>
    <x v="157"/>
    <s v="Denny Ordway"/>
    <x v="0"/>
    <n v="33024"/>
    <x v="0"/>
    <s v="Hon Practical Foundations 30 x 60 Training Table, Light Gray/Charcoal"/>
    <x v="366"/>
    <n v="3"/>
    <n v="0.45"/>
    <n v="-157.00949999999997"/>
  </r>
  <r>
    <x v="385"/>
    <x v="173"/>
    <x v="154"/>
    <x v="157"/>
    <s v="Denny Ordway"/>
    <x v="0"/>
    <n v="33024"/>
    <x v="2"/>
    <s v="Logitech Media Keyboard K200"/>
    <x v="367"/>
    <n v="3"/>
    <n v="0.2"/>
    <n v="-1.049700000000005"/>
  </r>
  <r>
    <x v="386"/>
    <x v="174"/>
    <x v="155"/>
    <x v="158"/>
    <s v="Dean Katz"/>
    <x v="0"/>
    <n v="19140"/>
    <x v="2"/>
    <s v="Lexmark MarkNet N8150 Wireless Print Server"/>
    <x v="368"/>
    <n v="4"/>
    <n v="0.7"/>
    <n v="-337.63799999999981"/>
  </r>
  <r>
    <x v="387"/>
    <x v="174"/>
    <x v="155"/>
    <x v="158"/>
    <s v="Dean Katz"/>
    <x v="0"/>
    <n v="19140"/>
    <x v="0"/>
    <s v="3M Hangers With Command Adhesive"/>
    <x v="369"/>
    <n v="1"/>
    <n v="0.2"/>
    <n v="0.77700000000000025"/>
  </r>
  <r>
    <x v="388"/>
    <x v="175"/>
    <x v="156"/>
    <x v="159"/>
    <s v="Nathan Gelder"/>
    <x v="0"/>
    <n v="45231"/>
    <x v="1"/>
    <s v="Crayola Colored Pencils"/>
    <x v="370"/>
    <n v="1"/>
    <n v="0.2"/>
    <n v="0.42639999999999978"/>
  </r>
  <r>
    <x v="389"/>
    <x v="176"/>
    <x v="157"/>
    <x v="160"/>
    <s v="Mike Vittorini"/>
    <x v="0"/>
    <n v="10009"/>
    <x v="1"/>
    <s v="Angle-D Binders with Locking Rings, Label Holders"/>
    <x v="371"/>
    <n v="4"/>
    <n v="0.2"/>
    <n v="7.8839999999999986"/>
  </r>
  <r>
    <x v="390"/>
    <x v="176"/>
    <x v="157"/>
    <x v="160"/>
    <s v="Mike Vittorini"/>
    <x v="0"/>
    <n v="10009"/>
    <x v="2"/>
    <s v="Logitech LS21 Speaker System - PC Multimedia - 2.1-CH - Wired"/>
    <x v="372"/>
    <n v="2"/>
    <n v="0"/>
    <n v="13.593199999999996"/>
  </r>
  <r>
    <x v="391"/>
    <x v="177"/>
    <x v="158"/>
    <x v="161"/>
    <s v="Jack Garza"/>
    <x v="0"/>
    <n v="98198"/>
    <x v="2"/>
    <s v="Nortel Meridian M3904 Professional Digital phone"/>
    <x v="373"/>
    <n v="2"/>
    <n v="0.2"/>
    <n v="27.718199999999968"/>
  </r>
  <r>
    <x v="392"/>
    <x v="177"/>
    <x v="158"/>
    <x v="161"/>
    <s v="Jack Garza"/>
    <x v="0"/>
    <n v="98198"/>
    <x v="2"/>
    <s v="Canon PC1080F Personal Copier"/>
    <x v="374"/>
    <n v="3"/>
    <n v="0"/>
    <n v="701.98829999999998"/>
  </r>
  <r>
    <x v="393"/>
    <x v="178"/>
    <x v="159"/>
    <x v="162"/>
    <s v="Bart Pistole"/>
    <x v="0"/>
    <n v="61604"/>
    <x v="1"/>
    <s v="Wilson Jones Century Plastic Molded Ring Binders"/>
    <x v="375"/>
    <n v="3"/>
    <n v="0.8"/>
    <n v="-20.5623"/>
  </r>
  <r>
    <x v="394"/>
    <x v="179"/>
    <x v="160"/>
    <x v="163"/>
    <s v="Victor Preis"/>
    <x v="0"/>
    <n v="89115"/>
    <x v="1"/>
    <s v="Tuf-Vin Binders"/>
    <x v="376"/>
    <n v="3"/>
    <n v="0.2"/>
    <n v="25.579799999999992"/>
  </r>
  <r>
    <x v="395"/>
    <x v="180"/>
    <x v="161"/>
    <x v="164"/>
    <s v="Saphhira Shifley"/>
    <x v="0"/>
    <n v="2886"/>
    <x v="1"/>
    <s v="2300 Heavy-Duty Transfer File Systems by Perma"/>
    <x v="377"/>
    <n v="2"/>
    <n v="0"/>
    <n v="9.4923999999999964"/>
  </r>
  <r>
    <x v="396"/>
    <x v="180"/>
    <x v="161"/>
    <x v="164"/>
    <s v="Saphhira Shifley"/>
    <x v="0"/>
    <n v="2886"/>
    <x v="1"/>
    <s v="Xerox 1958"/>
    <x v="91"/>
    <n v="2"/>
    <n v="0"/>
    <n v="6.2208000000000006"/>
  </r>
  <r>
    <x v="397"/>
    <x v="181"/>
    <x v="89"/>
    <x v="6"/>
    <s v="Harold Pawlan"/>
    <x v="0"/>
    <n v="49201"/>
    <x v="1"/>
    <s v="Acme 10&quot; Easy Grip Assistive Scissors"/>
    <x v="378"/>
    <n v="4"/>
    <n v="0"/>
    <n v="21.035999999999994"/>
  </r>
  <r>
    <x v="398"/>
    <x v="182"/>
    <x v="162"/>
    <x v="165"/>
    <s v="Anna Gayman"/>
    <x v="0"/>
    <n v="77036"/>
    <x v="1"/>
    <s v="Super Decoflex Portable Personal File"/>
    <x v="379"/>
    <n v="3"/>
    <n v="0.2"/>
    <n v="3.5951999999999984"/>
  </r>
  <r>
    <x v="399"/>
    <x v="182"/>
    <x v="162"/>
    <x v="165"/>
    <s v="Anna Gayman"/>
    <x v="0"/>
    <n v="77036"/>
    <x v="0"/>
    <s v="Riverside Palais Royal Lawyers Bookcase, Royale Cherry Finish"/>
    <x v="380"/>
    <n v="4"/>
    <n v="0.32"/>
    <n v="-317.15280000000007"/>
  </r>
  <r>
    <x v="400"/>
    <x v="182"/>
    <x v="162"/>
    <x v="165"/>
    <s v="Anna Gayman"/>
    <x v="0"/>
    <n v="77036"/>
    <x v="1"/>
    <s v="Contico 72&quot;H Heavy-Duty Storage System"/>
    <x v="381"/>
    <n v="4"/>
    <n v="0.2"/>
    <n v="-32.783999999999999"/>
  </r>
  <r>
    <x v="401"/>
    <x v="182"/>
    <x v="162"/>
    <x v="165"/>
    <s v="Anna Gayman"/>
    <x v="0"/>
    <n v="77036"/>
    <x v="2"/>
    <s v="Sony 64GB Class 10 Micro SDHC R40 Memory Card"/>
    <x v="382"/>
    <n v="2"/>
    <n v="0.2"/>
    <n v="0.71979999999999933"/>
  </r>
  <r>
    <x v="402"/>
    <x v="183"/>
    <x v="163"/>
    <x v="166"/>
    <s v="Luke Foster"/>
    <x v="0"/>
    <n v="33180"/>
    <x v="1"/>
    <s v="Xerox 1974"/>
    <x v="383"/>
    <n v="2"/>
    <n v="0.2"/>
    <n v="3.4683999999999999"/>
  </r>
  <r>
    <x v="403"/>
    <x v="184"/>
    <x v="164"/>
    <x v="70"/>
    <s v="Stephanie Phelps"/>
    <x v="0"/>
    <n v="28403"/>
    <x v="1"/>
    <s v="Avery Hi-Liter EverBold Pen Style Fluorescent Highlighters, 4/Pack"/>
    <x v="384"/>
    <n v="6"/>
    <n v="0.2"/>
    <n v="9.7680000000000007"/>
  </r>
  <r>
    <x v="404"/>
    <x v="185"/>
    <x v="165"/>
    <x v="167"/>
    <s v="Roy Französisch"/>
    <x v="0"/>
    <n v="10024"/>
    <x v="1"/>
    <s v="Staples"/>
    <x v="385"/>
    <n v="3"/>
    <n v="0"/>
    <n v="9.6956999999999987"/>
  </r>
  <r>
    <x v="405"/>
    <x v="186"/>
    <x v="166"/>
    <x v="168"/>
    <s v="Keith Herrera"/>
    <x v="0"/>
    <n v="94110"/>
    <x v="2"/>
    <s v="Sony 64GB Class 10 Micro SDHC R40 Memory Card"/>
    <x v="386"/>
    <n v="5"/>
    <n v="0"/>
    <n v="37.789500000000004"/>
  </r>
  <r>
    <x v="406"/>
    <x v="186"/>
    <x v="166"/>
    <x v="168"/>
    <s v="Keith Herrera"/>
    <x v="0"/>
    <n v="94110"/>
    <x v="2"/>
    <s v="Sharp AL-1530CS Digital Copier"/>
    <x v="387"/>
    <n v="3"/>
    <n v="0.2"/>
    <n v="434.99130000000002"/>
  </r>
  <r>
    <x v="407"/>
    <x v="186"/>
    <x v="166"/>
    <x v="168"/>
    <s v="Keith Herrera"/>
    <x v="0"/>
    <n v="94110"/>
    <x v="1"/>
    <s v="Wirebound Message Book, 4 per Page"/>
    <x v="388"/>
    <n v="5"/>
    <n v="0"/>
    <n v="13.3035"/>
  </r>
  <r>
    <x v="408"/>
    <x v="186"/>
    <x v="166"/>
    <x v="168"/>
    <s v="Keith Herrera"/>
    <x v="0"/>
    <n v="94110"/>
    <x v="0"/>
    <s v="Bevis Round Conference Table Top, X-Base"/>
    <x v="389"/>
    <n v="7"/>
    <n v="0.2"/>
    <n v="-112.95269999999994"/>
  </r>
  <r>
    <x v="409"/>
    <x v="186"/>
    <x v="166"/>
    <x v="168"/>
    <s v="Keith Herrera"/>
    <x v="0"/>
    <n v="94110"/>
    <x v="1"/>
    <s v="Wirebound Service Call Books, 5 1/2&quot; x 4&quot;"/>
    <x v="390"/>
    <n v="1"/>
    <n v="0"/>
    <n v="4.6463999999999999"/>
  </r>
  <r>
    <x v="410"/>
    <x v="186"/>
    <x v="166"/>
    <x v="168"/>
    <s v="Keith Herrera"/>
    <x v="0"/>
    <n v="94110"/>
    <x v="1"/>
    <s v="Self-Adhesive Removable Labels"/>
    <x v="391"/>
    <n v="9"/>
    <n v="0"/>
    <n v="13.608000000000001"/>
  </r>
  <r>
    <x v="411"/>
    <x v="186"/>
    <x v="166"/>
    <x v="168"/>
    <s v="Keith Herrera"/>
    <x v="0"/>
    <n v="94110"/>
    <x v="1"/>
    <s v="Xerox 1908"/>
    <x v="392"/>
    <n v="1"/>
    <n v="0"/>
    <n v="27.430199999999999"/>
  </r>
  <r>
    <x v="412"/>
    <x v="186"/>
    <x v="166"/>
    <x v="168"/>
    <s v="Keith Herrera"/>
    <x v="0"/>
    <n v="94110"/>
    <x v="0"/>
    <s v="O'Sullivan 4-Shelf Bookcase in Odessa Pine"/>
    <x v="393"/>
    <n v="13"/>
    <n v="0.15"/>
    <n v="31.454799999999949"/>
  </r>
  <r>
    <x v="413"/>
    <x v="186"/>
    <x v="166"/>
    <x v="168"/>
    <s v="Keith Herrera"/>
    <x v="0"/>
    <n v="94110"/>
    <x v="0"/>
    <s v="Novimex High-Tech Fabric Mesh Task Chair"/>
    <x v="394"/>
    <n v="2"/>
    <n v="0.2"/>
    <n v="-18.454800000000013"/>
  </r>
  <r>
    <x v="414"/>
    <x v="187"/>
    <x v="132"/>
    <x v="169"/>
    <s v="Kimberly Carter"/>
    <x v="0"/>
    <n v="98105"/>
    <x v="1"/>
    <s v="Xerox 191"/>
    <x v="395"/>
    <n v="7"/>
    <n v="0"/>
    <n v="65.734199999999987"/>
  </r>
  <r>
    <x v="415"/>
    <x v="187"/>
    <x v="132"/>
    <x v="169"/>
    <s v="Kimberly Carter"/>
    <x v="0"/>
    <n v="98105"/>
    <x v="0"/>
    <s v="Global Deluxe Office Fabric Chairs"/>
    <x v="396"/>
    <n v="4"/>
    <n v="0.2"/>
    <n v="26.874400000000023"/>
  </r>
  <r>
    <x v="416"/>
    <x v="188"/>
    <x v="92"/>
    <x v="170"/>
    <s v="Caroline Jumper"/>
    <x v="0"/>
    <n v="92646"/>
    <x v="1"/>
    <s v="Bulldog Vacuum Base Pencil Sharpener"/>
    <x v="397"/>
    <n v="8"/>
    <n v="0"/>
    <n v="25.898399999999995"/>
  </r>
  <r>
    <x v="417"/>
    <x v="189"/>
    <x v="167"/>
    <x v="171"/>
    <s v="Philip Brown"/>
    <x v="0"/>
    <n v="90004"/>
    <x v="0"/>
    <s v="Bevis Steel Folding Chairs"/>
    <x v="398"/>
    <n v="5"/>
    <n v="0.2"/>
    <n v="38.379999999999981"/>
  </r>
  <r>
    <x v="418"/>
    <x v="190"/>
    <x v="44"/>
    <x v="146"/>
    <s v="Victoria Brennan"/>
    <x v="0"/>
    <n v="40475"/>
    <x v="1"/>
    <s v="Xerox 1987"/>
    <x v="399"/>
    <n v="1"/>
    <n v="0"/>
    <n v="2.8322000000000003"/>
  </r>
  <r>
    <x v="419"/>
    <x v="191"/>
    <x v="168"/>
    <x v="133"/>
    <s v="Sung Pak"/>
    <x v="0"/>
    <n v="90045"/>
    <x v="1"/>
    <s v="American Pencil"/>
    <x v="400"/>
    <n v="4"/>
    <n v="0"/>
    <n v="2.702799999999999"/>
  </r>
  <r>
    <x v="420"/>
    <x v="191"/>
    <x v="168"/>
    <x v="133"/>
    <s v="Sung Pak"/>
    <x v="0"/>
    <n v="90045"/>
    <x v="1"/>
    <s v="White Envelopes, White Envelopes with Clear Poly Window"/>
    <x v="401"/>
    <n v="1"/>
    <n v="0"/>
    <n v="7.0149999999999988"/>
  </r>
  <r>
    <x v="421"/>
    <x v="192"/>
    <x v="169"/>
    <x v="32"/>
    <s v="Joel Eaton"/>
    <x v="0"/>
    <n v="80027"/>
    <x v="2"/>
    <s v="KeyTronic 6101 Series - Keyboard - Black"/>
    <x v="402"/>
    <n v="6"/>
    <n v="0.2"/>
    <n v="56.566200000000009"/>
  </r>
  <r>
    <x v="422"/>
    <x v="193"/>
    <x v="15"/>
    <x v="172"/>
    <s v="Michael Paige"/>
    <x v="0"/>
    <n v="1841"/>
    <x v="0"/>
    <s v="Westinghouse Mesh Shade Clip-On Gooseneck Lamp, Black"/>
    <x v="403"/>
    <n v="4"/>
    <n v="0"/>
    <n v="14.705600000000004"/>
  </r>
  <r>
    <x v="423"/>
    <x v="193"/>
    <x v="15"/>
    <x v="172"/>
    <s v="Michael Paige"/>
    <x v="0"/>
    <n v="1841"/>
    <x v="1"/>
    <s v="Crate-A-Files"/>
    <x v="404"/>
    <n v="3"/>
    <n v="0"/>
    <n v="8.5019999999999989"/>
  </r>
  <r>
    <x v="424"/>
    <x v="194"/>
    <x v="170"/>
    <x v="173"/>
    <s v="Natalie Fritzler"/>
    <x v="0"/>
    <n v="39212"/>
    <x v="0"/>
    <s v="Hon Multipurpose Stacking Arm Chairs"/>
    <x v="405"/>
    <n v="4"/>
    <n v="0"/>
    <n v="225.26400000000001"/>
  </r>
  <r>
    <x v="425"/>
    <x v="195"/>
    <x v="51"/>
    <x v="25"/>
    <s v="Janet Molinari"/>
    <x v="0"/>
    <n v="48187"/>
    <x v="0"/>
    <s v="Coloredge Poster Frame"/>
    <x v="158"/>
    <n v="2"/>
    <n v="0"/>
    <n v="11.076000000000001"/>
  </r>
  <r>
    <x v="426"/>
    <x v="195"/>
    <x v="51"/>
    <x v="25"/>
    <s v="Janet Molinari"/>
    <x v="0"/>
    <n v="48187"/>
    <x v="1"/>
    <s v="GBC VeloBinder Manual Binding System"/>
    <x v="406"/>
    <n v="8"/>
    <n v="0"/>
    <n v="138.20160000000001"/>
  </r>
  <r>
    <x v="427"/>
    <x v="196"/>
    <x v="171"/>
    <x v="174"/>
    <s v="Shirley Daniels"/>
    <x v="0"/>
    <n v="10801"/>
    <x v="2"/>
    <s v="Epson WorkForce WF-2530 All-in-One Printer, Copier Scanner"/>
    <x v="407"/>
    <n v="1"/>
    <n v="0"/>
    <n v="30.095700000000001"/>
  </r>
  <r>
    <x v="428"/>
    <x v="197"/>
    <x v="172"/>
    <x v="175"/>
    <s v="Ken Heidel"/>
    <x v="0"/>
    <n v="78207"/>
    <x v="1"/>
    <s v="Design Ebony Sketching Pencil"/>
    <x v="408"/>
    <n v="6"/>
    <n v="0.2"/>
    <n v="0.50039999999999996"/>
  </r>
  <r>
    <x v="429"/>
    <x v="198"/>
    <x v="173"/>
    <x v="176"/>
    <s v="Ross Baird"/>
    <x v="0"/>
    <n v="28052"/>
    <x v="1"/>
    <s v="GBC ProClick 150 Presentation Binding System"/>
    <x v="409"/>
    <n v="2"/>
    <n v="0.7"/>
    <n v="-145.35079999999999"/>
  </r>
  <r>
    <x v="430"/>
    <x v="198"/>
    <x v="173"/>
    <x v="176"/>
    <s v="Ross Baird"/>
    <x v="0"/>
    <n v="28052"/>
    <x v="2"/>
    <s v="Imation Secure+ Hardware Encrypted USB 2.0 Flash Drive; 16GB"/>
    <x v="177"/>
    <n v="7"/>
    <n v="0.2"/>
    <n v="76.639499999999984"/>
  </r>
  <r>
    <x v="431"/>
    <x v="198"/>
    <x v="173"/>
    <x v="176"/>
    <s v="Ross Baird"/>
    <x v="0"/>
    <n v="28052"/>
    <x v="2"/>
    <s v="Imation Secure+ Hardware Encrypted USB 2.0 Flash Drive; 16GB"/>
    <x v="410"/>
    <n v="5"/>
    <n v="0.2"/>
    <n v="54.742499999999978"/>
  </r>
  <r>
    <x v="432"/>
    <x v="198"/>
    <x v="173"/>
    <x v="176"/>
    <s v="Ross Baird"/>
    <x v="0"/>
    <n v="28052"/>
    <x v="1"/>
    <s v="Woodgrain Magazine Files by Perma"/>
    <x v="411"/>
    <n v="2"/>
    <n v="0.2"/>
    <n v="-0.7748000000000006"/>
  </r>
  <r>
    <x v="433"/>
    <x v="199"/>
    <x v="112"/>
    <x v="72"/>
    <s v="Dave Brooks"/>
    <x v="0"/>
    <n v="1852"/>
    <x v="1"/>
    <s v="Letter Size Cart"/>
    <x v="412"/>
    <n v="5"/>
    <n v="0"/>
    <n v="207.14699999999993"/>
  </r>
  <r>
    <x v="434"/>
    <x v="200"/>
    <x v="174"/>
    <x v="177"/>
    <s v="Mike Kennedy"/>
    <x v="0"/>
    <n v="32216"/>
    <x v="1"/>
    <s v="Insertable Tab Post Binder Dividers"/>
    <x v="413"/>
    <n v="2"/>
    <n v="0.7"/>
    <n v="-3.6891999999999996"/>
  </r>
  <r>
    <x v="435"/>
    <x v="200"/>
    <x v="174"/>
    <x v="177"/>
    <s v="Mike Kennedy"/>
    <x v="0"/>
    <n v="32216"/>
    <x v="2"/>
    <s v="Belkin QODE FastFit Bluetooth Keyboard"/>
    <x v="414"/>
    <n v="5"/>
    <n v="0.2"/>
    <n v="-18.584999999999994"/>
  </r>
  <r>
    <x v="436"/>
    <x v="201"/>
    <x v="1"/>
    <x v="178"/>
    <s v="Philisse Overcash"/>
    <x v="0"/>
    <n v="60623"/>
    <x v="2"/>
    <s v="Canon Color ImageCLASS MF8580Cdw Wireless Laser All-In-One Printer, Copier, Scanner"/>
    <x v="415"/>
    <n v="3"/>
    <n v="0.3"/>
    <n v="43.199100000000044"/>
  </r>
  <r>
    <x v="437"/>
    <x v="201"/>
    <x v="1"/>
    <x v="178"/>
    <s v="Philisse Overcash"/>
    <x v="0"/>
    <n v="60623"/>
    <x v="1"/>
    <s v="Xerox 1908"/>
    <x v="416"/>
    <n v="7"/>
    <n v="0.2"/>
    <n v="113.63939999999998"/>
  </r>
  <r>
    <x v="438"/>
    <x v="202"/>
    <x v="175"/>
    <x v="179"/>
    <s v="Brenda Bowman"/>
    <x v="0"/>
    <n v="77070"/>
    <x v="1"/>
    <s v="Xerox 1897"/>
    <x v="417"/>
    <n v="8"/>
    <n v="0.2"/>
    <n v="11.553600000000003"/>
  </r>
  <r>
    <x v="439"/>
    <x v="203"/>
    <x v="176"/>
    <x v="51"/>
    <s v="Cynthia Voltz"/>
    <x v="0"/>
    <n v="10024"/>
    <x v="0"/>
    <s v="Global Deluxe Steno Chair"/>
    <x v="418"/>
    <n v="3"/>
    <n v="0.1"/>
    <n v="2.3093999999999895"/>
  </r>
  <r>
    <x v="440"/>
    <x v="204"/>
    <x v="64"/>
    <x v="7"/>
    <s v="Pete Kriz"/>
    <x v="0"/>
    <n v="48227"/>
    <x v="0"/>
    <s v="Aluminum Document Frame"/>
    <x v="419"/>
    <n v="1"/>
    <n v="0"/>
    <n v="3.6659999999999986"/>
  </r>
  <r>
    <x v="441"/>
    <x v="204"/>
    <x v="64"/>
    <x v="7"/>
    <s v="Pete Kriz"/>
    <x v="0"/>
    <n v="48227"/>
    <x v="1"/>
    <s v="Fellowes Bankers Box Staxonsteel Drawer File/Stacking System"/>
    <x v="420"/>
    <n v="3"/>
    <n v="0"/>
    <n v="23.392800000000008"/>
  </r>
  <r>
    <x v="442"/>
    <x v="204"/>
    <x v="64"/>
    <x v="7"/>
    <s v="Pete Kriz"/>
    <x v="0"/>
    <n v="48227"/>
    <x v="1"/>
    <s v="Eldon Mobile Mega Data Cart  Mega Stackable  Add-On Trays"/>
    <x v="421"/>
    <n v="3"/>
    <n v="0"/>
    <n v="20.575499999999998"/>
  </r>
  <r>
    <x v="443"/>
    <x v="204"/>
    <x v="64"/>
    <x v="7"/>
    <s v="Pete Kriz"/>
    <x v="0"/>
    <n v="48227"/>
    <x v="1"/>
    <s v="Xerox Color Copier Paper, 11&quot; x 17&quot;, Ream"/>
    <x v="422"/>
    <n v="4"/>
    <n v="0"/>
    <n v="42.025599999999997"/>
  </r>
  <r>
    <x v="444"/>
    <x v="204"/>
    <x v="64"/>
    <x v="7"/>
    <s v="Pete Kriz"/>
    <x v="0"/>
    <n v="48227"/>
    <x v="0"/>
    <s v="Office Star - Ergonomically Designed Knee Chair"/>
    <x v="423"/>
    <n v="3"/>
    <n v="0"/>
    <n v="29.152800000000013"/>
  </r>
  <r>
    <x v="445"/>
    <x v="204"/>
    <x v="64"/>
    <x v="7"/>
    <s v="Pete Kriz"/>
    <x v="0"/>
    <n v="48227"/>
    <x v="1"/>
    <s v="Avery 520"/>
    <x v="424"/>
    <n v="7"/>
    <n v="0"/>
    <n v="10.584"/>
  </r>
  <r>
    <x v="446"/>
    <x v="205"/>
    <x v="177"/>
    <x v="180"/>
    <s v="Troy Blackwell"/>
    <x v="0"/>
    <n v="47201"/>
    <x v="0"/>
    <s v="GE General Purpose, Extra Long Life, Showcase &amp; Floodlight Incandescent Bulbs"/>
    <x v="425"/>
    <n v="1"/>
    <n v="0"/>
    <n v="1.3676999999999999"/>
  </r>
  <r>
    <x v="447"/>
    <x v="206"/>
    <x v="178"/>
    <x v="181"/>
    <s v="Raymond Buch"/>
    <x v="0"/>
    <n v="13021"/>
    <x v="1"/>
    <s v="Newell 345"/>
    <x v="426"/>
    <n v="3"/>
    <n v="0"/>
    <n v="15.475200000000001"/>
  </r>
  <r>
    <x v="448"/>
    <x v="206"/>
    <x v="178"/>
    <x v="181"/>
    <s v="Raymond Buch"/>
    <x v="0"/>
    <n v="13021"/>
    <x v="1"/>
    <s v="Fellowes Bankers Box Recycled Super Stor/Drawer"/>
    <x v="427"/>
    <n v="3"/>
    <n v="0"/>
    <n v="9.716399999999993"/>
  </r>
  <r>
    <x v="449"/>
    <x v="206"/>
    <x v="178"/>
    <x v="181"/>
    <s v="Raymond Buch"/>
    <x v="0"/>
    <n v="13021"/>
    <x v="1"/>
    <s v="Boston 1645 Deluxe Heavier-Duty Electric Pencil Sharpener"/>
    <x v="428"/>
    <n v="6"/>
    <n v="0"/>
    <n v="71.247600000000006"/>
  </r>
  <r>
    <x v="450"/>
    <x v="206"/>
    <x v="178"/>
    <x v="181"/>
    <s v="Raymond Buch"/>
    <x v="0"/>
    <n v="13021"/>
    <x v="1"/>
    <s v="50 Colored Long Pencils"/>
    <x v="429"/>
    <n v="3"/>
    <n v="0"/>
    <n v="7.9248000000000012"/>
  </r>
  <r>
    <x v="451"/>
    <x v="206"/>
    <x v="178"/>
    <x v="181"/>
    <s v="Raymond Buch"/>
    <x v="0"/>
    <n v="13021"/>
    <x v="1"/>
    <s v="Newell 342"/>
    <x v="296"/>
    <n v="3"/>
    <n v="0"/>
    <n v="2.8535999999999988"/>
  </r>
  <r>
    <x v="452"/>
    <x v="206"/>
    <x v="178"/>
    <x v="181"/>
    <s v="Raymond Buch"/>
    <x v="0"/>
    <n v="13021"/>
    <x v="2"/>
    <s v="Belkin Grip Candy Sheer Case / Cover for iPhone 5 and 5S"/>
    <x v="430"/>
    <n v="4"/>
    <n v="0"/>
    <n v="9.1311999999999998"/>
  </r>
  <r>
    <x v="453"/>
    <x v="207"/>
    <x v="179"/>
    <x v="182"/>
    <s v="Ed Braxton"/>
    <x v="0"/>
    <n v="44312"/>
    <x v="0"/>
    <s v="Chromcraft Rectangular Conference Tables"/>
    <x v="431"/>
    <n v="2"/>
    <n v="0.4"/>
    <n v="-75.830400000000054"/>
  </r>
  <r>
    <x v="454"/>
    <x v="207"/>
    <x v="179"/>
    <x v="182"/>
    <s v="Ed Braxton"/>
    <x v="0"/>
    <n v="44312"/>
    <x v="1"/>
    <s v="Deluxe Rollaway Locking File with Drawer"/>
    <x v="432"/>
    <n v="2"/>
    <n v="0.2"/>
    <n v="66.540799999999962"/>
  </r>
  <r>
    <x v="455"/>
    <x v="208"/>
    <x v="180"/>
    <x v="175"/>
    <s v="Ken Heidel"/>
    <x v="0"/>
    <n v="73071"/>
    <x v="2"/>
    <s v="Memorex Mini Travel Drive 16 GB USB 2.0 Flash Drive"/>
    <x v="433"/>
    <n v="4"/>
    <n v="0"/>
    <n v="24.913200000000003"/>
  </r>
  <r>
    <x v="456"/>
    <x v="209"/>
    <x v="181"/>
    <x v="183"/>
    <s v="Sanjit Chand"/>
    <x v="0"/>
    <n v="94521"/>
    <x v="0"/>
    <s v="Global Geo Office Task Chair, Gray"/>
    <x v="434"/>
    <n v="2"/>
    <n v="0.2"/>
    <n v="-24.294000000000018"/>
  </r>
  <r>
    <x v="457"/>
    <x v="210"/>
    <x v="182"/>
    <x v="173"/>
    <s v="Natalie Fritzler"/>
    <x v="0"/>
    <n v="62521"/>
    <x v="0"/>
    <s v="Hon 4700 Series Mobuis Mid-Back Task Chairs with Adjustable Arms"/>
    <x v="435"/>
    <n v="3"/>
    <n v="0.3"/>
    <n v="-96.11460000000011"/>
  </r>
  <r>
    <x v="458"/>
    <x v="210"/>
    <x v="182"/>
    <x v="173"/>
    <s v="Natalie Fritzler"/>
    <x v="0"/>
    <n v="62521"/>
    <x v="1"/>
    <s v="Staples"/>
    <x v="436"/>
    <n v="2"/>
    <n v="0.2"/>
    <n v="3.3479999999999999"/>
  </r>
  <r>
    <x v="459"/>
    <x v="211"/>
    <x v="83"/>
    <x v="98"/>
    <s v="Joseph Holt"/>
    <x v="0"/>
    <n v="98115"/>
    <x v="1"/>
    <s v="3M Office Air Cleaner"/>
    <x v="437"/>
    <n v="4"/>
    <n v="0"/>
    <n v="36.372"/>
  </r>
  <r>
    <x v="460"/>
    <x v="211"/>
    <x v="83"/>
    <x v="98"/>
    <s v="Joseph Holt"/>
    <x v="0"/>
    <n v="98115"/>
    <x v="2"/>
    <s v="Logitech G700s Rechargeable Gaming Mouse"/>
    <x v="438"/>
    <n v="9"/>
    <n v="0"/>
    <n v="377.96220000000005"/>
  </r>
  <r>
    <x v="461"/>
    <x v="211"/>
    <x v="83"/>
    <x v="98"/>
    <s v="Joseph Holt"/>
    <x v="0"/>
    <n v="98115"/>
    <x v="1"/>
    <s v="Acco D-Ring Binder w/DublLock"/>
    <x v="96"/>
    <n v="3"/>
    <n v="0.2"/>
    <n v="18.600599999999996"/>
  </r>
  <r>
    <x v="462"/>
    <x v="212"/>
    <x v="183"/>
    <x v="184"/>
    <s v="Tanja Norvell"/>
    <x v="0"/>
    <n v="85023"/>
    <x v="0"/>
    <s v="Eldon Wave Desk Accessories"/>
    <x v="439"/>
    <n v="5"/>
    <n v="0.2"/>
    <n v="7.0680000000000005"/>
  </r>
  <r>
    <x v="463"/>
    <x v="212"/>
    <x v="183"/>
    <x v="184"/>
    <s v="Tanja Norvell"/>
    <x v="0"/>
    <n v="85023"/>
    <x v="0"/>
    <s v="Bush Advantage Collection Racetrack Conference Table"/>
    <x v="440"/>
    <n v="6"/>
    <n v="0.5"/>
    <n v="-814.4831999999999"/>
  </r>
  <r>
    <x v="464"/>
    <x v="212"/>
    <x v="183"/>
    <x v="184"/>
    <s v="Tanja Norvell"/>
    <x v="0"/>
    <n v="85023"/>
    <x v="1"/>
    <s v="Poly Designer Cover &amp; Back"/>
    <x v="441"/>
    <n v="5"/>
    <n v="0.7"/>
    <n v="-20.888999999999989"/>
  </r>
  <r>
    <x v="465"/>
    <x v="212"/>
    <x v="183"/>
    <x v="184"/>
    <s v="Tanja Norvell"/>
    <x v="0"/>
    <n v="85023"/>
    <x v="1"/>
    <s v="Premier Electric Letter Opener"/>
    <x v="442"/>
    <n v="2"/>
    <n v="0.2"/>
    <n v="-34.758000000000017"/>
  </r>
  <r>
    <x v="466"/>
    <x v="212"/>
    <x v="183"/>
    <x v="184"/>
    <s v="Tanja Norvell"/>
    <x v="0"/>
    <n v="85023"/>
    <x v="1"/>
    <s v="Fellowes Premier Superior Surge Suppressor, 10-Outlet, With Phone and Remote"/>
    <x v="443"/>
    <n v="2"/>
    <n v="0.2"/>
    <n v="5.8704000000000001"/>
  </r>
  <r>
    <x v="467"/>
    <x v="213"/>
    <x v="184"/>
    <x v="185"/>
    <s v="Joni Sundaresam"/>
    <x v="0"/>
    <n v="60068"/>
    <x v="0"/>
    <s v="Eldon ClusterMat Chair Mat with Cordless Antistatic Protection"/>
    <x v="444"/>
    <n v="7"/>
    <n v="0.6"/>
    <n v="-312.06139999999994"/>
  </r>
  <r>
    <x v="468"/>
    <x v="214"/>
    <x v="185"/>
    <x v="103"/>
    <s v="David Smith"/>
    <x v="0"/>
    <n v="79109"/>
    <x v="0"/>
    <s v="Bush Mission Pointe Library"/>
    <x v="445"/>
    <n v="2"/>
    <n v="0.32"/>
    <n v="-36.235200000000006"/>
  </r>
  <r>
    <x v="469"/>
    <x v="215"/>
    <x v="186"/>
    <x v="113"/>
    <s v="Craig Carreira"/>
    <x v="0"/>
    <n v="60610"/>
    <x v="1"/>
    <s v="Cardinal Hold-It CD Pocket"/>
    <x v="446"/>
    <n v="3"/>
    <n v="0.8"/>
    <n v="-7.9001999999999999"/>
  </r>
  <r>
    <x v="470"/>
    <x v="216"/>
    <x v="139"/>
    <x v="186"/>
    <s v="Maya Herman"/>
    <x v="0"/>
    <n v="11757"/>
    <x v="1"/>
    <s v="Eaton Premium Continuous-Feed Paper, 25% Cotton, Letter Size, White, 1000 Shts/Box"/>
    <x v="447"/>
    <n v="1"/>
    <n v="0"/>
    <n v="26.630399999999998"/>
  </r>
  <r>
    <x v="471"/>
    <x v="217"/>
    <x v="187"/>
    <x v="187"/>
    <s v="Jeremy Pistek"/>
    <x v="0"/>
    <n v="94110"/>
    <x v="1"/>
    <s v="SAFCO Boltless Steel Shelving"/>
    <x v="448"/>
    <n v="3"/>
    <n v="0"/>
    <n v="3.4091999999999842"/>
  </r>
  <r>
    <x v="472"/>
    <x v="217"/>
    <x v="187"/>
    <x v="187"/>
    <s v="Jeremy Pistek"/>
    <x v="0"/>
    <n v="94110"/>
    <x v="0"/>
    <s v="Sauder Mission Library with Doors, Fruitwood Finish"/>
    <x v="449"/>
    <n v="2"/>
    <n v="0.15"/>
    <n v="10.478399999999979"/>
  </r>
  <r>
    <x v="473"/>
    <x v="217"/>
    <x v="187"/>
    <x v="187"/>
    <s v="Jeremy Pistek"/>
    <x v="0"/>
    <n v="94110"/>
    <x v="2"/>
    <s v="Samsung Galaxy Note 3"/>
    <x v="450"/>
    <n v="4"/>
    <n v="0.2"/>
    <n v="87.995999999999924"/>
  </r>
  <r>
    <x v="474"/>
    <x v="217"/>
    <x v="187"/>
    <x v="187"/>
    <s v="Jeremy Pistek"/>
    <x v="0"/>
    <n v="94110"/>
    <x v="1"/>
    <s v="Decoflex Hanging Personal Folder File, Blue"/>
    <x v="451"/>
    <n v="6"/>
    <n v="0"/>
    <n v="24.980400000000007"/>
  </r>
  <r>
    <x v="475"/>
    <x v="217"/>
    <x v="187"/>
    <x v="187"/>
    <s v="Jeremy Pistek"/>
    <x v="0"/>
    <n v="94110"/>
    <x v="1"/>
    <s v="Recycled Desk Saver Line &quot;While You Were Out&quot; Book, 5 1/2&quot; X 4&quot;"/>
    <x v="452"/>
    <n v="7"/>
    <n v="0"/>
    <n v="28.818999999999996"/>
  </r>
  <r>
    <x v="476"/>
    <x v="217"/>
    <x v="187"/>
    <x v="187"/>
    <s v="Jeremy Pistek"/>
    <x v="0"/>
    <n v="94110"/>
    <x v="1"/>
    <s v="Xerox 1912"/>
    <x v="453"/>
    <n v="5"/>
    <n v="0"/>
    <n v="45.527999999999992"/>
  </r>
  <r>
    <x v="477"/>
    <x v="218"/>
    <x v="188"/>
    <x v="120"/>
    <s v="Kristen Hastings"/>
    <x v="0"/>
    <n v="90008"/>
    <x v="2"/>
    <s v="Cisco SPA525G2 IP Phone - Wireless"/>
    <x v="454"/>
    <n v="6"/>
    <n v="0.2"/>
    <n v="7.1819999999999951"/>
  </r>
  <r>
    <x v="478"/>
    <x v="219"/>
    <x v="189"/>
    <x v="188"/>
    <s v="Jeremy Ellison"/>
    <x v="0"/>
    <n v="12180"/>
    <x v="0"/>
    <s v="Electrix 20W Halogen Replacement Bulb for Zoom-In Desk Lamp"/>
    <x v="455"/>
    <n v="3"/>
    <n v="0"/>
    <n v="19.295999999999999"/>
  </r>
  <r>
    <x v="479"/>
    <x v="220"/>
    <x v="190"/>
    <x v="189"/>
    <s v="John Grady"/>
    <x v="0"/>
    <n v="10024"/>
    <x v="1"/>
    <s v="Prang Colored Pencils"/>
    <x v="456"/>
    <n v="5"/>
    <n v="0"/>
    <n v="6.6150000000000002"/>
  </r>
  <r>
    <x v="480"/>
    <x v="220"/>
    <x v="190"/>
    <x v="189"/>
    <s v="John Grady"/>
    <x v="0"/>
    <n v="10024"/>
    <x v="1"/>
    <s v="Fellowes Strictly Business Drawer File, Letter/Legal Size"/>
    <x v="457"/>
    <n v="5"/>
    <n v="0"/>
    <n v="84.51"/>
  </r>
  <r>
    <x v="481"/>
    <x v="221"/>
    <x v="191"/>
    <x v="190"/>
    <s v="Xylona Preis"/>
    <x v="0"/>
    <n v="92024"/>
    <x v="2"/>
    <s v="Imation USB 2.0 Swivel Flash Drive USB flash drive - 4 GB - Pink"/>
    <x v="458"/>
    <n v="3"/>
    <n v="0"/>
    <n v="1.9088999999999996"/>
  </r>
  <r>
    <x v="482"/>
    <x v="222"/>
    <x v="192"/>
    <x v="191"/>
    <s v="Erin Mull"/>
    <x v="0"/>
    <n v="10024"/>
    <x v="1"/>
    <s v="Premium Writing Pencils, Soft, #2 by Central Association for the Blind"/>
    <x v="459"/>
    <n v="2"/>
    <n v="0"/>
    <n v="1.6688000000000001"/>
  </r>
  <r>
    <x v="483"/>
    <x v="222"/>
    <x v="192"/>
    <x v="191"/>
    <s v="Erin Mull"/>
    <x v="0"/>
    <n v="10024"/>
    <x v="2"/>
    <s v="Logitech G602 Wireless Gaming Mouse"/>
    <x v="460"/>
    <n v="2"/>
    <n v="0"/>
    <n v="57.592799999999997"/>
  </r>
  <r>
    <x v="484"/>
    <x v="223"/>
    <x v="193"/>
    <x v="192"/>
    <s v="Michelle Tran"/>
    <x v="0"/>
    <n v="90045"/>
    <x v="1"/>
    <s v="Alphabetical Labels for Top Tab Filing"/>
    <x v="461"/>
    <n v="2"/>
    <n v="0"/>
    <n v="14.8"/>
  </r>
  <r>
    <x v="485"/>
    <x v="223"/>
    <x v="193"/>
    <x v="192"/>
    <s v="Michelle Tran"/>
    <x v="0"/>
    <n v="90045"/>
    <x v="0"/>
    <s v="O'Sullivan Living Dimensions 2-Shelf Bookcases"/>
    <x v="462"/>
    <n v="5"/>
    <n v="0.15"/>
    <n v="-30.24499999999999"/>
  </r>
  <r>
    <x v="486"/>
    <x v="223"/>
    <x v="193"/>
    <x v="192"/>
    <s v="Michelle Tran"/>
    <x v="0"/>
    <n v="90045"/>
    <x v="2"/>
    <s v="iHome FM Clock Radio with Lightning Dock"/>
    <x v="463"/>
    <n v="5"/>
    <n v="0.2"/>
    <n v="17.497500000000016"/>
  </r>
  <r>
    <x v="487"/>
    <x v="224"/>
    <x v="194"/>
    <x v="193"/>
    <s v="Sue Ann Reed"/>
    <x v="0"/>
    <n v="60610"/>
    <x v="2"/>
    <s v="Apple iPhone 5S"/>
    <x v="464"/>
    <n v="6"/>
    <n v="0.2"/>
    <n v="341.99399999999969"/>
  </r>
  <r>
    <x v="488"/>
    <x v="225"/>
    <x v="3"/>
    <x v="194"/>
    <s v="Carl Weiss"/>
    <x v="0"/>
    <n v="77340"/>
    <x v="2"/>
    <s v="Square Credit Card Reader"/>
    <x v="465"/>
    <n v="1"/>
    <n v="0.2"/>
    <n v="0.59940000000000015"/>
  </r>
  <r>
    <x v="489"/>
    <x v="225"/>
    <x v="3"/>
    <x v="194"/>
    <s v="Carl Weiss"/>
    <x v="0"/>
    <n v="77340"/>
    <x v="2"/>
    <s v="Logitech M510 Wireless Mouse"/>
    <x v="466"/>
    <n v="2"/>
    <n v="0.2"/>
    <n v="10.397399999999998"/>
  </r>
  <r>
    <x v="490"/>
    <x v="225"/>
    <x v="3"/>
    <x v="194"/>
    <s v="Carl Weiss"/>
    <x v="0"/>
    <n v="77340"/>
    <x v="1"/>
    <s v="Boston 1645 Deluxe Heavier-Duty Electric Pencil Sharpener"/>
    <x v="467"/>
    <n v="2"/>
    <n v="0.2"/>
    <n v="6.1572000000000031"/>
  </r>
  <r>
    <x v="491"/>
    <x v="226"/>
    <x v="80"/>
    <x v="195"/>
    <s v="Astrea Jones"/>
    <x v="0"/>
    <n v="14609"/>
    <x v="1"/>
    <s v="Fellowes Officeware Wire Shelving"/>
    <x v="468"/>
    <n v="5"/>
    <n v="0"/>
    <n v="8.9829999999999899"/>
  </r>
  <r>
    <x v="492"/>
    <x v="226"/>
    <x v="80"/>
    <x v="195"/>
    <s v="Astrea Jones"/>
    <x v="0"/>
    <n v="14609"/>
    <x v="1"/>
    <s v="Colored Envelopes"/>
    <x v="469"/>
    <n v="3"/>
    <n v="0"/>
    <n v="5.0921999999999992"/>
  </r>
  <r>
    <x v="493"/>
    <x v="227"/>
    <x v="195"/>
    <x v="196"/>
    <s v="Sonia Sunley"/>
    <x v="0"/>
    <n v="98115"/>
    <x v="2"/>
    <s v="Sony Micro Vault Click 8 GB USB 2.0 Flash Drive"/>
    <x v="470"/>
    <n v="2"/>
    <n v="0"/>
    <n v="13.157200000000003"/>
  </r>
  <r>
    <x v="494"/>
    <x v="228"/>
    <x v="196"/>
    <x v="197"/>
    <s v="Rose O'Brian"/>
    <x v="0"/>
    <n v="38109"/>
    <x v="0"/>
    <s v="Balt Solid Wood Rectangular Table"/>
    <x v="471"/>
    <n v="3"/>
    <n v="0.4"/>
    <n v="-94.941000000000017"/>
  </r>
  <r>
    <x v="495"/>
    <x v="229"/>
    <x v="17"/>
    <x v="198"/>
    <s v="Maribeth Dona"/>
    <x v="0"/>
    <n v="72701"/>
    <x v="1"/>
    <s v="Strathmore #10 Envelopes, Ultimate White"/>
    <x v="472"/>
    <n v="2"/>
    <n v="0"/>
    <n v="51.655799999999999"/>
  </r>
  <r>
    <x v="496"/>
    <x v="230"/>
    <x v="197"/>
    <x v="183"/>
    <s v="Sanjit Chand"/>
    <x v="0"/>
    <n v="92627"/>
    <x v="1"/>
    <s v="Clear Mylar Reinforcing Strips"/>
    <x v="473"/>
    <n v="8"/>
    <n v="0.2"/>
    <n v="40.370399999999997"/>
  </r>
  <r>
    <x v="497"/>
    <x v="230"/>
    <x v="197"/>
    <x v="183"/>
    <s v="Sanjit Chand"/>
    <x v="0"/>
    <n v="92627"/>
    <x v="0"/>
    <s v="Howard Miller 14-1/2&quot; Diameter Chrome Round Wall Clock"/>
    <x v="474"/>
    <n v="4"/>
    <n v="0"/>
    <n v="81.843199999999996"/>
  </r>
  <r>
    <x v="498"/>
    <x v="230"/>
    <x v="197"/>
    <x v="183"/>
    <s v="Sanjit Chand"/>
    <x v="0"/>
    <n v="92627"/>
    <x v="0"/>
    <s v="DMI Arturo Collection Mission-style Design Wood Chair"/>
    <x v="475"/>
    <n v="2"/>
    <n v="0.2"/>
    <n v="18.11760000000001"/>
  </r>
  <r>
    <x v="499"/>
    <x v="230"/>
    <x v="197"/>
    <x v="183"/>
    <s v="Sanjit Chand"/>
    <x v="0"/>
    <n v="92627"/>
    <x v="0"/>
    <s v="Deflect-O Glasstique Clear Desk Accessories"/>
    <x v="476"/>
    <n v="9"/>
    <n v="0"/>
    <n v="22.868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934F2-5BBD-4148-83D9-435260CC390D}"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G13:H24" firstHeaderRow="1" firstDataRow="1" firstDataCol="1"/>
  <pivotFields count="20">
    <pivotField compact="0" outline="0" showAll="0" defaultSubtota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s>
    </pivotField>
    <pivotField axis="axisRow" compact="0" outline="0" showAll="0" measureFilter="1" sortType="descending" defaultSubtotal="0">
      <items count="231">
        <item x="196"/>
        <item x="75"/>
        <item x="7"/>
        <item x="29"/>
        <item x="70"/>
        <item x="140"/>
        <item x="135"/>
        <item x="183"/>
        <item x="226"/>
        <item x="56"/>
        <item x="3"/>
        <item x="175"/>
        <item x="82"/>
        <item x="143"/>
        <item x="155"/>
        <item x="90"/>
        <item x="164"/>
        <item x="222"/>
        <item x="153"/>
        <item x="139"/>
        <item x="113"/>
        <item x="98"/>
        <item x="225"/>
        <item x="221"/>
        <item x="37"/>
        <item x="81"/>
        <item x="94"/>
        <item x="192"/>
        <item x="9"/>
        <item x="217"/>
        <item x="22"/>
        <item x="224"/>
        <item x="184"/>
        <item x="147"/>
        <item x="88"/>
        <item x="145"/>
        <item x="146"/>
        <item x="87"/>
        <item x="8"/>
        <item x="144"/>
        <item x="103"/>
        <item x="92"/>
        <item x="12"/>
        <item x="211"/>
        <item x="57"/>
        <item x="69"/>
        <item x="24"/>
        <item x="17"/>
        <item x="74"/>
        <item x="78"/>
        <item x="181"/>
        <item x="174"/>
        <item x="73"/>
        <item x="172"/>
        <item x="154"/>
        <item x="53"/>
        <item x="170"/>
        <item x="132"/>
        <item x="131"/>
        <item x="93"/>
        <item x="229"/>
        <item x="27"/>
        <item x="86"/>
        <item x="152"/>
        <item x="138"/>
        <item x="104"/>
        <item x="44"/>
        <item x="38"/>
        <item x="216"/>
        <item x="122"/>
        <item x="127"/>
        <item x="107"/>
        <item x="106"/>
        <item x="208"/>
        <item x="220"/>
        <item x="19"/>
        <item x="59"/>
        <item x="218"/>
        <item x="89"/>
        <item x="25"/>
        <item x="31"/>
        <item x="182"/>
        <item x="43"/>
        <item x="212"/>
        <item x="66"/>
        <item x="134"/>
        <item x="124"/>
        <item x="26"/>
        <item x="133"/>
        <item x="80"/>
        <item x="76"/>
        <item x="71"/>
        <item x="204"/>
        <item x="16"/>
        <item x="21"/>
        <item x="30"/>
        <item x="13"/>
        <item x="121"/>
        <item x="230"/>
        <item x="36"/>
        <item x="199"/>
        <item x="55"/>
        <item x="159"/>
        <item x="50"/>
        <item x="161"/>
        <item x="105"/>
        <item x="171"/>
        <item x="10"/>
        <item x="160"/>
        <item x="1"/>
        <item x="136"/>
        <item x="142"/>
        <item x="65"/>
        <item x="115"/>
        <item x="116"/>
        <item x="201"/>
        <item x="189"/>
        <item x="48"/>
        <item x="0"/>
        <item x="219"/>
        <item x="79"/>
        <item x="114"/>
        <item x="165"/>
        <item x="91"/>
        <item x="112"/>
        <item x="49"/>
        <item x="72"/>
        <item x="42"/>
        <item x="5"/>
        <item x="148"/>
        <item x="77"/>
        <item x="206"/>
        <item x="227"/>
        <item x="23"/>
        <item x="176"/>
        <item x="179"/>
        <item x="166"/>
        <item x="97"/>
        <item x="67"/>
        <item x="95"/>
        <item x="15"/>
        <item x="101"/>
        <item x="191"/>
        <item x="4"/>
        <item x="32"/>
        <item x="186"/>
        <item x="185"/>
        <item x="128"/>
        <item x="52"/>
        <item x="18"/>
        <item x="188"/>
        <item x="193"/>
        <item x="100"/>
        <item x="141"/>
        <item x="202"/>
        <item x="129"/>
        <item x="158"/>
        <item x="102"/>
        <item x="123"/>
        <item x="20"/>
        <item x="40"/>
        <item x="223"/>
        <item x="187"/>
        <item x="163"/>
        <item x="54"/>
        <item x="207"/>
        <item x="195"/>
        <item x="197"/>
        <item x="149"/>
        <item x="205"/>
        <item x="190"/>
        <item x="214"/>
        <item x="68"/>
        <item x="41"/>
        <item x="162"/>
        <item x="194"/>
        <item x="203"/>
        <item x="47"/>
        <item x="111"/>
        <item x="46"/>
        <item x="118"/>
        <item x="126"/>
        <item x="180"/>
        <item x="157"/>
        <item x="83"/>
        <item x="120"/>
        <item x="209"/>
        <item x="167"/>
        <item x="61"/>
        <item x="178"/>
        <item x="177"/>
        <item x="35"/>
        <item x="200"/>
        <item x="60"/>
        <item x="109"/>
        <item x="213"/>
        <item x="85"/>
        <item x="2"/>
        <item x="6"/>
        <item x="156"/>
        <item x="33"/>
        <item x="58"/>
        <item x="108"/>
        <item x="14"/>
        <item x="51"/>
        <item x="117"/>
        <item x="130"/>
        <item x="28"/>
        <item x="173"/>
        <item x="215"/>
        <item x="228"/>
        <item x="198"/>
        <item x="63"/>
        <item x="168"/>
        <item x="150"/>
        <item x="151"/>
        <item x="210"/>
        <item x="110"/>
        <item x="62"/>
        <item x="45"/>
        <item x="99"/>
        <item x="34"/>
        <item x="39"/>
        <item x="96"/>
        <item x="169"/>
        <item x="125"/>
        <item x="84"/>
        <item x="137"/>
        <item x="119"/>
        <item x="11"/>
        <item x="64"/>
      </items>
      <autoSortScope>
        <pivotArea dataOnly="0" outline="0" fieldPosition="0">
          <references count="1">
            <reference field="4294967294" count="1" selected="0">
              <x v="0"/>
            </reference>
          </references>
        </pivotArea>
      </autoSortScope>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sd="0" x="0"/>
        <item sd="0" x="1"/>
        <item sd="0" x="2"/>
        <item sd="0" x="3"/>
        <item sd="0" x="4"/>
        <item sd="0" x="5"/>
      </items>
    </pivotField>
    <pivotField compact="0" outline="0" showAll="0" measureFilter="1" defaultSubtotal="0">
      <items count="6">
        <item sd="0" x="0"/>
        <item sd="0" x="1"/>
        <item sd="0" x="2"/>
        <item sd="0" x="3"/>
        <item sd="0" x="4"/>
        <item sd="0" x="5"/>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11">
    <i>
      <x v="25"/>
    </i>
    <i>
      <x v="185"/>
    </i>
    <i>
      <x v="36"/>
    </i>
    <i>
      <x v="102"/>
    </i>
    <i>
      <x v="145"/>
    </i>
    <i>
      <x v="20"/>
    </i>
    <i>
      <x v="10"/>
    </i>
    <i>
      <x v="113"/>
    </i>
    <i>
      <x v="203"/>
    </i>
    <i>
      <x v="31"/>
    </i>
    <i t="grand">
      <x/>
    </i>
  </rowItems>
  <colItems count="1">
    <i/>
  </colItems>
  <dataFields count="1">
    <dataField name="Sum of Sales" fld="9" baseField="0" baseItem="0" numFmtId="165"/>
  </dataFields>
  <pivotTableStyleInfo name="PivotStyleLight17" showRowHeaders="1" showColHeaders="1" showRowStripes="0" showColStripes="0" showLastColumn="1"/>
  <filters count="2">
    <filter fld="14" type="count" evalOrder="-1" id="3" iMeasureFld="0">
      <autoFilter ref="A1">
        <filterColumn colId="0">
          <top10 val="10" filterVal="10"/>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F0864B-4030-4B9A-B63B-76E676F1F2A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L8" firstHeaderRow="1" firstDataRow="2" firstDataCol="1"/>
  <pivotFields count="20">
    <pivotField showAll="0"/>
    <pivotField showAll="0"/>
    <pivotField numFmtId="14" showAll="0" defaultSubtotal="0">
      <items count="14">
        <item x="0"/>
        <item x="1"/>
        <item x="2"/>
        <item x="3"/>
        <item x="4"/>
        <item x="5"/>
        <item x="6"/>
        <item x="7"/>
        <item x="8"/>
        <item x="9"/>
        <item x="10"/>
        <item x="11"/>
        <item x="12"/>
        <item x="13"/>
      </items>
    </pivotField>
    <pivotField dataField="1"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4">
    <i>
      <x/>
    </i>
    <i>
      <x v="1"/>
    </i>
    <i>
      <x v="2"/>
    </i>
    <i t="grand">
      <x/>
    </i>
  </rowItems>
  <colFields count="1">
    <field x="14"/>
  </colFields>
  <colItems count="5">
    <i>
      <x v="1"/>
    </i>
    <i>
      <x v="2"/>
    </i>
    <i>
      <x v="3"/>
    </i>
    <i>
      <x v="4"/>
    </i>
    <i t="grand">
      <x/>
    </i>
  </colItems>
  <dataFields count="1">
    <dataField name="Count of Customer ID" fld="3" subtotal="count" baseField="0" baseItem="0"/>
  </dataFields>
  <chartFormats count="16">
    <chartFormat chart="5" format="23" series="1">
      <pivotArea type="data" outline="0" fieldPosition="0">
        <references count="2">
          <reference field="4294967294" count="1" selected="0">
            <x v="0"/>
          </reference>
          <reference field="14" count="1" selected="0">
            <x v="1"/>
          </reference>
        </references>
      </pivotArea>
    </chartFormat>
    <chartFormat chart="5" format="24">
      <pivotArea type="data" outline="0" fieldPosition="0">
        <references count="3">
          <reference field="4294967294" count="1" selected="0">
            <x v="0"/>
          </reference>
          <reference field="7" count="1" selected="0">
            <x v="0"/>
          </reference>
          <reference field="14" count="1" selected="0">
            <x v="1"/>
          </reference>
        </references>
      </pivotArea>
    </chartFormat>
    <chartFormat chart="5" format="25">
      <pivotArea type="data" outline="0" fieldPosition="0">
        <references count="3">
          <reference field="4294967294" count="1" selected="0">
            <x v="0"/>
          </reference>
          <reference field="7" count="1" selected="0">
            <x v="1"/>
          </reference>
          <reference field="14" count="1" selected="0">
            <x v="1"/>
          </reference>
        </references>
      </pivotArea>
    </chartFormat>
    <chartFormat chart="5" format="26">
      <pivotArea type="data" outline="0" fieldPosition="0">
        <references count="3">
          <reference field="4294967294" count="1" selected="0">
            <x v="0"/>
          </reference>
          <reference field="7" count="1" selected="0">
            <x v="2"/>
          </reference>
          <reference field="14" count="1" selected="0">
            <x v="1"/>
          </reference>
        </references>
      </pivotArea>
    </chartFormat>
    <chartFormat chart="5" format="27" series="1">
      <pivotArea type="data" outline="0" fieldPosition="0">
        <references count="2">
          <reference field="4294967294" count="1" selected="0">
            <x v="0"/>
          </reference>
          <reference field="14" count="1" selected="0">
            <x v="2"/>
          </reference>
        </references>
      </pivotArea>
    </chartFormat>
    <chartFormat chart="5" format="28">
      <pivotArea type="data" outline="0" fieldPosition="0">
        <references count="3">
          <reference field="4294967294" count="1" selected="0">
            <x v="0"/>
          </reference>
          <reference field="7" count="1" selected="0">
            <x v="0"/>
          </reference>
          <reference field="14" count="1" selected="0">
            <x v="2"/>
          </reference>
        </references>
      </pivotArea>
    </chartFormat>
    <chartFormat chart="5" format="29">
      <pivotArea type="data" outline="0" fieldPosition="0">
        <references count="3">
          <reference field="4294967294" count="1" selected="0">
            <x v="0"/>
          </reference>
          <reference field="7" count="1" selected="0">
            <x v="1"/>
          </reference>
          <reference field="14" count="1" selected="0">
            <x v="2"/>
          </reference>
        </references>
      </pivotArea>
    </chartFormat>
    <chartFormat chart="5" format="30">
      <pivotArea type="data" outline="0" fieldPosition="0">
        <references count="3">
          <reference field="4294967294" count="1" selected="0">
            <x v="0"/>
          </reference>
          <reference field="7" count="1" selected="0">
            <x v="2"/>
          </reference>
          <reference field="14" count="1" selected="0">
            <x v="2"/>
          </reference>
        </references>
      </pivotArea>
    </chartFormat>
    <chartFormat chart="5" format="31" series="1">
      <pivotArea type="data" outline="0" fieldPosition="0">
        <references count="2">
          <reference field="4294967294" count="1" selected="0">
            <x v="0"/>
          </reference>
          <reference field="14" count="1" selected="0">
            <x v="3"/>
          </reference>
        </references>
      </pivotArea>
    </chartFormat>
    <chartFormat chart="5" format="32">
      <pivotArea type="data" outline="0" fieldPosition="0">
        <references count="3">
          <reference field="4294967294" count="1" selected="0">
            <x v="0"/>
          </reference>
          <reference field="7" count="1" selected="0">
            <x v="0"/>
          </reference>
          <reference field="14" count="1" selected="0">
            <x v="3"/>
          </reference>
        </references>
      </pivotArea>
    </chartFormat>
    <chartFormat chart="5" format="33">
      <pivotArea type="data" outline="0" fieldPosition="0">
        <references count="3">
          <reference field="4294967294" count="1" selected="0">
            <x v="0"/>
          </reference>
          <reference field="7" count="1" selected="0">
            <x v="1"/>
          </reference>
          <reference field="14" count="1" selected="0">
            <x v="3"/>
          </reference>
        </references>
      </pivotArea>
    </chartFormat>
    <chartFormat chart="5" format="34">
      <pivotArea type="data" outline="0" fieldPosition="0">
        <references count="3">
          <reference field="4294967294" count="1" selected="0">
            <x v="0"/>
          </reference>
          <reference field="7" count="1" selected="0">
            <x v="2"/>
          </reference>
          <reference field="14" count="1" selected="0">
            <x v="3"/>
          </reference>
        </references>
      </pivotArea>
    </chartFormat>
    <chartFormat chart="5" format="35" series="1">
      <pivotArea type="data" outline="0" fieldPosition="0">
        <references count="2">
          <reference field="4294967294" count="1" selected="0">
            <x v="0"/>
          </reference>
          <reference field="14" count="1" selected="0">
            <x v="4"/>
          </reference>
        </references>
      </pivotArea>
    </chartFormat>
    <chartFormat chart="5" format="36">
      <pivotArea type="data" outline="0" fieldPosition="0">
        <references count="3">
          <reference field="4294967294" count="1" selected="0">
            <x v="0"/>
          </reference>
          <reference field="7" count="1" selected="0">
            <x v="0"/>
          </reference>
          <reference field="14" count="1" selected="0">
            <x v="4"/>
          </reference>
        </references>
      </pivotArea>
    </chartFormat>
    <chartFormat chart="5" format="37">
      <pivotArea type="data" outline="0" fieldPosition="0">
        <references count="3">
          <reference field="4294967294" count="1" selected="0">
            <x v="0"/>
          </reference>
          <reference field="7" count="1" selected="0">
            <x v="1"/>
          </reference>
          <reference field="14" count="1" selected="0">
            <x v="4"/>
          </reference>
        </references>
      </pivotArea>
    </chartFormat>
    <chartFormat chart="5" format="38">
      <pivotArea type="data" outline="0" fieldPosition="0">
        <references count="3">
          <reference field="4294967294" count="1" selected="0">
            <x v="0"/>
          </reference>
          <reference field="7" count="1" selected="0">
            <x v="2"/>
          </reference>
          <reference field="14"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70315-8B0E-4BD7-B554-02704F26572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6" firstHeaderRow="0" firstDataRow="1" firstDataCol="1"/>
  <pivotFields count="20">
    <pivotField showAll="0"/>
    <pivotField showAll="0"/>
    <pivotField axis="axisRow" numFmtId="14" showAll="0" defaultSubtotal="0">
      <items count="14">
        <item x="0"/>
        <item x="1"/>
        <item x="2"/>
        <item x="3"/>
        <item x="4"/>
        <item x="5"/>
        <item x="6"/>
        <item x="7"/>
        <item x="8"/>
        <item x="9"/>
        <item x="10"/>
        <item x="11"/>
        <item x="12"/>
        <item x="13"/>
      </items>
    </pivotField>
    <pivotField dataField="1" showAll="0"/>
    <pivotField showAll="0"/>
    <pivotField showAll="0"/>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v="1"/>
    </i>
    <i>
      <x v="2"/>
    </i>
    <i>
      <x v="3"/>
    </i>
    <i>
      <x v="4"/>
    </i>
    <i>
      <x v="5"/>
    </i>
    <i>
      <x v="6"/>
    </i>
    <i>
      <x v="7"/>
    </i>
    <i>
      <x v="8"/>
    </i>
    <i>
      <x v="9"/>
    </i>
    <i>
      <x v="10"/>
    </i>
    <i>
      <x v="11"/>
    </i>
    <i>
      <x v="12"/>
    </i>
    <i t="grand">
      <x/>
    </i>
  </rowItems>
  <colFields count="1">
    <field x="-2"/>
  </colFields>
  <colItems count="2">
    <i>
      <x/>
    </i>
    <i i="1">
      <x v="1"/>
    </i>
  </colItems>
  <dataFields count="2">
    <dataField name="Count of Customer ID" fld="3" subtotal="count" baseField="0" baseItem="0"/>
    <dataField name="Sum of Sales" fld="9" baseField="0" baseItem="0" numFmtId="164"/>
  </dataFields>
  <formats count="1">
    <format dxfId="24">
      <pivotArea outline="0" collapsedLevelsAreSubtotals="1" fieldPosition="0">
        <references count="1">
          <reference field="4294967294" count="1" selected="0">
            <x v="1"/>
          </reference>
        </references>
      </pivotArea>
    </format>
  </formats>
  <chartFormats count="4">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5F2B2-CD56-4FDD-BA17-C6642268A205}"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21:C32" firstHeaderRow="0" firstDataRow="1" firstDataCol="1"/>
  <pivotFields count="20">
    <pivotField compact="0" outline="0" showAll="0" defaultSubtota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s>
    </pivotField>
    <pivotField compact="0" outline="0" showAll="0" defaultSubtotal="0">
      <items count="231">
        <item x="196"/>
        <item x="75"/>
        <item x="7"/>
        <item x="29"/>
        <item x="70"/>
        <item x="140"/>
        <item x="135"/>
        <item x="183"/>
        <item x="226"/>
        <item x="56"/>
        <item x="3"/>
        <item x="175"/>
        <item x="82"/>
        <item x="143"/>
        <item x="155"/>
        <item x="90"/>
        <item x="164"/>
        <item x="222"/>
        <item x="153"/>
        <item x="139"/>
        <item x="113"/>
        <item x="98"/>
        <item x="225"/>
        <item x="221"/>
        <item x="37"/>
        <item x="81"/>
        <item x="94"/>
        <item x="192"/>
        <item x="9"/>
        <item x="217"/>
        <item x="22"/>
        <item x="224"/>
        <item x="184"/>
        <item x="147"/>
        <item x="88"/>
        <item x="145"/>
        <item x="146"/>
        <item x="87"/>
        <item x="8"/>
        <item x="144"/>
        <item x="103"/>
        <item x="92"/>
        <item x="12"/>
        <item x="211"/>
        <item x="57"/>
        <item x="69"/>
        <item x="24"/>
        <item x="17"/>
        <item x="74"/>
        <item x="78"/>
        <item x="181"/>
        <item x="174"/>
        <item x="73"/>
        <item x="172"/>
        <item x="154"/>
        <item x="53"/>
        <item x="170"/>
        <item x="132"/>
        <item x="131"/>
        <item x="93"/>
        <item x="229"/>
        <item x="27"/>
        <item x="86"/>
        <item x="152"/>
        <item x="138"/>
        <item x="104"/>
        <item x="44"/>
        <item x="38"/>
        <item x="216"/>
        <item x="122"/>
        <item x="127"/>
        <item x="107"/>
        <item x="106"/>
        <item x="208"/>
        <item x="220"/>
        <item x="19"/>
        <item x="59"/>
        <item x="218"/>
        <item x="89"/>
        <item x="25"/>
        <item x="31"/>
        <item x="182"/>
        <item x="43"/>
        <item x="212"/>
        <item x="66"/>
        <item x="134"/>
        <item x="124"/>
        <item x="26"/>
        <item x="133"/>
        <item x="80"/>
        <item x="76"/>
        <item x="71"/>
        <item x="204"/>
        <item x="16"/>
        <item x="21"/>
        <item x="30"/>
        <item x="13"/>
        <item x="121"/>
        <item x="230"/>
        <item x="36"/>
        <item x="199"/>
        <item x="55"/>
        <item x="159"/>
        <item x="50"/>
        <item x="161"/>
        <item x="105"/>
        <item x="171"/>
        <item x="10"/>
        <item x="160"/>
        <item x="1"/>
        <item x="136"/>
        <item x="142"/>
        <item x="65"/>
        <item x="115"/>
        <item x="116"/>
        <item x="201"/>
        <item x="189"/>
        <item x="48"/>
        <item x="0"/>
        <item x="219"/>
        <item x="79"/>
        <item x="114"/>
        <item x="165"/>
        <item x="91"/>
        <item x="112"/>
        <item x="49"/>
        <item x="72"/>
        <item x="42"/>
        <item x="5"/>
        <item x="148"/>
        <item x="77"/>
        <item x="206"/>
        <item x="227"/>
        <item x="23"/>
        <item x="176"/>
        <item x="179"/>
        <item x="166"/>
        <item x="97"/>
        <item x="67"/>
        <item x="95"/>
        <item x="15"/>
        <item x="101"/>
        <item x="191"/>
        <item x="4"/>
        <item x="32"/>
        <item x="186"/>
        <item x="185"/>
        <item x="128"/>
        <item x="52"/>
        <item x="18"/>
        <item x="188"/>
        <item x="193"/>
        <item x="100"/>
        <item x="141"/>
        <item x="202"/>
        <item x="129"/>
        <item x="158"/>
        <item x="102"/>
        <item x="123"/>
        <item x="20"/>
        <item x="40"/>
        <item x="223"/>
        <item x="187"/>
        <item x="163"/>
        <item x="54"/>
        <item x="207"/>
        <item x="195"/>
        <item x="197"/>
        <item x="149"/>
        <item x="205"/>
        <item x="190"/>
        <item x="214"/>
        <item x="68"/>
        <item x="41"/>
        <item x="162"/>
        <item x="194"/>
        <item x="203"/>
        <item x="47"/>
        <item x="111"/>
        <item x="46"/>
        <item x="118"/>
        <item x="126"/>
        <item x="180"/>
        <item x="157"/>
        <item x="83"/>
        <item x="120"/>
        <item x="209"/>
        <item x="167"/>
        <item x="61"/>
        <item x="178"/>
        <item x="177"/>
        <item x="35"/>
        <item x="200"/>
        <item x="60"/>
        <item x="109"/>
        <item x="213"/>
        <item x="85"/>
        <item x="2"/>
        <item x="6"/>
        <item x="156"/>
        <item x="33"/>
        <item x="58"/>
        <item x="108"/>
        <item x="14"/>
        <item x="51"/>
        <item x="117"/>
        <item x="130"/>
        <item x="28"/>
        <item x="173"/>
        <item x="215"/>
        <item x="228"/>
        <item x="198"/>
        <item x="63"/>
        <item x="168"/>
        <item x="150"/>
        <item x="151"/>
        <item x="210"/>
        <item x="110"/>
        <item x="62"/>
        <item x="45"/>
        <item x="99"/>
        <item x="34"/>
        <item x="39"/>
        <item x="96"/>
        <item x="169"/>
        <item x="125"/>
        <item x="84"/>
        <item x="137"/>
        <item x="119"/>
        <item x="11"/>
        <item x="64"/>
      </items>
    </pivotField>
    <pivotField compact="0" numFmtId="14" outline="0" showAll="0" defaultSubtotal="0">
      <items count="14">
        <item x="0"/>
        <item x="1"/>
        <item x="2"/>
        <item x="3"/>
        <item x="4"/>
        <item x="5"/>
        <item x="6"/>
        <item x="7"/>
        <item x="8"/>
        <item x="9"/>
        <item x="10"/>
        <item x="11"/>
        <item x="12"/>
        <item x="13"/>
      </items>
    </pivotField>
    <pivotField axis="axisRow" compact="0" outline="0" showAll="0" measureFilter="1" sortType="descending" defaultSubtotal="0">
      <items count="199">
        <item x="4"/>
        <item x="144"/>
        <item x="141"/>
        <item x="57"/>
        <item x="8"/>
        <item x="122"/>
        <item x="132"/>
        <item x="165"/>
        <item x="151"/>
        <item x="124"/>
        <item x="117"/>
        <item x="195"/>
        <item x="87"/>
        <item x="153"/>
        <item x="127"/>
        <item x="155"/>
        <item x="121"/>
        <item x="179"/>
        <item x="3"/>
        <item x="78"/>
        <item x="162"/>
        <item x="130"/>
        <item x="29"/>
        <item x="94"/>
        <item x="119"/>
        <item x="90"/>
        <item x="118"/>
        <item x="142"/>
        <item x="113"/>
        <item x="0"/>
        <item x="170"/>
        <item x="52"/>
        <item x="128"/>
        <item x="79"/>
        <item x="37"/>
        <item x="51"/>
        <item x="194"/>
        <item x="72"/>
        <item x="106"/>
        <item x="140"/>
        <item x="137"/>
        <item x="54"/>
        <item x="83"/>
        <item x="158"/>
        <item x="111"/>
        <item x="114"/>
        <item x="35"/>
        <item x="157"/>
        <item x="24"/>
        <item x="112"/>
        <item x="103"/>
        <item x="1"/>
        <item x="108"/>
        <item x="61"/>
        <item x="105"/>
        <item x="182"/>
        <item x="12"/>
        <item x="13"/>
        <item x="75"/>
        <item x="191"/>
        <item x="45"/>
        <item x="20"/>
        <item x="135"/>
        <item x="92"/>
        <item x="86"/>
        <item x="55"/>
        <item x="16"/>
        <item x="136"/>
        <item x="39"/>
        <item x="150"/>
        <item x="47"/>
        <item x="66"/>
        <item x="96"/>
        <item x="31"/>
        <item x="6"/>
        <item x="5"/>
        <item x="80"/>
        <item x="102"/>
        <item x="36"/>
        <item x="63"/>
        <item x="148"/>
        <item x="188"/>
        <item x="32"/>
        <item x="68"/>
        <item x="161"/>
        <item x="189"/>
        <item x="101"/>
        <item x="98"/>
        <item x="82"/>
        <item x="145"/>
        <item x="139"/>
        <item x="49"/>
        <item x="25"/>
        <item x="123"/>
        <item x="187"/>
        <item x="40"/>
        <item x="185"/>
        <item x="41"/>
        <item x="10"/>
        <item x="33"/>
        <item x="110"/>
        <item x="169"/>
        <item x="30"/>
        <item x="44"/>
        <item x="168"/>
        <item x="175"/>
        <item x="120"/>
        <item x="126"/>
        <item x="107"/>
        <item x="27"/>
        <item x="147"/>
        <item x="156"/>
        <item x="48"/>
        <item x="62"/>
        <item x="18"/>
        <item x="95"/>
        <item x="97"/>
        <item x="166"/>
        <item x="23"/>
        <item x="109"/>
        <item x="60"/>
        <item x="15"/>
        <item x="93"/>
        <item x="198"/>
        <item x="67"/>
        <item x="186"/>
        <item x="77"/>
        <item x="149"/>
        <item x="177"/>
        <item x="152"/>
        <item x="88"/>
        <item x="172"/>
        <item x="99"/>
        <item x="192"/>
        <item x="160"/>
        <item x="89"/>
        <item x="173"/>
        <item x="159"/>
        <item x="71"/>
        <item x="134"/>
        <item x="73"/>
        <item x="125"/>
        <item x="21"/>
        <item x="50"/>
        <item x="171"/>
        <item x="58"/>
        <item x="38"/>
        <item x="7"/>
        <item x="43"/>
        <item x="138"/>
        <item x="22"/>
        <item x="178"/>
        <item x="28"/>
        <item x="19"/>
        <item x="154"/>
        <item x="181"/>
        <item x="46"/>
        <item x="42"/>
        <item x="176"/>
        <item x="116"/>
        <item x="53"/>
        <item x="76"/>
        <item x="167"/>
        <item x="84"/>
        <item x="197"/>
        <item x="193"/>
        <item x="115"/>
        <item x="183"/>
        <item x="56"/>
        <item x="34"/>
        <item x="174"/>
        <item x="11"/>
        <item x="65"/>
        <item x="64"/>
        <item x="129"/>
        <item x="81"/>
        <item x="85"/>
        <item x="17"/>
        <item x="2"/>
        <item x="70"/>
        <item x="133"/>
        <item x="164"/>
        <item x="196"/>
        <item x="26"/>
        <item x="14"/>
        <item x="180"/>
        <item x="143"/>
        <item x="184"/>
        <item x="131"/>
        <item x="59"/>
        <item x="74"/>
        <item x="69"/>
        <item x="146"/>
        <item x="104"/>
        <item x="91"/>
        <item x="163"/>
        <item x="100"/>
        <item x="190"/>
        <item x="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howAll="0" defaultSubtotal="0">
      <items count="477">
        <item x="75"/>
        <item x="256"/>
        <item x="61"/>
        <item x="99"/>
        <item x="272"/>
        <item x="221"/>
        <item x="123"/>
        <item x="15"/>
        <item x="198"/>
        <item x="370"/>
        <item x="425"/>
        <item x="194"/>
        <item x="369"/>
        <item x="337"/>
        <item x="30"/>
        <item x="175"/>
        <item x="106"/>
        <item x="133"/>
        <item x="238"/>
        <item x="70"/>
        <item x="111"/>
        <item x="323"/>
        <item x="411"/>
        <item x="446"/>
        <item x="413"/>
        <item x="299"/>
        <item x="322"/>
        <item x="328"/>
        <item x="267"/>
        <item x="229"/>
        <item x="348"/>
        <item x="215"/>
        <item x="94"/>
        <item x="399"/>
        <item x="459"/>
        <item x="156"/>
        <item x="192"/>
        <item x="51"/>
        <item x="303"/>
        <item x="90"/>
        <item x="153"/>
        <item x="408"/>
        <item x="336"/>
        <item x="32"/>
        <item x="181"/>
        <item x="6"/>
        <item x="351"/>
        <item x="191"/>
        <item x="262"/>
        <item x="245"/>
        <item x="326"/>
        <item x="465"/>
        <item x="355"/>
        <item x="341"/>
        <item x="18"/>
        <item x="360"/>
        <item x="138"/>
        <item x="436"/>
        <item x="458"/>
        <item x="357"/>
        <item x="400"/>
        <item x="383"/>
        <item x="28"/>
        <item x="390"/>
        <item x="76"/>
        <item x="296"/>
        <item x="160"/>
        <item x="232"/>
        <item x="139"/>
        <item x="268"/>
        <item x="469"/>
        <item x="132"/>
        <item x="25"/>
        <item x="235"/>
        <item x="249"/>
        <item x="362"/>
        <item x="419"/>
        <item x="375"/>
        <item x="91"/>
        <item x="62"/>
        <item x="261"/>
        <item x="293"/>
        <item x="190"/>
        <item x="325"/>
        <item x="58"/>
        <item x="2"/>
        <item x="456"/>
        <item x="81"/>
        <item x="300"/>
        <item x="302"/>
        <item x="401"/>
        <item x="53"/>
        <item x="12"/>
        <item x="33"/>
        <item x="174"/>
        <item x="204"/>
        <item x="314"/>
        <item x="195"/>
        <item x="80"/>
        <item x="342"/>
        <item x="45"/>
        <item x="255"/>
        <item x="329"/>
        <item x="269"/>
        <item x="282"/>
        <item x="8"/>
        <item x="226"/>
        <item x="71"/>
        <item x="281"/>
        <item x="78"/>
        <item x="21"/>
        <item x="217"/>
        <item x="189"/>
        <item x="86"/>
        <item x="184"/>
        <item x="130"/>
        <item x="88"/>
        <item x="171"/>
        <item x="253"/>
        <item x="346"/>
        <item x="321"/>
        <item x="207"/>
        <item x="167"/>
        <item x="82"/>
        <item x="129"/>
        <item x="196"/>
        <item x="48"/>
        <item x="223"/>
        <item x="424"/>
        <item x="4"/>
        <item x="216"/>
        <item x="20"/>
        <item x="350"/>
        <item x="371"/>
        <item x="439"/>
        <item x="208"/>
        <item x="361"/>
        <item x="100"/>
        <item x="112"/>
        <item x="335"/>
        <item x="176"/>
        <item x="271"/>
        <item x="63"/>
        <item x="243"/>
        <item x="233"/>
        <item x="295"/>
        <item x="388"/>
        <item x="220"/>
        <item x="77"/>
        <item x="289"/>
        <item x="159"/>
        <item x="105"/>
        <item x="391"/>
        <item x="158"/>
        <item x="441"/>
        <item x="180"/>
        <item x="34"/>
        <item x="461"/>
        <item x="59"/>
        <item x="429"/>
        <item x="117"/>
        <item x="331"/>
        <item x="277"/>
        <item x="417"/>
        <item x="236"/>
        <item x="164"/>
        <item x="56"/>
        <item x="404"/>
        <item x="93"/>
        <item x="343"/>
        <item x="430"/>
        <item x="200"/>
        <item x="131"/>
        <item x="385"/>
        <item x="379"/>
        <item x="344"/>
        <item x="103"/>
        <item x="263"/>
        <item x="183"/>
        <item x="319"/>
        <item x="49"/>
        <item x="384"/>
        <item x="372"/>
        <item x="110"/>
        <item x="455"/>
        <item x="365"/>
        <item x="108"/>
        <item x="136"/>
        <item x="311"/>
        <item x="47"/>
        <item x="297"/>
        <item x="44"/>
        <item x="193"/>
        <item x="116"/>
        <item x="349"/>
        <item x="241"/>
        <item x="334"/>
        <item x="60"/>
        <item x="5"/>
        <item x="338"/>
        <item x="364"/>
        <item x="377"/>
        <item x="363"/>
        <item x="96"/>
        <item x="187"/>
        <item x="205"/>
        <item x="170"/>
        <item x="92"/>
        <item x="354"/>
        <item x="251"/>
        <item x="316"/>
        <item x="157"/>
        <item x="447"/>
        <item x="17"/>
        <item x="392"/>
        <item x="403"/>
        <item x="291"/>
        <item x="264"/>
        <item x="382"/>
        <item x="150"/>
        <item x="426"/>
        <item x="270"/>
        <item x="127"/>
        <item x="22"/>
        <item x="452"/>
        <item x="210"/>
        <item x="433"/>
        <item x="466"/>
        <item x="97"/>
        <item x="135"/>
        <item x="199"/>
        <item x="120"/>
        <item x="14"/>
        <item x="476"/>
        <item x="407"/>
        <item x="378"/>
        <item x="467"/>
        <item x="421"/>
        <item x="23"/>
        <item x="186"/>
        <item x="332"/>
        <item x="218"/>
        <item x="74"/>
        <item x="89"/>
        <item x="104"/>
        <item x="50"/>
        <item x="376"/>
        <item x="69"/>
        <item x="109"/>
        <item x="134"/>
        <item x="292"/>
        <item x="42"/>
        <item x="443"/>
        <item x="128"/>
        <item x="288"/>
        <item x="65"/>
        <item x="260"/>
        <item x="247"/>
        <item x="152"/>
        <item x="125"/>
        <item x="250"/>
        <item x="320"/>
        <item x="137"/>
        <item x="202"/>
        <item x="367"/>
        <item x="31"/>
        <item x="284"/>
        <item x="304"/>
        <item x="333"/>
        <item x="212"/>
        <item x="52"/>
        <item x="26"/>
        <item x="422"/>
        <item x="206"/>
        <item x="451"/>
        <item x="213"/>
        <item x="143"/>
        <item x="470"/>
        <item x="453"/>
        <item x="43"/>
        <item x="454"/>
        <item x="397"/>
        <item x="98"/>
        <item x="95"/>
        <item x="73"/>
        <item x="172"/>
        <item x="306"/>
        <item x="313"/>
        <item x="318"/>
        <item x="102"/>
        <item x="437"/>
        <item x="352"/>
        <item x="472"/>
        <item x="151"/>
        <item x="168"/>
        <item x="37"/>
        <item x="394"/>
        <item x="9"/>
        <item x="119"/>
        <item x="473"/>
        <item x="29"/>
        <item x="434"/>
        <item x="113"/>
        <item x="381"/>
        <item x="203"/>
        <item x="307"/>
        <item x="395"/>
        <item x="275"/>
        <item x="140"/>
        <item x="166"/>
        <item x="64"/>
        <item x="41"/>
        <item x="179"/>
        <item x="145"/>
        <item x="115"/>
        <item x="148"/>
        <item x="87"/>
        <item x="460"/>
        <item x="224"/>
        <item x="427"/>
        <item x="240"/>
        <item x="68"/>
        <item x="147"/>
        <item x="182"/>
        <item x="237"/>
        <item x="165"/>
        <item x="305"/>
        <item x="386"/>
        <item x="442"/>
        <item x="409"/>
        <item x="471"/>
        <item x="36"/>
        <item x="279"/>
        <item x="420"/>
        <item x="402"/>
        <item x="83"/>
        <item x="149"/>
        <item x="445"/>
        <item x="418"/>
        <item x="79"/>
        <item x="55"/>
        <item x="266"/>
        <item x="46"/>
        <item x="39"/>
        <item x="66"/>
        <item x="19"/>
        <item x="287"/>
        <item x="197"/>
        <item x="294"/>
        <item x="254"/>
        <item x="449"/>
        <item x="118"/>
        <item x="286"/>
        <item x="84"/>
        <item x="227"/>
        <item x="126"/>
        <item x="101"/>
        <item x="276"/>
        <item x="475"/>
        <item x="423"/>
        <item x="124"/>
        <item x="373"/>
        <item x="414"/>
        <item x="312"/>
        <item x="278"/>
        <item x="444"/>
        <item x="474"/>
        <item x="283"/>
        <item x="230"/>
        <item x="0"/>
        <item x="428"/>
        <item x="162"/>
        <item x="309"/>
        <item x="463"/>
        <item x="431"/>
        <item x="406"/>
        <item x="298"/>
        <item x="315"/>
        <item x="410"/>
        <item x="285"/>
        <item x="85"/>
        <item x="214"/>
        <item x="396"/>
        <item x="416"/>
        <item x="57"/>
        <item x="244"/>
        <item x="259"/>
        <item x="107"/>
        <item x="169"/>
        <item x="448"/>
        <item x="310"/>
        <item x="248"/>
        <item x="40"/>
        <item x="366"/>
        <item x="398"/>
        <item x="144"/>
        <item x="340"/>
        <item x="225"/>
        <item x="173"/>
        <item x="13"/>
        <item x="177"/>
        <item x="234"/>
        <item x="201"/>
        <item x="468"/>
        <item x="209"/>
        <item x="154"/>
        <item x="301"/>
        <item x="358"/>
        <item x="219"/>
        <item x="368"/>
        <item x="347"/>
        <item x="178"/>
        <item x="330"/>
        <item x="462"/>
        <item x="38"/>
        <item x="121"/>
        <item x="122"/>
        <item x="231"/>
        <item x="228"/>
        <item x="222"/>
        <item x="188"/>
        <item x="345"/>
        <item x="252"/>
        <item x="432"/>
        <item x="16"/>
        <item x="142"/>
        <item x="327"/>
        <item x="450"/>
        <item x="457"/>
        <item x="412"/>
        <item x="265"/>
        <item x="1"/>
        <item x="435"/>
        <item x="317"/>
        <item x="114"/>
        <item x="72"/>
        <item x="141"/>
        <item x="405"/>
        <item x="185"/>
        <item x="438"/>
        <item x="7"/>
        <item x="11"/>
        <item x="155"/>
        <item x="3"/>
        <item x="324"/>
        <item x="280"/>
        <item x="389"/>
        <item x="415"/>
        <item x="356"/>
        <item x="54"/>
        <item x="274"/>
        <item x="353"/>
        <item x="24"/>
        <item x="290"/>
        <item x="35"/>
        <item x="67"/>
        <item x="273"/>
        <item x="211"/>
        <item x="387"/>
        <item x="440"/>
        <item x="393"/>
        <item x="359"/>
        <item x="242"/>
        <item x="10"/>
        <item x="163"/>
        <item x="374"/>
        <item x="146"/>
        <item x="239"/>
        <item x="380"/>
        <item x="258"/>
        <item x="464"/>
        <item x="257"/>
        <item x="27"/>
        <item x="246"/>
        <item x="308"/>
        <item x="339"/>
        <item x="161"/>
      </items>
    </pivotField>
    <pivotField compact="0" outline="0" showAll="0" defaultSubtotal="0"/>
    <pivotField compact="0" outline="0" showAll="0" defaultSubtotal="0"/>
    <pivotField dataField="1" compact="0" outline="0" showAll="0" defaultSubtotal="0"/>
    <pivotField compact="0" outline="0" showAll="0" defaultSubtotal="0">
      <items count="6">
        <item sd="0" x="0"/>
        <item sd="0" x="1"/>
        <item sd="0" x="2"/>
        <item sd="0" x="3"/>
        <item sd="0" x="4"/>
        <item sd="0" x="5"/>
      </items>
    </pivotField>
    <pivotField compact="0" outline="0" showAll="0" defaultSubtotal="0">
      <items count="6">
        <item sd="0" x="0"/>
        <item sd="0" x="1"/>
        <item sd="0" x="2"/>
        <item sd="0" x="3"/>
        <item sd="0" x="4"/>
        <item sd="0" x="5"/>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11">
    <i>
      <x v="139"/>
    </i>
    <i>
      <x v="1"/>
    </i>
    <i>
      <x v="52"/>
    </i>
    <i>
      <x v="83"/>
    </i>
    <i>
      <x v="84"/>
    </i>
    <i>
      <x v="100"/>
    </i>
    <i>
      <x v="168"/>
    </i>
    <i>
      <x v="87"/>
    </i>
    <i>
      <x v="92"/>
    </i>
    <i>
      <x v="104"/>
    </i>
    <i t="grand">
      <x/>
    </i>
  </rowItems>
  <colFields count="1">
    <field x="-2"/>
  </colFields>
  <colItems count="2">
    <i>
      <x/>
    </i>
    <i i="1">
      <x v="1"/>
    </i>
  </colItems>
  <dataFields count="2">
    <dataField name="Sum of Profit" fld="12" baseField="0" baseItem="0" numFmtId="165"/>
    <dataField name="Sum of Profit2" fld="12" showDataAs="percentOfTotal" baseField="0" baseItem="0" numFmtId="10"/>
  </dataFields>
  <pivotTableStyleInfo name="PivotStyleLight17" showRowHeaders="1" showColHeaders="1" showRowStripes="0"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D247CB5-CF2F-45C0-AB1E-4BC27FED4575}" sourceName="Order Date">
  <pivotTables>
    <pivotTable tabId="2" name="PivotTable3"/>
    <pivotTable tabId="2" name="PivotTable2"/>
    <pivotTable tabId="2" name="PivotTable4"/>
    <pivotTable tabId="2" name="PivotTable5"/>
  </pivotTables>
  <data>
    <tabular pivotCacheId="165543392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0A5A9AD4-7B33-45C6-8E66-B213531B4BC4}" cache="Slicer_Order_Date" caption="Order Date" columnCount="12" style="Slicer Style 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B127-ED6D-4671-A084-BA6F30EB6748}">
  <sheetPr>
    <tabColor theme="3" tint="-0.499984740745262"/>
  </sheetPr>
  <dimension ref="A1:W49"/>
  <sheetViews>
    <sheetView showGridLines="0" tabSelected="1" workbookViewId="0">
      <pane ySplit="1" topLeftCell="A2" activePane="bottomLeft" state="frozen"/>
      <selection activeCell="C5" sqref="C5"/>
      <selection pane="bottomLeft"/>
    </sheetView>
  </sheetViews>
  <sheetFormatPr defaultColWidth="0" defaultRowHeight="14.4" x14ac:dyDescent="0.3"/>
  <cols>
    <col min="1" max="1" width="5" customWidth="1"/>
    <col min="2" max="2" width="7.109375" customWidth="1"/>
    <col min="3" max="3" width="10" customWidth="1"/>
    <col min="4" max="4" width="10.44140625" bestFit="1" customWidth="1"/>
    <col min="5" max="5" width="10.33203125" customWidth="1"/>
    <col min="6" max="9" width="8.88671875" customWidth="1"/>
    <col min="10" max="10" width="12" customWidth="1"/>
    <col min="11" max="11" width="8.88671875" customWidth="1"/>
    <col min="12" max="12" width="6.21875" customWidth="1"/>
    <col min="13" max="13" width="14.77734375" bestFit="1" customWidth="1"/>
    <col min="14" max="14" width="13.33203125" bestFit="1" customWidth="1"/>
    <col min="15" max="15" width="18.33203125" bestFit="1" customWidth="1"/>
    <col min="16" max="16" width="16" bestFit="1" customWidth="1"/>
    <col min="17" max="17" width="15.33203125" customWidth="1"/>
    <col min="18" max="18" width="12.77734375" customWidth="1"/>
    <col min="19" max="19" width="6.21875" customWidth="1"/>
    <col min="20" max="21" width="8.88671875" hidden="1" customWidth="1"/>
    <col min="22" max="23" width="0" hidden="1" customWidth="1"/>
    <col min="24" max="16384" width="8.88671875" hidden="1"/>
  </cols>
  <sheetData>
    <row r="1" spans="2:19" ht="31.2" customHeight="1" x14ac:dyDescent="0.3">
      <c r="B1" s="63" t="str">
        <f>"Sales Report " &amp; TEXT(MAX('Raw Data'!C:C),"dd-mm-yyyy")</f>
        <v>Sales Report 29-12-2014</v>
      </c>
      <c r="C1" s="63"/>
      <c r="D1" s="63"/>
      <c r="E1" s="63"/>
      <c r="F1" s="63"/>
      <c r="G1" s="63"/>
      <c r="H1" s="63"/>
      <c r="I1" s="63"/>
      <c r="J1" s="63"/>
      <c r="K1" s="63"/>
      <c r="L1" s="63"/>
      <c r="M1" s="63"/>
      <c r="N1" s="63"/>
      <c r="O1" s="63"/>
      <c r="P1" s="63"/>
      <c r="Q1" s="63"/>
      <c r="R1" s="63"/>
      <c r="S1" s="17"/>
    </row>
    <row r="2" spans="2:19" ht="15.6" x14ac:dyDescent="0.3">
      <c r="B2" s="66" t="s">
        <v>1362</v>
      </c>
      <c r="C2" s="66"/>
      <c r="D2" s="66"/>
      <c r="E2" s="66"/>
      <c r="F2" s="66"/>
      <c r="G2" s="66"/>
      <c r="H2" s="66"/>
      <c r="I2" s="66"/>
      <c r="J2" s="66"/>
      <c r="K2" s="66"/>
      <c r="L2" s="66"/>
      <c r="M2" s="66"/>
      <c r="N2" s="66"/>
      <c r="O2" s="66"/>
      <c r="P2" s="66"/>
      <c r="Q2" s="66"/>
      <c r="R2" s="66"/>
      <c r="S2" s="18"/>
    </row>
    <row r="4" spans="2:19" ht="15.6" x14ac:dyDescent="0.3">
      <c r="L4" s="16"/>
      <c r="M4" s="65"/>
      <c r="N4" s="65"/>
      <c r="O4" s="16"/>
      <c r="P4" s="16"/>
      <c r="Q4" s="16"/>
      <c r="R4" s="16"/>
      <c r="S4" s="16"/>
    </row>
    <row r="5" spans="2:19" ht="15.6" x14ac:dyDescent="0.3">
      <c r="L5" s="16"/>
      <c r="M5" s="64" t="s">
        <v>1359</v>
      </c>
      <c r="N5" s="64"/>
      <c r="O5" s="16"/>
    </row>
    <row r="6" spans="2:19" ht="15.6" x14ac:dyDescent="0.3">
      <c r="L6" s="16"/>
      <c r="M6" s="22" t="s">
        <v>1</v>
      </c>
      <c r="N6" s="23" t="s">
        <v>9</v>
      </c>
      <c r="O6" s="16"/>
    </row>
    <row r="7" spans="2:19" ht="15.6" x14ac:dyDescent="0.3">
      <c r="L7" s="16"/>
      <c r="M7" s="24" t="str">
        <f>IF(Pivots!G14=Pivots!G24,"",Pivots!G14)</f>
        <v>CA-2011-139892</v>
      </c>
      <c r="N7" s="25">
        <f>IFERROR(VLOOKUP(M7,Pivots!G13:H24,2,0),"")</f>
        <v>10539.895999999999</v>
      </c>
      <c r="O7" s="16"/>
    </row>
    <row r="8" spans="2:19" ht="15.6" x14ac:dyDescent="0.3">
      <c r="L8" s="16"/>
      <c r="M8" s="24" t="str">
        <f>IF(Pivots!G15=Pivots!G25,"",Pivots!G15)</f>
        <v>US-2011-106992</v>
      </c>
      <c r="N8" s="25">
        <f>IFERROR(VLOOKUP(M8,Pivots!G14:H25,2,0),"")</f>
        <v>5579.94</v>
      </c>
      <c r="O8" s="16"/>
    </row>
    <row r="9" spans="2:19" ht="15.6" x14ac:dyDescent="0.3">
      <c r="L9" s="16"/>
      <c r="M9" s="24" t="str">
        <f>IF(Pivots!G16=Pivots!G26,"",Pivots!G16)</f>
        <v>CA-2011-164973</v>
      </c>
      <c r="N9" s="25">
        <f>IFERROR(VLOOKUP(M9,Pivots!G15:H26,2,0),"")</f>
        <v>4807.3719999999994</v>
      </c>
      <c r="O9" s="16"/>
    </row>
    <row r="10" spans="2:19" ht="15.6" x14ac:dyDescent="0.3">
      <c r="L10" s="16"/>
      <c r="M10" s="24" t="str">
        <f>IF(Pivots!G17=Pivots!G27,"",Pivots!G17)</f>
        <v>CA-2013-129714</v>
      </c>
      <c r="N10" s="25">
        <f>IFERROR(VLOOKUP(M10,Pivots!G16:H27,2,0),"")</f>
        <v>4438.6860000000006</v>
      </c>
      <c r="O10" s="16"/>
    </row>
    <row r="11" spans="2:19" ht="15.6" x14ac:dyDescent="0.3">
      <c r="L11" s="16"/>
      <c r="M11" s="24" t="str">
        <f>IF(Pivots!G18=Pivots!G28,"",Pivots!G18)</f>
        <v>CA-2014-117457</v>
      </c>
      <c r="N11" s="25">
        <f>IFERROR(VLOOKUP(M11,Pivots!G17:H28,2,0),"")</f>
        <v>3955.5070000000005</v>
      </c>
      <c r="O11" s="16"/>
    </row>
    <row r="12" spans="2:19" ht="15.6" x14ac:dyDescent="0.3">
      <c r="L12" s="16"/>
      <c r="M12" s="24" t="str">
        <f>IF(Pivots!G19=Pivots!G29,"",Pivots!G19)</f>
        <v>CA-2011-131926</v>
      </c>
      <c r="N12" s="25">
        <f>IFERROR(VLOOKUP(M12,Pivots!G18:H29,2,0),"")</f>
        <v>3745.63</v>
      </c>
      <c r="O12" s="16"/>
    </row>
    <row r="13" spans="2:19" ht="15.6" x14ac:dyDescent="0.3">
      <c r="L13" s="16"/>
      <c r="M13" s="24" t="str">
        <f>IF(Pivots!G20=Pivots!G30,"",Pivots!G20)</f>
        <v>CA-2011-115812</v>
      </c>
      <c r="N13" s="25">
        <f>IFERROR(VLOOKUP(M13,Pivots!G19:H30,2,0),"")</f>
        <v>3714.3040000000001</v>
      </c>
      <c r="O13" s="16"/>
    </row>
    <row r="14" spans="2:19" ht="15.6" x14ac:dyDescent="0.3">
      <c r="L14" s="16"/>
      <c r="M14" s="24" t="str">
        <f>IF(Pivots!G21=Pivots!G31,"",Pivots!G21)</f>
        <v>CA-2013-145625</v>
      </c>
      <c r="N14" s="25">
        <f>IFERROR(VLOOKUP(M14,Pivots!G20:H31,2,0),"")</f>
        <v>3354.98</v>
      </c>
      <c r="O14" s="16"/>
    </row>
    <row r="15" spans="2:19" ht="15.6" x14ac:dyDescent="0.3">
      <c r="L15" s="16"/>
      <c r="M15" s="24" t="str">
        <f>IF(Pivots!G22=Pivots!G32,"",Pivots!G22)</f>
        <v>US-2012-150630</v>
      </c>
      <c r="N15" s="25">
        <f>IFERROR(VLOOKUP(M15,Pivots!G21:H32,2,0),"")</f>
        <v>3329.4340000000007</v>
      </c>
      <c r="O15" s="16"/>
    </row>
    <row r="16" spans="2:19" ht="15.6" x14ac:dyDescent="0.3">
      <c r="L16" s="16"/>
      <c r="M16" s="24" t="str">
        <f>IF(Pivots!G23=Pivots!G33,"",Pivots!G23)</f>
        <v>CA-2011-154627</v>
      </c>
      <c r="N16" s="25">
        <f>IFERROR(VLOOKUP(M16,Pivots!G22:H33,2,0),"")</f>
        <v>2735.9520000000002</v>
      </c>
      <c r="O16" s="16"/>
    </row>
    <row r="17" spans="2:15" ht="16.2" thickBot="1" x14ac:dyDescent="0.35">
      <c r="L17" s="16"/>
      <c r="M17" s="27"/>
      <c r="N17" s="27"/>
      <c r="O17" s="16"/>
    </row>
    <row r="18" spans="2:15" ht="16.2" thickBot="1" x14ac:dyDescent="0.35">
      <c r="L18" s="16"/>
      <c r="M18" s="28" t="s">
        <v>1358</v>
      </c>
      <c r="N18" s="29">
        <f>GETPIVOTDATA("Sales",Pivots!$G$13)</f>
        <v>46201.701000000001</v>
      </c>
      <c r="O18" s="16"/>
    </row>
    <row r="19" spans="2:15" ht="15.6" x14ac:dyDescent="0.3">
      <c r="L19" s="16"/>
      <c r="M19" s="16"/>
      <c r="N19" s="16"/>
      <c r="O19" s="16"/>
    </row>
    <row r="24" spans="2:15" ht="14.4" customHeight="1" thickBot="1" x14ac:dyDescent="0.35">
      <c r="B24" s="32" t="s">
        <v>1365</v>
      </c>
      <c r="C24" s="33"/>
      <c r="D24" s="34"/>
      <c r="E24" s="34" t="s">
        <v>1363</v>
      </c>
      <c r="F24" s="59" t="s">
        <v>1364</v>
      </c>
      <c r="G24" s="60"/>
    </row>
    <row r="25" spans="2:15" ht="14.4" customHeight="1" x14ac:dyDescent="0.3">
      <c r="B25" s="49" t="str">
        <f>IF(Pivots!A22=Pivots!A32,"",Pivots!A22)</f>
        <v>NM-18445</v>
      </c>
      <c r="C25" s="50"/>
      <c r="D25" s="46">
        <f>IFERROR(VLOOKUP($B25,Pivots!$A$21:$C$32,2,0),"")</f>
        <v>2242.8403999999996</v>
      </c>
      <c r="E25" s="43">
        <f>IFERROR(VLOOKUP($B25,Pivots!$A$21:$C$32,3,0),"")</f>
        <v>0.25132980633766877</v>
      </c>
      <c r="F25" s="61" t="str">
        <f>IFERROR(REPT("|",D25/MAX($D$25:$D$34)*100),"")</f>
        <v>||||||||||||||||||||||||||||||||||||||||||||||||||||||||||||||||||||||||||||||||||||||||||||||||||||</v>
      </c>
      <c r="G25" s="62"/>
    </row>
    <row r="26" spans="2:15" x14ac:dyDescent="0.3">
      <c r="B26" s="51" t="str">
        <f>IF(Pivots!A23=Pivots!A33,"",Pivots!A23)</f>
        <v>AB-10060</v>
      </c>
      <c r="C26" s="52"/>
      <c r="D26" s="47">
        <f>IFERROR(VLOOKUP($B26,Pivots!$A$21:$C$32,2,0),"")</f>
        <v>1453.4345999999996</v>
      </c>
      <c r="E26" s="43">
        <f>IFERROR(VLOOKUP($B26,Pivots!$A$21:$C$32,3,0),"")</f>
        <v>0.16287000918231498</v>
      </c>
      <c r="F26" s="55" t="str">
        <f>IFERROR(REPT("|",D26/MAX($D$25:$D$34)*100),"")</f>
        <v>||||||||||||||||||||||||||||||||||||||||||||||||||||||||||||||||</v>
      </c>
      <c r="G26" s="56"/>
    </row>
    <row r="27" spans="2:15" x14ac:dyDescent="0.3">
      <c r="B27" s="51" t="str">
        <f>IF(Pivots!A24=Pivots!A34,"",Pivots!A24)</f>
        <v>DW-13480</v>
      </c>
      <c r="C27" s="52"/>
      <c r="D27" s="47">
        <f>IFERROR(VLOOKUP($B27,Pivots!$A$21:$C$32,2,0),"")</f>
        <v>1154.6735000000001</v>
      </c>
      <c r="E27" s="43">
        <f>IFERROR(VLOOKUP($B27,Pivots!$A$21:$C$32,3,0),"")</f>
        <v>0.1293912251349843</v>
      </c>
      <c r="F27" s="55" t="str">
        <f t="shared" ref="F27:F34" si="0">IFERROR(REPT("|",D27/MAX($D$25:$D$34)*100),"")</f>
        <v>|||||||||||||||||||||||||||||||||||||||||||||||||||</v>
      </c>
      <c r="G27" s="56"/>
    </row>
    <row r="28" spans="2:15" x14ac:dyDescent="0.3">
      <c r="B28" s="51" t="str">
        <f>IF(Pivots!A25=Pivots!A35,"",Pivots!A25)</f>
        <v>JE-16165</v>
      </c>
      <c r="C28" s="52"/>
      <c r="D28" s="47">
        <f>IFERROR(VLOOKUP($B28,Pivots!$A$21:$C$32,2,0),"")</f>
        <v>775.98079999999993</v>
      </c>
      <c r="E28" s="43">
        <f>IFERROR(VLOOKUP($B28,Pivots!$A$21:$C$32,3,0),"")</f>
        <v>8.6955408947399587E-2</v>
      </c>
      <c r="F28" s="55" t="str">
        <f t="shared" si="0"/>
        <v>||||||||||||||||||||||||||||||||||</v>
      </c>
      <c r="G28" s="56"/>
    </row>
    <row r="29" spans="2:15" x14ac:dyDescent="0.3">
      <c r="B29" s="51" t="str">
        <f>IF(Pivots!A26=Pivots!A36,"",Pivots!A26)</f>
        <v>JG-15115</v>
      </c>
      <c r="C29" s="52"/>
      <c r="D29" s="47">
        <f>IFERROR(VLOOKUP($B29,Pivots!$A$21:$C$32,2,0),"")</f>
        <v>729.70650000000001</v>
      </c>
      <c r="E29" s="43">
        <f>IFERROR(VLOOKUP($B29,Pivots!$A$21:$C$32,3,0),"")</f>
        <v>8.1769970492924116E-2</v>
      </c>
      <c r="F29" s="55" t="str">
        <f t="shared" si="0"/>
        <v>||||||||||||||||||||||||||||||||</v>
      </c>
      <c r="G29" s="56"/>
    </row>
    <row r="30" spans="2:15" x14ac:dyDescent="0.3">
      <c r="B30" s="51" t="str">
        <f>IF(Pivots!A27=Pivots!A37,"",Pivots!A27)</f>
        <v>KC-16540</v>
      </c>
      <c r="C30" s="52"/>
      <c r="D30" s="47">
        <f>IFERROR(VLOOKUP($B30,Pivots!$A$21:$C$32,2,0),"")</f>
        <v>639.57699999999966</v>
      </c>
      <c r="E30" s="43">
        <f>IFERROR(VLOOKUP($B30,Pivots!$A$21:$C$32,3,0),"")</f>
        <v>7.1670174814055923E-2</v>
      </c>
      <c r="F30" s="55" t="str">
        <f t="shared" si="0"/>
        <v>||||||||||||||||||||||||||||</v>
      </c>
      <c r="G30" s="56"/>
    </row>
    <row r="31" spans="2:15" x14ac:dyDescent="0.3">
      <c r="B31" s="51" t="str">
        <f>IF(Pivots!A28=Pivots!A38,"",Pivots!A28)</f>
        <v>SC-20725</v>
      </c>
      <c r="C31" s="52"/>
      <c r="D31" s="47">
        <f>IFERROR(VLOOKUP($B31,Pivots!$A$21:$C$32,2,0),"")</f>
        <v>539.82899999999995</v>
      </c>
      <c r="E31" s="43">
        <f>IFERROR(VLOOKUP($B31,Pivots!$A$21:$C$32,3,0),"")</f>
        <v>6.0492542414278518E-2</v>
      </c>
      <c r="F31" s="55" t="str">
        <f t="shared" si="0"/>
        <v>||||||||||||||||||||||||</v>
      </c>
      <c r="G31" s="56"/>
    </row>
    <row r="32" spans="2:15" x14ac:dyDescent="0.3">
      <c r="B32" s="51" t="str">
        <f>IF(Pivots!A29=Pivots!A39,"",Pivots!A29)</f>
        <v>JH-15985</v>
      </c>
      <c r="C32" s="52"/>
      <c r="D32" s="47">
        <f>IFERROR(VLOOKUP($B32,Pivots!$A$21:$C$32,2,0),"")</f>
        <v>501.81570000000005</v>
      </c>
      <c r="E32" s="43">
        <f>IFERROR(VLOOKUP($B32,Pivots!$A$21:$C$32,3,0),"")</f>
        <v>5.6232820979237631E-2</v>
      </c>
      <c r="F32" s="55" t="str">
        <f t="shared" si="0"/>
        <v>||||||||||||||||||||||</v>
      </c>
      <c r="G32" s="56"/>
    </row>
    <row r="33" spans="2:18" x14ac:dyDescent="0.3">
      <c r="B33" s="51" t="str">
        <f>IF(Pivots!A30=Pivots!A40,"",Pivots!A30)</f>
        <v>JM-15265</v>
      </c>
      <c r="C33" s="52"/>
      <c r="D33" s="47">
        <f>IFERROR(VLOOKUP($B33,Pivots!$A$21:$C$32,2,0),"")</f>
        <v>454.21969999999999</v>
      </c>
      <c r="E33" s="43">
        <f>IFERROR(VLOOKUP($B33,Pivots!$A$21:$C$32,3,0),"")</f>
        <v>5.0899274525175314E-2</v>
      </c>
      <c r="F33" s="55" t="str">
        <f t="shared" si="0"/>
        <v>||||||||||||||||||||</v>
      </c>
      <c r="G33" s="56"/>
    </row>
    <row r="34" spans="2:18" x14ac:dyDescent="0.3">
      <c r="B34" s="53" t="str">
        <f>IF(Pivots!A31=Pivots!A41,"",Pivots!A31)</f>
        <v>KH-16510</v>
      </c>
      <c r="C34" s="54"/>
      <c r="D34" s="48">
        <f>IFERROR(VLOOKUP($B34,Pivots!$A$21:$C$32,2,0),"")</f>
        <v>431.81619999999992</v>
      </c>
      <c r="E34" s="44">
        <f>IFERROR(VLOOKUP($B34,Pivots!$A$21:$C$32,3,0),"")</f>
        <v>4.838876717196107E-2</v>
      </c>
      <c r="F34" s="57" t="str">
        <f t="shared" si="0"/>
        <v>|||||||||||||||||||</v>
      </c>
      <c r="G34" s="58"/>
    </row>
    <row r="35" spans="2:18" ht="15.6" x14ac:dyDescent="0.3">
      <c r="B35" s="31"/>
    </row>
    <row r="38" spans="2:18" x14ac:dyDescent="0.3">
      <c r="B38" s="26"/>
      <c r="C38" s="26"/>
      <c r="D38" s="26"/>
      <c r="E38" s="26"/>
      <c r="F38" s="26"/>
      <c r="G38" s="26"/>
      <c r="H38" s="26"/>
      <c r="I38" s="26"/>
      <c r="J38" s="26"/>
      <c r="K38" s="26"/>
      <c r="L38" s="26"/>
      <c r="M38" s="26"/>
      <c r="N38" s="26"/>
      <c r="O38" s="26"/>
      <c r="P38" s="26"/>
      <c r="Q38" s="26"/>
      <c r="R38" s="26"/>
    </row>
    <row r="39" spans="2:18" x14ac:dyDescent="0.3">
      <c r="B39" s="26"/>
      <c r="C39" s="26"/>
      <c r="D39" s="26"/>
      <c r="E39" s="26"/>
      <c r="F39" s="26"/>
      <c r="G39" s="26"/>
      <c r="H39" s="26"/>
      <c r="I39" s="26"/>
      <c r="J39" s="26"/>
      <c r="K39" s="26"/>
      <c r="L39" s="26"/>
      <c r="M39" s="26"/>
      <c r="N39" s="26"/>
      <c r="O39" s="26"/>
      <c r="P39" s="26"/>
      <c r="Q39" s="42" t="s">
        <v>1368</v>
      </c>
      <c r="R39" s="41">
        <v>44319</v>
      </c>
    </row>
    <row r="40" spans="2:18" x14ac:dyDescent="0.3">
      <c r="B40" s="39" t="s">
        <v>1361</v>
      </c>
      <c r="C40" s="40" t="s">
        <v>1371</v>
      </c>
      <c r="D40" s="38"/>
      <c r="E40" s="38"/>
      <c r="F40" s="38"/>
      <c r="G40" s="38"/>
      <c r="H40" s="38"/>
      <c r="I40" s="38"/>
      <c r="J40" s="38"/>
      <c r="K40" s="38"/>
      <c r="L40" s="38"/>
      <c r="M40" s="38"/>
      <c r="N40" s="38"/>
      <c r="O40" s="38"/>
      <c r="P40" s="38"/>
      <c r="Q40" s="39" t="s">
        <v>1366</v>
      </c>
      <c r="R40" s="39" t="s">
        <v>1367</v>
      </c>
    </row>
    <row r="43" spans="2:18" x14ac:dyDescent="0.3">
      <c r="F43" s="45"/>
    </row>
    <row r="44" spans="2:18" x14ac:dyDescent="0.3">
      <c r="F44" s="45"/>
    </row>
    <row r="45" spans="2:18" x14ac:dyDescent="0.3">
      <c r="F45" s="45"/>
    </row>
    <row r="46" spans="2:18" x14ac:dyDescent="0.3">
      <c r="F46" s="45"/>
    </row>
    <row r="47" spans="2:18" x14ac:dyDescent="0.3">
      <c r="F47" s="45"/>
    </row>
    <row r="48" spans="2:18" x14ac:dyDescent="0.3">
      <c r="F48" s="45"/>
    </row>
    <row r="49" spans="6:6" x14ac:dyDescent="0.3">
      <c r="F49" s="45"/>
    </row>
  </sheetData>
  <mergeCells count="15">
    <mergeCell ref="F24:G24"/>
    <mergeCell ref="F25:G25"/>
    <mergeCell ref="B1:R1"/>
    <mergeCell ref="M5:N5"/>
    <mergeCell ref="M4:N4"/>
    <mergeCell ref="B2:R2"/>
    <mergeCell ref="F31:G31"/>
    <mergeCell ref="F32:G32"/>
    <mergeCell ref="F33:G33"/>
    <mergeCell ref="F34:G34"/>
    <mergeCell ref="F26:G26"/>
    <mergeCell ref="F27:G27"/>
    <mergeCell ref="F28:G28"/>
    <mergeCell ref="F29:G29"/>
    <mergeCell ref="F30:G30"/>
  </mergeCells>
  <conditionalFormatting sqref="F25:F34">
    <cfRule type="dataBar" priority="1">
      <dataBar showValue="0">
        <cfvo type="min"/>
        <cfvo type="max"/>
        <color theme="3" tint="-0.249977111117893"/>
      </dataBar>
      <extLst>
        <ext xmlns:x14="http://schemas.microsoft.com/office/spreadsheetml/2009/9/main" uri="{B025F937-C7B1-47D3-B67F-A62EFF666E3E}">
          <x14:id>{5DBE1F39-A5CC-4CB9-AD6A-1FA432EAC612}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DBE1F39-A5CC-4CB9-AD6A-1FA432EAC612}">
            <x14:dataBar minLength="0" maxLength="100" border="1" negativeBarBorderColorSameAsPositive="0">
              <x14:cfvo type="autoMin"/>
              <x14:cfvo type="autoMax"/>
              <x14:borderColor theme="0"/>
              <x14:negativeFillColor rgb="FFFF0000"/>
              <x14:negativeBorderColor rgb="FFFF0000"/>
              <x14:axisColor rgb="FF000000"/>
            </x14:dataBar>
          </x14:cfRule>
          <xm:sqref>F25:F34</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B903-FB5E-4B80-9D79-3410FA640FAB}">
  <sheetPr>
    <tabColor theme="3" tint="-0.499984740745262"/>
  </sheetPr>
  <dimension ref="B1:C6"/>
  <sheetViews>
    <sheetView topLeftCell="B1" workbookViewId="0">
      <selection activeCell="M15" sqref="M15"/>
    </sheetView>
  </sheetViews>
  <sheetFormatPr defaultRowHeight="14.4" x14ac:dyDescent="0.3"/>
  <cols>
    <col min="1" max="1" width="8.88671875" customWidth="1"/>
    <col min="3" max="3" width="44.109375" customWidth="1"/>
  </cols>
  <sheetData>
    <row r="1" spans="2:3" x14ac:dyDescent="0.3">
      <c r="B1" s="35" t="s">
        <v>1353</v>
      </c>
      <c r="C1" s="36" t="s">
        <v>1356</v>
      </c>
    </row>
    <row r="2" spans="2:3" x14ac:dyDescent="0.3">
      <c r="B2" s="9">
        <v>1</v>
      </c>
      <c r="C2" s="37" t="s">
        <v>1354</v>
      </c>
    </row>
    <row r="3" spans="2:3" x14ac:dyDescent="0.3">
      <c r="B3" s="9">
        <v>2</v>
      </c>
      <c r="C3" s="37" t="s">
        <v>1355</v>
      </c>
    </row>
    <row r="4" spans="2:3" x14ac:dyDescent="0.3">
      <c r="B4" s="9">
        <v>3</v>
      </c>
      <c r="C4" s="37" t="s">
        <v>1357</v>
      </c>
    </row>
    <row r="5" spans="2:3" x14ac:dyDescent="0.3">
      <c r="B5" s="9">
        <v>4</v>
      </c>
      <c r="C5" s="37" t="s">
        <v>1360</v>
      </c>
    </row>
    <row r="6" spans="2:3" x14ac:dyDescent="0.3">
      <c r="B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2B7DA-B894-4B5F-B8FA-D392B75D62B0}">
  <sheetPr>
    <tabColor theme="3" tint="-0.499984740745262"/>
  </sheetPr>
  <dimension ref="A3:L32"/>
  <sheetViews>
    <sheetView topLeftCell="A4" workbookViewId="0">
      <selection activeCell="H14" sqref="H14"/>
    </sheetView>
  </sheetViews>
  <sheetFormatPr defaultRowHeight="14.4" x14ac:dyDescent="0.3"/>
  <cols>
    <col min="1" max="1" width="13.5546875" bestFit="1" customWidth="1"/>
    <col min="2" max="2" width="12.109375" bestFit="1" customWidth="1"/>
    <col min="3" max="3" width="13.21875" bestFit="1" customWidth="1"/>
    <col min="4" max="4" width="12.6640625" bestFit="1" customWidth="1"/>
    <col min="5" max="5" width="7" bestFit="1" customWidth="1"/>
    <col min="6" max="6" width="10.77734375" bestFit="1" customWidth="1"/>
    <col min="7" max="7" width="14.6640625" bestFit="1" customWidth="1"/>
    <col min="8" max="8" width="11.6640625" bestFit="1" customWidth="1"/>
    <col min="9" max="11" width="5" bestFit="1" customWidth="1"/>
    <col min="12" max="12" width="10.77734375" bestFit="1" customWidth="1"/>
    <col min="13" max="14" width="19.33203125" bestFit="1" customWidth="1"/>
    <col min="15" max="15" width="24.109375" bestFit="1" customWidth="1"/>
    <col min="16" max="16" width="16.44140625" bestFit="1" customWidth="1"/>
    <col min="17" max="30" width="19.33203125" bestFit="1" customWidth="1"/>
    <col min="31" max="31" width="24.109375" bestFit="1" customWidth="1"/>
    <col min="32" max="32" width="16.44140625" bestFit="1" customWidth="1"/>
  </cols>
  <sheetData>
    <row r="3" spans="1:12" x14ac:dyDescent="0.3">
      <c r="A3" s="5" t="s">
        <v>1331</v>
      </c>
      <c r="B3" t="s">
        <v>1345</v>
      </c>
      <c r="C3" t="s">
        <v>1346</v>
      </c>
      <c r="G3" s="5" t="s">
        <v>1345</v>
      </c>
      <c r="H3" s="5" t="s">
        <v>1347</v>
      </c>
    </row>
    <row r="4" spans="1:12" x14ac:dyDescent="0.3">
      <c r="A4" s="6" t="s">
        <v>1344</v>
      </c>
      <c r="B4" s="7">
        <v>13</v>
      </c>
      <c r="C4" s="8">
        <v>2488.3240000000005</v>
      </c>
      <c r="G4" s="5" t="s">
        <v>1331</v>
      </c>
      <c r="H4" t="s">
        <v>1348</v>
      </c>
      <c r="I4" t="s">
        <v>1349</v>
      </c>
      <c r="J4" t="s">
        <v>1350</v>
      </c>
      <c r="K4" t="s">
        <v>1351</v>
      </c>
      <c r="L4" t="s">
        <v>1332</v>
      </c>
    </row>
    <row r="5" spans="1:12" x14ac:dyDescent="0.3">
      <c r="A5" s="6" t="s">
        <v>1333</v>
      </c>
      <c r="B5" s="7">
        <v>7</v>
      </c>
      <c r="C5" s="8">
        <v>861.36200000000008</v>
      </c>
      <c r="G5" s="19" t="s">
        <v>17</v>
      </c>
      <c r="H5" s="7">
        <v>19</v>
      </c>
      <c r="I5" s="7">
        <v>30</v>
      </c>
      <c r="J5" s="7">
        <v>35</v>
      </c>
      <c r="K5" s="7">
        <v>26</v>
      </c>
      <c r="L5" s="7">
        <v>110</v>
      </c>
    </row>
    <row r="6" spans="1:12" x14ac:dyDescent="0.3">
      <c r="A6" s="6" t="s">
        <v>1334</v>
      </c>
      <c r="B6" s="7">
        <v>14</v>
      </c>
      <c r="C6" s="8">
        <v>2569</v>
      </c>
      <c r="G6" s="19" t="s">
        <v>23</v>
      </c>
      <c r="H6" s="7">
        <v>61</v>
      </c>
      <c r="I6" s="7">
        <v>54</v>
      </c>
      <c r="J6" s="7">
        <v>104</v>
      </c>
      <c r="K6" s="7">
        <v>74</v>
      </c>
      <c r="L6" s="7">
        <v>293</v>
      </c>
    </row>
    <row r="7" spans="1:12" x14ac:dyDescent="0.3">
      <c r="A7" s="6" t="s">
        <v>1335</v>
      </c>
      <c r="B7" s="7">
        <v>53</v>
      </c>
      <c r="C7" s="8">
        <v>8886.4913000000033</v>
      </c>
      <c r="G7" s="19" t="s">
        <v>35</v>
      </c>
      <c r="H7" s="7">
        <v>31</v>
      </c>
      <c r="I7" s="7">
        <v>21</v>
      </c>
      <c r="J7" s="7">
        <v>31</v>
      </c>
      <c r="K7" s="7">
        <v>14</v>
      </c>
      <c r="L7" s="7">
        <v>97</v>
      </c>
    </row>
    <row r="8" spans="1:12" x14ac:dyDescent="0.3">
      <c r="A8" s="6" t="s">
        <v>1336</v>
      </c>
      <c r="B8" s="7">
        <v>11</v>
      </c>
      <c r="C8" s="8">
        <v>814.97399999999993</v>
      </c>
      <c r="E8" s="13"/>
      <c r="F8" s="13"/>
      <c r="G8" s="19" t="s">
        <v>1332</v>
      </c>
      <c r="H8" s="7">
        <v>111</v>
      </c>
      <c r="I8" s="7">
        <v>105</v>
      </c>
      <c r="J8" s="7">
        <v>170</v>
      </c>
      <c r="K8" s="7">
        <v>114</v>
      </c>
      <c r="L8" s="7">
        <v>500</v>
      </c>
    </row>
    <row r="9" spans="1:12" x14ac:dyDescent="0.3">
      <c r="A9" s="6" t="s">
        <v>1337</v>
      </c>
      <c r="B9" s="7">
        <v>62</v>
      </c>
      <c r="C9" s="8">
        <v>14570.197</v>
      </c>
      <c r="E9" s="14"/>
      <c r="F9" s="15"/>
    </row>
    <row r="10" spans="1:12" x14ac:dyDescent="0.3">
      <c r="A10" s="6" t="s">
        <v>1338</v>
      </c>
      <c r="B10" s="7">
        <v>26</v>
      </c>
      <c r="C10" s="8">
        <v>3746.880000000001</v>
      </c>
      <c r="E10" s="15"/>
      <c r="F10" s="14"/>
      <c r="J10" s="14"/>
    </row>
    <row r="11" spans="1:12" x14ac:dyDescent="0.3">
      <c r="A11" s="6" t="s">
        <v>1339</v>
      </c>
      <c r="B11" s="7">
        <v>28</v>
      </c>
      <c r="C11" s="8">
        <v>5941.8580000000002</v>
      </c>
      <c r="E11" s="15"/>
      <c r="F11" s="14"/>
      <c r="J11" s="14"/>
    </row>
    <row r="12" spans="1:12" x14ac:dyDescent="0.3">
      <c r="A12" s="6" t="s">
        <v>1340</v>
      </c>
      <c r="B12" s="7">
        <v>82</v>
      </c>
      <c r="C12" s="8">
        <v>41174.699599999993</v>
      </c>
      <c r="E12" s="13"/>
      <c r="F12" s="13"/>
      <c r="J12" s="13"/>
    </row>
    <row r="13" spans="1:12" x14ac:dyDescent="0.3">
      <c r="A13" s="6" t="s">
        <v>1341</v>
      </c>
      <c r="B13" s="7">
        <v>51</v>
      </c>
      <c r="C13" s="8">
        <v>10674.363499999999</v>
      </c>
      <c r="E13" s="13"/>
      <c r="F13" s="13"/>
      <c r="G13" s="5" t="s">
        <v>1</v>
      </c>
      <c r="H13" t="s">
        <v>1346</v>
      </c>
    </row>
    <row r="14" spans="1:12" x14ac:dyDescent="0.3">
      <c r="A14" s="6" t="s">
        <v>1342</v>
      </c>
      <c r="B14" s="7">
        <v>68</v>
      </c>
      <c r="C14" s="8">
        <v>15764.404500000004</v>
      </c>
      <c r="E14" s="11"/>
      <c r="F14" s="12"/>
      <c r="G14" t="s">
        <v>407</v>
      </c>
      <c r="H14" s="21">
        <v>10539.895999999999</v>
      </c>
    </row>
    <row r="15" spans="1:12" x14ac:dyDescent="0.3">
      <c r="A15" s="6" t="s">
        <v>1343</v>
      </c>
      <c r="B15" s="7">
        <v>85</v>
      </c>
      <c r="C15" s="8">
        <v>21933.762200000001</v>
      </c>
      <c r="E15" s="10"/>
      <c r="F15" s="10"/>
      <c r="G15" t="s">
        <v>603</v>
      </c>
      <c r="H15" s="21">
        <v>5579.94</v>
      </c>
    </row>
    <row r="16" spans="1:12" x14ac:dyDescent="0.3">
      <c r="A16" s="6" t="s">
        <v>1332</v>
      </c>
      <c r="B16" s="7">
        <v>500</v>
      </c>
      <c r="C16" s="8">
        <v>129426.31609999995</v>
      </c>
      <c r="E16" s="10"/>
      <c r="F16" s="10"/>
      <c r="G16" t="s">
        <v>719</v>
      </c>
      <c r="H16" s="21">
        <v>4807.3719999999994</v>
      </c>
    </row>
    <row r="17" spans="1:8" x14ac:dyDescent="0.3">
      <c r="E17" s="10"/>
      <c r="F17" s="10"/>
      <c r="G17" t="s">
        <v>775</v>
      </c>
      <c r="H17" s="21">
        <v>4438.6860000000006</v>
      </c>
    </row>
    <row r="18" spans="1:8" x14ac:dyDescent="0.3">
      <c r="E18" s="10"/>
      <c r="F18" s="10"/>
      <c r="G18" t="s">
        <v>895</v>
      </c>
      <c r="H18" s="21">
        <v>3955.5070000000005</v>
      </c>
    </row>
    <row r="19" spans="1:8" x14ac:dyDescent="0.3">
      <c r="G19" t="s">
        <v>569</v>
      </c>
      <c r="H19" s="21">
        <v>3745.63</v>
      </c>
    </row>
    <row r="20" spans="1:8" x14ac:dyDescent="0.3">
      <c r="E20" s="9"/>
      <c r="G20" t="s">
        <v>30</v>
      </c>
      <c r="H20" s="21">
        <v>3714.3040000000001</v>
      </c>
    </row>
    <row r="21" spans="1:8" x14ac:dyDescent="0.3">
      <c r="A21" s="5" t="s">
        <v>3</v>
      </c>
      <c r="B21" t="s">
        <v>1369</v>
      </c>
      <c r="C21" t="s">
        <v>1370</v>
      </c>
      <c r="G21" t="s">
        <v>579</v>
      </c>
      <c r="H21" s="21">
        <v>3354.98</v>
      </c>
    </row>
    <row r="22" spans="1:8" x14ac:dyDescent="0.3">
      <c r="A22" t="s">
        <v>720</v>
      </c>
      <c r="B22" s="21">
        <v>2242.8403999999996</v>
      </c>
      <c r="C22" s="30">
        <v>0.25132980633766877</v>
      </c>
      <c r="G22" t="s">
        <v>85</v>
      </c>
      <c r="H22" s="21">
        <v>3329.4340000000007</v>
      </c>
    </row>
    <row r="23" spans="1:8" x14ac:dyDescent="0.3">
      <c r="A23" t="s">
        <v>776</v>
      </c>
      <c r="B23" s="21">
        <v>1453.4345999999996</v>
      </c>
      <c r="C23" s="30">
        <v>0.16287000918231498</v>
      </c>
      <c r="G23" t="s">
        <v>1054</v>
      </c>
      <c r="H23" s="21">
        <v>2735.9520000000002</v>
      </c>
    </row>
    <row r="24" spans="1:8" x14ac:dyDescent="0.3">
      <c r="A24" t="s">
        <v>570</v>
      </c>
      <c r="B24" s="21">
        <v>1154.6735000000001</v>
      </c>
      <c r="C24" s="30">
        <v>0.1293912251349843</v>
      </c>
      <c r="G24" t="s">
        <v>1332</v>
      </c>
      <c r="H24" s="21">
        <v>46201.701000000001</v>
      </c>
    </row>
    <row r="25" spans="1:8" ht="15" thickBot="1" x14ac:dyDescent="0.35">
      <c r="A25" t="s">
        <v>364</v>
      </c>
      <c r="B25" s="21">
        <v>775.98079999999993</v>
      </c>
      <c r="C25" s="30">
        <v>8.6955408947399587E-2</v>
      </c>
    </row>
    <row r="26" spans="1:8" x14ac:dyDescent="0.3">
      <c r="A26" t="s">
        <v>861</v>
      </c>
      <c r="B26" s="21">
        <v>729.70650000000001</v>
      </c>
      <c r="C26" s="30">
        <v>8.1769970492924116E-2</v>
      </c>
      <c r="F26" s="46"/>
    </row>
    <row r="27" spans="1:8" x14ac:dyDescent="0.3">
      <c r="A27" t="s">
        <v>580</v>
      </c>
      <c r="B27" s="21">
        <v>639.57699999999966</v>
      </c>
      <c r="C27" s="30">
        <v>7.1670174814055923E-2</v>
      </c>
    </row>
    <row r="28" spans="1:8" x14ac:dyDescent="0.3">
      <c r="A28" t="s">
        <v>305</v>
      </c>
      <c r="B28" s="21">
        <v>539.82899999999995</v>
      </c>
      <c r="C28" s="30">
        <v>6.0492542414278518E-2</v>
      </c>
    </row>
    <row r="29" spans="1:8" x14ac:dyDescent="0.3">
      <c r="A29" t="s">
        <v>508</v>
      </c>
      <c r="B29" s="21">
        <v>501.81570000000005</v>
      </c>
      <c r="C29" s="30">
        <v>5.6232820979237631E-2</v>
      </c>
    </row>
    <row r="30" spans="1:8" x14ac:dyDescent="0.3">
      <c r="A30" t="s">
        <v>145</v>
      </c>
      <c r="B30" s="21">
        <v>454.21969999999999</v>
      </c>
      <c r="C30" s="30">
        <v>5.0899274525175314E-2</v>
      </c>
    </row>
    <row r="31" spans="1:8" x14ac:dyDescent="0.3">
      <c r="A31" t="s">
        <v>896</v>
      </c>
      <c r="B31" s="21">
        <v>431.81619999999992</v>
      </c>
      <c r="C31" s="30">
        <v>4.838876717196107E-2</v>
      </c>
    </row>
    <row r="32" spans="1:8" x14ac:dyDescent="0.3">
      <c r="A32" t="s">
        <v>1332</v>
      </c>
      <c r="B32" s="21">
        <v>8923.8933999999972</v>
      </c>
      <c r="C32" s="3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A10B-4A67-44DD-A360-FBCFD8AFB792}">
  <sheetPr>
    <tabColor theme="3" tint="-0.499984740745262"/>
  </sheetPr>
  <dimension ref="A1:P502"/>
  <sheetViews>
    <sheetView workbookViewId="0"/>
  </sheetViews>
  <sheetFormatPr defaultRowHeight="14.4" x14ac:dyDescent="0.3"/>
  <cols>
    <col min="1" max="1" width="7.6640625" bestFit="1" customWidth="1"/>
    <col min="2" max="2" width="14.6640625" bestFit="1" customWidth="1"/>
    <col min="3" max="3" width="11.44140625" style="4" bestFit="1" customWidth="1"/>
    <col min="4" max="4" width="12.5546875" bestFit="1" customWidth="1"/>
    <col min="5" max="5" width="19.77734375" bestFit="1" customWidth="1"/>
    <col min="6" max="6" width="11.88671875" bestFit="1" customWidth="1"/>
    <col min="7" max="7" width="12.109375" bestFit="1" customWidth="1"/>
    <col min="8" max="8" width="24.33203125" customWidth="1"/>
    <col min="9" max="9" width="19.33203125" customWidth="1"/>
    <col min="10" max="10" width="90.21875" bestFit="1" customWidth="1"/>
    <col min="11" max="11" width="10" bestFit="1" customWidth="1"/>
    <col min="12" max="13" width="9.21875" bestFit="1" customWidth="1"/>
    <col min="14" max="14" width="12" bestFit="1" customWidth="1"/>
  </cols>
  <sheetData>
    <row r="1" spans="1:16" ht="15.6" x14ac:dyDescent="0.3">
      <c r="A1" s="1" t="s">
        <v>0</v>
      </c>
      <c r="B1" s="1" t="s">
        <v>1</v>
      </c>
      <c r="C1" s="2" t="s">
        <v>2</v>
      </c>
      <c r="D1" s="2" t="s">
        <v>3</v>
      </c>
      <c r="E1" s="1" t="s">
        <v>4</v>
      </c>
      <c r="F1" s="1" t="s">
        <v>5</v>
      </c>
      <c r="G1" s="1" t="s">
        <v>6</v>
      </c>
      <c r="H1" s="1" t="s">
        <v>3</v>
      </c>
      <c r="I1" s="1" t="s">
        <v>7</v>
      </c>
      <c r="J1" s="1" t="s">
        <v>8</v>
      </c>
      <c r="K1" s="1" t="s">
        <v>9</v>
      </c>
      <c r="L1" s="1" t="s">
        <v>10</v>
      </c>
      <c r="M1" s="1" t="s">
        <v>11</v>
      </c>
      <c r="N1" s="2" t="s">
        <v>12</v>
      </c>
    </row>
    <row r="2" spans="1:16" x14ac:dyDescent="0.3">
      <c r="A2">
        <v>1</v>
      </c>
      <c r="B2" t="s">
        <v>13</v>
      </c>
      <c r="C2" s="3">
        <v>41587</v>
      </c>
      <c r="D2" t="s">
        <v>14</v>
      </c>
      <c r="E2" t="s">
        <v>15</v>
      </c>
      <c r="F2" t="s">
        <v>16</v>
      </c>
      <c r="G2">
        <v>42420</v>
      </c>
      <c r="H2" t="s">
        <v>1101</v>
      </c>
      <c r="I2" t="s">
        <v>17</v>
      </c>
      <c r="J2" t="s">
        <v>18</v>
      </c>
      <c r="K2">
        <v>261.95999999999998</v>
      </c>
      <c r="L2">
        <v>2</v>
      </c>
      <c r="M2">
        <v>0</v>
      </c>
      <c r="N2" s="4">
        <v>41.913600000000002</v>
      </c>
    </row>
    <row r="3" spans="1:16" x14ac:dyDescent="0.3">
      <c r="A3">
        <v>2</v>
      </c>
      <c r="B3" t="s">
        <v>13</v>
      </c>
      <c r="C3" s="3">
        <v>41587</v>
      </c>
      <c r="D3" t="s">
        <v>14</v>
      </c>
      <c r="E3" t="s">
        <v>15</v>
      </c>
      <c r="F3" t="s">
        <v>16</v>
      </c>
      <c r="G3">
        <v>42420</v>
      </c>
      <c r="H3" t="s">
        <v>1101</v>
      </c>
      <c r="I3" t="s">
        <v>17</v>
      </c>
      <c r="J3" t="s">
        <v>19</v>
      </c>
      <c r="K3">
        <v>731.93999999999994</v>
      </c>
      <c r="L3">
        <v>3</v>
      </c>
      <c r="M3">
        <v>0</v>
      </c>
      <c r="N3" s="4">
        <v>219.58199999999997</v>
      </c>
      <c r="P3" t="e">
        <f ca="1">OFFSET($A$1,0,0,COUNTA($A:$A),COUNTA($1:$1))</f>
        <v>#VALUE!</v>
      </c>
    </row>
    <row r="4" spans="1:16" x14ac:dyDescent="0.3">
      <c r="A4">
        <v>3</v>
      </c>
      <c r="B4" t="s">
        <v>20</v>
      </c>
      <c r="C4" s="3">
        <v>41438</v>
      </c>
      <c r="D4" t="s">
        <v>21</v>
      </c>
      <c r="E4" t="s">
        <v>22</v>
      </c>
      <c r="F4" t="s">
        <v>16</v>
      </c>
      <c r="G4">
        <v>90036</v>
      </c>
      <c r="H4" t="s">
        <v>1102</v>
      </c>
      <c r="I4" t="s">
        <v>23</v>
      </c>
      <c r="J4" t="s">
        <v>24</v>
      </c>
      <c r="K4">
        <v>14.62</v>
      </c>
      <c r="L4">
        <v>2</v>
      </c>
      <c r="M4">
        <v>0</v>
      </c>
      <c r="N4" s="4">
        <v>6.8713999999999995</v>
      </c>
    </row>
    <row r="5" spans="1:16" x14ac:dyDescent="0.3">
      <c r="A5">
        <v>4</v>
      </c>
      <c r="B5" t="s">
        <v>25</v>
      </c>
      <c r="C5" s="3">
        <v>41193</v>
      </c>
      <c r="D5" t="s">
        <v>26</v>
      </c>
      <c r="E5" t="s">
        <v>27</v>
      </c>
      <c r="F5" t="s">
        <v>16</v>
      </c>
      <c r="G5">
        <v>33311</v>
      </c>
      <c r="H5" t="s">
        <v>1103</v>
      </c>
      <c r="I5" t="s">
        <v>17</v>
      </c>
      <c r="J5" t="s">
        <v>28</v>
      </c>
      <c r="K5">
        <v>957.57749999999999</v>
      </c>
      <c r="L5">
        <v>5</v>
      </c>
      <c r="M5">
        <v>0.45</v>
      </c>
      <c r="N5" s="4">
        <v>-383.03100000000006</v>
      </c>
    </row>
    <row r="6" spans="1:16" x14ac:dyDescent="0.3">
      <c r="A6">
        <v>5</v>
      </c>
      <c r="B6" t="s">
        <v>25</v>
      </c>
      <c r="C6" s="3">
        <v>41193</v>
      </c>
      <c r="D6" t="s">
        <v>26</v>
      </c>
      <c r="E6" t="s">
        <v>27</v>
      </c>
      <c r="F6" t="s">
        <v>16</v>
      </c>
      <c r="G6">
        <v>33311</v>
      </c>
      <c r="H6" t="s">
        <v>1103</v>
      </c>
      <c r="I6" t="s">
        <v>23</v>
      </c>
      <c r="J6" t="s">
        <v>29</v>
      </c>
      <c r="K6">
        <v>22.368000000000002</v>
      </c>
      <c r="L6">
        <v>2</v>
      </c>
      <c r="M6">
        <v>0.2</v>
      </c>
      <c r="N6" s="4">
        <v>2.5163999999999991</v>
      </c>
    </row>
    <row r="7" spans="1:16" x14ac:dyDescent="0.3">
      <c r="A7">
        <v>6</v>
      </c>
      <c r="B7" t="s">
        <v>30</v>
      </c>
      <c r="C7" s="3">
        <v>40703</v>
      </c>
      <c r="D7" t="s">
        <v>31</v>
      </c>
      <c r="E7" t="s">
        <v>32</v>
      </c>
      <c r="F7" t="s">
        <v>16</v>
      </c>
      <c r="G7">
        <v>90032</v>
      </c>
      <c r="H7" t="s">
        <v>1104</v>
      </c>
      <c r="I7" t="s">
        <v>17</v>
      </c>
      <c r="J7" t="s">
        <v>33</v>
      </c>
      <c r="K7">
        <v>48.86</v>
      </c>
      <c r="L7">
        <v>7</v>
      </c>
      <c r="M7">
        <v>0</v>
      </c>
      <c r="N7" s="4">
        <v>14.169399999999996</v>
      </c>
    </row>
    <row r="8" spans="1:16" x14ac:dyDescent="0.3">
      <c r="A8">
        <v>7</v>
      </c>
      <c r="B8" t="s">
        <v>30</v>
      </c>
      <c r="C8" s="3">
        <v>40703</v>
      </c>
      <c r="D8" t="s">
        <v>31</v>
      </c>
      <c r="E8" t="s">
        <v>32</v>
      </c>
      <c r="F8" t="s">
        <v>16</v>
      </c>
      <c r="G8">
        <v>90032</v>
      </c>
      <c r="H8" t="s">
        <v>1104</v>
      </c>
      <c r="I8" t="s">
        <v>23</v>
      </c>
      <c r="J8" t="s">
        <v>34</v>
      </c>
      <c r="K8">
        <v>7.28</v>
      </c>
      <c r="L8">
        <v>4</v>
      </c>
      <c r="M8">
        <v>0</v>
      </c>
      <c r="N8" s="4">
        <v>1.9656000000000002</v>
      </c>
    </row>
    <row r="9" spans="1:16" x14ac:dyDescent="0.3">
      <c r="A9">
        <v>8</v>
      </c>
      <c r="B9" t="s">
        <v>30</v>
      </c>
      <c r="C9" s="3">
        <v>40703</v>
      </c>
      <c r="D9" t="s">
        <v>31</v>
      </c>
      <c r="E9" t="s">
        <v>32</v>
      </c>
      <c r="F9" t="s">
        <v>16</v>
      </c>
      <c r="G9">
        <v>90032</v>
      </c>
      <c r="H9" t="s">
        <v>1104</v>
      </c>
      <c r="I9" t="s">
        <v>35</v>
      </c>
      <c r="J9" t="s">
        <v>36</v>
      </c>
      <c r="K9">
        <v>907.15200000000004</v>
      </c>
      <c r="L9">
        <v>6</v>
      </c>
      <c r="M9">
        <v>0.2</v>
      </c>
      <c r="N9" s="4">
        <v>90.715200000000038</v>
      </c>
    </row>
    <row r="10" spans="1:16" x14ac:dyDescent="0.3">
      <c r="A10">
        <v>9</v>
      </c>
      <c r="B10" t="s">
        <v>30</v>
      </c>
      <c r="C10" s="3">
        <v>40703</v>
      </c>
      <c r="D10" t="s">
        <v>31</v>
      </c>
      <c r="E10" t="s">
        <v>32</v>
      </c>
      <c r="F10" t="s">
        <v>16</v>
      </c>
      <c r="G10">
        <v>90032</v>
      </c>
      <c r="H10" t="s">
        <v>1104</v>
      </c>
      <c r="I10" t="s">
        <v>23</v>
      </c>
      <c r="J10" t="s">
        <v>37</v>
      </c>
      <c r="K10">
        <v>18.504000000000001</v>
      </c>
      <c r="L10">
        <v>3</v>
      </c>
      <c r="M10">
        <v>0.2</v>
      </c>
      <c r="N10" s="4">
        <v>5.7824999999999998</v>
      </c>
    </row>
    <row r="11" spans="1:16" x14ac:dyDescent="0.3">
      <c r="A11">
        <v>10</v>
      </c>
      <c r="B11" t="s">
        <v>30</v>
      </c>
      <c r="C11" s="3">
        <v>40703</v>
      </c>
      <c r="D11" t="s">
        <v>31</v>
      </c>
      <c r="E11" t="s">
        <v>32</v>
      </c>
      <c r="F11" t="s">
        <v>16</v>
      </c>
      <c r="G11">
        <v>90032</v>
      </c>
      <c r="H11" t="s">
        <v>1104</v>
      </c>
      <c r="I11" t="s">
        <v>23</v>
      </c>
      <c r="J11" t="s">
        <v>38</v>
      </c>
      <c r="K11">
        <v>114.9</v>
      </c>
      <c r="L11">
        <v>5</v>
      </c>
      <c r="M11">
        <v>0</v>
      </c>
      <c r="N11" s="4">
        <v>34.469999999999992</v>
      </c>
    </row>
    <row r="12" spans="1:16" x14ac:dyDescent="0.3">
      <c r="A12">
        <v>11</v>
      </c>
      <c r="B12" t="s">
        <v>30</v>
      </c>
      <c r="C12" s="3">
        <v>40703</v>
      </c>
      <c r="D12" t="s">
        <v>31</v>
      </c>
      <c r="E12" t="s">
        <v>32</v>
      </c>
      <c r="F12" t="s">
        <v>16</v>
      </c>
      <c r="G12">
        <v>90032</v>
      </c>
      <c r="H12" t="s">
        <v>1104</v>
      </c>
      <c r="I12" t="s">
        <v>17</v>
      </c>
      <c r="J12" t="s">
        <v>39</v>
      </c>
      <c r="K12">
        <v>1706.1840000000002</v>
      </c>
      <c r="L12">
        <v>9</v>
      </c>
      <c r="M12">
        <v>0.2</v>
      </c>
      <c r="N12" s="4">
        <v>85.309199999999805</v>
      </c>
    </row>
    <row r="13" spans="1:16" x14ac:dyDescent="0.3">
      <c r="A13">
        <v>12</v>
      </c>
      <c r="B13" t="s">
        <v>30</v>
      </c>
      <c r="C13" s="3">
        <v>40703</v>
      </c>
      <c r="D13" t="s">
        <v>31</v>
      </c>
      <c r="E13" t="s">
        <v>32</v>
      </c>
      <c r="F13" t="s">
        <v>16</v>
      </c>
      <c r="G13">
        <v>90032</v>
      </c>
      <c r="H13" t="s">
        <v>1104</v>
      </c>
      <c r="I13" t="s">
        <v>35</v>
      </c>
      <c r="J13" t="s">
        <v>40</v>
      </c>
      <c r="K13">
        <v>911.42399999999998</v>
      </c>
      <c r="L13">
        <v>4</v>
      </c>
      <c r="M13">
        <v>0.2</v>
      </c>
      <c r="N13" s="4">
        <v>68.356800000000021</v>
      </c>
    </row>
    <row r="14" spans="1:16" x14ac:dyDescent="0.3">
      <c r="A14">
        <v>13</v>
      </c>
      <c r="B14" t="s">
        <v>41</v>
      </c>
      <c r="C14" s="3">
        <v>41745</v>
      </c>
      <c r="D14" t="s">
        <v>42</v>
      </c>
      <c r="E14" t="s">
        <v>43</v>
      </c>
      <c r="F14" t="s">
        <v>16</v>
      </c>
      <c r="G14">
        <v>28027</v>
      </c>
      <c r="H14" t="s">
        <v>1105</v>
      </c>
      <c r="I14" t="s">
        <v>23</v>
      </c>
      <c r="J14" t="s">
        <v>44</v>
      </c>
      <c r="K14">
        <v>15.552000000000003</v>
      </c>
      <c r="L14">
        <v>3</v>
      </c>
      <c r="M14">
        <v>0.2</v>
      </c>
      <c r="N14" s="4">
        <v>5.4432</v>
      </c>
    </row>
    <row r="15" spans="1:16" x14ac:dyDescent="0.3">
      <c r="A15">
        <v>14</v>
      </c>
      <c r="B15" t="s">
        <v>45</v>
      </c>
      <c r="C15" s="3">
        <v>41614</v>
      </c>
      <c r="D15" t="s">
        <v>46</v>
      </c>
      <c r="E15" t="s">
        <v>47</v>
      </c>
      <c r="F15" t="s">
        <v>16</v>
      </c>
      <c r="G15">
        <v>98103</v>
      </c>
      <c r="H15" t="s">
        <v>1106</v>
      </c>
      <c r="I15" t="s">
        <v>23</v>
      </c>
      <c r="J15" t="s">
        <v>48</v>
      </c>
      <c r="K15">
        <v>407.97600000000006</v>
      </c>
      <c r="L15">
        <v>3</v>
      </c>
      <c r="M15">
        <v>0.2</v>
      </c>
      <c r="N15" s="4">
        <v>132.59219999999993</v>
      </c>
    </row>
    <row r="16" spans="1:16" x14ac:dyDescent="0.3">
      <c r="A16">
        <v>15</v>
      </c>
      <c r="B16" t="s">
        <v>49</v>
      </c>
      <c r="C16" s="3" t="s">
        <v>1084</v>
      </c>
      <c r="D16" t="s">
        <v>50</v>
      </c>
      <c r="E16" t="s">
        <v>51</v>
      </c>
      <c r="F16" t="s">
        <v>16</v>
      </c>
      <c r="G16">
        <v>76106</v>
      </c>
      <c r="H16" t="s">
        <v>1107</v>
      </c>
      <c r="I16" t="s">
        <v>23</v>
      </c>
      <c r="J16" t="s">
        <v>52</v>
      </c>
      <c r="K16">
        <v>68.809999999999988</v>
      </c>
      <c r="L16">
        <v>5</v>
      </c>
      <c r="M16">
        <v>0.8</v>
      </c>
      <c r="N16" s="4">
        <v>-123.858</v>
      </c>
    </row>
    <row r="17" spans="1:14" x14ac:dyDescent="0.3">
      <c r="A17">
        <v>16</v>
      </c>
      <c r="B17" t="s">
        <v>49</v>
      </c>
      <c r="C17" s="3" t="s">
        <v>1084</v>
      </c>
      <c r="D17" t="s">
        <v>50</v>
      </c>
      <c r="E17" t="s">
        <v>51</v>
      </c>
      <c r="F17" t="s">
        <v>16</v>
      </c>
      <c r="G17">
        <v>76106</v>
      </c>
      <c r="H17" t="s">
        <v>1107</v>
      </c>
      <c r="I17" t="s">
        <v>23</v>
      </c>
      <c r="J17" t="s">
        <v>53</v>
      </c>
      <c r="K17">
        <v>2.5439999999999996</v>
      </c>
      <c r="L17">
        <v>3</v>
      </c>
      <c r="M17">
        <v>0.8</v>
      </c>
      <c r="N17" s="4">
        <v>-3.8160000000000016</v>
      </c>
    </row>
    <row r="18" spans="1:14" x14ac:dyDescent="0.3">
      <c r="A18">
        <v>17</v>
      </c>
      <c r="B18" t="s">
        <v>54</v>
      </c>
      <c r="C18" s="3" t="s">
        <v>1085</v>
      </c>
      <c r="D18" t="s">
        <v>55</v>
      </c>
      <c r="E18" t="s">
        <v>56</v>
      </c>
      <c r="F18" t="s">
        <v>16</v>
      </c>
      <c r="G18">
        <v>53711</v>
      </c>
      <c r="H18" t="s">
        <v>1108</v>
      </c>
      <c r="I18" t="s">
        <v>23</v>
      </c>
      <c r="J18" t="s">
        <v>57</v>
      </c>
      <c r="K18">
        <v>665.88</v>
      </c>
      <c r="L18">
        <v>6</v>
      </c>
      <c r="M18">
        <v>0</v>
      </c>
      <c r="N18" s="4">
        <v>13.317599999999999</v>
      </c>
    </row>
    <row r="19" spans="1:14" x14ac:dyDescent="0.3">
      <c r="A19">
        <v>18</v>
      </c>
      <c r="B19" t="s">
        <v>58</v>
      </c>
      <c r="C19" s="3">
        <v>40676</v>
      </c>
      <c r="D19" t="s">
        <v>59</v>
      </c>
      <c r="E19" t="s">
        <v>60</v>
      </c>
      <c r="F19" t="s">
        <v>16</v>
      </c>
      <c r="G19">
        <v>84084</v>
      </c>
      <c r="H19" t="s">
        <v>1109</v>
      </c>
      <c r="I19" t="s">
        <v>23</v>
      </c>
      <c r="J19" t="s">
        <v>61</v>
      </c>
      <c r="K19">
        <v>55.5</v>
      </c>
      <c r="L19">
        <v>2</v>
      </c>
      <c r="M19">
        <v>0</v>
      </c>
      <c r="N19" s="4">
        <v>9.9899999999999949</v>
      </c>
    </row>
    <row r="20" spans="1:14" x14ac:dyDescent="0.3">
      <c r="A20">
        <v>19</v>
      </c>
      <c r="B20" t="s">
        <v>62</v>
      </c>
      <c r="C20" s="3">
        <v>40782</v>
      </c>
      <c r="D20" t="s">
        <v>63</v>
      </c>
      <c r="E20" t="s">
        <v>64</v>
      </c>
      <c r="F20" t="s">
        <v>16</v>
      </c>
      <c r="G20">
        <v>94109</v>
      </c>
      <c r="H20" t="s">
        <v>1110</v>
      </c>
      <c r="I20" t="s">
        <v>23</v>
      </c>
      <c r="J20" t="s">
        <v>65</v>
      </c>
      <c r="K20">
        <v>8.56</v>
      </c>
      <c r="L20">
        <v>2</v>
      </c>
      <c r="M20">
        <v>0</v>
      </c>
      <c r="N20" s="4">
        <v>2.4823999999999993</v>
      </c>
    </row>
    <row r="21" spans="1:14" x14ac:dyDescent="0.3">
      <c r="A21">
        <v>20</v>
      </c>
      <c r="B21" t="s">
        <v>62</v>
      </c>
      <c r="C21" s="3">
        <v>40782</v>
      </c>
      <c r="D21" t="s">
        <v>63</v>
      </c>
      <c r="E21" t="s">
        <v>64</v>
      </c>
      <c r="F21" t="s">
        <v>16</v>
      </c>
      <c r="G21">
        <v>94109</v>
      </c>
      <c r="H21" t="s">
        <v>1110</v>
      </c>
      <c r="I21" t="s">
        <v>35</v>
      </c>
      <c r="J21" t="s">
        <v>66</v>
      </c>
      <c r="K21">
        <v>213.48000000000002</v>
      </c>
      <c r="L21">
        <v>3</v>
      </c>
      <c r="M21">
        <v>0.2</v>
      </c>
      <c r="N21" s="4">
        <v>16.010999999999981</v>
      </c>
    </row>
    <row r="22" spans="1:14" x14ac:dyDescent="0.3">
      <c r="A22">
        <v>21</v>
      </c>
      <c r="B22" t="s">
        <v>62</v>
      </c>
      <c r="C22" s="3">
        <v>40782</v>
      </c>
      <c r="D22" t="s">
        <v>63</v>
      </c>
      <c r="E22" t="s">
        <v>64</v>
      </c>
      <c r="F22" t="s">
        <v>16</v>
      </c>
      <c r="G22">
        <v>94109</v>
      </c>
      <c r="H22" t="s">
        <v>1110</v>
      </c>
      <c r="I22" t="s">
        <v>23</v>
      </c>
      <c r="J22" t="s">
        <v>67</v>
      </c>
      <c r="K22">
        <v>22.72</v>
      </c>
      <c r="L22">
        <v>4</v>
      </c>
      <c r="M22">
        <v>0.2</v>
      </c>
      <c r="N22" s="4">
        <v>7.3839999999999986</v>
      </c>
    </row>
    <row r="23" spans="1:14" x14ac:dyDescent="0.3">
      <c r="A23">
        <v>22</v>
      </c>
      <c r="B23" t="s">
        <v>68</v>
      </c>
      <c r="C23" s="3">
        <v>41618</v>
      </c>
      <c r="D23" t="s">
        <v>69</v>
      </c>
      <c r="E23" t="s">
        <v>70</v>
      </c>
      <c r="F23" t="s">
        <v>16</v>
      </c>
      <c r="G23">
        <v>68025</v>
      </c>
      <c r="H23" t="s">
        <v>1111</v>
      </c>
      <c r="I23" t="s">
        <v>23</v>
      </c>
      <c r="J23" t="s">
        <v>71</v>
      </c>
      <c r="K23">
        <v>19.459999999999997</v>
      </c>
      <c r="L23">
        <v>7</v>
      </c>
      <c r="M23">
        <v>0</v>
      </c>
      <c r="N23" s="4">
        <v>5.0595999999999997</v>
      </c>
    </row>
    <row r="24" spans="1:14" x14ac:dyDescent="0.3">
      <c r="A24">
        <v>23</v>
      </c>
      <c r="B24" t="s">
        <v>68</v>
      </c>
      <c r="C24" s="3">
        <v>41618</v>
      </c>
      <c r="D24" t="s">
        <v>69</v>
      </c>
      <c r="E24" t="s">
        <v>70</v>
      </c>
      <c r="F24" t="s">
        <v>16</v>
      </c>
      <c r="G24">
        <v>68025</v>
      </c>
      <c r="H24" t="s">
        <v>1111</v>
      </c>
      <c r="I24" t="s">
        <v>23</v>
      </c>
      <c r="J24" t="s">
        <v>72</v>
      </c>
      <c r="K24">
        <v>60.339999999999996</v>
      </c>
      <c r="L24">
        <v>7</v>
      </c>
      <c r="M24">
        <v>0</v>
      </c>
      <c r="N24" s="4">
        <v>15.688400000000001</v>
      </c>
    </row>
    <row r="25" spans="1:14" x14ac:dyDescent="0.3">
      <c r="A25">
        <v>24</v>
      </c>
      <c r="B25" t="s">
        <v>73</v>
      </c>
      <c r="C25" s="3">
        <v>41837</v>
      </c>
      <c r="D25" t="s">
        <v>74</v>
      </c>
      <c r="E25" t="s">
        <v>75</v>
      </c>
      <c r="F25" t="s">
        <v>16</v>
      </c>
      <c r="G25">
        <v>19140</v>
      </c>
      <c r="H25" t="s">
        <v>1112</v>
      </c>
      <c r="I25" t="s">
        <v>17</v>
      </c>
      <c r="J25" t="s">
        <v>76</v>
      </c>
      <c r="K25">
        <v>71.371999999999986</v>
      </c>
      <c r="L25">
        <v>2</v>
      </c>
      <c r="M25">
        <v>0.3</v>
      </c>
      <c r="N25" s="4">
        <v>-1.0196000000000005</v>
      </c>
    </row>
    <row r="26" spans="1:14" x14ac:dyDescent="0.3">
      <c r="A26">
        <v>25</v>
      </c>
      <c r="B26" t="s">
        <v>77</v>
      </c>
      <c r="C26" s="3">
        <v>41177</v>
      </c>
      <c r="D26" t="s">
        <v>78</v>
      </c>
      <c r="E26" t="s">
        <v>79</v>
      </c>
      <c r="F26" t="s">
        <v>16</v>
      </c>
      <c r="G26">
        <v>84057</v>
      </c>
      <c r="H26" t="s">
        <v>1113</v>
      </c>
      <c r="I26" t="s">
        <v>17</v>
      </c>
      <c r="J26" t="s">
        <v>28</v>
      </c>
      <c r="K26">
        <v>1044.6299999999999</v>
      </c>
      <c r="L26">
        <v>3</v>
      </c>
      <c r="M26">
        <v>0</v>
      </c>
      <c r="N26" s="4">
        <v>240.26490000000001</v>
      </c>
    </row>
    <row r="27" spans="1:14" x14ac:dyDescent="0.3">
      <c r="A27">
        <v>26</v>
      </c>
      <c r="B27" t="s">
        <v>80</v>
      </c>
      <c r="C27" s="3">
        <v>41290</v>
      </c>
      <c r="D27" t="s">
        <v>81</v>
      </c>
      <c r="E27" t="s">
        <v>82</v>
      </c>
      <c r="F27" t="s">
        <v>16</v>
      </c>
      <c r="G27">
        <v>90049</v>
      </c>
      <c r="H27" t="s">
        <v>1114</v>
      </c>
      <c r="I27" t="s">
        <v>23</v>
      </c>
      <c r="J27" t="s">
        <v>83</v>
      </c>
      <c r="K27">
        <v>11.648000000000001</v>
      </c>
      <c r="L27">
        <v>2</v>
      </c>
      <c r="M27">
        <v>0.2</v>
      </c>
      <c r="N27" s="4">
        <v>4.2224000000000004</v>
      </c>
    </row>
    <row r="28" spans="1:14" x14ac:dyDescent="0.3">
      <c r="A28">
        <v>27</v>
      </c>
      <c r="B28" t="s">
        <v>80</v>
      </c>
      <c r="C28" s="3">
        <v>41290</v>
      </c>
      <c r="D28" t="s">
        <v>81</v>
      </c>
      <c r="E28" t="s">
        <v>82</v>
      </c>
      <c r="F28" t="s">
        <v>16</v>
      </c>
      <c r="G28">
        <v>90049</v>
      </c>
      <c r="H28" t="s">
        <v>1114</v>
      </c>
      <c r="I28" t="s">
        <v>35</v>
      </c>
      <c r="J28" t="s">
        <v>84</v>
      </c>
      <c r="K28">
        <v>90.570000000000007</v>
      </c>
      <c r="L28">
        <v>3</v>
      </c>
      <c r="M28">
        <v>0</v>
      </c>
      <c r="N28" s="4">
        <v>11.774100000000004</v>
      </c>
    </row>
    <row r="29" spans="1:14" x14ac:dyDescent="0.3">
      <c r="A29">
        <v>28</v>
      </c>
      <c r="B29" t="s">
        <v>85</v>
      </c>
      <c r="C29" s="3">
        <v>41169</v>
      </c>
      <c r="D29" t="s">
        <v>86</v>
      </c>
      <c r="E29" t="s">
        <v>87</v>
      </c>
      <c r="F29" t="s">
        <v>16</v>
      </c>
      <c r="G29">
        <v>19140</v>
      </c>
      <c r="H29" t="s">
        <v>1115</v>
      </c>
      <c r="I29" t="s">
        <v>17</v>
      </c>
      <c r="J29" t="s">
        <v>88</v>
      </c>
      <c r="K29">
        <v>3083.4300000000003</v>
      </c>
      <c r="L29">
        <v>7</v>
      </c>
      <c r="M29">
        <v>0.5</v>
      </c>
      <c r="N29" s="4">
        <v>-1665.0522000000001</v>
      </c>
    </row>
    <row r="30" spans="1:14" x14ac:dyDescent="0.3">
      <c r="A30">
        <v>29</v>
      </c>
      <c r="B30" t="s">
        <v>85</v>
      </c>
      <c r="C30" s="3">
        <v>41169</v>
      </c>
      <c r="D30" t="s">
        <v>86</v>
      </c>
      <c r="E30" t="s">
        <v>87</v>
      </c>
      <c r="F30" t="s">
        <v>16</v>
      </c>
      <c r="G30">
        <v>19140</v>
      </c>
      <c r="H30" t="s">
        <v>1115</v>
      </c>
      <c r="I30" t="s">
        <v>23</v>
      </c>
      <c r="J30" t="s">
        <v>89</v>
      </c>
      <c r="K30">
        <v>9.6180000000000021</v>
      </c>
      <c r="L30">
        <v>2</v>
      </c>
      <c r="M30">
        <v>0.7</v>
      </c>
      <c r="N30" s="4">
        <v>-7.0532000000000004</v>
      </c>
    </row>
    <row r="31" spans="1:14" x14ac:dyDescent="0.3">
      <c r="A31">
        <v>30</v>
      </c>
      <c r="B31" t="s">
        <v>85</v>
      </c>
      <c r="C31" s="3">
        <v>41169</v>
      </c>
      <c r="D31" t="s">
        <v>86</v>
      </c>
      <c r="E31" t="s">
        <v>87</v>
      </c>
      <c r="F31" t="s">
        <v>16</v>
      </c>
      <c r="G31">
        <v>19140</v>
      </c>
      <c r="H31" t="s">
        <v>1115</v>
      </c>
      <c r="I31" t="s">
        <v>17</v>
      </c>
      <c r="J31" t="s">
        <v>90</v>
      </c>
      <c r="K31">
        <v>124.20000000000002</v>
      </c>
      <c r="L31">
        <v>3</v>
      </c>
      <c r="M31">
        <v>0.2</v>
      </c>
      <c r="N31" s="4">
        <v>15.524999999999991</v>
      </c>
    </row>
    <row r="32" spans="1:14" x14ac:dyDescent="0.3">
      <c r="A32">
        <v>31</v>
      </c>
      <c r="B32" t="s">
        <v>85</v>
      </c>
      <c r="C32" s="3">
        <v>41169</v>
      </c>
      <c r="D32" t="s">
        <v>86</v>
      </c>
      <c r="E32" t="s">
        <v>87</v>
      </c>
      <c r="F32" t="s">
        <v>16</v>
      </c>
      <c r="G32">
        <v>19140</v>
      </c>
      <c r="H32" t="s">
        <v>1115</v>
      </c>
      <c r="I32" t="s">
        <v>23</v>
      </c>
      <c r="J32" t="s">
        <v>91</v>
      </c>
      <c r="K32">
        <v>3.2640000000000002</v>
      </c>
      <c r="L32">
        <v>2</v>
      </c>
      <c r="M32">
        <v>0.2</v>
      </c>
      <c r="N32" s="4">
        <v>1.1015999999999997</v>
      </c>
    </row>
    <row r="33" spans="1:14" x14ac:dyDescent="0.3">
      <c r="A33">
        <v>32</v>
      </c>
      <c r="B33" t="s">
        <v>85</v>
      </c>
      <c r="C33" s="3">
        <v>41169</v>
      </c>
      <c r="D33" t="s">
        <v>86</v>
      </c>
      <c r="E33" t="s">
        <v>87</v>
      </c>
      <c r="F33" t="s">
        <v>16</v>
      </c>
      <c r="G33">
        <v>19140</v>
      </c>
      <c r="H33" t="s">
        <v>1115</v>
      </c>
      <c r="I33" t="s">
        <v>23</v>
      </c>
      <c r="J33" t="s">
        <v>92</v>
      </c>
      <c r="K33">
        <v>86.304000000000002</v>
      </c>
      <c r="L33">
        <v>6</v>
      </c>
      <c r="M33">
        <v>0.2</v>
      </c>
      <c r="N33" s="4">
        <v>9.7091999999999885</v>
      </c>
    </row>
    <row r="34" spans="1:14" x14ac:dyDescent="0.3">
      <c r="A34">
        <v>33</v>
      </c>
      <c r="B34" t="s">
        <v>85</v>
      </c>
      <c r="C34" s="3">
        <v>41169</v>
      </c>
      <c r="D34" t="s">
        <v>86</v>
      </c>
      <c r="E34" t="s">
        <v>87</v>
      </c>
      <c r="F34" t="s">
        <v>16</v>
      </c>
      <c r="G34">
        <v>19140</v>
      </c>
      <c r="H34" t="s">
        <v>1115</v>
      </c>
      <c r="I34" t="s">
        <v>23</v>
      </c>
      <c r="J34" t="s">
        <v>93</v>
      </c>
      <c r="K34">
        <v>6.8580000000000014</v>
      </c>
      <c r="L34">
        <v>6</v>
      </c>
      <c r="M34">
        <v>0.7</v>
      </c>
      <c r="N34" s="4">
        <v>-5.7149999999999999</v>
      </c>
    </row>
    <row r="35" spans="1:14" x14ac:dyDescent="0.3">
      <c r="A35">
        <v>34</v>
      </c>
      <c r="B35" t="s">
        <v>85</v>
      </c>
      <c r="C35" s="3">
        <v>41169</v>
      </c>
      <c r="D35" t="s">
        <v>86</v>
      </c>
      <c r="E35" t="s">
        <v>87</v>
      </c>
      <c r="F35" t="s">
        <v>16</v>
      </c>
      <c r="G35">
        <v>19140</v>
      </c>
      <c r="H35" t="s">
        <v>1115</v>
      </c>
      <c r="I35" t="s">
        <v>23</v>
      </c>
      <c r="J35" t="s">
        <v>94</v>
      </c>
      <c r="K35">
        <v>15.76</v>
      </c>
      <c r="L35">
        <v>2</v>
      </c>
      <c r="M35">
        <v>0.2</v>
      </c>
      <c r="N35" s="4">
        <v>3.5460000000000007</v>
      </c>
    </row>
    <row r="36" spans="1:14" x14ac:dyDescent="0.3">
      <c r="A36">
        <v>35</v>
      </c>
      <c r="B36" t="s">
        <v>95</v>
      </c>
      <c r="C36" s="3">
        <v>41932</v>
      </c>
      <c r="D36" t="s">
        <v>96</v>
      </c>
      <c r="E36" t="s">
        <v>97</v>
      </c>
      <c r="F36" t="s">
        <v>16</v>
      </c>
      <c r="G36">
        <v>77095</v>
      </c>
      <c r="H36" t="s">
        <v>1116</v>
      </c>
      <c r="I36" t="s">
        <v>23</v>
      </c>
      <c r="J36" t="s">
        <v>98</v>
      </c>
      <c r="K36">
        <v>29.472000000000001</v>
      </c>
      <c r="L36">
        <v>3</v>
      </c>
      <c r="M36">
        <v>0.2</v>
      </c>
      <c r="N36" s="4">
        <v>9.9467999999999979</v>
      </c>
    </row>
    <row r="37" spans="1:14" x14ac:dyDescent="0.3">
      <c r="A37">
        <v>36</v>
      </c>
      <c r="B37" t="s">
        <v>99</v>
      </c>
      <c r="C37" s="3">
        <v>41617</v>
      </c>
      <c r="D37" t="s">
        <v>100</v>
      </c>
      <c r="E37" t="s">
        <v>101</v>
      </c>
      <c r="F37" t="s">
        <v>16</v>
      </c>
      <c r="G37">
        <v>75080</v>
      </c>
      <c r="H37" t="s">
        <v>1117</v>
      </c>
      <c r="I37" t="s">
        <v>35</v>
      </c>
      <c r="J37" t="s">
        <v>102</v>
      </c>
      <c r="K37">
        <v>1097.5440000000003</v>
      </c>
      <c r="L37">
        <v>7</v>
      </c>
      <c r="M37">
        <v>0.2</v>
      </c>
      <c r="N37" s="4">
        <v>123.47369999999989</v>
      </c>
    </row>
    <row r="38" spans="1:14" x14ac:dyDescent="0.3">
      <c r="A38">
        <v>37</v>
      </c>
      <c r="B38" t="s">
        <v>99</v>
      </c>
      <c r="C38" s="3">
        <v>41617</v>
      </c>
      <c r="D38" t="s">
        <v>100</v>
      </c>
      <c r="E38" t="s">
        <v>101</v>
      </c>
      <c r="F38" t="s">
        <v>16</v>
      </c>
      <c r="G38">
        <v>75080</v>
      </c>
      <c r="H38" t="s">
        <v>1117</v>
      </c>
      <c r="I38" t="s">
        <v>17</v>
      </c>
      <c r="J38" t="s">
        <v>103</v>
      </c>
      <c r="K38">
        <v>190.92</v>
      </c>
      <c r="L38">
        <v>5</v>
      </c>
      <c r="M38">
        <v>0.6</v>
      </c>
      <c r="N38" s="4">
        <v>-147.96300000000002</v>
      </c>
    </row>
    <row r="39" spans="1:14" x14ac:dyDescent="0.3">
      <c r="A39">
        <v>38</v>
      </c>
      <c r="B39" t="s">
        <v>104</v>
      </c>
      <c r="C39" s="3">
        <v>41270</v>
      </c>
      <c r="D39" t="s">
        <v>105</v>
      </c>
      <c r="E39" t="s">
        <v>106</v>
      </c>
      <c r="F39" t="s">
        <v>16</v>
      </c>
      <c r="G39">
        <v>77041</v>
      </c>
      <c r="H39" t="s">
        <v>1118</v>
      </c>
      <c r="I39" t="s">
        <v>23</v>
      </c>
      <c r="J39" t="s">
        <v>107</v>
      </c>
      <c r="K39">
        <v>113.328</v>
      </c>
      <c r="L39">
        <v>9</v>
      </c>
      <c r="M39">
        <v>0.2</v>
      </c>
      <c r="N39" s="4">
        <v>35.414999999999999</v>
      </c>
    </row>
    <row r="40" spans="1:14" x14ac:dyDescent="0.3">
      <c r="A40">
        <v>39</v>
      </c>
      <c r="B40" t="s">
        <v>104</v>
      </c>
      <c r="C40" s="3">
        <v>41270</v>
      </c>
      <c r="D40" t="s">
        <v>105</v>
      </c>
      <c r="E40" t="s">
        <v>106</v>
      </c>
      <c r="F40" t="s">
        <v>16</v>
      </c>
      <c r="G40">
        <v>77041</v>
      </c>
      <c r="H40" t="s">
        <v>1118</v>
      </c>
      <c r="I40" t="s">
        <v>17</v>
      </c>
      <c r="J40" t="s">
        <v>108</v>
      </c>
      <c r="K40">
        <v>532.39919999999995</v>
      </c>
      <c r="L40">
        <v>3</v>
      </c>
      <c r="M40">
        <v>0.32</v>
      </c>
      <c r="N40" s="4">
        <v>-46.976400000000012</v>
      </c>
    </row>
    <row r="41" spans="1:14" x14ac:dyDescent="0.3">
      <c r="A41">
        <v>40</v>
      </c>
      <c r="B41" t="s">
        <v>104</v>
      </c>
      <c r="C41" s="3">
        <v>41270</v>
      </c>
      <c r="D41" t="s">
        <v>105</v>
      </c>
      <c r="E41" t="s">
        <v>106</v>
      </c>
      <c r="F41" t="s">
        <v>16</v>
      </c>
      <c r="G41">
        <v>77041</v>
      </c>
      <c r="H41" t="s">
        <v>1118</v>
      </c>
      <c r="I41" t="s">
        <v>17</v>
      </c>
      <c r="J41" t="s">
        <v>109</v>
      </c>
      <c r="K41">
        <v>212.05799999999999</v>
      </c>
      <c r="L41">
        <v>3</v>
      </c>
      <c r="M41">
        <v>0.3</v>
      </c>
      <c r="N41" s="4">
        <v>-15.146999999999991</v>
      </c>
    </row>
    <row r="42" spans="1:14" x14ac:dyDescent="0.3">
      <c r="A42">
        <v>41</v>
      </c>
      <c r="B42" t="s">
        <v>104</v>
      </c>
      <c r="C42" s="3">
        <v>41270</v>
      </c>
      <c r="D42" t="s">
        <v>105</v>
      </c>
      <c r="E42" t="s">
        <v>106</v>
      </c>
      <c r="F42" t="s">
        <v>16</v>
      </c>
      <c r="G42">
        <v>77041</v>
      </c>
      <c r="H42" t="s">
        <v>1118</v>
      </c>
      <c r="I42" t="s">
        <v>35</v>
      </c>
      <c r="J42" t="s">
        <v>110</v>
      </c>
      <c r="K42">
        <v>371.16800000000001</v>
      </c>
      <c r="L42">
        <v>4</v>
      </c>
      <c r="M42">
        <v>0.2</v>
      </c>
      <c r="N42" s="4">
        <v>41.756399999999957</v>
      </c>
    </row>
    <row r="43" spans="1:14" x14ac:dyDescent="0.3">
      <c r="A43">
        <v>42</v>
      </c>
      <c r="B43" t="s">
        <v>111</v>
      </c>
      <c r="C43" s="3">
        <v>41893</v>
      </c>
      <c r="D43" t="s">
        <v>112</v>
      </c>
      <c r="E43" t="s">
        <v>113</v>
      </c>
      <c r="F43" t="s">
        <v>16</v>
      </c>
      <c r="G43">
        <v>60540</v>
      </c>
      <c r="H43" t="s">
        <v>1119</v>
      </c>
      <c r="I43" t="s">
        <v>35</v>
      </c>
      <c r="J43" t="s">
        <v>114</v>
      </c>
      <c r="K43">
        <v>147.16800000000001</v>
      </c>
      <c r="L43">
        <v>4</v>
      </c>
      <c r="M43">
        <v>0.2</v>
      </c>
      <c r="N43" s="4">
        <v>16.556399999999996</v>
      </c>
    </row>
    <row r="44" spans="1:14" x14ac:dyDescent="0.3">
      <c r="A44">
        <v>43</v>
      </c>
      <c r="B44" t="s">
        <v>115</v>
      </c>
      <c r="C44" s="3">
        <v>41473</v>
      </c>
      <c r="D44" t="s">
        <v>116</v>
      </c>
      <c r="E44" t="s">
        <v>117</v>
      </c>
      <c r="F44" t="s">
        <v>16</v>
      </c>
      <c r="G44">
        <v>90049</v>
      </c>
      <c r="H44" t="s">
        <v>1120</v>
      </c>
      <c r="I44" t="s">
        <v>23</v>
      </c>
      <c r="J44" t="s">
        <v>118</v>
      </c>
      <c r="K44">
        <v>77.88</v>
      </c>
      <c r="L44">
        <v>2</v>
      </c>
      <c r="M44">
        <v>0</v>
      </c>
      <c r="N44" s="4">
        <v>3.8939999999999912</v>
      </c>
    </row>
    <row r="45" spans="1:14" x14ac:dyDescent="0.3">
      <c r="A45">
        <v>44</v>
      </c>
      <c r="B45" t="s">
        <v>119</v>
      </c>
      <c r="C45" s="3">
        <v>41902</v>
      </c>
      <c r="D45" t="s">
        <v>120</v>
      </c>
      <c r="E45" t="s">
        <v>121</v>
      </c>
      <c r="F45" t="s">
        <v>16</v>
      </c>
      <c r="G45">
        <v>32935</v>
      </c>
      <c r="H45" t="s">
        <v>1121</v>
      </c>
      <c r="I45" t="s">
        <v>23</v>
      </c>
      <c r="J45" t="s">
        <v>122</v>
      </c>
      <c r="K45">
        <v>95.616</v>
      </c>
      <c r="L45">
        <v>2</v>
      </c>
      <c r="M45">
        <v>0.2</v>
      </c>
      <c r="N45" s="4">
        <v>9.5616000000000092</v>
      </c>
    </row>
    <row r="46" spans="1:14" x14ac:dyDescent="0.3">
      <c r="A46">
        <v>45</v>
      </c>
      <c r="B46" t="s">
        <v>123</v>
      </c>
      <c r="C46" s="3">
        <v>41345</v>
      </c>
      <c r="D46" t="s">
        <v>124</v>
      </c>
      <c r="E46" t="s">
        <v>125</v>
      </c>
      <c r="F46" t="s">
        <v>16</v>
      </c>
      <c r="G46">
        <v>55122</v>
      </c>
      <c r="H46" t="s">
        <v>1122</v>
      </c>
      <c r="I46" t="s">
        <v>35</v>
      </c>
      <c r="J46" t="s">
        <v>126</v>
      </c>
      <c r="K46">
        <v>45.98</v>
      </c>
      <c r="L46">
        <v>2</v>
      </c>
      <c r="M46">
        <v>0</v>
      </c>
      <c r="N46" s="4">
        <v>19.7714</v>
      </c>
    </row>
    <row r="47" spans="1:14" x14ac:dyDescent="0.3">
      <c r="A47">
        <v>46</v>
      </c>
      <c r="B47" t="s">
        <v>123</v>
      </c>
      <c r="C47" s="3">
        <v>41345</v>
      </c>
      <c r="D47" t="s">
        <v>124</v>
      </c>
      <c r="E47" t="s">
        <v>125</v>
      </c>
      <c r="F47" t="s">
        <v>16</v>
      </c>
      <c r="G47">
        <v>55122</v>
      </c>
      <c r="H47" t="s">
        <v>1122</v>
      </c>
      <c r="I47" t="s">
        <v>23</v>
      </c>
      <c r="J47" t="s">
        <v>127</v>
      </c>
      <c r="K47">
        <v>17.46</v>
      </c>
      <c r="L47">
        <v>2</v>
      </c>
      <c r="M47">
        <v>0</v>
      </c>
      <c r="N47" s="4">
        <v>8.2061999999999991</v>
      </c>
    </row>
    <row r="48" spans="1:14" x14ac:dyDescent="0.3">
      <c r="A48">
        <v>47</v>
      </c>
      <c r="B48" t="s">
        <v>128</v>
      </c>
      <c r="C48" s="3">
        <v>40836</v>
      </c>
      <c r="D48" t="s">
        <v>129</v>
      </c>
      <c r="E48" t="s">
        <v>130</v>
      </c>
      <c r="F48" t="s">
        <v>16</v>
      </c>
      <c r="G48">
        <v>48185</v>
      </c>
      <c r="H48" t="s">
        <v>1123</v>
      </c>
      <c r="I48" t="s">
        <v>23</v>
      </c>
      <c r="J48" t="s">
        <v>131</v>
      </c>
      <c r="K48">
        <v>211.96</v>
      </c>
      <c r="L48">
        <v>4</v>
      </c>
      <c r="M48">
        <v>0</v>
      </c>
      <c r="N48" s="4">
        <v>8.4783999999999935</v>
      </c>
    </row>
    <row r="49" spans="1:14" x14ac:dyDescent="0.3">
      <c r="A49">
        <v>48</v>
      </c>
      <c r="B49" t="s">
        <v>132</v>
      </c>
      <c r="C49" s="3">
        <v>41446</v>
      </c>
      <c r="D49" t="s">
        <v>133</v>
      </c>
      <c r="E49" t="s">
        <v>134</v>
      </c>
      <c r="F49" t="s">
        <v>16</v>
      </c>
      <c r="G49">
        <v>19901</v>
      </c>
      <c r="H49" t="s">
        <v>1124</v>
      </c>
      <c r="I49" t="s">
        <v>35</v>
      </c>
      <c r="J49" t="s">
        <v>135</v>
      </c>
      <c r="K49">
        <v>45</v>
      </c>
      <c r="L49">
        <v>3</v>
      </c>
      <c r="M49">
        <v>0</v>
      </c>
      <c r="N49" s="4">
        <v>4.9500000000000011</v>
      </c>
    </row>
    <row r="50" spans="1:14" x14ac:dyDescent="0.3">
      <c r="A50">
        <v>49</v>
      </c>
      <c r="B50" t="s">
        <v>132</v>
      </c>
      <c r="C50" s="3">
        <v>41446</v>
      </c>
      <c r="D50" t="s">
        <v>133</v>
      </c>
      <c r="E50" t="s">
        <v>134</v>
      </c>
      <c r="F50" t="s">
        <v>16</v>
      </c>
      <c r="G50">
        <v>19901</v>
      </c>
      <c r="H50" t="s">
        <v>1124</v>
      </c>
      <c r="I50" t="s">
        <v>35</v>
      </c>
      <c r="J50" t="s">
        <v>136</v>
      </c>
      <c r="K50">
        <v>21.8</v>
      </c>
      <c r="L50">
        <v>2</v>
      </c>
      <c r="M50">
        <v>0</v>
      </c>
      <c r="N50" s="4">
        <v>6.104000000000001</v>
      </c>
    </row>
    <row r="51" spans="1:14" x14ac:dyDescent="0.3">
      <c r="A51">
        <v>50</v>
      </c>
      <c r="B51" t="s">
        <v>137</v>
      </c>
      <c r="C51" s="3">
        <v>41017</v>
      </c>
      <c r="D51" t="s">
        <v>138</v>
      </c>
      <c r="E51" t="s">
        <v>139</v>
      </c>
      <c r="F51" t="s">
        <v>16</v>
      </c>
      <c r="G51">
        <v>47150</v>
      </c>
      <c r="H51" t="s">
        <v>1125</v>
      </c>
      <c r="I51" t="s">
        <v>23</v>
      </c>
      <c r="J51" t="s">
        <v>140</v>
      </c>
      <c r="K51">
        <v>38.22</v>
      </c>
      <c r="L51">
        <v>6</v>
      </c>
      <c r="M51">
        <v>0</v>
      </c>
      <c r="N51" s="4">
        <v>17.9634</v>
      </c>
    </row>
    <row r="52" spans="1:14" x14ac:dyDescent="0.3">
      <c r="A52">
        <v>51</v>
      </c>
      <c r="B52" t="s">
        <v>137</v>
      </c>
      <c r="C52" s="3">
        <v>41017</v>
      </c>
      <c r="D52" t="s">
        <v>138</v>
      </c>
      <c r="E52" t="s">
        <v>139</v>
      </c>
      <c r="F52" t="s">
        <v>16</v>
      </c>
      <c r="G52">
        <v>47150</v>
      </c>
      <c r="H52" t="s">
        <v>1125</v>
      </c>
      <c r="I52" t="s">
        <v>23</v>
      </c>
      <c r="J52" t="s">
        <v>141</v>
      </c>
      <c r="K52">
        <v>75.179999999999993</v>
      </c>
      <c r="L52">
        <v>6</v>
      </c>
      <c r="M52">
        <v>0</v>
      </c>
      <c r="N52" s="4">
        <v>35.334599999999995</v>
      </c>
    </row>
    <row r="53" spans="1:14" x14ac:dyDescent="0.3">
      <c r="A53">
        <v>52</v>
      </c>
      <c r="B53" t="s">
        <v>137</v>
      </c>
      <c r="C53" s="3">
        <v>41017</v>
      </c>
      <c r="D53" t="s">
        <v>138</v>
      </c>
      <c r="E53" t="s">
        <v>139</v>
      </c>
      <c r="F53" t="s">
        <v>16</v>
      </c>
      <c r="G53">
        <v>47150</v>
      </c>
      <c r="H53" t="s">
        <v>1125</v>
      </c>
      <c r="I53" t="s">
        <v>17</v>
      </c>
      <c r="J53" t="s">
        <v>142</v>
      </c>
      <c r="K53">
        <v>6.16</v>
      </c>
      <c r="L53">
        <v>2</v>
      </c>
      <c r="M53">
        <v>0</v>
      </c>
      <c r="N53" s="4">
        <v>2.9567999999999999</v>
      </c>
    </row>
    <row r="54" spans="1:14" x14ac:dyDescent="0.3">
      <c r="A54">
        <v>53</v>
      </c>
      <c r="B54" t="s">
        <v>137</v>
      </c>
      <c r="C54" s="3">
        <v>41017</v>
      </c>
      <c r="D54" t="s">
        <v>138</v>
      </c>
      <c r="E54" t="s">
        <v>139</v>
      </c>
      <c r="F54" t="s">
        <v>16</v>
      </c>
      <c r="G54">
        <v>47150</v>
      </c>
      <c r="H54" t="s">
        <v>1125</v>
      </c>
      <c r="I54" t="s">
        <v>17</v>
      </c>
      <c r="J54" t="s">
        <v>143</v>
      </c>
      <c r="K54">
        <v>89.99</v>
      </c>
      <c r="L54">
        <v>1</v>
      </c>
      <c r="M54">
        <v>0</v>
      </c>
      <c r="N54" s="4">
        <v>17.098099999999988</v>
      </c>
    </row>
    <row r="55" spans="1:14" x14ac:dyDescent="0.3">
      <c r="A55">
        <v>54</v>
      </c>
      <c r="B55" t="s">
        <v>144</v>
      </c>
      <c r="C55" s="3">
        <v>41620</v>
      </c>
      <c r="D55" t="s">
        <v>145</v>
      </c>
      <c r="E55" t="s">
        <v>146</v>
      </c>
      <c r="F55" t="s">
        <v>16</v>
      </c>
      <c r="G55">
        <v>10024</v>
      </c>
      <c r="H55" t="s">
        <v>1126</v>
      </c>
      <c r="I55" t="s">
        <v>23</v>
      </c>
      <c r="J55" t="s">
        <v>147</v>
      </c>
      <c r="K55">
        <v>15.260000000000002</v>
      </c>
      <c r="L55">
        <v>7</v>
      </c>
      <c r="M55">
        <v>0</v>
      </c>
      <c r="N55" s="4">
        <v>6.2566000000000006</v>
      </c>
    </row>
    <row r="56" spans="1:14" x14ac:dyDescent="0.3">
      <c r="A56">
        <v>55</v>
      </c>
      <c r="B56" t="s">
        <v>144</v>
      </c>
      <c r="C56" s="3">
        <v>41620</v>
      </c>
      <c r="D56" t="s">
        <v>145</v>
      </c>
      <c r="E56" t="s">
        <v>146</v>
      </c>
      <c r="F56" t="s">
        <v>16</v>
      </c>
      <c r="G56">
        <v>10024</v>
      </c>
      <c r="H56" t="s">
        <v>1126</v>
      </c>
      <c r="I56" t="s">
        <v>35</v>
      </c>
      <c r="J56" t="s">
        <v>148</v>
      </c>
      <c r="K56">
        <v>1029.95</v>
      </c>
      <c r="L56">
        <v>5</v>
      </c>
      <c r="M56">
        <v>0</v>
      </c>
      <c r="N56" s="4">
        <v>298.68549999999999</v>
      </c>
    </row>
    <row r="57" spans="1:14" x14ac:dyDescent="0.3">
      <c r="A57">
        <v>56</v>
      </c>
      <c r="B57" t="s">
        <v>149</v>
      </c>
      <c r="C57" s="3">
        <v>41443</v>
      </c>
      <c r="D57" t="s">
        <v>150</v>
      </c>
      <c r="E57" t="s">
        <v>151</v>
      </c>
      <c r="F57" t="s">
        <v>16</v>
      </c>
      <c r="G57">
        <v>12180</v>
      </c>
      <c r="H57" t="s">
        <v>1127</v>
      </c>
      <c r="I57" t="s">
        <v>23</v>
      </c>
      <c r="J57" t="s">
        <v>152</v>
      </c>
      <c r="K57">
        <v>208.56</v>
      </c>
      <c r="L57">
        <v>6</v>
      </c>
      <c r="M57">
        <v>0</v>
      </c>
      <c r="N57" s="4">
        <v>52.139999999999986</v>
      </c>
    </row>
    <row r="58" spans="1:14" x14ac:dyDescent="0.3">
      <c r="A58">
        <v>57</v>
      </c>
      <c r="B58" t="s">
        <v>149</v>
      </c>
      <c r="C58" s="3">
        <v>41443</v>
      </c>
      <c r="D58" t="s">
        <v>150</v>
      </c>
      <c r="E58" t="s">
        <v>151</v>
      </c>
      <c r="F58" t="s">
        <v>16</v>
      </c>
      <c r="G58">
        <v>12180</v>
      </c>
      <c r="H58" t="s">
        <v>1127</v>
      </c>
      <c r="I58" t="s">
        <v>23</v>
      </c>
      <c r="J58" t="s">
        <v>153</v>
      </c>
      <c r="K58">
        <v>32.400000000000006</v>
      </c>
      <c r="L58">
        <v>5</v>
      </c>
      <c r="M58">
        <v>0</v>
      </c>
      <c r="N58" s="4">
        <v>15.552000000000001</v>
      </c>
    </row>
    <row r="59" spans="1:14" x14ac:dyDescent="0.3">
      <c r="A59">
        <v>58</v>
      </c>
      <c r="B59" t="s">
        <v>149</v>
      </c>
      <c r="C59" s="3">
        <v>41443</v>
      </c>
      <c r="D59" t="s">
        <v>150</v>
      </c>
      <c r="E59" t="s">
        <v>151</v>
      </c>
      <c r="F59" t="s">
        <v>16</v>
      </c>
      <c r="G59">
        <v>12180</v>
      </c>
      <c r="H59" t="s">
        <v>1127</v>
      </c>
      <c r="I59" t="s">
        <v>17</v>
      </c>
      <c r="J59" t="s">
        <v>154</v>
      </c>
      <c r="K59">
        <v>319.41000000000003</v>
      </c>
      <c r="L59">
        <v>5</v>
      </c>
      <c r="M59">
        <v>0.1</v>
      </c>
      <c r="N59" s="4">
        <v>7.0980000000000061</v>
      </c>
    </row>
    <row r="60" spans="1:14" x14ac:dyDescent="0.3">
      <c r="A60">
        <v>59</v>
      </c>
      <c r="B60" t="s">
        <v>149</v>
      </c>
      <c r="C60" s="3">
        <v>41443</v>
      </c>
      <c r="D60" t="s">
        <v>150</v>
      </c>
      <c r="E60" t="s">
        <v>151</v>
      </c>
      <c r="F60" t="s">
        <v>16</v>
      </c>
      <c r="G60">
        <v>12180</v>
      </c>
      <c r="H60" t="s">
        <v>1127</v>
      </c>
      <c r="I60" t="s">
        <v>23</v>
      </c>
      <c r="J60" t="s">
        <v>155</v>
      </c>
      <c r="K60">
        <v>14.56</v>
      </c>
      <c r="L60">
        <v>2</v>
      </c>
      <c r="M60">
        <v>0</v>
      </c>
      <c r="N60" s="4">
        <v>6.9888000000000003</v>
      </c>
    </row>
    <row r="61" spans="1:14" x14ac:dyDescent="0.3">
      <c r="A61">
        <v>60</v>
      </c>
      <c r="B61" t="s">
        <v>149</v>
      </c>
      <c r="C61" s="3">
        <v>41443</v>
      </c>
      <c r="D61" t="s">
        <v>150</v>
      </c>
      <c r="E61" t="s">
        <v>151</v>
      </c>
      <c r="F61" t="s">
        <v>16</v>
      </c>
      <c r="G61">
        <v>12180</v>
      </c>
      <c r="H61" t="s">
        <v>1127</v>
      </c>
      <c r="I61" t="s">
        <v>35</v>
      </c>
      <c r="J61" t="s">
        <v>135</v>
      </c>
      <c r="K61">
        <v>30</v>
      </c>
      <c r="L61">
        <v>2</v>
      </c>
      <c r="M61">
        <v>0</v>
      </c>
      <c r="N61" s="4">
        <v>3.3000000000000007</v>
      </c>
    </row>
    <row r="62" spans="1:14" x14ac:dyDescent="0.3">
      <c r="A62">
        <v>61</v>
      </c>
      <c r="B62" t="s">
        <v>149</v>
      </c>
      <c r="C62" s="3">
        <v>41443</v>
      </c>
      <c r="D62" t="s">
        <v>150</v>
      </c>
      <c r="E62" t="s">
        <v>151</v>
      </c>
      <c r="F62" t="s">
        <v>16</v>
      </c>
      <c r="G62">
        <v>12180</v>
      </c>
      <c r="H62" t="s">
        <v>1127</v>
      </c>
      <c r="I62" t="s">
        <v>23</v>
      </c>
      <c r="J62" t="s">
        <v>156</v>
      </c>
      <c r="K62">
        <v>48.480000000000004</v>
      </c>
      <c r="L62">
        <v>4</v>
      </c>
      <c r="M62">
        <v>0.2</v>
      </c>
      <c r="N62" s="4">
        <v>16.361999999999998</v>
      </c>
    </row>
    <row r="63" spans="1:14" x14ac:dyDescent="0.3">
      <c r="A63">
        <v>62</v>
      </c>
      <c r="B63" t="s">
        <v>149</v>
      </c>
      <c r="C63" s="3">
        <v>41443</v>
      </c>
      <c r="D63" t="s">
        <v>150</v>
      </c>
      <c r="E63" t="s">
        <v>151</v>
      </c>
      <c r="F63" t="s">
        <v>16</v>
      </c>
      <c r="G63">
        <v>12180</v>
      </c>
      <c r="H63" t="s">
        <v>1127</v>
      </c>
      <c r="I63" t="s">
        <v>23</v>
      </c>
      <c r="J63" t="s">
        <v>157</v>
      </c>
      <c r="K63">
        <v>1.68</v>
      </c>
      <c r="L63">
        <v>1</v>
      </c>
      <c r="M63">
        <v>0</v>
      </c>
      <c r="N63" s="4">
        <v>0.84</v>
      </c>
    </row>
    <row r="64" spans="1:14" x14ac:dyDescent="0.3">
      <c r="A64">
        <v>63</v>
      </c>
      <c r="B64" t="s">
        <v>158</v>
      </c>
      <c r="C64" s="3" t="s">
        <v>1086</v>
      </c>
      <c r="D64" t="s">
        <v>159</v>
      </c>
      <c r="E64" t="s">
        <v>160</v>
      </c>
      <c r="F64" t="s">
        <v>16</v>
      </c>
      <c r="G64">
        <v>90004</v>
      </c>
      <c r="H64" t="s">
        <v>1128</v>
      </c>
      <c r="I64" t="s">
        <v>35</v>
      </c>
      <c r="J64" t="s">
        <v>161</v>
      </c>
      <c r="K64">
        <v>13.98</v>
      </c>
      <c r="L64">
        <v>2</v>
      </c>
      <c r="M64">
        <v>0</v>
      </c>
      <c r="N64" s="4">
        <v>6.1512000000000011</v>
      </c>
    </row>
    <row r="65" spans="1:14" x14ac:dyDescent="0.3">
      <c r="A65">
        <v>64</v>
      </c>
      <c r="B65" t="s">
        <v>158</v>
      </c>
      <c r="C65" s="3" t="s">
        <v>1086</v>
      </c>
      <c r="D65" t="s">
        <v>159</v>
      </c>
      <c r="E65" t="s">
        <v>160</v>
      </c>
      <c r="F65" t="s">
        <v>16</v>
      </c>
      <c r="G65">
        <v>90004</v>
      </c>
      <c r="H65" t="s">
        <v>1128</v>
      </c>
      <c r="I65" t="s">
        <v>23</v>
      </c>
      <c r="J65" t="s">
        <v>162</v>
      </c>
      <c r="K65">
        <v>25.824000000000002</v>
      </c>
      <c r="L65">
        <v>6</v>
      </c>
      <c r="M65">
        <v>0.2</v>
      </c>
      <c r="N65" s="4">
        <v>9.3612000000000002</v>
      </c>
    </row>
    <row r="66" spans="1:14" x14ac:dyDescent="0.3">
      <c r="A66">
        <v>65</v>
      </c>
      <c r="B66" t="s">
        <v>158</v>
      </c>
      <c r="C66" s="3" t="s">
        <v>1086</v>
      </c>
      <c r="D66" t="s">
        <v>159</v>
      </c>
      <c r="E66" t="s">
        <v>160</v>
      </c>
      <c r="F66" t="s">
        <v>16</v>
      </c>
      <c r="G66">
        <v>90004</v>
      </c>
      <c r="H66" t="s">
        <v>1128</v>
      </c>
      <c r="I66" t="s">
        <v>23</v>
      </c>
      <c r="J66" t="s">
        <v>163</v>
      </c>
      <c r="K66">
        <v>146.72999999999999</v>
      </c>
      <c r="L66">
        <v>3</v>
      </c>
      <c r="M66">
        <v>0</v>
      </c>
      <c r="N66" s="4">
        <v>68.963099999999997</v>
      </c>
    </row>
    <row r="67" spans="1:14" x14ac:dyDescent="0.3">
      <c r="A67">
        <v>66</v>
      </c>
      <c r="B67" t="s">
        <v>158</v>
      </c>
      <c r="C67" s="3" t="s">
        <v>1086</v>
      </c>
      <c r="D67" t="s">
        <v>159</v>
      </c>
      <c r="E67" t="s">
        <v>160</v>
      </c>
      <c r="F67" t="s">
        <v>16</v>
      </c>
      <c r="G67">
        <v>90004</v>
      </c>
      <c r="H67" t="s">
        <v>1128</v>
      </c>
      <c r="I67" t="s">
        <v>17</v>
      </c>
      <c r="J67" t="s">
        <v>164</v>
      </c>
      <c r="K67">
        <v>79.760000000000005</v>
      </c>
      <c r="L67">
        <v>4</v>
      </c>
      <c r="M67">
        <v>0</v>
      </c>
      <c r="N67" s="4">
        <v>22.332800000000006</v>
      </c>
    </row>
    <row r="68" spans="1:14" x14ac:dyDescent="0.3">
      <c r="A68">
        <v>67</v>
      </c>
      <c r="B68" t="s">
        <v>165</v>
      </c>
      <c r="C68" s="3">
        <v>41029</v>
      </c>
      <c r="D68" t="s">
        <v>166</v>
      </c>
      <c r="E68" t="s">
        <v>167</v>
      </c>
      <c r="F68" t="s">
        <v>16</v>
      </c>
      <c r="G68">
        <v>60610</v>
      </c>
      <c r="H68" t="s">
        <v>1129</v>
      </c>
      <c r="I68" t="s">
        <v>17</v>
      </c>
      <c r="J68" t="s">
        <v>168</v>
      </c>
      <c r="K68">
        <v>213.11499999999998</v>
      </c>
      <c r="L68">
        <v>5</v>
      </c>
      <c r="M68">
        <v>0.3</v>
      </c>
      <c r="N68" s="4">
        <v>-15.222500000000011</v>
      </c>
    </row>
    <row r="69" spans="1:14" x14ac:dyDescent="0.3">
      <c r="A69">
        <v>68</v>
      </c>
      <c r="B69" t="s">
        <v>169</v>
      </c>
      <c r="C69" s="3">
        <v>40882</v>
      </c>
      <c r="D69" t="s">
        <v>170</v>
      </c>
      <c r="E69" t="s">
        <v>171</v>
      </c>
      <c r="F69" t="s">
        <v>16</v>
      </c>
      <c r="G69">
        <v>85234</v>
      </c>
      <c r="H69" t="s">
        <v>1130</v>
      </c>
      <c r="I69" t="s">
        <v>23</v>
      </c>
      <c r="J69" t="s">
        <v>172</v>
      </c>
      <c r="K69">
        <v>1113.0240000000001</v>
      </c>
      <c r="L69">
        <v>8</v>
      </c>
      <c r="M69">
        <v>0.2</v>
      </c>
      <c r="N69" s="4">
        <v>111.30239999999998</v>
      </c>
    </row>
    <row r="70" spans="1:14" x14ac:dyDescent="0.3">
      <c r="A70">
        <v>69</v>
      </c>
      <c r="B70" t="s">
        <v>169</v>
      </c>
      <c r="C70" s="3">
        <v>40882</v>
      </c>
      <c r="D70" t="s">
        <v>170</v>
      </c>
      <c r="E70" t="s">
        <v>171</v>
      </c>
      <c r="F70" t="s">
        <v>16</v>
      </c>
      <c r="G70">
        <v>85234</v>
      </c>
      <c r="H70" t="s">
        <v>1130</v>
      </c>
      <c r="I70" t="s">
        <v>35</v>
      </c>
      <c r="J70" t="s">
        <v>173</v>
      </c>
      <c r="K70">
        <v>167.96800000000002</v>
      </c>
      <c r="L70">
        <v>4</v>
      </c>
      <c r="M70">
        <v>0.2</v>
      </c>
      <c r="N70" s="4">
        <v>62.988</v>
      </c>
    </row>
    <row r="71" spans="1:14" x14ac:dyDescent="0.3">
      <c r="A71">
        <v>70</v>
      </c>
      <c r="B71" t="s">
        <v>174</v>
      </c>
      <c r="C71" s="3">
        <v>41430</v>
      </c>
      <c r="D71" t="s">
        <v>175</v>
      </c>
      <c r="E71" t="s">
        <v>176</v>
      </c>
      <c r="F71" t="s">
        <v>16</v>
      </c>
      <c r="G71">
        <v>22153</v>
      </c>
      <c r="H71" t="s">
        <v>1131</v>
      </c>
      <c r="I71" t="s">
        <v>23</v>
      </c>
      <c r="J71" t="s">
        <v>177</v>
      </c>
      <c r="K71">
        <v>75.88</v>
      </c>
      <c r="L71">
        <v>2</v>
      </c>
      <c r="M71">
        <v>0</v>
      </c>
      <c r="N71" s="4">
        <v>35.663599999999995</v>
      </c>
    </row>
    <row r="72" spans="1:14" x14ac:dyDescent="0.3">
      <c r="A72">
        <v>71</v>
      </c>
      <c r="B72" t="s">
        <v>178</v>
      </c>
      <c r="C72" s="3">
        <v>41536</v>
      </c>
      <c r="D72" t="s">
        <v>179</v>
      </c>
      <c r="E72" t="s">
        <v>180</v>
      </c>
      <c r="F72" t="s">
        <v>16</v>
      </c>
      <c r="G72">
        <v>10009</v>
      </c>
      <c r="H72" t="s">
        <v>1132</v>
      </c>
      <c r="I72" t="s">
        <v>23</v>
      </c>
      <c r="J72" t="s">
        <v>181</v>
      </c>
      <c r="K72">
        <v>4.6159999999999997</v>
      </c>
      <c r="L72">
        <v>1</v>
      </c>
      <c r="M72">
        <v>0.2</v>
      </c>
      <c r="N72" s="4">
        <v>1.7309999999999999</v>
      </c>
    </row>
    <row r="73" spans="1:14" x14ac:dyDescent="0.3">
      <c r="A73">
        <v>72</v>
      </c>
      <c r="B73" t="s">
        <v>182</v>
      </c>
      <c r="C73" s="3">
        <v>41897</v>
      </c>
      <c r="D73" t="s">
        <v>86</v>
      </c>
      <c r="E73" t="s">
        <v>87</v>
      </c>
      <c r="F73" t="s">
        <v>16</v>
      </c>
      <c r="G73">
        <v>49201</v>
      </c>
      <c r="H73" t="s">
        <v>1133</v>
      </c>
      <c r="I73" t="s">
        <v>23</v>
      </c>
      <c r="J73" t="s">
        <v>183</v>
      </c>
      <c r="K73">
        <v>19.049999999999997</v>
      </c>
      <c r="L73">
        <v>3</v>
      </c>
      <c r="M73">
        <v>0</v>
      </c>
      <c r="N73" s="4">
        <v>8.7629999999999999</v>
      </c>
    </row>
    <row r="74" spans="1:14" x14ac:dyDescent="0.3">
      <c r="A74">
        <v>73</v>
      </c>
      <c r="B74" t="s">
        <v>184</v>
      </c>
      <c r="C74" s="3">
        <v>41025</v>
      </c>
      <c r="D74" t="s">
        <v>185</v>
      </c>
      <c r="E74" t="s">
        <v>186</v>
      </c>
      <c r="F74" t="s">
        <v>16</v>
      </c>
      <c r="G74">
        <v>38109</v>
      </c>
      <c r="H74" t="s">
        <v>1134</v>
      </c>
      <c r="I74" t="s">
        <v>17</v>
      </c>
      <c r="J74" t="s">
        <v>187</v>
      </c>
      <c r="K74">
        <v>831.93600000000015</v>
      </c>
      <c r="L74">
        <v>8</v>
      </c>
      <c r="M74">
        <v>0.2</v>
      </c>
      <c r="N74" s="4">
        <v>-114.39120000000003</v>
      </c>
    </row>
    <row r="75" spans="1:14" x14ac:dyDescent="0.3">
      <c r="A75">
        <v>74</v>
      </c>
      <c r="B75" t="s">
        <v>184</v>
      </c>
      <c r="C75" s="3">
        <v>41025</v>
      </c>
      <c r="D75" t="s">
        <v>185</v>
      </c>
      <c r="E75" t="s">
        <v>186</v>
      </c>
      <c r="F75" t="s">
        <v>16</v>
      </c>
      <c r="G75">
        <v>38109</v>
      </c>
      <c r="H75" t="s">
        <v>1134</v>
      </c>
      <c r="I75" t="s">
        <v>17</v>
      </c>
      <c r="J75" t="s">
        <v>188</v>
      </c>
      <c r="K75">
        <v>97.04</v>
      </c>
      <c r="L75">
        <v>2</v>
      </c>
      <c r="M75">
        <v>0.2</v>
      </c>
      <c r="N75" s="4">
        <v>1.2129999999999974</v>
      </c>
    </row>
    <row r="76" spans="1:14" x14ac:dyDescent="0.3">
      <c r="A76">
        <v>75</v>
      </c>
      <c r="B76" t="s">
        <v>184</v>
      </c>
      <c r="C76" s="3">
        <v>41025</v>
      </c>
      <c r="D76" t="s">
        <v>185</v>
      </c>
      <c r="E76" t="s">
        <v>186</v>
      </c>
      <c r="F76" t="s">
        <v>16</v>
      </c>
      <c r="G76">
        <v>38109</v>
      </c>
      <c r="H76" t="s">
        <v>1134</v>
      </c>
      <c r="I76" t="s">
        <v>23</v>
      </c>
      <c r="J76" t="s">
        <v>189</v>
      </c>
      <c r="K76">
        <v>72.784000000000006</v>
      </c>
      <c r="L76">
        <v>1</v>
      </c>
      <c r="M76">
        <v>0.2</v>
      </c>
      <c r="N76" s="4">
        <v>-18.196000000000002</v>
      </c>
    </row>
    <row r="77" spans="1:14" x14ac:dyDescent="0.3">
      <c r="A77">
        <v>76</v>
      </c>
      <c r="B77" t="s">
        <v>190</v>
      </c>
      <c r="C77" s="3">
        <v>41983</v>
      </c>
      <c r="D77" t="s">
        <v>191</v>
      </c>
      <c r="E77" t="s">
        <v>192</v>
      </c>
      <c r="F77" t="s">
        <v>16</v>
      </c>
      <c r="G77">
        <v>77041</v>
      </c>
      <c r="H77" t="s">
        <v>1135</v>
      </c>
      <c r="I77" t="s">
        <v>23</v>
      </c>
      <c r="J77" t="s">
        <v>193</v>
      </c>
      <c r="K77">
        <v>1.2479999999999998</v>
      </c>
      <c r="L77">
        <v>3</v>
      </c>
      <c r="M77">
        <v>0.8</v>
      </c>
      <c r="N77" s="4">
        <v>-1.9344000000000006</v>
      </c>
    </row>
    <row r="78" spans="1:14" x14ac:dyDescent="0.3">
      <c r="A78">
        <v>77</v>
      </c>
      <c r="B78" t="s">
        <v>190</v>
      </c>
      <c r="C78" s="3">
        <v>41983</v>
      </c>
      <c r="D78" t="s">
        <v>191</v>
      </c>
      <c r="E78" t="s">
        <v>192</v>
      </c>
      <c r="F78" t="s">
        <v>16</v>
      </c>
      <c r="G78">
        <v>77041</v>
      </c>
      <c r="H78" t="s">
        <v>1135</v>
      </c>
      <c r="I78" t="s">
        <v>17</v>
      </c>
      <c r="J78" t="s">
        <v>194</v>
      </c>
      <c r="K78">
        <v>9.7080000000000002</v>
      </c>
      <c r="L78">
        <v>3</v>
      </c>
      <c r="M78">
        <v>0.6</v>
      </c>
      <c r="N78" s="4">
        <v>-5.8248000000000015</v>
      </c>
    </row>
    <row r="79" spans="1:14" x14ac:dyDescent="0.3">
      <c r="A79">
        <v>78</v>
      </c>
      <c r="B79" t="s">
        <v>190</v>
      </c>
      <c r="C79" s="3">
        <v>41983</v>
      </c>
      <c r="D79" t="s">
        <v>191</v>
      </c>
      <c r="E79" t="s">
        <v>192</v>
      </c>
      <c r="F79" t="s">
        <v>16</v>
      </c>
      <c r="G79">
        <v>77041</v>
      </c>
      <c r="H79" t="s">
        <v>1135</v>
      </c>
      <c r="I79" t="s">
        <v>23</v>
      </c>
      <c r="J79" t="s">
        <v>195</v>
      </c>
      <c r="K79">
        <v>27.240000000000002</v>
      </c>
      <c r="L79">
        <v>3</v>
      </c>
      <c r="M79">
        <v>0.2</v>
      </c>
      <c r="N79" s="4">
        <v>2.724000000000002</v>
      </c>
    </row>
    <row r="80" spans="1:14" x14ac:dyDescent="0.3">
      <c r="A80">
        <v>79</v>
      </c>
      <c r="B80" t="s">
        <v>196</v>
      </c>
      <c r="C80" s="3" t="s">
        <v>1087</v>
      </c>
      <c r="D80" t="s">
        <v>185</v>
      </c>
      <c r="E80" t="s">
        <v>186</v>
      </c>
      <c r="F80" t="s">
        <v>16</v>
      </c>
      <c r="G80">
        <v>77070</v>
      </c>
      <c r="H80" t="s">
        <v>1136</v>
      </c>
      <c r="I80" t="s">
        <v>17</v>
      </c>
      <c r="J80" t="s">
        <v>197</v>
      </c>
      <c r="K80">
        <v>19.3</v>
      </c>
      <c r="L80">
        <v>5</v>
      </c>
      <c r="M80">
        <v>0.6</v>
      </c>
      <c r="N80" s="4">
        <v>-14.475000000000001</v>
      </c>
    </row>
    <row r="81" spans="1:14" x14ac:dyDescent="0.3">
      <c r="A81">
        <v>80</v>
      </c>
      <c r="B81" t="s">
        <v>198</v>
      </c>
      <c r="C81" s="3">
        <v>41438</v>
      </c>
      <c r="D81" t="s">
        <v>199</v>
      </c>
      <c r="E81" t="s">
        <v>200</v>
      </c>
      <c r="F81" t="s">
        <v>16</v>
      </c>
      <c r="G81">
        <v>35601</v>
      </c>
      <c r="H81" t="s">
        <v>1137</v>
      </c>
      <c r="I81" t="s">
        <v>23</v>
      </c>
      <c r="J81" t="s">
        <v>201</v>
      </c>
      <c r="K81">
        <v>208.16</v>
      </c>
      <c r="L81">
        <v>1</v>
      </c>
      <c r="M81">
        <v>0</v>
      </c>
      <c r="N81" s="4">
        <v>56.20320000000001</v>
      </c>
    </row>
    <row r="82" spans="1:14" x14ac:dyDescent="0.3">
      <c r="A82">
        <v>81</v>
      </c>
      <c r="B82" t="s">
        <v>198</v>
      </c>
      <c r="C82" s="3">
        <v>41438</v>
      </c>
      <c r="D82" t="s">
        <v>199</v>
      </c>
      <c r="E82" t="s">
        <v>200</v>
      </c>
      <c r="F82" t="s">
        <v>16</v>
      </c>
      <c r="G82">
        <v>35601</v>
      </c>
      <c r="H82" t="s">
        <v>1137</v>
      </c>
      <c r="I82" t="s">
        <v>23</v>
      </c>
      <c r="J82" t="s">
        <v>202</v>
      </c>
      <c r="K82">
        <v>16.740000000000002</v>
      </c>
      <c r="L82">
        <v>3</v>
      </c>
      <c r="M82">
        <v>0</v>
      </c>
      <c r="N82" s="4">
        <v>8.0351999999999997</v>
      </c>
    </row>
    <row r="83" spans="1:14" x14ac:dyDescent="0.3">
      <c r="A83">
        <v>82</v>
      </c>
      <c r="B83" t="s">
        <v>203</v>
      </c>
      <c r="C83" s="3">
        <v>40828</v>
      </c>
      <c r="D83" t="s">
        <v>204</v>
      </c>
      <c r="E83" t="s">
        <v>205</v>
      </c>
      <c r="F83" t="s">
        <v>16</v>
      </c>
      <c r="G83">
        <v>94122</v>
      </c>
      <c r="H83" t="s">
        <v>1138</v>
      </c>
      <c r="I83" t="s">
        <v>23</v>
      </c>
      <c r="J83" t="s">
        <v>206</v>
      </c>
      <c r="K83">
        <v>14.9</v>
      </c>
      <c r="L83">
        <v>5</v>
      </c>
      <c r="M83">
        <v>0</v>
      </c>
      <c r="N83" s="4">
        <v>4.1720000000000006</v>
      </c>
    </row>
    <row r="84" spans="1:14" x14ac:dyDescent="0.3">
      <c r="A84">
        <v>83</v>
      </c>
      <c r="B84" t="s">
        <v>203</v>
      </c>
      <c r="C84" s="3">
        <v>40828</v>
      </c>
      <c r="D84" t="s">
        <v>204</v>
      </c>
      <c r="E84" t="s">
        <v>205</v>
      </c>
      <c r="F84" t="s">
        <v>16</v>
      </c>
      <c r="G84">
        <v>94122</v>
      </c>
      <c r="H84" t="s">
        <v>1138</v>
      </c>
      <c r="I84" t="s">
        <v>23</v>
      </c>
      <c r="J84" t="s">
        <v>207</v>
      </c>
      <c r="K84">
        <v>21.39</v>
      </c>
      <c r="L84">
        <v>1</v>
      </c>
      <c r="M84">
        <v>0</v>
      </c>
      <c r="N84" s="4">
        <v>6.2030999999999992</v>
      </c>
    </row>
    <row r="85" spans="1:14" x14ac:dyDescent="0.3">
      <c r="A85">
        <v>84</v>
      </c>
      <c r="B85" t="s">
        <v>208</v>
      </c>
      <c r="C85" s="3">
        <v>41155</v>
      </c>
      <c r="D85" t="s">
        <v>209</v>
      </c>
      <c r="E85" t="s">
        <v>210</v>
      </c>
      <c r="F85" t="s">
        <v>16</v>
      </c>
      <c r="G85">
        <v>27707</v>
      </c>
      <c r="H85" t="s">
        <v>1139</v>
      </c>
      <c r="I85" t="s">
        <v>23</v>
      </c>
      <c r="J85" t="s">
        <v>211</v>
      </c>
      <c r="K85">
        <v>200.98400000000004</v>
      </c>
      <c r="L85">
        <v>7</v>
      </c>
      <c r="M85">
        <v>0.2</v>
      </c>
      <c r="N85" s="4">
        <v>62.807499999999976</v>
      </c>
    </row>
    <row r="86" spans="1:14" x14ac:dyDescent="0.3">
      <c r="A86">
        <v>85</v>
      </c>
      <c r="B86" t="s">
        <v>212</v>
      </c>
      <c r="C86" s="3">
        <v>41957</v>
      </c>
      <c r="D86" t="s">
        <v>213</v>
      </c>
      <c r="E86" t="s">
        <v>214</v>
      </c>
      <c r="F86" t="s">
        <v>16</v>
      </c>
      <c r="G86">
        <v>60623</v>
      </c>
      <c r="H86" t="s">
        <v>1140</v>
      </c>
      <c r="I86" t="s">
        <v>23</v>
      </c>
      <c r="J86" t="s">
        <v>215</v>
      </c>
      <c r="K86">
        <v>230.376</v>
      </c>
      <c r="L86">
        <v>3</v>
      </c>
      <c r="M86">
        <v>0.2</v>
      </c>
      <c r="N86" s="4">
        <v>-48.954900000000002</v>
      </c>
    </row>
    <row r="87" spans="1:14" x14ac:dyDescent="0.3">
      <c r="A87">
        <v>86</v>
      </c>
      <c r="B87" t="s">
        <v>216</v>
      </c>
      <c r="C87" s="3">
        <v>41788</v>
      </c>
      <c r="D87" t="s">
        <v>129</v>
      </c>
      <c r="E87" t="s">
        <v>130</v>
      </c>
      <c r="F87" t="s">
        <v>16</v>
      </c>
      <c r="G87">
        <v>29203</v>
      </c>
      <c r="H87" t="s">
        <v>1141</v>
      </c>
      <c r="I87" t="s">
        <v>17</v>
      </c>
      <c r="J87" t="s">
        <v>217</v>
      </c>
      <c r="K87">
        <v>301.95999999999998</v>
      </c>
      <c r="L87">
        <v>2</v>
      </c>
      <c r="M87">
        <v>0</v>
      </c>
      <c r="N87" s="4">
        <v>33.215599999999995</v>
      </c>
    </row>
    <row r="88" spans="1:14" x14ac:dyDescent="0.3">
      <c r="A88">
        <v>87</v>
      </c>
      <c r="B88" t="s">
        <v>218</v>
      </c>
      <c r="C88" s="3">
        <v>41939</v>
      </c>
      <c r="D88" t="s">
        <v>219</v>
      </c>
      <c r="E88" t="s">
        <v>220</v>
      </c>
      <c r="F88" t="s">
        <v>16</v>
      </c>
      <c r="G88">
        <v>55901</v>
      </c>
      <c r="H88" t="s">
        <v>1142</v>
      </c>
      <c r="I88" t="s">
        <v>35</v>
      </c>
      <c r="J88" t="s">
        <v>221</v>
      </c>
      <c r="K88">
        <v>19.989999999999998</v>
      </c>
      <c r="L88">
        <v>1</v>
      </c>
      <c r="M88">
        <v>0</v>
      </c>
      <c r="N88" s="4">
        <v>6.796599999999998</v>
      </c>
    </row>
    <row r="89" spans="1:14" x14ac:dyDescent="0.3">
      <c r="A89">
        <v>88</v>
      </c>
      <c r="B89" t="s">
        <v>218</v>
      </c>
      <c r="C89" s="3">
        <v>41939</v>
      </c>
      <c r="D89" t="s">
        <v>219</v>
      </c>
      <c r="E89" t="s">
        <v>220</v>
      </c>
      <c r="F89" t="s">
        <v>16</v>
      </c>
      <c r="G89">
        <v>55901</v>
      </c>
      <c r="H89" t="s">
        <v>1142</v>
      </c>
      <c r="I89" t="s">
        <v>23</v>
      </c>
      <c r="J89" t="s">
        <v>222</v>
      </c>
      <c r="K89">
        <v>6.16</v>
      </c>
      <c r="L89">
        <v>2</v>
      </c>
      <c r="M89">
        <v>0</v>
      </c>
      <c r="N89" s="4">
        <v>2.9567999999999999</v>
      </c>
    </row>
    <row r="90" spans="1:14" x14ac:dyDescent="0.3">
      <c r="A90">
        <v>89</v>
      </c>
      <c r="B90" t="s">
        <v>223</v>
      </c>
      <c r="C90" s="3">
        <v>41370</v>
      </c>
      <c r="D90" t="s">
        <v>224</v>
      </c>
      <c r="E90" t="s">
        <v>225</v>
      </c>
      <c r="F90" t="s">
        <v>16</v>
      </c>
      <c r="G90">
        <v>77095</v>
      </c>
      <c r="H90" t="s">
        <v>1143</v>
      </c>
      <c r="I90" t="s">
        <v>23</v>
      </c>
      <c r="J90" t="s">
        <v>226</v>
      </c>
      <c r="K90">
        <v>158.36800000000002</v>
      </c>
      <c r="L90">
        <v>7</v>
      </c>
      <c r="M90">
        <v>0.2</v>
      </c>
      <c r="N90" s="4">
        <v>13.857199999999999</v>
      </c>
    </row>
    <row r="91" spans="1:14" x14ac:dyDescent="0.3">
      <c r="A91">
        <v>90</v>
      </c>
      <c r="B91" t="s">
        <v>227</v>
      </c>
      <c r="C91" s="3">
        <v>41535</v>
      </c>
      <c r="D91" t="s">
        <v>228</v>
      </c>
      <c r="E91" t="s">
        <v>229</v>
      </c>
      <c r="F91" t="s">
        <v>16</v>
      </c>
      <c r="G91">
        <v>90036</v>
      </c>
      <c r="H91" t="s">
        <v>1144</v>
      </c>
      <c r="I91" t="s">
        <v>23</v>
      </c>
      <c r="J91" t="s">
        <v>230</v>
      </c>
      <c r="K91">
        <v>20.100000000000001</v>
      </c>
      <c r="L91">
        <v>3</v>
      </c>
      <c r="M91">
        <v>0</v>
      </c>
      <c r="N91" s="4">
        <v>6.6329999999999982</v>
      </c>
    </row>
    <row r="92" spans="1:14" x14ac:dyDescent="0.3">
      <c r="A92">
        <v>91</v>
      </c>
      <c r="B92" t="s">
        <v>227</v>
      </c>
      <c r="C92" s="3">
        <v>41535</v>
      </c>
      <c r="D92" t="s">
        <v>228</v>
      </c>
      <c r="E92" t="s">
        <v>229</v>
      </c>
      <c r="F92" t="s">
        <v>16</v>
      </c>
      <c r="G92">
        <v>90036</v>
      </c>
      <c r="H92" t="s">
        <v>1144</v>
      </c>
      <c r="I92" t="s">
        <v>35</v>
      </c>
      <c r="J92" t="s">
        <v>114</v>
      </c>
      <c r="K92">
        <v>73.584000000000003</v>
      </c>
      <c r="L92">
        <v>2</v>
      </c>
      <c r="M92">
        <v>0.2</v>
      </c>
      <c r="N92" s="4">
        <v>8.2781999999999982</v>
      </c>
    </row>
    <row r="93" spans="1:14" x14ac:dyDescent="0.3">
      <c r="A93">
        <v>92</v>
      </c>
      <c r="B93" t="s">
        <v>227</v>
      </c>
      <c r="C93" s="3">
        <v>41535</v>
      </c>
      <c r="D93" t="s">
        <v>228</v>
      </c>
      <c r="E93" t="s">
        <v>229</v>
      </c>
      <c r="F93" t="s">
        <v>16</v>
      </c>
      <c r="G93">
        <v>90036</v>
      </c>
      <c r="H93" t="s">
        <v>1144</v>
      </c>
      <c r="I93" t="s">
        <v>23</v>
      </c>
      <c r="J93" t="s">
        <v>231</v>
      </c>
      <c r="K93">
        <v>6.48</v>
      </c>
      <c r="L93">
        <v>1</v>
      </c>
      <c r="M93">
        <v>0</v>
      </c>
      <c r="N93" s="4">
        <v>3.1104000000000003</v>
      </c>
    </row>
    <row r="94" spans="1:14" x14ac:dyDescent="0.3">
      <c r="A94">
        <v>93</v>
      </c>
      <c r="B94" t="s">
        <v>232</v>
      </c>
      <c r="C94" s="3">
        <v>40939</v>
      </c>
      <c r="D94" t="s">
        <v>233</v>
      </c>
      <c r="E94" t="s">
        <v>234</v>
      </c>
      <c r="F94" t="s">
        <v>16</v>
      </c>
      <c r="G94">
        <v>55407</v>
      </c>
      <c r="H94" t="s">
        <v>1145</v>
      </c>
      <c r="I94" t="s">
        <v>23</v>
      </c>
      <c r="J94" t="s">
        <v>235</v>
      </c>
      <c r="K94">
        <v>12.96</v>
      </c>
      <c r="L94">
        <v>2</v>
      </c>
      <c r="M94">
        <v>0</v>
      </c>
      <c r="N94" s="4">
        <v>6.2208000000000006</v>
      </c>
    </row>
    <row r="95" spans="1:14" x14ac:dyDescent="0.3">
      <c r="A95">
        <v>94</v>
      </c>
      <c r="B95" t="s">
        <v>232</v>
      </c>
      <c r="C95" s="3">
        <v>40939</v>
      </c>
      <c r="D95" t="s">
        <v>233</v>
      </c>
      <c r="E95" t="s">
        <v>234</v>
      </c>
      <c r="F95" t="s">
        <v>16</v>
      </c>
      <c r="G95">
        <v>55407</v>
      </c>
      <c r="H95" t="s">
        <v>1145</v>
      </c>
      <c r="I95" t="s">
        <v>17</v>
      </c>
      <c r="J95" t="s">
        <v>236</v>
      </c>
      <c r="K95">
        <v>53.34</v>
      </c>
      <c r="L95">
        <v>3</v>
      </c>
      <c r="M95">
        <v>0</v>
      </c>
      <c r="N95" s="4">
        <v>16.535399999999996</v>
      </c>
    </row>
    <row r="96" spans="1:14" x14ac:dyDescent="0.3">
      <c r="A96">
        <v>95</v>
      </c>
      <c r="B96" t="s">
        <v>232</v>
      </c>
      <c r="C96" s="3">
        <v>40939</v>
      </c>
      <c r="D96" t="s">
        <v>233</v>
      </c>
      <c r="E96" t="s">
        <v>234</v>
      </c>
      <c r="F96" t="s">
        <v>16</v>
      </c>
      <c r="G96">
        <v>55407</v>
      </c>
      <c r="H96" t="s">
        <v>1145</v>
      </c>
      <c r="I96" t="s">
        <v>23</v>
      </c>
      <c r="J96" t="s">
        <v>237</v>
      </c>
      <c r="K96">
        <v>32.96</v>
      </c>
      <c r="L96">
        <v>2</v>
      </c>
      <c r="M96">
        <v>0</v>
      </c>
      <c r="N96" s="4">
        <v>16.150400000000001</v>
      </c>
    </row>
    <row r="97" spans="1:14" x14ac:dyDescent="0.3">
      <c r="A97">
        <v>96</v>
      </c>
      <c r="B97" t="s">
        <v>238</v>
      </c>
      <c r="C97" s="3">
        <v>41950</v>
      </c>
      <c r="D97" t="s">
        <v>239</v>
      </c>
      <c r="E97" t="s">
        <v>240</v>
      </c>
      <c r="F97" t="s">
        <v>16</v>
      </c>
      <c r="G97">
        <v>97206</v>
      </c>
      <c r="H97" t="s">
        <v>1146</v>
      </c>
      <c r="I97" t="s">
        <v>23</v>
      </c>
      <c r="J97" t="s">
        <v>241</v>
      </c>
      <c r="K97">
        <v>5.6820000000000013</v>
      </c>
      <c r="L97">
        <v>1</v>
      </c>
      <c r="M97">
        <v>0.7</v>
      </c>
      <c r="N97" s="4">
        <v>-3.7880000000000003</v>
      </c>
    </row>
    <row r="98" spans="1:14" x14ac:dyDescent="0.3">
      <c r="A98">
        <v>97</v>
      </c>
      <c r="B98" t="s">
        <v>242</v>
      </c>
      <c r="C98" s="3">
        <v>41953</v>
      </c>
      <c r="D98" t="s">
        <v>243</v>
      </c>
      <c r="E98" t="s">
        <v>244</v>
      </c>
      <c r="F98" t="s">
        <v>16</v>
      </c>
      <c r="G98">
        <v>10009</v>
      </c>
      <c r="H98" t="s">
        <v>1147</v>
      </c>
      <c r="I98" t="s">
        <v>17</v>
      </c>
      <c r="J98" t="s">
        <v>245</v>
      </c>
      <c r="K98">
        <v>96.53</v>
      </c>
      <c r="L98">
        <v>7</v>
      </c>
      <c r="M98">
        <v>0</v>
      </c>
      <c r="N98" s="4">
        <v>40.5426</v>
      </c>
    </row>
    <row r="99" spans="1:14" x14ac:dyDescent="0.3">
      <c r="A99">
        <v>98</v>
      </c>
      <c r="B99" t="s">
        <v>246</v>
      </c>
      <c r="C99" s="3">
        <v>41808</v>
      </c>
      <c r="D99" t="s">
        <v>247</v>
      </c>
      <c r="E99" t="s">
        <v>248</v>
      </c>
      <c r="F99" t="s">
        <v>16</v>
      </c>
      <c r="G99">
        <v>94122</v>
      </c>
      <c r="H99" t="s">
        <v>1148</v>
      </c>
      <c r="I99" t="s">
        <v>23</v>
      </c>
      <c r="J99" t="s">
        <v>249</v>
      </c>
      <c r="K99">
        <v>51.311999999999998</v>
      </c>
      <c r="L99">
        <v>3</v>
      </c>
      <c r="M99">
        <v>0.2</v>
      </c>
      <c r="N99" s="4">
        <v>17.959199999999999</v>
      </c>
    </row>
    <row r="100" spans="1:14" x14ac:dyDescent="0.3">
      <c r="A100">
        <v>99</v>
      </c>
      <c r="B100" t="s">
        <v>250</v>
      </c>
      <c r="C100" s="3">
        <v>41524</v>
      </c>
      <c r="D100" t="s">
        <v>251</v>
      </c>
      <c r="E100" t="s">
        <v>252</v>
      </c>
      <c r="F100" t="s">
        <v>16</v>
      </c>
      <c r="G100">
        <v>55106</v>
      </c>
      <c r="H100" t="s">
        <v>1149</v>
      </c>
      <c r="I100" t="s">
        <v>23</v>
      </c>
      <c r="J100" t="s">
        <v>253</v>
      </c>
      <c r="K100">
        <v>77.88</v>
      </c>
      <c r="L100">
        <v>6</v>
      </c>
      <c r="M100">
        <v>0</v>
      </c>
      <c r="N100" s="4">
        <v>22.585199999999993</v>
      </c>
    </row>
    <row r="101" spans="1:14" x14ac:dyDescent="0.3">
      <c r="A101">
        <v>100</v>
      </c>
      <c r="B101" t="s">
        <v>254</v>
      </c>
      <c r="C101" s="3">
        <v>41516</v>
      </c>
      <c r="D101" t="s">
        <v>255</v>
      </c>
      <c r="E101" t="s">
        <v>256</v>
      </c>
      <c r="F101" t="s">
        <v>16</v>
      </c>
      <c r="G101">
        <v>60610</v>
      </c>
      <c r="H101" t="s">
        <v>1150</v>
      </c>
      <c r="I101" t="s">
        <v>23</v>
      </c>
      <c r="J101" t="s">
        <v>257</v>
      </c>
      <c r="K101">
        <v>64.623999999999995</v>
      </c>
      <c r="L101">
        <v>7</v>
      </c>
      <c r="M101">
        <v>0.2</v>
      </c>
      <c r="N101" s="4">
        <v>22.618399999999994</v>
      </c>
    </row>
    <row r="102" spans="1:14" x14ac:dyDescent="0.3">
      <c r="A102">
        <v>101</v>
      </c>
      <c r="B102" t="s">
        <v>254</v>
      </c>
      <c r="C102" s="3">
        <v>41516</v>
      </c>
      <c r="D102" t="s">
        <v>255</v>
      </c>
      <c r="E102" t="s">
        <v>256</v>
      </c>
      <c r="F102" t="s">
        <v>16</v>
      </c>
      <c r="G102">
        <v>60610</v>
      </c>
      <c r="H102" t="s">
        <v>1150</v>
      </c>
      <c r="I102" t="s">
        <v>35</v>
      </c>
      <c r="J102" t="s">
        <v>258</v>
      </c>
      <c r="K102">
        <v>95.976000000000013</v>
      </c>
      <c r="L102">
        <v>3</v>
      </c>
      <c r="M102">
        <v>0.2</v>
      </c>
      <c r="N102" s="4">
        <v>-10.797300000000011</v>
      </c>
    </row>
    <row r="103" spans="1:14" x14ac:dyDescent="0.3">
      <c r="A103">
        <v>102</v>
      </c>
      <c r="B103" t="s">
        <v>254</v>
      </c>
      <c r="C103" s="3">
        <v>41516</v>
      </c>
      <c r="D103" t="s">
        <v>255</v>
      </c>
      <c r="E103" t="s">
        <v>256</v>
      </c>
      <c r="F103" t="s">
        <v>16</v>
      </c>
      <c r="G103">
        <v>60610</v>
      </c>
      <c r="H103" t="s">
        <v>1150</v>
      </c>
      <c r="I103" t="s">
        <v>23</v>
      </c>
      <c r="J103" t="s">
        <v>259</v>
      </c>
      <c r="K103">
        <v>1.7879999999999996</v>
      </c>
      <c r="L103">
        <v>3</v>
      </c>
      <c r="M103">
        <v>0.8</v>
      </c>
      <c r="N103" s="4">
        <v>-3.0396000000000001</v>
      </c>
    </row>
    <row r="104" spans="1:14" x14ac:dyDescent="0.3">
      <c r="A104">
        <v>103</v>
      </c>
      <c r="B104" t="s">
        <v>260</v>
      </c>
      <c r="C104" s="3">
        <v>41610</v>
      </c>
      <c r="D104" t="s">
        <v>261</v>
      </c>
      <c r="E104" t="s">
        <v>262</v>
      </c>
      <c r="F104" t="s">
        <v>16</v>
      </c>
      <c r="G104">
        <v>55901</v>
      </c>
      <c r="H104" t="s">
        <v>1151</v>
      </c>
      <c r="I104" t="s">
        <v>23</v>
      </c>
      <c r="J104" t="s">
        <v>263</v>
      </c>
      <c r="K104">
        <v>23.92</v>
      </c>
      <c r="L104">
        <v>4</v>
      </c>
      <c r="M104">
        <v>0</v>
      </c>
      <c r="N104" s="4">
        <v>11.720800000000001</v>
      </c>
    </row>
    <row r="105" spans="1:14" x14ac:dyDescent="0.3">
      <c r="A105">
        <v>104</v>
      </c>
      <c r="B105" t="s">
        <v>264</v>
      </c>
      <c r="C105" s="3" t="s">
        <v>1088</v>
      </c>
      <c r="D105" t="s">
        <v>265</v>
      </c>
      <c r="E105" t="s">
        <v>266</v>
      </c>
      <c r="F105" t="s">
        <v>16</v>
      </c>
      <c r="G105">
        <v>80013</v>
      </c>
      <c r="H105" t="s">
        <v>1152</v>
      </c>
      <c r="I105" t="s">
        <v>35</v>
      </c>
      <c r="J105" t="s">
        <v>267</v>
      </c>
      <c r="K105">
        <v>238.89600000000002</v>
      </c>
      <c r="L105">
        <v>6</v>
      </c>
      <c r="M105">
        <v>0.2</v>
      </c>
      <c r="N105" s="4">
        <v>-26.875800000000012</v>
      </c>
    </row>
    <row r="106" spans="1:14" x14ac:dyDescent="0.3">
      <c r="A106">
        <v>105</v>
      </c>
      <c r="B106" t="s">
        <v>264</v>
      </c>
      <c r="C106" s="3" t="s">
        <v>1088</v>
      </c>
      <c r="D106" t="s">
        <v>265</v>
      </c>
      <c r="E106" t="s">
        <v>266</v>
      </c>
      <c r="F106" t="s">
        <v>16</v>
      </c>
      <c r="G106">
        <v>80013</v>
      </c>
      <c r="H106" t="s">
        <v>1152</v>
      </c>
      <c r="I106" t="s">
        <v>17</v>
      </c>
      <c r="J106" t="s">
        <v>268</v>
      </c>
      <c r="K106">
        <v>102.35999999999999</v>
      </c>
      <c r="L106">
        <v>3</v>
      </c>
      <c r="M106">
        <v>0.2</v>
      </c>
      <c r="N106" s="4">
        <v>-3.8385000000000105</v>
      </c>
    </row>
    <row r="107" spans="1:14" x14ac:dyDescent="0.3">
      <c r="A107">
        <v>106</v>
      </c>
      <c r="B107" t="s">
        <v>264</v>
      </c>
      <c r="C107" s="3" t="s">
        <v>1088</v>
      </c>
      <c r="D107" t="s">
        <v>265</v>
      </c>
      <c r="E107" t="s">
        <v>266</v>
      </c>
      <c r="F107" t="s">
        <v>16</v>
      </c>
      <c r="G107">
        <v>80013</v>
      </c>
      <c r="H107" t="s">
        <v>1152</v>
      </c>
      <c r="I107" t="s">
        <v>23</v>
      </c>
      <c r="J107" t="s">
        <v>269</v>
      </c>
      <c r="K107">
        <v>36.882000000000005</v>
      </c>
      <c r="L107">
        <v>3</v>
      </c>
      <c r="M107">
        <v>0.7</v>
      </c>
      <c r="N107" s="4">
        <v>-25.817399999999999</v>
      </c>
    </row>
    <row r="108" spans="1:14" x14ac:dyDescent="0.3">
      <c r="A108">
        <v>107</v>
      </c>
      <c r="B108" t="s">
        <v>270</v>
      </c>
      <c r="C108" s="3">
        <v>41967</v>
      </c>
      <c r="D108" t="s">
        <v>271</v>
      </c>
      <c r="E108" t="s">
        <v>272</v>
      </c>
      <c r="F108" t="s">
        <v>16</v>
      </c>
      <c r="G108">
        <v>28205</v>
      </c>
      <c r="H108" t="s">
        <v>1153</v>
      </c>
      <c r="I108" t="s">
        <v>35</v>
      </c>
      <c r="J108" t="s">
        <v>273</v>
      </c>
      <c r="K108">
        <v>74.112000000000009</v>
      </c>
      <c r="L108">
        <v>8</v>
      </c>
      <c r="M108">
        <v>0.2</v>
      </c>
      <c r="N108" s="4">
        <v>17.601600000000001</v>
      </c>
    </row>
    <row r="109" spans="1:14" x14ac:dyDescent="0.3">
      <c r="A109">
        <v>108</v>
      </c>
      <c r="B109" t="s">
        <v>270</v>
      </c>
      <c r="C109" s="3">
        <v>41967</v>
      </c>
      <c r="D109" t="s">
        <v>271</v>
      </c>
      <c r="E109" t="s">
        <v>272</v>
      </c>
      <c r="F109" t="s">
        <v>16</v>
      </c>
      <c r="G109">
        <v>28205</v>
      </c>
      <c r="H109" t="s">
        <v>1153</v>
      </c>
      <c r="I109" t="s">
        <v>35</v>
      </c>
      <c r="J109" t="s">
        <v>274</v>
      </c>
      <c r="K109">
        <v>27.992000000000004</v>
      </c>
      <c r="L109">
        <v>1</v>
      </c>
      <c r="M109">
        <v>0.2</v>
      </c>
      <c r="N109" s="4">
        <v>2.0993999999999993</v>
      </c>
    </row>
    <row r="110" spans="1:14" x14ac:dyDescent="0.3">
      <c r="A110">
        <v>109</v>
      </c>
      <c r="B110" t="s">
        <v>270</v>
      </c>
      <c r="C110" s="3">
        <v>41967</v>
      </c>
      <c r="D110" t="s">
        <v>271</v>
      </c>
      <c r="E110" t="s">
        <v>272</v>
      </c>
      <c r="F110" t="s">
        <v>16</v>
      </c>
      <c r="G110">
        <v>28205</v>
      </c>
      <c r="H110" t="s">
        <v>1153</v>
      </c>
      <c r="I110" t="s">
        <v>23</v>
      </c>
      <c r="J110" t="s">
        <v>275</v>
      </c>
      <c r="K110">
        <v>3.3040000000000003</v>
      </c>
      <c r="L110">
        <v>1</v>
      </c>
      <c r="M110">
        <v>0.2</v>
      </c>
      <c r="N110" s="4">
        <v>1.0737999999999999</v>
      </c>
    </row>
    <row r="111" spans="1:14" x14ac:dyDescent="0.3">
      <c r="A111">
        <v>110</v>
      </c>
      <c r="B111" t="s">
        <v>276</v>
      </c>
      <c r="C111" s="3">
        <v>41197</v>
      </c>
      <c r="D111" t="s">
        <v>277</v>
      </c>
      <c r="E111" t="s">
        <v>278</v>
      </c>
      <c r="F111" t="s">
        <v>16</v>
      </c>
      <c r="G111">
        <v>60462</v>
      </c>
      <c r="H111" t="s">
        <v>1154</v>
      </c>
      <c r="I111" t="s">
        <v>35</v>
      </c>
      <c r="J111" t="s">
        <v>279</v>
      </c>
      <c r="K111">
        <v>339.96000000000004</v>
      </c>
      <c r="L111">
        <v>5</v>
      </c>
      <c r="M111">
        <v>0.2</v>
      </c>
      <c r="N111" s="4">
        <v>67.991999999999962</v>
      </c>
    </row>
    <row r="112" spans="1:14" x14ac:dyDescent="0.3">
      <c r="A112">
        <v>111</v>
      </c>
      <c r="B112" t="s">
        <v>280</v>
      </c>
      <c r="C112" s="3">
        <v>41999</v>
      </c>
      <c r="D112" t="s">
        <v>281</v>
      </c>
      <c r="E112" t="s">
        <v>282</v>
      </c>
      <c r="F112" t="s">
        <v>16</v>
      </c>
      <c r="G112">
        <v>10035</v>
      </c>
      <c r="H112" t="s">
        <v>1155</v>
      </c>
      <c r="I112" t="s">
        <v>17</v>
      </c>
      <c r="J112" t="s">
        <v>283</v>
      </c>
      <c r="K112">
        <v>41.96</v>
      </c>
      <c r="L112">
        <v>2</v>
      </c>
      <c r="M112">
        <v>0</v>
      </c>
      <c r="N112" s="4">
        <v>10.909600000000001</v>
      </c>
    </row>
    <row r="113" spans="1:14" x14ac:dyDescent="0.3">
      <c r="A113">
        <v>112</v>
      </c>
      <c r="B113" t="s">
        <v>284</v>
      </c>
      <c r="C113" s="3">
        <v>41582</v>
      </c>
      <c r="D113" t="s">
        <v>285</v>
      </c>
      <c r="E113" t="s">
        <v>286</v>
      </c>
      <c r="F113" t="s">
        <v>16</v>
      </c>
      <c r="G113">
        <v>50322</v>
      </c>
      <c r="H113" t="s">
        <v>1156</v>
      </c>
      <c r="I113" t="s">
        <v>23</v>
      </c>
      <c r="J113" t="s">
        <v>287</v>
      </c>
      <c r="K113">
        <v>75.959999999999994</v>
      </c>
      <c r="L113">
        <v>2</v>
      </c>
      <c r="M113">
        <v>0</v>
      </c>
      <c r="N113" s="4">
        <v>22.78799999999999</v>
      </c>
    </row>
    <row r="114" spans="1:14" x14ac:dyDescent="0.3">
      <c r="A114">
        <v>113</v>
      </c>
      <c r="B114" t="s">
        <v>284</v>
      </c>
      <c r="C114" s="3">
        <v>41582</v>
      </c>
      <c r="D114" t="s">
        <v>285</v>
      </c>
      <c r="E114" t="s">
        <v>286</v>
      </c>
      <c r="F114" t="s">
        <v>16</v>
      </c>
      <c r="G114">
        <v>50322</v>
      </c>
      <c r="H114" t="s">
        <v>1156</v>
      </c>
      <c r="I114" t="s">
        <v>23</v>
      </c>
      <c r="J114" t="s">
        <v>288</v>
      </c>
      <c r="K114">
        <v>27.240000000000002</v>
      </c>
      <c r="L114">
        <v>6</v>
      </c>
      <c r="M114">
        <v>0</v>
      </c>
      <c r="N114" s="4">
        <v>13.3476</v>
      </c>
    </row>
    <row r="115" spans="1:14" x14ac:dyDescent="0.3">
      <c r="A115">
        <v>114</v>
      </c>
      <c r="B115" t="s">
        <v>289</v>
      </c>
      <c r="C115" s="3">
        <v>40780</v>
      </c>
      <c r="D115" t="s">
        <v>290</v>
      </c>
      <c r="E115" t="s">
        <v>291</v>
      </c>
      <c r="F115" t="s">
        <v>16</v>
      </c>
      <c r="G115">
        <v>43229</v>
      </c>
      <c r="H115" t="s">
        <v>1157</v>
      </c>
      <c r="I115" t="s">
        <v>23</v>
      </c>
      <c r="J115" t="s">
        <v>292</v>
      </c>
      <c r="K115">
        <v>40.096000000000004</v>
      </c>
      <c r="L115">
        <v>14</v>
      </c>
      <c r="M115">
        <v>0.2</v>
      </c>
      <c r="N115" s="4">
        <v>14.534799999999997</v>
      </c>
    </row>
    <row r="116" spans="1:14" x14ac:dyDescent="0.3">
      <c r="A116">
        <v>115</v>
      </c>
      <c r="B116" t="s">
        <v>289</v>
      </c>
      <c r="C116" s="3">
        <v>40780</v>
      </c>
      <c r="D116" t="s">
        <v>290</v>
      </c>
      <c r="E116" t="s">
        <v>291</v>
      </c>
      <c r="F116" t="s">
        <v>16</v>
      </c>
      <c r="G116">
        <v>43229</v>
      </c>
      <c r="H116" t="s">
        <v>1157</v>
      </c>
      <c r="I116" t="s">
        <v>23</v>
      </c>
      <c r="J116" t="s">
        <v>293</v>
      </c>
      <c r="K116">
        <v>4.7200000000000006</v>
      </c>
      <c r="L116">
        <v>2</v>
      </c>
      <c r="M116">
        <v>0.2</v>
      </c>
      <c r="N116" s="4">
        <v>1.6519999999999997</v>
      </c>
    </row>
    <row r="117" spans="1:14" x14ac:dyDescent="0.3">
      <c r="A117">
        <v>116</v>
      </c>
      <c r="B117" t="s">
        <v>289</v>
      </c>
      <c r="C117" s="3">
        <v>40780</v>
      </c>
      <c r="D117" t="s">
        <v>290</v>
      </c>
      <c r="E117" t="s">
        <v>291</v>
      </c>
      <c r="F117" t="s">
        <v>16</v>
      </c>
      <c r="G117">
        <v>43229</v>
      </c>
      <c r="H117" t="s">
        <v>1157</v>
      </c>
      <c r="I117" t="s">
        <v>23</v>
      </c>
      <c r="J117" t="s">
        <v>294</v>
      </c>
      <c r="K117">
        <v>23.976000000000003</v>
      </c>
      <c r="L117">
        <v>3</v>
      </c>
      <c r="M117">
        <v>0.2</v>
      </c>
      <c r="N117" s="4">
        <v>7.4924999999999988</v>
      </c>
    </row>
    <row r="118" spans="1:14" x14ac:dyDescent="0.3">
      <c r="A118">
        <v>117</v>
      </c>
      <c r="B118" t="s">
        <v>289</v>
      </c>
      <c r="C118" s="3">
        <v>40780</v>
      </c>
      <c r="D118" t="s">
        <v>290</v>
      </c>
      <c r="E118" t="s">
        <v>291</v>
      </c>
      <c r="F118" t="s">
        <v>16</v>
      </c>
      <c r="G118">
        <v>43229</v>
      </c>
      <c r="H118" t="s">
        <v>1157</v>
      </c>
      <c r="I118" t="s">
        <v>23</v>
      </c>
      <c r="J118" t="s">
        <v>295</v>
      </c>
      <c r="K118">
        <v>130.464</v>
      </c>
      <c r="L118">
        <v>6</v>
      </c>
      <c r="M118">
        <v>0.2</v>
      </c>
      <c r="N118" s="4">
        <v>44.031599999999997</v>
      </c>
    </row>
    <row r="119" spans="1:14" x14ac:dyDescent="0.3">
      <c r="A119">
        <v>118</v>
      </c>
      <c r="B119" t="s">
        <v>296</v>
      </c>
      <c r="C119" s="3">
        <v>40970</v>
      </c>
      <c r="D119" t="s">
        <v>297</v>
      </c>
      <c r="E119" t="s">
        <v>298</v>
      </c>
      <c r="F119" t="s">
        <v>16</v>
      </c>
      <c r="G119">
        <v>98103</v>
      </c>
      <c r="H119" t="s">
        <v>1158</v>
      </c>
      <c r="I119" t="s">
        <v>17</v>
      </c>
      <c r="J119" t="s">
        <v>299</v>
      </c>
      <c r="K119">
        <v>787.53</v>
      </c>
      <c r="L119">
        <v>3</v>
      </c>
      <c r="M119">
        <v>0</v>
      </c>
      <c r="N119" s="4">
        <v>165.38129999999995</v>
      </c>
    </row>
    <row r="120" spans="1:14" x14ac:dyDescent="0.3">
      <c r="A120">
        <v>119</v>
      </c>
      <c r="B120" t="s">
        <v>300</v>
      </c>
      <c r="C120" s="3">
        <v>41004</v>
      </c>
      <c r="D120" t="s">
        <v>301</v>
      </c>
      <c r="E120" t="s">
        <v>302</v>
      </c>
      <c r="F120" t="s">
        <v>16</v>
      </c>
      <c r="G120">
        <v>37620</v>
      </c>
      <c r="H120" t="s">
        <v>1159</v>
      </c>
      <c r="I120" t="s">
        <v>23</v>
      </c>
      <c r="J120" t="s">
        <v>303</v>
      </c>
      <c r="K120">
        <v>157.79400000000004</v>
      </c>
      <c r="L120">
        <v>1</v>
      </c>
      <c r="M120">
        <v>0.7</v>
      </c>
      <c r="N120" s="4">
        <v>-115.71559999999999</v>
      </c>
    </row>
    <row r="121" spans="1:14" x14ac:dyDescent="0.3">
      <c r="A121">
        <v>120</v>
      </c>
      <c r="B121" t="s">
        <v>304</v>
      </c>
      <c r="C121" s="3">
        <v>41438</v>
      </c>
      <c r="D121" t="s">
        <v>305</v>
      </c>
      <c r="E121" t="s">
        <v>306</v>
      </c>
      <c r="F121" t="s">
        <v>16</v>
      </c>
      <c r="G121">
        <v>19805</v>
      </c>
      <c r="H121" t="s">
        <v>1160</v>
      </c>
      <c r="I121" t="s">
        <v>17</v>
      </c>
      <c r="J121" t="s">
        <v>307</v>
      </c>
      <c r="K121">
        <v>47.04</v>
      </c>
      <c r="L121">
        <v>3</v>
      </c>
      <c r="M121">
        <v>0</v>
      </c>
      <c r="N121" s="4">
        <v>18.345599999999997</v>
      </c>
    </row>
    <row r="122" spans="1:14" x14ac:dyDescent="0.3">
      <c r="A122">
        <v>121</v>
      </c>
      <c r="B122" t="s">
        <v>304</v>
      </c>
      <c r="C122" s="3">
        <v>41438</v>
      </c>
      <c r="D122" t="s">
        <v>305</v>
      </c>
      <c r="E122" t="s">
        <v>306</v>
      </c>
      <c r="F122" t="s">
        <v>16</v>
      </c>
      <c r="G122">
        <v>19805</v>
      </c>
      <c r="H122" t="s">
        <v>1160</v>
      </c>
      <c r="I122" t="s">
        <v>23</v>
      </c>
      <c r="J122" t="s">
        <v>37</v>
      </c>
      <c r="K122">
        <v>30.84</v>
      </c>
      <c r="L122">
        <v>4</v>
      </c>
      <c r="M122">
        <v>0</v>
      </c>
      <c r="N122" s="4">
        <v>13.878</v>
      </c>
    </row>
    <row r="123" spans="1:14" x14ac:dyDescent="0.3">
      <c r="A123">
        <v>122</v>
      </c>
      <c r="B123" t="s">
        <v>304</v>
      </c>
      <c r="C123" s="3">
        <v>41438</v>
      </c>
      <c r="D123" t="s">
        <v>305</v>
      </c>
      <c r="E123" t="s">
        <v>306</v>
      </c>
      <c r="F123" t="s">
        <v>16</v>
      </c>
      <c r="G123">
        <v>19805</v>
      </c>
      <c r="H123" t="s">
        <v>1160</v>
      </c>
      <c r="I123" t="s">
        <v>23</v>
      </c>
      <c r="J123" t="s">
        <v>308</v>
      </c>
      <c r="K123">
        <v>226.56</v>
      </c>
      <c r="L123">
        <v>6</v>
      </c>
      <c r="M123">
        <v>0</v>
      </c>
      <c r="N123" s="4">
        <v>63.436800000000005</v>
      </c>
    </row>
    <row r="124" spans="1:14" x14ac:dyDescent="0.3">
      <c r="A124">
        <v>123</v>
      </c>
      <c r="B124" t="s">
        <v>304</v>
      </c>
      <c r="C124" s="3">
        <v>41438</v>
      </c>
      <c r="D124" t="s">
        <v>305</v>
      </c>
      <c r="E124" t="s">
        <v>306</v>
      </c>
      <c r="F124" t="s">
        <v>16</v>
      </c>
      <c r="G124">
        <v>19805</v>
      </c>
      <c r="H124" t="s">
        <v>1160</v>
      </c>
      <c r="I124" t="s">
        <v>23</v>
      </c>
      <c r="J124" t="s">
        <v>309</v>
      </c>
      <c r="K124">
        <v>115.02</v>
      </c>
      <c r="L124">
        <v>9</v>
      </c>
      <c r="M124">
        <v>0</v>
      </c>
      <c r="N124" s="4">
        <v>51.758999999999993</v>
      </c>
    </row>
    <row r="125" spans="1:14" x14ac:dyDescent="0.3">
      <c r="A125">
        <v>124</v>
      </c>
      <c r="B125" t="s">
        <v>304</v>
      </c>
      <c r="C125" s="3">
        <v>41438</v>
      </c>
      <c r="D125" t="s">
        <v>305</v>
      </c>
      <c r="E125" t="s">
        <v>306</v>
      </c>
      <c r="F125" t="s">
        <v>16</v>
      </c>
      <c r="G125">
        <v>19805</v>
      </c>
      <c r="H125" t="s">
        <v>1160</v>
      </c>
      <c r="I125" t="s">
        <v>35</v>
      </c>
      <c r="J125" t="s">
        <v>310</v>
      </c>
      <c r="K125">
        <v>68.040000000000006</v>
      </c>
      <c r="L125">
        <v>7</v>
      </c>
      <c r="M125">
        <v>0</v>
      </c>
      <c r="N125" s="4">
        <v>19.731599999999997</v>
      </c>
    </row>
    <row r="126" spans="1:14" x14ac:dyDescent="0.3">
      <c r="A126">
        <v>125</v>
      </c>
      <c r="B126" t="s">
        <v>311</v>
      </c>
      <c r="C126" s="3">
        <v>40903</v>
      </c>
      <c r="D126" t="s">
        <v>312</v>
      </c>
      <c r="E126" t="s">
        <v>313</v>
      </c>
      <c r="F126" t="s">
        <v>16</v>
      </c>
      <c r="G126">
        <v>77041</v>
      </c>
      <c r="H126" t="s">
        <v>1161</v>
      </c>
      <c r="I126" t="s">
        <v>17</v>
      </c>
      <c r="J126" t="s">
        <v>314</v>
      </c>
      <c r="K126">
        <v>600.55799999999999</v>
      </c>
      <c r="L126">
        <v>3</v>
      </c>
      <c r="M126">
        <v>0.3</v>
      </c>
      <c r="N126" s="4">
        <v>-8.5794000000000779</v>
      </c>
    </row>
    <row r="127" spans="1:14" x14ac:dyDescent="0.3">
      <c r="A127">
        <v>126</v>
      </c>
      <c r="B127" t="s">
        <v>315</v>
      </c>
      <c r="C127" s="3">
        <v>40806</v>
      </c>
      <c r="D127" t="s">
        <v>316</v>
      </c>
      <c r="E127" t="s">
        <v>317</v>
      </c>
      <c r="F127" t="s">
        <v>16</v>
      </c>
      <c r="G127">
        <v>61701</v>
      </c>
      <c r="H127" t="s">
        <v>1162</v>
      </c>
      <c r="I127" t="s">
        <v>17</v>
      </c>
      <c r="J127" t="s">
        <v>318</v>
      </c>
      <c r="K127">
        <v>617.70000000000005</v>
      </c>
      <c r="L127">
        <v>6</v>
      </c>
      <c r="M127">
        <v>0.5</v>
      </c>
      <c r="N127" s="4">
        <v>-407.68200000000013</v>
      </c>
    </row>
    <row r="128" spans="1:14" x14ac:dyDescent="0.3">
      <c r="A128">
        <v>127</v>
      </c>
      <c r="B128" t="s">
        <v>319</v>
      </c>
      <c r="C128" s="3">
        <v>41949</v>
      </c>
      <c r="D128" t="s">
        <v>320</v>
      </c>
      <c r="E128" t="s">
        <v>321</v>
      </c>
      <c r="F128" t="s">
        <v>16</v>
      </c>
      <c r="G128">
        <v>85023</v>
      </c>
      <c r="H128" t="s">
        <v>1163</v>
      </c>
      <c r="I128" t="s">
        <v>23</v>
      </c>
      <c r="J128" t="s">
        <v>322</v>
      </c>
      <c r="K128">
        <v>2.3880000000000003</v>
      </c>
      <c r="L128">
        <v>2</v>
      </c>
      <c r="M128">
        <v>0.7</v>
      </c>
      <c r="N128" s="4">
        <v>-1.8308</v>
      </c>
    </row>
    <row r="129" spans="1:14" x14ac:dyDescent="0.3">
      <c r="A129">
        <v>128</v>
      </c>
      <c r="B129" t="s">
        <v>319</v>
      </c>
      <c r="C129" s="3">
        <v>41949</v>
      </c>
      <c r="D129" t="s">
        <v>320</v>
      </c>
      <c r="E129" t="s">
        <v>321</v>
      </c>
      <c r="F129" t="s">
        <v>16</v>
      </c>
      <c r="G129">
        <v>85023</v>
      </c>
      <c r="H129" t="s">
        <v>1163</v>
      </c>
      <c r="I129" t="s">
        <v>23</v>
      </c>
      <c r="J129" t="s">
        <v>323</v>
      </c>
      <c r="K129">
        <v>243.99200000000002</v>
      </c>
      <c r="L129">
        <v>7</v>
      </c>
      <c r="M129">
        <v>0.2</v>
      </c>
      <c r="N129" s="4">
        <v>30.498999999999981</v>
      </c>
    </row>
    <row r="130" spans="1:14" x14ac:dyDescent="0.3">
      <c r="A130">
        <v>129</v>
      </c>
      <c r="B130" t="s">
        <v>324</v>
      </c>
      <c r="C130" s="3">
        <v>41585</v>
      </c>
      <c r="D130" t="s">
        <v>325</v>
      </c>
      <c r="E130" t="s">
        <v>326</v>
      </c>
      <c r="F130" t="s">
        <v>16</v>
      </c>
      <c r="G130">
        <v>90004</v>
      </c>
      <c r="H130" t="s">
        <v>1164</v>
      </c>
      <c r="I130" t="s">
        <v>17</v>
      </c>
      <c r="J130" t="s">
        <v>327</v>
      </c>
      <c r="K130">
        <v>81.424000000000007</v>
      </c>
      <c r="L130">
        <v>2</v>
      </c>
      <c r="M130">
        <v>0.2</v>
      </c>
      <c r="N130" s="4">
        <v>-9.1601999999999961</v>
      </c>
    </row>
    <row r="131" spans="1:14" x14ac:dyDescent="0.3">
      <c r="A131">
        <v>130</v>
      </c>
      <c r="B131" t="s">
        <v>324</v>
      </c>
      <c r="C131" s="3">
        <v>41585</v>
      </c>
      <c r="D131" t="s">
        <v>325</v>
      </c>
      <c r="E131" t="s">
        <v>326</v>
      </c>
      <c r="F131" t="s">
        <v>16</v>
      </c>
      <c r="G131">
        <v>90004</v>
      </c>
      <c r="H131" t="s">
        <v>1164</v>
      </c>
      <c r="I131" t="s">
        <v>17</v>
      </c>
      <c r="J131" t="s">
        <v>328</v>
      </c>
      <c r="K131">
        <v>238.56</v>
      </c>
      <c r="L131">
        <v>3</v>
      </c>
      <c r="M131">
        <v>0</v>
      </c>
      <c r="N131" s="4">
        <v>26.241599999999977</v>
      </c>
    </row>
    <row r="132" spans="1:14" x14ac:dyDescent="0.3">
      <c r="A132">
        <v>131</v>
      </c>
      <c r="B132" t="s">
        <v>329</v>
      </c>
      <c r="C132" s="3">
        <v>41673</v>
      </c>
      <c r="D132" t="s">
        <v>330</v>
      </c>
      <c r="E132" t="s">
        <v>331</v>
      </c>
      <c r="F132" t="s">
        <v>16</v>
      </c>
      <c r="G132">
        <v>43229</v>
      </c>
      <c r="H132" t="s">
        <v>1165</v>
      </c>
      <c r="I132" t="s">
        <v>35</v>
      </c>
      <c r="J132" t="s">
        <v>332</v>
      </c>
      <c r="K132">
        <v>59.969999999999992</v>
      </c>
      <c r="L132">
        <v>5</v>
      </c>
      <c r="M132">
        <v>0.4</v>
      </c>
      <c r="N132" s="4">
        <v>-11.993999999999993</v>
      </c>
    </row>
    <row r="133" spans="1:14" x14ac:dyDescent="0.3">
      <c r="A133">
        <v>132</v>
      </c>
      <c r="B133" t="s">
        <v>329</v>
      </c>
      <c r="C133" s="3">
        <v>41673</v>
      </c>
      <c r="D133" t="s">
        <v>330</v>
      </c>
      <c r="E133" t="s">
        <v>331</v>
      </c>
      <c r="F133" t="s">
        <v>16</v>
      </c>
      <c r="G133">
        <v>43229</v>
      </c>
      <c r="H133" t="s">
        <v>1165</v>
      </c>
      <c r="I133" t="s">
        <v>23</v>
      </c>
      <c r="J133" t="s">
        <v>333</v>
      </c>
      <c r="K133">
        <v>78.304000000000002</v>
      </c>
      <c r="L133">
        <v>2</v>
      </c>
      <c r="M133">
        <v>0.2</v>
      </c>
      <c r="N133" s="4">
        <v>29.363999999999997</v>
      </c>
    </row>
    <row r="134" spans="1:14" x14ac:dyDescent="0.3">
      <c r="A134">
        <v>133</v>
      </c>
      <c r="B134" t="s">
        <v>329</v>
      </c>
      <c r="C134" s="3">
        <v>41673</v>
      </c>
      <c r="D134" t="s">
        <v>330</v>
      </c>
      <c r="E134" t="s">
        <v>331</v>
      </c>
      <c r="F134" t="s">
        <v>16</v>
      </c>
      <c r="G134">
        <v>43229</v>
      </c>
      <c r="H134" t="s">
        <v>1165</v>
      </c>
      <c r="I134" t="s">
        <v>23</v>
      </c>
      <c r="J134" t="s">
        <v>98</v>
      </c>
      <c r="K134">
        <v>21.456</v>
      </c>
      <c r="L134">
        <v>9</v>
      </c>
      <c r="M134">
        <v>0.2</v>
      </c>
      <c r="N134" s="4">
        <v>6.9731999999999976</v>
      </c>
    </row>
    <row r="135" spans="1:14" x14ac:dyDescent="0.3">
      <c r="A135">
        <v>134</v>
      </c>
      <c r="B135" t="s">
        <v>334</v>
      </c>
      <c r="C135" s="3">
        <v>41561</v>
      </c>
      <c r="D135" t="s">
        <v>335</v>
      </c>
      <c r="E135" t="s">
        <v>336</v>
      </c>
      <c r="F135" t="s">
        <v>16</v>
      </c>
      <c r="G135">
        <v>95661</v>
      </c>
      <c r="H135" t="s">
        <v>1166</v>
      </c>
      <c r="I135" t="s">
        <v>23</v>
      </c>
      <c r="J135" t="s">
        <v>337</v>
      </c>
      <c r="K135">
        <v>20.04</v>
      </c>
      <c r="L135">
        <v>3</v>
      </c>
      <c r="M135">
        <v>0</v>
      </c>
      <c r="N135" s="4">
        <v>9.6191999999999993</v>
      </c>
    </row>
    <row r="136" spans="1:14" x14ac:dyDescent="0.3">
      <c r="A136">
        <v>135</v>
      </c>
      <c r="B136" t="s">
        <v>334</v>
      </c>
      <c r="C136" s="3">
        <v>41561</v>
      </c>
      <c r="D136" t="s">
        <v>335</v>
      </c>
      <c r="E136" t="s">
        <v>336</v>
      </c>
      <c r="F136" t="s">
        <v>16</v>
      </c>
      <c r="G136">
        <v>95661</v>
      </c>
      <c r="H136" t="s">
        <v>1166</v>
      </c>
      <c r="I136" t="s">
        <v>23</v>
      </c>
      <c r="J136" t="s">
        <v>338</v>
      </c>
      <c r="K136">
        <v>35.44</v>
      </c>
      <c r="L136">
        <v>1</v>
      </c>
      <c r="M136">
        <v>0</v>
      </c>
      <c r="N136" s="4">
        <v>16.656799999999997</v>
      </c>
    </row>
    <row r="137" spans="1:14" x14ac:dyDescent="0.3">
      <c r="A137">
        <v>136</v>
      </c>
      <c r="B137" t="s">
        <v>334</v>
      </c>
      <c r="C137" s="3">
        <v>41561</v>
      </c>
      <c r="D137" t="s">
        <v>335</v>
      </c>
      <c r="E137" t="s">
        <v>336</v>
      </c>
      <c r="F137" t="s">
        <v>16</v>
      </c>
      <c r="G137">
        <v>95661</v>
      </c>
      <c r="H137" t="s">
        <v>1166</v>
      </c>
      <c r="I137" t="s">
        <v>23</v>
      </c>
      <c r="J137" t="s">
        <v>339</v>
      </c>
      <c r="K137">
        <v>11.52</v>
      </c>
      <c r="L137">
        <v>4</v>
      </c>
      <c r="M137">
        <v>0</v>
      </c>
      <c r="N137" s="4">
        <v>3.4559999999999995</v>
      </c>
    </row>
    <row r="138" spans="1:14" x14ac:dyDescent="0.3">
      <c r="A138">
        <v>137</v>
      </c>
      <c r="B138" t="s">
        <v>334</v>
      </c>
      <c r="C138" s="3">
        <v>41561</v>
      </c>
      <c r="D138" t="s">
        <v>335</v>
      </c>
      <c r="E138" t="s">
        <v>336</v>
      </c>
      <c r="F138" t="s">
        <v>16</v>
      </c>
      <c r="G138">
        <v>95661</v>
      </c>
      <c r="H138" t="s">
        <v>1166</v>
      </c>
      <c r="I138" t="s">
        <v>23</v>
      </c>
      <c r="J138" t="s">
        <v>340</v>
      </c>
      <c r="K138">
        <v>4.0199999999999996</v>
      </c>
      <c r="L138">
        <v>2</v>
      </c>
      <c r="M138">
        <v>0</v>
      </c>
      <c r="N138" s="4">
        <v>1.9697999999999998</v>
      </c>
    </row>
    <row r="139" spans="1:14" x14ac:dyDescent="0.3">
      <c r="A139">
        <v>138</v>
      </c>
      <c r="B139" t="s">
        <v>334</v>
      </c>
      <c r="C139" s="3">
        <v>41561</v>
      </c>
      <c r="D139" t="s">
        <v>335</v>
      </c>
      <c r="E139" t="s">
        <v>336</v>
      </c>
      <c r="F139" t="s">
        <v>16</v>
      </c>
      <c r="G139">
        <v>95661</v>
      </c>
      <c r="H139" t="s">
        <v>1166</v>
      </c>
      <c r="I139" t="s">
        <v>23</v>
      </c>
      <c r="J139" t="s">
        <v>341</v>
      </c>
      <c r="K139">
        <v>76.176000000000002</v>
      </c>
      <c r="L139">
        <v>3</v>
      </c>
      <c r="M139">
        <v>0.2</v>
      </c>
      <c r="N139" s="4">
        <v>26.661599999999996</v>
      </c>
    </row>
    <row r="140" spans="1:14" x14ac:dyDescent="0.3">
      <c r="A140">
        <v>139</v>
      </c>
      <c r="B140" t="s">
        <v>334</v>
      </c>
      <c r="C140" s="3">
        <v>41561</v>
      </c>
      <c r="D140" t="s">
        <v>335</v>
      </c>
      <c r="E140" t="s">
        <v>336</v>
      </c>
      <c r="F140" t="s">
        <v>16</v>
      </c>
      <c r="G140">
        <v>95661</v>
      </c>
      <c r="H140" t="s">
        <v>1166</v>
      </c>
      <c r="I140" t="s">
        <v>23</v>
      </c>
      <c r="J140" t="s">
        <v>342</v>
      </c>
      <c r="K140">
        <v>65.88</v>
      </c>
      <c r="L140">
        <v>6</v>
      </c>
      <c r="M140">
        <v>0</v>
      </c>
      <c r="N140" s="4">
        <v>18.446400000000004</v>
      </c>
    </row>
    <row r="141" spans="1:14" x14ac:dyDescent="0.3">
      <c r="A141">
        <v>140</v>
      </c>
      <c r="B141" t="s">
        <v>334</v>
      </c>
      <c r="C141" s="3">
        <v>41561</v>
      </c>
      <c r="D141" t="s">
        <v>335</v>
      </c>
      <c r="E141" t="s">
        <v>336</v>
      </c>
      <c r="F141" t="s">
        <v>16</v>
      </c>
      <c r="G141">
        <v>95661</v>
      </c>
      <c r="H141" t="s">
        <v>1166</v>
      </c>
      <c r="I141" t="s">
        <v>17</v>
      </c>
      <c r="J141" t="s">
        <v>142</v>
      </c>
      <c r="K141">
        <v>43.120000000000005</v>
      </c>
      <c r="L141">
        <v>14</v>
      </c>
      <c r="M141">
        <v>0</v>
      </c>
      <c r="N141" s="4">
        <v>20.697599999999998</v>
      </c>
    </row>
    <row r="142" spans="1:14" x14ac:dyDescent="0.3">
      <c r="A142">
        <v>141</v>
      </c>
      <c r="B142" t="s">
        <v>343</v>
      </c>
      <c r="C142" s="3">
        <v>41523</v>
      </c>
      <c r="D142" t="s">
        <v>344</v>
      </c>
      <c r="E142" t="s">
        <v>345</v>
      </c>
      <c r="F142" t="s">
        <v>16</v>
      </c>
      <c r="G142">
        <v>19140</v>
      </c>
      <c r="H142" t="s">
        <v>1167</v>
      </c>
      <c r="I142" t="s">
        <v>17</v>
      </c>
      <c r="J142" t="s">
        <v>90</v>
      </c>
      <c r="K142">
        <v>82.800000000000011</v>
      </c>
      <c r="L142">
        <v>2</v>
      </c>
      <c r="M142">
        <v>0.2</v>
      </c>
      <c r="N142" s="4">
        <v>10.349999999999994</v>
      </c>
    </row>
    <row r="143" spans="1:14" x14ac:dyDescent="0.3">
      <c r="A143">
        <v>142</v>
      </c>
      <c r="B143" t="s">
        <v>346</v>
      </c>
      <c r="C143" s="3">
        <v>41901</v>
      </c>
      <c r="D143" t="s">
        <v>347</v>
      </c>
      <c r="E143" t="s">
        <v>348</v>
      </c>
      <c r="F143" t="s">
        <v>16</v>
      </c>
      <c r="G143">
        <v>94122</v>
      </c>
      <c r="H143" t="s">
        <v>1168</v>
      </c>
      <c r="I143" t="s">
        <v>23</v>
      </c>
      <c r="J143" t="s">
        <v>349</v>
      </c>
      <c r="K143">
        <v>8.82</v>
      </c>
      <c r="L143">
        <v>3</v>
      </c>
      <c r="M143">
        <v>0</v>
      </c>
      <c r="N143" s="4">
        <v>2.3814000000000002</v>
      </c>
    </row>
    <row r="144" spans="1:14" x14ac:dyDescent="0.3">
      <c r="A144">
        <v>143</v>
      </c>
      <c r="B144" t="s">
        <v>346</v>
      </c>
      <c r="C144" s="3">
        <v>41901</v>
      </c>
      <c r="D144" t="s">
        <v>347</v>
      </c>
      <c r="E144" t="s">
        <v>348</v>
      </c>
      <c r="F144" t="s">
        <v>16</v>
      </c>
      <c r="G144">
        <v>94122</v>
      </c>
      <c r="H144" t="s">
        <v>1168</v>
      </c>
      <c r="I144" t="s">
        <v>23</v>
      </c>
      <c r="J144" t="s">
        <v>350</v>
      </c>
      <c r="K144">
        <v>10.86</v>
      </c>
      <c r="L144">
        <v>3</v>
      </c>
      <c r="M144">
        <v>0</v>
      </c>
      <c r="N144" s="4">
        <v>5.1042000000000005</v>
      </c>
    </row>
    <row r="145" spans="1:14" x14ac:dyDescent="0.3">
      <c r="A145">
        <v>144</v>
      </c>
      <c r="B145" t="s">
        <v>346</v>
      </c>
      <c r="C145" s="3">
        <v>41901</v>
      </c>
      <c r="D145" t="s">
        <v>347</v>
      </c>
      <c r="E145" t="s">
        <v>348</v>
      </c>
      <c r="F145" t="s">
        <v>16</v>
      </c>
      <c r="G145">
        <v>94122</v>
      </c>
      <c r="H145" t="s">
        <v>1168</v>
      </c>
      <c r="I145" t="s">
        <v>23</v>
      </c>
      <c r="J145" t="s">
        <v>351</v>
      </c>
      <c r="K145">
        <v>143.69999999999999</v>
      </c>
      <c r="L145">
        <v>3</v>
      </c>
      <c r="M145">
        <v>0</v>
      </c>
      <c r="N145" s="4">
        <v>68.975999999999999</v>
      </c>
    </row>
    <row r="146" spans="1:14" x14ac:dyDescent="0.3">
      <c r="A146">
        <v>145</v>
      </c>
      <c r="B146" t="s">
        <v>352</v>
      </c>
      <c r="C146" s="3">
        <v>41996</v>
      </c>
      <c r="D146" t="s">
        <v>353</v>
      </c>
      <c r="E146" t="s">
        <v>354</v>
      </c>
      <c r="F146" t="s">
        <v>16</v>
      </c>
      <c r="G146">
        <v>64055</v>
      </c>
      <c r="H146" t="s">
        <v>1169</v>
      </c>
      <c r="I146" t="s">
        <v>23</v>
      </c>
      <c r="J146" t="s">
        <v>355</v>
      </c>
      <c r="K146">
        <v>839.43000000000006</v>
      </c>
      <c r="L146">
        <v>3</v>
      </c>
      <c r="M146">
        <v>0</v>
      </c>
      <c r="N146" s="4">
        <v>218.25179999999997</v>
      </c>
    </row>
    <row r="147" spans="1:14" x14ac:dyDescent="0.3">
      <c r="A147">
        <v>146</v>
      </c>
      <c r="B147" t="s">
        <v>356</v>
      </c>
      <c r="C147" s="3">
        <v>41159</v>
      </c>
      <c r="D147" t="s">
        <v>357</v>
      </c>
      <c r="E147" t="s">
        <v>358</v>
      </c>
      <c r="F147" t="s">
        <v>16</v>
      </c>
      <c r="G147">
        <v>91104</v>
      </c>
      <c r="H147" t="s">
        <v>1170</v>
      </c>
      <c r="I147" t="s">
        <v>23</v>
      </c>
      <c r="J147" t="s">
        <v>215</v>
      </c>
      <c r="K147">
        <v>671.93</v>
      </c>
      <c r="L147">
        <v>7</v>
      </c>
      <c r="M147">
        <v>0</v>
      </c>
      <c r="N147" s="4">
        <v>20.157899999999998</v>
      </c>
    </row>
    <row r="148" spans="1:14" x14ac:dyDescent="0.3">
      <c r="A148">
        <v>147</v>
      </c>
      <c r="B148" t="s">
        <v>359</v>
      </c>
      <c r="C148" s="3">
        <v>40838</v>
      </c>
      <c r="D148" t="s">
        <v>360</v>
      </c>
      <c r="E148" t="s">
        <v>361</v>
      </c>
      <c r="F148" t="s">
        <v>16</v>
      </c>
      <c r="G148">
        <v>43055</v>
      </c>
      <c r="H148" t="s">
        <v>1171</v>
      </c>
      <c r="I148" t="s">
        <v>17</v>
      </c>
      <c r="J148" t="s">
        <v>362</v>
      </c>
      <c r="K148">
        <v>93.888000000000005</v>
      </c>
      <c r="L148">
        <v>4</v>
      </c>
      <c r="M148">
        <v>0.2</v>
      </c>
      <c r="N148" s="4">
        <v>12.90959999999999</v>
      </c>
    </row>
    <row r="149" spans="1:14" x14ac:dyDescent="0.3">
      <c r="A149">
        <v>148</v>
      </c>
      <c r="B149" t="s">
        <v>363</v>
      </c>
      <c r="C149" s="3">
        <v>41614</v>
      </c>
      <c r="D149" t="s">
        <v>364</v>
      </c>
      <c r="E149" t="s">
        <v>365</v>
      </c>
      <c r="F149" t="s">
        <v>16</v>
      </c>
      <c r="G149">
        <v>53132</v>
      </c>
      <c r="H149" t="s">
        <v>1172</v>
      </c>
      <c r="I149" t="s">
        <v>35</v>
      </c>
      <c r="J149" t="s">
        <v>366</v>
      </c>
      <c r="K149">
        <v>384.45000000000005</v>
      </c>
      <c r="L149">
        <v>11</v>
      </c>
      <c r="M149">
        <v>0</v>
      </c>
      <c r="N149" s="4">
        <v>103.80150000000003</v>
      </c>
    </row>
    <row r="150" spans="1:14" x14ac:dyDescent="0.3">
      <c r="A150">
        <v>149</v>
      </c>
      <c r="B150" t="s">
        <v>363</v>
      </c>
      <c r="C150" s="3">
        <v>41614</v>
      </c>
      <c r="D150" t="s">
        <v>364</v>
      </c>
      <c r="E150" t="s">
        <v>365</v>
      </c>
      <c r="F150" t="s">
        <v>16</v>
      </c>
      <c r="G150">
        <v>53132</v>
      </c>
      <c r="H150" t="s">
        <v>1172</v>
      </c>
      <c r="I150" t="s">
        <v>35</v>
      </c>
      <c r="J150" t="s">
        <v>367</v>
      </c>
      <c r="K150">
        <v>149.97</v>
      </c>
      <c r="L150">
        <v>3</v>
      </c>
      <c r="M150">
        <v>0</v>
      </c>
      <c r="N150" s="4">
        <v>5.9987999999999815</v>
      </c>
    </row>
    <row r="151" spans="1:14" x14ac:dyDescent="0.3">
      <c r="A151">
        <v>150</v>
      </c>
      <c r="B151" t="s">
        <v>363</v>
      </c>
      <c r="C151" s="3">
        <v>41614</v>
      </c>
      <c r="D151" t="s">
        <v>364</v>
      </c>
      <c r="E151" t="s">
        <v>365</v>
      </c>
      <c r="F151" t="s">
        <v>16</v>
      </c>
      <c r="G151">
        <v>53132</v>
      </c>
      <c r="H151" t="s">
        <v>1172</v>
      </c>
      <c r="I151" t="s">
        <v>17</v>
      </c>
      <c r="J151" t="s">
        <v>19</v>
      </c>
      <c r="K151">
        <v>1951.84</v>
      </c>
      <c r="L151">
        <v>8</v>
      </c>
      <c r="M151">
        <v>0</v>
      </c>
      <c r="N151" s="4">
        <v>585.55199999999991</v>
      </c>
    </row>
    <row r="152" spans="1:14" x14ac:dyDescent="0.3">
      <c r="A152">
        <v>151</v>
      </c>
      <c r="B152" t="s">
        <v>363</v>
      </c>
      <c r="C152" s="3">
        <v>41614</v>
      </c>
      <c r="D152" t="s">
        <v>364</v>
      </c>
      <c r="E152" t="s">
        <v>365</v>
      </c>
      <c r="F152" t="s">
        <v>16</v>
      </c>
      <c r="G152">
        <v>53132</v>
      </c>
      <c r="H152" t="s">
        <v>1172</v>
      </c>
      <c r="I152" t="s">
        <v>23</v>
      </c>
      <c r="J152" t="s">
        <v>368</v>
      </c>
      <c r="K152">
        <v>171.55</v>
      </c>
      <c r="L152">
        <v>5</v>
      </c>
      <c r="M152">
        <v>0</v>
      </c>
      <c r="N152" s="4">
        <v>80.628500000000003</v>
      </c>
    </row>
    <row r="153" spans="1:14" x14ac:dyDescent="0.3">
      <c r="A153">
        <v>152</v>
      </c>
      <c r="B153" t="s">
        <v>369</v>
      </c>
      <c r="C153" s="3">
        <v>41347</v>
      </c>
      <c r="D153" t="s">
        <v>370</v>
      </c>
      <c r="E153" t="s">
        <v>371</v>
      </c>
      <c r="F153" t="s">
        <v>16</v>
      </c>
      <c r="G153">
        <v>85254</v>
      </c>
      <c r="H153" t="s">
        <v>1173</v>
      </c>
      <c r="I153" t="s">
        <v>23</v>
      </c>
      <c r="J153" t="s">
        <v>372</v>
      </c>
      <c r="K153">
        <v>157.91999999999999</v>
      </c>
      <c r="L153">
        <v>5</v>
      </c>
      <c r="M153">
        <v>0.2</v>
      </c>
      <c r="N153" s="4">
        <v>17.765999999999991</v>
      </c>
    </row>
    <row r="154" spans="1:14" x14ac:dyDescent="0.3">
      <c r="A154">
        <v>153</v>
      </c>
      <c r="B154" t="s">
        <v>369</v>
      </c>
      <c r="C154" s="3">
        <v>41347</v>
      </c>
      <c r="D154" t="s">
        <v>370</v>
      </c>
      <c r="E154" t="s">
        <v>371</v>
      </c>
      <c r="F154" t="s">
        <v>16</v>
      </c>
      <c r="G154">
        <v>85254</v>
      </c>
      <c r="H154" t="s">
        <v>1173</v>
      </c>
      <c r="I154" t="s">
        <v>35</v>
      </c>
      <c r="J154" t="s">
        <v>373</v>
      </c>
      <c r="K154">
        <v>203.184</v>
      </c>
      <c r="L154">
        <v>2</v>
      </c>
      <c r="M154">
        <v>0.2</v>
      </c>
      <c r="N154" s="4">
        <v>15.238799999999991</v>
      </c>
    </row>
    <row r="155" spans="1:14" x14ac:dyDescent="0.3">
      <c r="A155">
        <v>154</v>
      </c>
      <c r="B155" t="s">
        <v>374</v>
      </c>
      <c r="C155" s="3">
        <v>41060</v>
      </c>
      <c r="D155" t="s">
        <v>375</v>
      </c>
      <c r="E155" t="s">
        <v>376</v>
      </c>
      <c r="F155" t="s">
        <v>16</v>
      </c>
      <c r="G155">
        <v>95123</v>
      </c>
      <c r="H155" t="s">
        <v>1174</v>
      </c>
      <c r="I155" t="s">
        <v>23</v>
      </c>
      <c r="J155" t="s">
        <v>377</v>
      </c>
      <c r="K155">
        <v>58.379999999999995</v>
      </c>
      <c r="L155">
        <v>7</v>
      </c>
      <c r="M155">
        <v>0</v>
      </c>
      <c r="N155" s="4">
        <v>26.270999999999994</v>
      </c>
    </row>
    <row r="156" spans="1:14" x14ac:dyDescent="0.3">
      <c r="A156">
        <v>155</v>
      </c>
      <c r="B156" t="s">
        <v>374</v>
      </c>
      <c r="C156" s="3">
        <v>41060</v>
      </c>
      <c r="D156" t="s">
        <v>375</v>
      </c>
      <c r="E156" t="s">
        <v>376</v>
      </c>
      <c r="F156" t="s">
        <v>16</v>
      </c>
      <c r="G156">
        <v>95123</v>
      </c>
      <c r="H156" t="s">
        <v>1174</v>
      </c>
      <c r="I156" t="s">
        <v>23</v>
      </c>
      <c r="J156" t="s">
        <v>378</v>
      </c>
      <c r="K156">
        <v>105.52</v>
      </c>
      <c r="L156">
        <v>4</v>
      </c>
      <c r="M156">
        <v>0</v>
      </c>
      <c r="N156" s="4">
        <v>48.539199999999994</v>
      </c>
    </row>
    <row r="157" spans="1:14" x14ac:dyDescent="0.3">
      <c r="A157">
        <v>156</v>
      </c>
      <c r="B157" t="s">
        <v>374</v>
      </c>
      <c r="C157" s="3">
        <v>41060</v>
      </c>
      <c r="D157" t="s">
        <v>375</v>
      </c>
      <c r="E157" t="s">
        <v>376</v>
      </c>
      <c r="F157" t="s">
        <v>16</v>
      </c>
      <c r="G157">
        <v>95123</v>
      </c>
      <c r="H157" t="s">
        <v>1174</v>
      </c>
      <c r="I157" t="s">
        <v>23</v>
      </c>
      <c r="J157" t="s">
        <v>379</v>
      </c>
      <c r="K157">
        <v>80.88</v>
      </c>
      <c r="L157">
        <v>6</v>
      </c>
      <c r="M157">
        <v>0</v>
      </c>
      <c r="N157" s="4">
        <v>21.028799999999997</v>
      </c>
    </row>
    <row r="158" spans="1:14" x14ac:dyDescent="0.3">
      <c r="A158">
        <v>157</v>
      </c>
      <c r="B158" t="s">
        <v>380</v>
      </c>
      <c r="C158" s="3">
        <v>41057</v>
      </c>
      <c r="D158" t="s">
        <v>381</v>
      </c>
      <c r="E158" t="s">
        <v>382</v>
      </c>
      <c r="F158" t="s">
        <v>16</v>
      </c>
      <c r="G158">
        <v>98105</v>
      </c>
      <c r="H158" t="s">
        <v>1175</v>
      </c>
      <c r="I158" t="s">
        <v>23</v>
      </c>
      <c r="J158" t="s">
        <v>383</v>
      </c>
      <c r="K158">
        <v>6.63</v>
      </c>
      <c r="L158">
        <v>3</v>
      </c>
      <c r="M158">
        <v>0</v>
      </c>
      <c r="N158" s="4">
        <v>1.7901</v>
      </c>
    </row>
    <row r="159" spans="1:14" x14ac:dyDescent="0.3">
      <c r="A159">
        <v>158</v>
      </c>
      <c r="B159" t="s">
        <v>384</v>
      </c>
      <c r="C159" s="3">
        <v>40603</v>
      </c>
      <c r="D159" t="s">
        <v>385</v>
      </c>
      <c r="E159" t="s">
        <v>386</v>
      </c>
      <c r="F159" t="s">
        <v>16</v>
      </c>
      <c r="G159">
        <v>98115</v>
      </c>
      <c r="H159" t="s">
        <v>1176</v>
      </c>
      <c r="I159" t="s">
        <v>17</v>
      </c>
      <c r="J159" t="s">
        <v>314</v>
      </c>
      <c r="K159">
        <v>457.56800000000004</v>
      </c>
      <c r="L159">
        <v>2</v>
      </c>
      <c r="M159">
        <v>0.2</v>
      </c>
      <c r="N159" s="4">
        <v>51.476399999999941</v>
      </c>
    </row>
    <row r="160" spans="1:14" x14ac:dyDescent="0.3">
      <c r="A160">
        <v>159</v>
      </c>
      <c r="B160" t="s">
        <v>387</v>
      </c>
      <c r="C160" s="3">
        <v>41599</v>
      </c>
      <c r="D160" t="s">
        <v>388</v>
      </c>
      <c r="E160" t="s">
        <v>389</v>
      </c>
      <c r="F160" t="s">
        <v>16</v>
      </c>
      <c r="G160">
        <v>73034</v>
      </c>
      <c r="H160" t="s">
        <v>1177</v>
      </c>
      <c r="I160" t="s">
        <v>23</v>
      </c>
      <c r="J160" t="s">
        <v>390</v>
      </c>
      <c r="K160">
        <v>14.62</v>
      </c>
      <c r="L160">
        <v>2</v>
      </c>
      <c r="M160">
        <v>0</v>
      </c>
      <c r="N160" s="4">
        <v>6.8713999999999995</v>
      </c>
    </row>
    <row r="161" spans="1:14" x14ac:dyDescent="0.3">
      <c r="A161">
        <v>160</v>
      </c>
      <c r="B161" t="s">
        <v>387</v>
      </c>
      <c r="C161" s="3">
        <v>41599</v>
      </c>
      <c r="D161" t="s">
        <v>388</v>
      </c>
      <c r="E161" t="s">
        <v>389</v>
      </c>
      <c r="F161" t="s">
        <v>16</v>
      </c>
      <c r="G161">
        <v>73034</v>
      </c>
      <c r="H161" t="s">
        <v>1177</v>
      </c>
      <c r="I161" t="s">
        <v>35</v>
      </c>
      <c r="J161" t="s">
        <v>391</v>
      </c>
      <c r="K161">
        <v>944.93000000000006</v>
      </c>
      <c r="L161">
        <v>7</v>
      </c>
      <c r="M161">
        <v>0</v>
      </c>
      <c r="N161" s="4">
        <v>236.23250000000002</v>
      </c>
    </row>
    <row r="162" spans="1:14" x14ac:dyDescent="0.3">
      <c r="A162">
        <v>161</v>
      </c>
      <c r="B162" t="s">
        <v>392</v>
      </c>
      <c r="C162" s="3">
        <v>41406</v>
      </c>
      <c r="D162" t="s">
        <v>393</v>
      </c>
      <c r="E162" t="s">
        <v>394</v>
      </c>
      <c r="F162" t="s">
        <v>16</v>
      </c>
      <c r="G162">
        <v>90045</v>
      </c>
      <c r="H162" t="s">
        <v>1178</v>
      </c>
      <c r="I162" t="s">
        <v>23</v>
      </c>
      <c r="J162" t="s">
        <v>395</v>
      </c>
      <c r="K162">
        <v>5.98</v>
      </c>
      <c r="L162">
        <v>1</v>
      </c>
      <c r="M162">
        <v>0</v>
      </c>
      <c r="N162" s="4">
        <v>2.6909999999999998</v>
      </c>
    </row>
    <row r="163" spans="1:14" x14ac:dyDescent="0.3">
      <c r="A163">
        <v>162</v>
      </c>
      <c r="B163" t="s">
        <v>396</v>
      </c>
      <c r="C163" s="3">
        <v>41271</v>
      </c>
      <c r="D163" t="s">
        <v>397</v>
      </c>
      <c r="E163" t="s">
        <v>398</v>
      </c>
      <c r="F163" t="s">
        <v>16</v>
      </c>
      <c r="G163">
        <v>19134</v>
      </c>
      <c r="H163" t="s">
        <v>1179</v>
      </c>
      <c r="I163" t="s">
        <v>35</v>
      </c>
      <c r="J163" t="s">
        <v>399</v>
      </c>
      <c r="K163">
        <v>54.384000000000007</v>
      </c>
      <c r="L163">
        <v>2</v>
      </c>
      <c r="M163">
        <v>0.2</v>
      </c>
      <c r="N163" s="4">
        <v>1.359599999999995</v>
      </c>
    </row>
    <row r="164" spans="1:14" x14ac:dyDescent="0.3">
      <c r="A164">
        <v>163</v>
      </c>
      <c r="B164" t="s">
        <v>400</v>
      </c>
      <c r="C164" s="3">
        <v>41595</v>
      </c>
      <c r="D164" t="s">
        <v>401</v>
      </c>
      <c r="E164" t="s">
        <v>402</v>
      </c>
      <c r="F164" t="s">
        <v>16</v>
      </c>
      <c r="G164">
        <v>88220</v>
      </c>
      <c r="H164" t="s">
        <v>1180</v>
      </c>
      <c r="I164" t="s">
        <v>23</v>
      </c>
      <c r="J164" t="s">
        <v>98</v>
      </c>
      <c r="K164">
        <v>28.4</v>
      </c>
      <c r="L164">
        <v>5</v>
      </c>
      <c r="M164">
        <v>0</v>
      </c>
      <c r="N164" s="4">
        <v>13.347999999999997</v>
      </c>
    </row>
    <row r="165" spans="1:14" x14ac:dyDescent="0.3">
      <c r="A165">
        <v>164</v>
      </c>
      <c r="B165" t="s">
        <v>403</v>
      </c>
      <c r="C165" s="3">
        <v>41586</v>
      </c>
      <c r="D165" t="s">
        <v>404</v>
      </c>
      <c r="E165" t="s">
        <v>405</v>
      </c>
      <c r="F165" t="s">
        <v>16</v>
      </c>
      <c r="G165">
        <v>98115</v>
      </c>
      <c r="H165" t="s">
        <v>1181</v>
      </c>
      <c r="I165" t="s">
        <v>23</v>
      </c>
      <c r="J165" t="s">
        <v>406</v>
      </c>
      <c r="K165">
        <v>27.680000000000003</v>
      </c>
      <c r="L165">
        <v>2</v>
      </c>
      <c r="M165">
        <v>0.2</v>
      </c>
      <c r="N165" s="4">
        <v>9.6879999999999988</v>
      </c>
    </row>
    <row r="166" spans="1:14" x14ac:dyDescent="0.3">
      <c r="A166">
        <v>165</v>
      </c>
      <c r="B166" t="s">
        <v>407</v>
      </c>
      <c r="C166" s="3">
        <v>40794</v>
      </c>
      <c r="D166" t="s">
        <v>408</v>
      </c>
      <c r="E166" t="s">
        <v>409</v>
      </c>
      <c r="F166" t="s">
        <v>16</v>
      </c>
      <c r="G166">
        <v>78207</v>
      </c>
      <c r="H166" t="s">
        <v>1182</v>
      </c>
      <c r="I166" t="s">
        <v>23</v>
      </c>
      <c r="J166" t="s">
        <v>410</v>
      </c>
      <c r="K166">
        <v>9.9359999999999999</v>
      </c>
      <c r="L166">
        <v>3</v>
      </c>
      <c r="M166">
        <v>0.2</v>
      </c>
      <c r="N166" s="4">
        <v>2.7324000000000002</v>
      </c>
    </row>
    <row r="167" spans="1:14" x14ac:dyDescent="0.3">
      <c r="A167">
        <v>166</v>
      </c>
      <c r="B167" t="s">
        <v>407</v>
      </c>
      <c r="C167" s="3">
        <v>40794</v>
      </c>
      <c r="D167" t="s">
        <v>408</v>
      </c>
      <c r="E167" t="s">
        <v>409</v>
      </c>
      <c r="F167" t="s">
        <v>16</v>
      </c>
      <c r="G167">
        <v>78207</v>
      </c>
      <c r="H167" t="s">
        <v>1182</v>
      </c>
      <c r="I167" t="s">
        <v>35</v>
      </c>
      <c r="J167" t="s">
        <v>411</v>
      </c>
      <c r="K167">
        <v>8159.9519999999993</v>
      </c>
      <c r="L167">
        <v>8</v>
      </c>
      <c r="M167">
        <v>0.4</v>
      </c>
      <c r="N167" s="4">
        <v>-1359.992000000002</v>
      </c>
    </row>
    <row r="168" spans="1:14" x14ac:dyDescent="0.3">
      <c r="A168">
        <v>167</v>
      </c>
      <c r="B168" t="s">
        <v>407</v>
      </c>
      <c r="C168" s="3">
        <v>40794</v>
      </c>
      <c r="D168" t="s">
        <v>408</v>
      </c>
      <c r="E168" t="s">
        <v>409</v>
      </c>
      <c r="F168" t="s">
        <v>16</v>
      </c>
      <c r="G168">
        <v>78207</v>
      </c>
      <c r="H168" t="s">
        <v>1182</v>
      </c>
      <c r="I168" t="s">
        <v>23</v>
      </c>
      <c r="J168" t="s">
        <v>412</v>
      </c>
      <c r="K168">
        <v>275.928</v>
      </c>
      <c r="L168">
        <v>3</v>
      </c>
      <c r="M168">
        <v>0.2</v>
      </c>
      <c r="N168" s="4">
        <v>-58.634699999999995</v>
      </c>
    </row>
    <row r="169" spans="1:14" x14ac:dyDescent="0.3">
      <c r="A169">
        <v>168</v>
      </c>
      <c r="B169" t="s">
        <v>407</v>
      </c>
      <c r="C169" s="3">
        <v>40794</v>
      </c>
      <c r="D169" t="s">
        <v>408</v>
      </c>
      <c r="E169" t="s">
        <v>409</v>
      </c>
      <c r="F169" t="s">
        <v>16</v>
      </c>
      <c r="G169">
        <v>78207</v>
      </c>
      <c r="H169" t="s">
        <v>1182</v>
      </c>
      <c r="I169" t="s">
        <v>17</v>
      </c>
      <c r="J169" t="s">
        <v>413</v>
      </c>
      <c r="K169">
        <v>1740.0599999999997</v>
      </c>
      <c r="L169">
        <v>9</v>
      </c>
      <c r="M169">
        <v>0.3</v>
      </c>
      <c r="N169" s="4">
        <v>-24.858000000000175</v>
      </c>
    </row>
    <row r="170" spans="1:14" x14ac:dyDescent="0.3">
      <c r="A170">
        <v>169</v>
      </c>
      <c r="B170" t="s">
        <v>407</v>
      </c>
      <c r="C170" s="3">
        <v>40794</v>
      </c>
      <c r="D170" t="s">
        <v>408</v>
      </c>
      <c r="E170" t="s">
        <v>409</v>
      </c>
      <c r="F170" t="s">
        <v>16</v>
      </c>
      <c r="G170">
        <v>78207</v>
      </c>
      <c r="H170" t="s">
        <v>1182</v>
      </c>
      <c r="I170" t="s">
        <v>23</v>
      </c>
      <c r="J170" t="s">
        <v>414</v>
      </c>
      <c r="K170">
        <v>32.064</v>
      </c>
      <c r="L170">
        <v>6</v>
      </c>
      <c r="M170">
        <v>0.2</v>
      </c>
      <c r="N170" s="4">
        <v>6.8135999999999974</v>
      </c>
    </row>
    <row r="171" spans="1:14" x14ac:dyDescent="0.3">
      <c r="A171">
        <v>170</v>
      </c>
      <c r="B171" t="s">
        <v>407</v>
      </c>
      <c r="C171" s="3">
        <v>40794</v>
      </c>
      <c r="D171" t="s">
        <v>408</v>
      </c>
      <c r="E171" t="s">
        <v>409</v>
      </c>
      <c r="F171" t="s">
        <v>16</v>
      </c>
      <c r="G171">
        <v>78207</v>
      </c>
      <c r="H171" t="s">
        <v>1182</v>
      </c>
      <c r="I171" t="s">
        <v>23</v>
      </c>
      <c r="J171" t="s">
        <v>415</v>
      </c>
      <c r="K171">
        <v>177.97999999999996</v>
      </c>
      <c r="L171">
        <v>5</v>
      </c>
      <c r="M171">
        <v>0.8</v>
      </c>
      <c r="N171" s="4">
        <v>-453.84900000000005</v>
      </c>
    </row>
    <row r="172" spans="1:14" x14ac:dyDescent="0.3">
      <c r="A172">
        <v>171</v>
      </c>
      <c r="B172" t="s">
        <v>407</v>
      </c>
      <c r="C172" s="3">
        <v>40794</v>
      </c>
      <c r="D172" t="s">
        <v>408</v>
      </c>
      <c r="E172" t="s">
        <v>409</v>
      </c>
      <c r="F172" t="s">
        <v>16</v>
      </c>
      <c r="G172">
        <v>78207</v>
      </c>
      <c r="H172" t="s">
        <v>1182</v>
      </c>
      <c r="I172" t="s">
        <v>35</v>
      </c>
      <c r="J172" t="s">
        <v>416</v>
      </c>
      <c r="K172">
        <v>143.976</v>
      </c>
      <c r="L172">
        <v>3</v>
      </c>
      <c r="M172">
        <v>0.2</v>
      </c>
      <c r="N172" s="4">
        <v>8.998500000000007</v>
      </c>
    </row>
    <row r="173" spans="1:14" x14ac:dyDescent="0.3">
      <c r="A173">
        <v>172</v>
      </c>
      <c r="B173" t="s">
        <v>417</v>
      </c>
      <c r="C173" s="3">
        <v>40760</v>
      </c>
      <c r="D173" t="s">
        <v>418</v>
      </c>
      <c r="E173" t="s">
        <v>419</v>
      </c>
      <c r="F173" t="s">
        <v>16</v>
      </c>
      <c r="G173">
        <v>90004</v>
      </c>
      <c r="H173" t="s">
        <v>1183</v>
      </c>
      <c r="I173" t="s">
        <v>23</v>
      </c>
      <c r="J173" t="s">
        <v>420</v>
      </c>
      <c r="K173">
        <v>20.94</v>
      </c>
      <c r="L173">
        <v>3</v>
      </c>
      <c r="M173">
        <v>0</v>
      </c>
      <c r="N173" s="4">
        <v>9.841800000000001</v>
      </c>
    </row>
    <row r="174" spans="1:14" x14ac:dyDescent="0.3">
      <c r="A174">
        <v>173</v>
      </c>
      <c r="B174" t="s">
        <v>417</v>
      </c>
      <c r="C174" s="3">
        <v>40760</v>
      </c>
      <c r="D174" t="s">
        <v>418</v>
      </c>
      <c r="E174" t="s">
        <v>419</v>
      </c>
      <c r="F174" t="s">
        <v>16</v>
      </c>
      <c r="G174">
        <v>90004</v>
      </c>
      <c r="H174" t="s">
        <v>1183</v>
      </c>
      <c r="I174" t="s">
        <v>23</v>
      </c>
      <c r="J174" t="s">
        <v>421</v>
      </c>
      <c r="K174">
        <v>110.96</v>
      </c>
      <c r="L174">
        <v>2</v>
      </c>
      <c r="M174">
        <v>0</v>
      </c>
      <c r="N174" s="4">
        <v>53.260799999999996</v>
      </c>
    </row>
    <row r="175" spans="1:14" x14ac:dyDescent="0.3">
      <c r="A175">
        <v>174</v>
      </c>
      <c r="B175" t="s">
        <v>417</v>
      </c>
      <c r="C175" s="3">
        <v>40760</v>
      </c>
      <c r="D175" t="s">
        <v>418</v>
      </c>
      <c r="E175" t="s">
        <v>419</v>
      </c>
      <c r="F175" t="s">
        <v>16</v>
      </c>
      <c r="G175">
        <v>90004</v>
      </c>
      <c r="H175" t="s">
        <v>1183</v>
      </c>
      <c r="I175" t="s">
        <v>17</v>
      </c>
      <c r="J175" t="s">
        <v>422</v>
      </c>
      <c r="K175">
        <v>340.14400000000006</v>
      </c>
      <c r="L175">
        <v>7</v>
      </c>
      <c r="M175">
        <v>0.2</v>
      </c>
      <c r="N175" s="4">
        <v>21.259</v>
      </c>
    </row>
    <row r="176" spans="1:14" x14ac:dyDescent="0.3">
      <c r="A176">
        <v>175</v>
      </c>
      <c r="B176" t="s">
        <v>423</v>
      </c>
      <c r="C176" s="3">
        <v>40800</v>
      </c>
      <c r="D176" t="s">
        <v>424</v>
      </c>
      <c r="E176" t="s">
        <v>425</v>
      </c>
      <c r="F176" t="s">
        <v>16</v>
      </c>
      <c r="G176">
        <v>60623</v>
      </c>
      <c r="H176" t="s">
        <v>1184</v>
      </c>
      <c r="I176" t="s">
        <v>23</v>
      </c>
      <c r="J176" t="s">
        <v>426</v>
      </c>
      <c r="K176">
        <v>52.447999999999993</v>
      </c>
      <c r="L176">
        <v>2</v>
      </c>
      <c r="M176">
        <v>0.8</v>
      </c>
      <c r="N176" s="4">
        <v>-131.12000000000003</v>
      </c>
    </row>
    <row r="177" spans="1:14" x14ac:dyDescent="0.3">
      <c r="A177">
        <v>176</v>
      </c>
      <c r="B177" t="s">
        <v>423</v>
      </c>
      <c r="C177" s="3">
        <v>40800</v>
      </c>
      <c r="D177" t="s">
        <v>424</v>
      </c>
      <c r="E177" t="s">
        <v>425</v>
      </c>
      <c r="F177" t="s">
        <v>16</v>
      </c>
      <c r="G177">
        <v>60623</v>
      </c>
      <c r="H177" t="s">
        <v>1184</v>
      </c>
      <c r="I177" t="s">
        <v>23</v>
      </c>
      <c r="J177" t="s">
        <v>427</v>
      </c>
      <c r="K177">
        <v>20.16</v>
      </c>
      <c r="L177">
        <v>4</v>
      </c>
      <c r="M177">
        <v>0.2</v>
      </c>
      <c r="N177" s="4">
        <v>6.5519999999999987</v>
      </c>
    </row>
    <row r="178" spans="1:14" x14ac:dyDescent="0.3">
      <c r="A178">
        <v>177</v>
      </c>
      <c r="B178" t="s">
        <v>428</v>
      </c>
      <c r="C178" s="3">
        <v>41751</v>
      </c>
      <c r="D178" t="s">
        <v>429</v>
      </c>
      <c r="E178" t="s">
        <v>430</v>
      </c>
      <c r="F178" t="s">
        <v>16</v>
      </c>
      <c r="G178">
        <v>77036</v>
      </c>
      <c r="H178" t="s">
        <v>1185</v>
      </c>
      <c r="I178" t="s">
        <v>23</v>
      </c>
      <c r="J178" t="s">
        <v>431</v>
      </c>
      <c r="K178">
        <v>97.263999999999982</v>
      </c>
      <c r="L178">
        <v>4</v>
      </c>
      <c r="M178">
        <v>0.8</v>
      </c>
      <c r="N178" s="4">
        <v>-243.16000000000008</v>
      </c>
    </row>
    <row r="179" spans="1:14" x14ac:dyDescent="0.3">
      <c r="A179">
        <v>178</v>
      </c>
      <c r="B179" t="s">
        <v>432</v>
      </c>
      <c r="C179" s="3" t="s">
        <v>1089</v>
      </c>
      <c r="D179" t="s">
        <v>185</v>
      </c>
      <c r="E179" t="s">
        <v>186</v>
      </c>
      <c r="F179" t="s">
        <v>16</v>
      </c>
      <c r="G179">
        <v>43055</v>
      </c>
      <c r="H179" t="s">
        <v>1186</v>
      </c>
      <c r="I179" t="s">
        <v>17</v>
      </c>
      <c r="J179" t="s">
        <v>433</v>
      </c>
      <c r="K179">
        <v>396.80200000000002</v>
      </c>
      <c r="L179">
        <v>7</v>
      </c>
      <c r="M179">
        <v>0.3</v>
      </c>
      <c r="N179" s="4">
        <v>-11.337199999999939</v>
      </c>
    </row>
    <row r="180" spans="1:14" x14ac:dyDescent="0.3">
      <c r="A180">
        <v>179</v>
      </c>
      <c r="B180" t="s">
        <v>432</v>
      </c>
      <c r="C180" s="3" t="s">
        <v>1089</v>
      </c>
      <c r="D180" t="s">
        <v>185</v>
      </c>
      <c r="E180" t="s">
        <v>186</v>
      </c>
      <c r="F180" t="s">
        <v>16</v>
      </c>
      <c r="G180">
        <v>43055</v>
      </c>
      <c r="H180" t="s">
        <v>1186</v>
      </c>
      <c r="I180" t="s">
        <v>23</v>
      </c>
      <c r="J180" t="s">
        <v>434</v>
      </c>
      <c r="K180">
        <v>15.88</v>
      </c>
      <c r="L180">
        <v>5</v>
      </c>
      <c r="M180">
        <v>0.2</v>
      </c>
      <c r="N180" s="4">
        <v>-3.771500000000001</v>
      </c>
    </row>
    <row r="181" spans="1:14" x14ac:dyDescent="0.3">
      <c r="A181">
        <v>180</v>
      </c>
      <c r="B181" t="s">
        <v>435</v>
      </c>
      <c r="C181" s="3">
        <v>41258</v>
      </c>
      <c r="D181" t="s">
        <v>436</v>
      </c>
      <c r="E181" t="s">
        <v>437</v>
      </c>
      <c r="F181" t="s">
        <v>16</v>
      </c>
      <c r="G181">
        <v>10009</v>
      </c>
      <c r="H181" t="s">
        <v>1187</v>
      </c>
      <c r="I181" t="s">
        <v>23</v>
      </c>
      <c r="J181" t="s">
        <v>438</v>
      </c>
      <c r="K181">
        <v>3.28</v>
      </c>
      <c r="L181">
        <v>1</v>
      </c>
      <c r="M181">
        <v>0</v>
      </c>
      <c r="N181" s="4">
        <v>1.4104000000000001</v>
      </c>
    </row>
    <row r="182" spans="1:14" x14ac:dyDescent="0.3">
      <c r="A182">
        <v>181</v>
      </c>
      <c r="B182" t="s">
        <v>439</v>
      </c>
      <c r="C182" s="3">
        <v>40882</v>
      </c>
      <c r="D182" t="s">
        <v>440</v>
      </c>
      <c r="E182" t="s">
        <v>441</v>
      </c>
      <c r="F182" t="s">
        <v>16</v>
      </c>
      <c r="G182">
        <v>62521</v>
      </c>
      <c r="H182" t="s">
        <v>1188</v>
      </c>
      <c r="I182" t="s">
        <v>23</v>
      </c>
      <c r="J182" t="s">
        <v>442</v>
      </c>
      <c r="K182">
        <v>24.816000000000003</v>
      </c>
      <c r="L182">
        <v>2</v>
      </c>
      <c r="M182">
        <v>0.2</v>
      </c>
      <c r="N182" s="4">
        <v>1.8612000000000002</v>
      </c>
    </row>
    <row r="183" spans="1:14" x14ac:dyDescent="0.3">
      <c r="A183">
        <v>182</v>
      </c>
      <c r="B183" t="s">
        <v>439</v>
      </c>
      <c r="C183" s="3">
        <v>40882</v>
      </c>
      <c r="D183" t="s">
        <v>440</v>
      </c>
      <c r="E183" t="s">
        <v>441</v>
      </c>
      <c r="F183" t="s">
        <v>16</v>
      </c>
      <c r="G183">
        <v>62521</v>
      </c>
      <c r="H183" t="s">
        <v>1188</v>
      </c>
      <c r="I183" t="s">
        <v>35</v>
      </c>
      <c r="J183" t="s">
        <v>443</v>
      </c>
      <c r="K183">
        <v>408.74399999999997</v>
      </c>
      <c r="L183">
        <v>7</v>
      </c>
      <c r="M183">
        <v>0.2</v>
      </c>
      <c r="N183" s="4">
        <v>76.639499999999984</v>
      </c>
    </row>
    <row r="184" spans="1:14" x14ac:dyDescent="0.3">
      <c r="A184">
        <v>183</v>
      </c>
      <c r="B184" t="s">
        <v>444</v>
      </c>
      <c r="C184" s="3" t="s">
        <v>1090</v>
      </c>
      <c r="D184" t="s">
        <v>445</v>
      </c>
      <c r="E184" t="s">
        <v>446</v>
      </c>
      <c r="F184" t="s">
        <v>16</v>
      </c>
      <c r="G184">
        <v>71203</v>
      </c>
      <c r="H184" t="s">
        <v>1189</v>
      </c>
      <c r="I184" t="s">
        <v>35</v>
      </c>
      <c r="J184" t="s">
        <v>447</v>
      </c>
      <c r="K184">
        <v>503.96</v>
      </c>
      <c r="L184">
        <v>4</v>
      </c>
      <c r="M184">
        <v>0</v>
      </c>
      <c r="N184" s="4">
        <v>131.02960000000002</v>
      </c>
    </row>
    <row r="185" spans="1:14" x14ac:dyDescent="0.3">
      <c r="A185">
        <v>184</v>
      </c>
      <c r="B185" t="s">
        <v>444</v>
      </c>
      <c r="C185" s="3" t="s">
        <v>1090</v>
      </c>
      <c r="D185" t="s">
        <v>445</v>
      </c>
      <c r="E185" t="s">
        <v>446</v>
      </c>
      <c r="F185" t="s">
        <v>16</v>
      </c>
      <c r="G185">
        <v>71203</v>
      </c>
      <c r="H185" t="s">
        <v>1189</v>
      </c>
      <c r="I185" t="s">
        <v>35</v>
      </c>
      <c r="J185" t="s">
        <v>448</v>
      </c>
      <c r="K185">
        <v>149.94999999999999</v>
      </c>
      <c r="L185">
        <v>5</v>
      </c>
      <c r="M185">
        <v>0</v>
      </c>
      <c r="N185" s="4">
        <v>41.986000000000004</v>
      </c>
    </row>
    <row r="186" spans="1:14" x14ac:dyDescent="0.3">
      <c r="A186">
        <v>185</v>
      </c>
      <c r="B186" t="s">
        <v>444</v>
      </c>
      <c r="C186" s="3" t="s">
        <v>1090</v>
      </c>
      <c r="D186" t="s">
        <v>445</v>
      </c>
      <c r="E186" t="s">
        <v>446</v>
      </c>
      <c r="F186" t="s">
        <v>16</v>
      </c>
      <c r="G186">
        <v>71203</v>
      </c>
      <c r="H186" t="s">
        <v>1189</v>
      </c>
      <c r="I186" t="s">
        <v>35</v>
      </c>
      <c r="J186" t="s">
        <v>449</v>
      </c>
      <c r="K186">
        <v>29</v>
      </c>
      <c r="L186">
        <v>2</v>
      </c>
      <c r="M186">
        <v>0</v>
      </c>
      <c r="N186" s="4">
        <v>7.25</v>
      </c>
    </row>
    <row r="187" spans="1:14" x14ac:dyDescent="0.3">
      <c r="A187">
        <v>186</v>
      </c>
      <c r="B187" t="s">
        <v>450</v>
      </c>
      <c r="C187" s="3">
        <v>41607</v>
      </c>
      <c r="D187" t="s">
        <v>451</v>
      </c>
      <c r="E187" t="s">
        <v>452</v>
      </c>
      <c r="F187" t="s">
        <v>16</v>
      </c>
      <c r="G187">
        <v>6824</v>
      </c>
      <c r="H187" t="s">
        <v>1190</v>
      </c>
      <c r="I187" t="s">
        <v>23</v>
      </c>
      <c r="J187" t="s">
        <v>453</v>
      </c>
      <c r="K187">
        <v>7.16</v>
      </c>
      <c r="L187">
        <v>2</v>
      </c>
      <c r="M187">
        <v>0</v>
      </c>
      <c r="N187" s="4">
        <v>3.4367999999999999</v>
      </c>
    </row>
    <row r="188" spans="1:14" x14ac:dyDescent="0.3">
      <c r="A188">
        <v>187</v>
      </c>
      <c r="B188" t="s">
        <v>454</v>
      </c>
      <c r="C188" s="3">
        <v>40781</v>
      </c>
      <c r="D188" t="s">
        <v>455</v>
      </c>
      <c r="E188" t="s">
        <v>456</v>
      </c>
      <c r="F188" t="s">
        <v>16</v>
      </c>
      <c r="G188">
        <v>90032</v>
      </c>
      <c r="H188" t="s">
        <v>1191</v>
      </c>
      <c r="I188" t="s">
        <v>35</v>
      </c>
      <c r="J188" t="s">
        <v>457</v>
      </c>
      <c r="K188">
        <v>176.8</v>
      </c>
      <c r="L188">
        <v>8</v>
      </c>
      <c r="M188">
        <v>0</v>
      </c>
      <c r="N188" s="4">
        <v>22.984000000000009</v>
      </c>
    </row>
    <row r="189" spans="1:14" x14ac:dyDescent="0.3">
      <c r="A189">
        <v>188</v>
      </c>
      <c r="B189" t="s">
        <v>458</v>
      </c>
      <c r="C189" s="3">
        <v>41472</v>
      </c>
      <c r="D189" t="s">
        <v>459</v>
      </c>
      <c r="E189" t="s">
        <v>460</v>
      </c>
      <c r="F189" t="s">
        <v>16</v>
      </c>
      <c r="G189">
        <v>75051</v>
      </c>
      <c r="H189" t="s">
        <v>1192</v>
      </c>
      <c r="I189" t="s">
        <v>23</v>
      </c>
      <c r="J189" t="s">
        <v>461</v>
      </c>
      <c r="K189">
        <v>37.224000000000004</v>
      </c>
      <c r="L189">
        <v>3</v>
      </c>
      <c r="M189">
        <v>0.2</v>
      </c>
      <c r="N189" s="4">
        <v>3.7224000000000004</v>
      </c>
    </row>
    <row r="190" spans="1:14" x14ac:dyDescent="0.3">
      <c r="A190">
        <v>189</v>
      </c>
      <c r="B190" t="s">
        <v>458</v>
      </c>
      <c r="C190" s="3">
        <v>41472</v>
      </c>
      <c r="D190" t="s">
        <v>459</v>
      </c>
      <c r="E190" t="s">
        <v>460</v>
      </c>
      <c r="F190" t="s">
        <v>16</v>
      </c>
      <c r="G190">
        <v>75051</v>
      </c>
      <c r="H190" t="s">
        <v>1192</v>
      </c>
      <c r="I190" t="s">
        <v>23</v>
      </c>
      <c r="J190" t="s">
        <v>377</v>
      </c>
      <c r="K190">
        <v>20.016000000000002</v>
      </c>
      <c r="L190">
        <v>3</v>
      </c>
      <c r="M190">
        <v>0.2</v>
      </c>
      <c r="N190" s="4">
        <v>6.2549999999999963</v>
      </c>
    </row>
    <row r="191" spans="1:14" x14ac:dyDescent="0.3">
      <c r="A191">
        <v>190</v>
      </c>
      <c r="B191" t="s">
        <v>462</v>
      </c>
      <c r="C191" s="3">
        <v>41194</v>
      </c>
      <c r="D191" t="s">
        <v>463</v>
      </c>
      <c r="E191" t="s">
        <v>464</v>
      </c>
      <c r="F191" t="s">
        <v>16</v>
      </c>
      <c r="G191">
        <v>10035</v>
      </c>
      <c r="H191" t="s">
        <v>1193</v>
      </c>
      <c r="I191" t="s">
        <v>17</v>
      </c>
      <c r="J191" t="s">
        <v>465</v>
      </c>
      <c r="K191">
        <v>899.13600000000008</v>
      </c>
      <c r="L191">
        <v>4</v>
      </c>
      <c r="M191">
        <v>0.2</v>
      </c>
      <c r="N191" s="4">
        <v>112.39199999999991</v>
      </c>
    </row>
    <row r="192" spans="1:14" x14ac:dyDescent="0.3">
      <c r="A192">
        <v>191</v>
      </c>
      <c r="B192" t="s">
        <v>462</v>
      </c>
      <c r="C192" s="3">
        <v>41194</v>
      </c>
      <c r="D192" t="s">
        <v>463</v>
      </c>
      <c r="E192" t="s">
        <v>464</v>
      </c>
      <c r="F192" t="s">
        <v>16</v>
      </c>
      <c r="G192">
        <v>10035</v>
      </c>
      <c r="H192" t="s">
        <v>1193</v>
      </c>
      <c r="I192" t="s">
        <v>35</v>
      </c>
      <c r="J192" t="s">
        <v>466</v>
      </c>
      <c r="K192">
        <v>71.760000000000005</v>
      </c>
      <c r="L192">
        <v>6</v>
      </c>
      <c r="M192">
        <v>0</v>
      </c>
      <c r="N192" s="4">
        <v>20.092800000000004</v>
      </c>
    </row>
    <row r="193" spans="1:14" x14ac:dyDescent="0.3">
      <c r="A193">
        <v>192</v>
      </c>
      <c r="B193" t="s">
        <v>462</v>
      </c>
      <c r="C193" s="3">
        <v>41194</v>
      </c>
      <c r="D193" t="s">
        <v>463</v>
      </c>
      <c r="E193" t="s">
        <v>464</v>
      </c>
      <c r="F193" t="s">
        <v>16</v>
      </c>
      <c r="G193">
        <v>10035</v>
      </c>
      <c r="H193" t="s">
        <v>1193</v>
      </c>
      <c r="I193" t="s">
        <v>23</v>
      </c>
      <c r="J193" t="s">
        <v>467</v>
      </c>
      <c r="K193">
        <v>51.84</v>
      </c>
      <c r="L193">
        <v>8</v>
      </c>
      <c r="M193">
        <v>0</v>
      </c>
      <c r="N193" s="4">
        <v>24.883200000000002</v>
      </c>
    </row>
    <row r="194" spans="1:14" x14ac:dyDescent="0.3">
      <c r="A194">
        <v>193</v>
      </c>
      <c r="B194" t="s">
        <v>462</v>
      </c>
      <c r="C194" s="3">
        <v>41194</v>
      </c>
      <c r="D194" t="s">
        <v>463</v>
      </c>
      <c r="E194" t="s">
        <v>464</v>
      </c>
      <c r="F194" t="s">
        <v>16</v>
      </c>
      <c r="G194">
        <v>10035</v>
      </c>
      <c r="H194" t="s">
        <v>1193</v>
      </c>
      <c r="I194" t="s">
        <v>17</v>
      </c>
      <c r="J194" t="s">
        <v>108</v>
      </c>
      <c r="K194">
        <v>626.35200000000009</v>
      </c>
      <c r="L194">
        <v>3</v>
      </c>
      <c r="M194">
        <v>0.2</v>
      </c>
      <c r="N194" s="4">
        <v>46.976400000000012</v>
      </c>
    </row>
    <row r="195" spans="1:14" x14ac:dyDescent="0.3">
      <c r="A195">
        <v>194</v>
      </c>
      <c r="B195" t="s">
        <v>462</v>
      </c>
      <c r="C195" s="3">
        <v>41194</v>
      </c>
      <c r="D195" t="s">
        <v>463</v>
      </c>
      <c r="E195" t="s">
        <v>464</v>
      </c>
      <c r="F195" t="s">
        <v>16</v>
      </c>
      <c r="G195">
        <v>10035</v>
      </c>
      <c r="H195" t="s">
        <v>1193</v>
      </c>
      <c r="I195" t="s">
        <v>23</v>
      </c>
      <c r="J195" t="s">
        <v>468</v>
      </c>
      <c r="K195">
        <v>19.899999999999999</v>
      </c>
      <c r="L195">
        <v>5</v>
      </c>
      <c r="M195">
        <v>0</v>
      </c>
      <c r="N195" s="4">
        <v>6.5669999999999984</v>
      </c>
    </row>
    <row r="196" spans="1:14" x14ac:dyDescent="0.3">
      <c r="A196">
        <v>195</v>
      </c>
      <c r="B196" t="s">
        <v>469</v>
      </c>
      <c r="C196" s="3">
        <v>41213</v>
      </c>
      <c r="D196" t="s">
        <v>470</v>
      </c>
      <c r="E196" t="s">
        <v>471</v>
      </c>
      <c r="F196" t="s">
        <v>16</v>
      </c>
      <c r="G196">
        <v>92374</v>
      </c>
      <c r="H196" t="s">
        <v>1194</v>
      </c>
      <c r="I196" t="s">
        <v>23</v>
      </c>
      <c r="J196" t="s">
        <v>91</v>
      </c>
      <c r="K196">
        <v>14.280000000000001</v>
      </c>
      <c r="L196">
        <v>7</v>
      </c>
      <c r="M196">
        <v>0</v>
      </c>
      <c r="N196" s="4">
        <v>6.7115999999999989</v>
      </c>
    </row>
    <row r="197" spans="1:14" x14ac:dyDescent="0.3">
      <c r="A197">
        <v>196</v>
      </c>
      <c r="B197" t="s">
        <v>472</v>
      </c>
      <c r="C197" s="3">
        <v>40623</v>
      </c>
      <c r="D197" t="s">
        <v>473</v>
      </c>
      <c r="E197" t="s">
        <v>474</v>
      </c>
      <c r="F197" t="s">
        <v>16</v>
      </c>
      <c r="G197">
        <v>45011</v>
      </c>
      <c r="H197" t="s">
        <v>1195</v>
      </c>
      <c r="I197" t="s">
        <v>23</v>
      </c>
      <c r="J197" t="s">
        <v>475</v>
      </c>
      <c r="K197">
        <v>7.4080000000000004</v>
      </c>
      <c r="L197">
        <v>2</v>
      </c>
      <c r="M197">
        <v>0.2</v>
      </c>
      <c r="N197" s="4">
        <v>1.2037999999999995</v>
      </c>
    </row>
    <row r="198" spans="1:14" x14ac:dyDescent="0.3">
      <c r="A198">
        <v>197</v>
      </c>
      <c r="B198" t="s">
        <v>472</v>
      </c>
      <c r="C198" s="3">
        <v>40623</v>
      </c>
      <c r="D198" t="s">
        <v>473</v>
      </c>
      <c r="E198" t="s">
        <v>474</v>
      </c>
      <c r="F198" t="s">
        <v>16</v>
      </c>
      <c r="G198">
        <v>45011</v>
      </c>
      <c r="H198" t="s">
        <v>1195</v>
      </c>
      <c r="I198" t="s">
        <v>23</v>
      </c>
      <c r="J198" t="s">
        <v>476</v>
      </c>
      <c r="K198">
        <v>6.048</v>
      </c>
      <c r="L198">
        <v>3</v>
      </c>
      <c r="M198">
        <v>0.2</v>
      </c>
      <c r="N198" s="4">
        <v>1.5876000000000006</v>
      </c>
    </row>
    <row r="199" spans="1:14" x14ac:dyDescent="0.3">
      <c r="A199">
        <v>198</v>
      </c>
      <c r="B199" t="s">
        <v>477</v>
      </c>
      <c r="C199" s="3">
        <v>41950</v>
      </c>
      <c r="D199" t="s">
        <v>478</v>
      </c>
      <c r="E199" t="s">
        <v>479</v>
      </c>
      <c r="F199" t="s">
        <v>16</v>
      </c>
      <c r="G199">
        <v>7090</v>
      </c>
      <c r="H199" t="s">
        <v>1196</v>
      </c>
      <c r="I199" t="s">
        <v>23</v>
      </c>
      <c r="J199" t="s">
        <v>480</v>
      </c>
      <c r="K199">
        <v>46.26</v>
      </c>
      <c r="L199">
        <v>3</v>
      </c>
      <c r="M199">
        <v>0</v>
      </c>
      <c r="N199" s="4">
        <v>12.0276</v>
      </c>
    </row>
    <row r="200" spans="1:14" x14ac:dyDescent="0.3">
      <c r="A200">
        <v>199</v>
      </c>
      <c r="B200" t="s">
        <v>481</v>
      </c>
      <c r="C200" s="3">
        <v>41827</v>
      </c>
      <c r="D200" t="s">
        <v>482</v>
      </c>
      <c r="E200" t="s">
        <v>483</v>
      </c>
      <c r="F200" t="s">
        <v>16</v>
      </c>
      <c r="G200">
        <v>19120</v>
      </c>
      <c r="H200" t="s">
        <v>1197</v>
      </c>
      <c r="I200" t="s">
        <v>23</v>
      </c>
      <c r="J200" t="s">
        <v>484</v>
      </c>
      <c r="K200">
        <v>2.9460000000000006</v>
      </c>
      <c r="L200">
        <v>2</v>
      </c>
      <c r="M200">
        <v>0.7</v>
      </c>
      <c r="N200" s="4">
        <v>-2.2585999999999995</v>
      </c>
    </row>
    <row r="201" spans="1:14" x14ac:dyDescent="0.3">
      <c r="A201">
        <v>200</v>
      </c>
      <c r="B201" t="s">
        <v>481</v>
      </c>
      <c r="C201" s="3">
        <v>41827</v>
      </c>
      <c r="D201" t="s">
        <v>482</v>
      </c>
      <c r="E201" t="s">
        <v>483</v>
      </c>
      <c r="F201" t="s">
        <v>16</v>
      </c>
      <c r="G201">
        <v>19120</v>
      </c>
      <c r="H201" t="s">
        <v>1197</v>
      </c>
      <c r="I201" t="s">
        <v>23</v>
      </c>
      <c r="J201" t="s">
        <v>485</v>
      </c>
      <c r="K201">
        <v>16.056000000000001</v>
      </c>
      <c r="L201">
        <v>3</v>
      </c>
      <c r="M201">
        <v>0.2</v>
      </c>
      <c r="N201" s="4">
        <v>5.8203000000000005</v>
      </c>
    </row>
    <row r="202" spans="1:14" x14ac:dyDescent="0.3">
      <c r="A202">
        <v>201</v>
      </c>
      <c r="B202" t="s">
        <v>486</v>
      </c>
      <c r="C202" s="3">
        <v>41815</v>
      </c>
      <c r="D202" t="s">
        <v>487</v>
      </c>
      <c r="E202" t="s">
        <v>488</v>
      </c>
      <c r="F202" t="s">
        <v>16</v>
      </c>
      <c r="G202">
        <v>44312</v>
      </c>
      <c r="H202" t="s">
        <v>1198</v>
      </c>
      <c r="I202" t="s">
        <v>23</v>
      </c>
      <c r="J202" t="s">
        <v>489</v>
      </c>
      <c r="K202">
        <v>21.744000000000003</v>
      </c>
      <c r="L202">
        <v>3</v>
      </c>
      <c r="M202">
        <v>0.2</v>
      </c>
      <c r="N202" s="4">
        <v>6.794999999999999</v>
      </c>
    </row>
    <row r="203" spans="1:14" x14ac:dyDescent="0.3">
      <c r="A203">
        <v>202</v>
      </c>
      <c r="B203" t="s">
        <v>490</v>
      </c>
      <c r="C203" s="3">
        <v>40758</v>
      </c>
      <c r="D203" t="s">
        <v>491</v>
      </c>
      <c r="E203" t="s">
        <v>492</v>
      </c>
      <c r="F203" t="s">
        <v>16</v>
      </c>
      <c r="G203">
        <v>80219</v>
      </c>
      <c r="H203" t="s">
        <v>1199</v>
      </c>
      <c r="I203" t="s">
        <v>17</v>
      </c>
      <c r="J203" t="s">
        <v>493</v>
      </c>
      <c r="K203">
        <v>218.75</v>
      </c>
      <c r="L203">
        <v>2</v>
      </c>
      <c r="M203">
        <v>0.5</v>
      </c>
      <c r="N203" s="4">
        <v>-161.875</v>
      </c>
    </row>
    <row r="204" spans="1:14" x14ac:dyDescent="0.3">
      <c r="A204">
        <v>203</v>
      </c>
      <c r="B204" t="s">
        <v>490</v>
      </c>
      <c r="C204" s="3">
        <v>40758</v>
      </c>
      <c r="D204" t="s">
        <v>491</v>
      </c>
      <c r="E204" t="s">
        <v>492</v>
      </c>
      <c r="F204" t="s">
        <v>16</v>
      </c>
      <c r="G204">
        <v>80219</v>
      </c>
      <c r="H204" t="s">
        <v>1199</v>
      </c>
      <c r="I204" t="s">
        <v>23</v>
      </c>
      <c r="J204" t="s">
        <v>494</v>
      </c>
      <c r="K204">
        <v>2.6</v>
      </c>
      <c r="L204">
        <v>1</v>
      </c>
      <c r="M204">
        <v>0.2</v>
      </c>
      <c r="N204" s="4">
        <v>0.29249999999999987</v>
      </c>
    </row>
    <row r="205" spans="1:14" x14ac:dyDescent="0.3">
      <c r="A205">
        <v>204</v>
      </c>
      <c r="B205" t="s">
        <v>495</v>
      </c>
      <c r="C205" s="3">
        <v>41991</v>
      </c>
      <c r="D205" t="s">
        <v>496</v>
      </c>
      <c r="E205" t="s">
        <v>497</v>
      </c>
      <c r="F205" t="s">
        <v>16</v>
      </c>
      <c r="G205">
        <v>75220</v>
      </c>
      <c r="H205" t="s">
        <v>1200</v>
      </c>
      <c r="I205" t="s">
        <v>23</v>
      </c>
      <c r="J205" t="s">
        <v>498</v>
      </c>
      <c r="K205">
        <v>66.283999999999992</v>
      </c>
      <c r="L205">
        <v>2</v>
      </c>
      <c r="M205">
        <v>0.8</v>
      </c>
      <c r="N205" s="4">
        <v>-178.96680000000001</v>
      </c>
    </row>
    <row r="206" spans="1:14" x14ac:dyDescent="0.3">
      <c r="A206">
        <v>205</v>
      </c>
      <c r="B206" t="s">
        <v>499</v>
      </c>
      <c r="C206" s="3">
        <v>41794</v>
      </c>
      <c r="D206" t="s">
        <v>500</v>
      </c>
      <c r="E206" t="s">
        <v>501</v>
      </c>
      <c r="F206" t="s">
        <v>16</v>
      </c>
      <c r="G206">
        <v>37064</v>
      </c>
      <c r="H206" t="s">
        <v>1201</v>
      </c>
      <c r="I206" t="s">
        <v>17</v>
      </c>
      <c r="J206" t="s">
        <v>502</v>
      </c>
      <c r="K206">
        <v>35.168000000000006</v>
      </c>
      <c r="L206">
        <v>7</v>
      </c>
      <c r="M206">
        <v>0.2</v>
      </c>
      <c r="N206" s="4">
        <v>9.6712000000000025</v>
      </c>
    </row>
    <row r="207" spans="1:14" x14ac:dyDescent="0.3">
      <c r="A207">
        <v>206</v>
      </c>
      <c r="B207" t="s">
        <v>503</v>
      </c>
      <c r="C207" s="3">
        <v>41983</v>
      </c>
      <c r="D207" t="s">
        <v>504</v>
      </c>
      <c r="E207" t="s">
        <v>505</v>
      </c>
      <c r="F207" t="s">
        <v>16</v>
      </c>
      <c r="G207">
        <v>90604</v>
      </c>
      <c r="H207" t="s">
        <v>1202</v>
      </c>
      <c r="I207" t="s">
        <v>35</v>
      </c>
      <c r="J207" t="s">
        <v>506</v>
      </c>
      <c r="K207">
        <v>444.76800000000003</v>
      </c>
      <c r="L207">
        <v>4</v>
      </c>
      <c r="M207">
        <v>0.2</v>
      </c>
      <c r="N207" s="4">
        <v>44.476800000000026</v>
      </c>
    </row>
    <row r="208" spans="1:14" x14ac:dyDescent="0.3">
      <c r="A208">
        <v>207</v>
      </c>
      <c r="B208" t="s">
        <v>507</v>
      </c>
      <c r="C208" s="3">
        <v>41975</v>
      </c>
      <c r="D208" t="s">
        <v>508</v>
      </c>
      <c r="E208" t="s">
        <v>509</v>
      </c>
      <c r="F208" t="s">
        <v>16</v>
      </c>
      <c r="G208">
        <v>48601</v>
      </c>
      <c r="H208" t="s">
        <v>1203</v>
      </c>
      <c r="I208" t="s">
        <v>23</v>
      </c>
      <c r="J208" t="s">
        <v>510</v>
      </c>
      <c r="K208">
        <v>83.92</v>
      </c>
      <c r="L208">
        <v>4</v>
      </c>
      <c r="M208">
        <v>0</v>
      </c>
      <c r="N208" s="4">
        <v>5.8743999999999943</v>
      </c>
    </row>
    <row r="209" spans="1:14" x14ac:dyDescent="0.3">
      <c r="A209">
        <v>208</v>
      </c>
      <c r="B209" t="s">
        <v>507</v>
      </c>
      <c r="C209" s="3">
        <v>41975</v>
      </c>
      <c r="D209" t="s">
        <v>508</v>
      </c>
      <c r="E209" t="s">
        <v>509</v>
      </c>
      <c r="F209" t="s">
        <v>16</v>
      </c>
      <c r="G209">
        <v>48601</v>
      </c>
      <c r="H209" t="s">
        <v>1203</v>
      </c>
      <c r="I209" t="s">
        <v>35</v>
      </c>
      <c r="J209" t="s">
        <v>511</v>
      </c>
      <c r="K209">
        <v>131.97999999999999</v>
      </c>
      <c r="L209">
        <v>2</v>
      </c>
      <c r="M209">
        <v>0</v>
      </c>
      <c r="N209" s="4">
        <v>35.634600000000006</v>
      </c>
    </row>
    <row r="210" spans="1:14" x14ac:dyDescent="0.3">
      <c r="A210">
        <v>209</v>
      </c>
      <c r="B210" t="s">
        <v>507</v>
      </c>
      <c r="C210" s="3">
        <v>41975</v>
      </c>
      <c r="D210" t="s">
        <v>508</v>
      </c>
      <c r="E210" t="s">
        <v>509</v>
      </c>
      <c r="F210" t="s">
        <v>16</v>
      </c>
      <c r="G210">
        <v>48601</v>
      </c>
      <c r="H210" t="s">
        <v>1203</v>
      </c>
      <c r="I210" t="s">
        <v>23</v>
      </c>
      <c r="J210" t="s">
        <v>322</v>
      </c>
      <c r="K210">
        <v>15.92</v>
      </c>
      <c r="L210">
        <v>4</v>
      </c>
      <c r="M210">
        <v>0</v>
      </c>
      <c r="N210" s="4">
        <v>7.4824000000000002</v>
      </c>
    </row>
    <row r="211" spans="1:14" x14ac:dyDescent="0.3">
      <c r="A211">
        <v>210</v>
      </c>
      <c r="B211" t="s">
        <v>507</v>
      </c>
      <c r="C211" s="3">
        <v>41975</v>
      </c>
      <c r="D211" t="s">
        <v>508</v>
      </c>
      <c r="E211" t="s">
        <v>509</v>
      </c>
      <c r="F211" t="s">
        <v>16</v>
      </c>
      <c r="G211">
        <v>48601</v>
      </c>
      <c r="H211" t="s">
        <v>1203</v>
      </c>
      <c r="I211" t="s">
        <v>23</v>
      </c>
      <c r="J211" t="s">
        <v>512</v>
      </c>
      <c r="K211">
        <v>52.29</v>
      </c>
      <c r="L211">
        <v>9</v>
      </c>
      <c r="M211">
        <v>0</v>
      </c>
      <c r="N211" s="4">
        <v>16.209899999999998</v>
      </c>
    </row>
    <row r="212" spans="1:14" x14ac:dyDescent="0.3">
      <c r="A212">
        <v>211</v>
      </c>
      <c r="B212" t="s">
        <v>507</v>
      </c>
      <c r="C212" s="3">
        <v>41975</v>
      </c>
      <c r="D212" t="s">
        <v>508</v>
      </c>
      <c r="E212" t="s">
        <v>509</v>
      </c>
      <c r="F212" t="s">
        <v>16</v>
      </c>
      <c r="G212">
        <v>48601</v>
      </c>
      <c r="H212" t="s">
        <v>1203</v>
      </c>
      <c r="I212" t="s">
        <v>23</v>
      </c>
      <c r="J212" t="s">
        <v>513</v>
      </c>
      <c r="K212">
        <v>91.99</v>
      </c>
      <c r="L212">
        <v>1</v>
      </c>
      <c r="M212">
        <v>0</v>
      </c>
      <c r="N212" s="4">
        <v>3.6795999999999935</v>
      </c>
    </row>
    <row r="213" spans="1:14" x14ac:dyDescent="0.3">
      <c r="A213">
        <v>212</v>
      </c>
      <c r="B213" t="s">
        <v>514</v>
      </c>
      <c r="C213" s="3">
        <v>40948</v>
      </c>
      <c r="D213" t="s">
        <v>515</v>
      </c>
      <c r="E213" t="s">
        <v>516</v>
      </c>
      <c r="F213" t="s">
        <v>16</v>
      </c>
      <c r="G213">
        <v>75220</v>
      </c>
      <c r="H213" t="s">
        <v>1204</v>
      </c>
      <c r="I213" t="s">
        <v>35</v>
      </c>
      <c r="J213" t="s">
        <v>517</v>
      </c>
      <c r="K213">
        <v>20.8</v>
      </c>
      <c r="L213">
        <v>2</v>
      </c>
      <c r="M213">
        <v>0.2</v>
      </c>
      <c r="N213" s="4">
        <v>6.4999999999999991</v>
      </c>
    </row>
    <row r="214" spans="1:14" x14ac:dyDescent="0.3">
      <c r="A214">
        <v>213</v>
      </c>
      <c r="B214" t="s">
        <v>518</v>
      </c>
      <c r="C214" s="3">
        <v>40910</v>
      </c>
      <c r="D214" t="s">
        <v>519</v>
      </c>
      <c r="E214" t="s">
        <v>520</v>
      </c>
      <c r="F214" t="s">
        <v>16</v>
      </c>
      <c r="G214">
        <v>44256</v>
      </c>
      <c r="H214" t="s">
        <v>1205</v>
      </c>
      <c r="I214" t="s">
        <v>23</v>
      </c>
      <c r="J214" t="s">
        <v>521</v>
      </c>
      <c r="K214">
        <v>23.680000000000003</v>
      </c>
      <c r="L214">
        <v>2</v>
      </c>
      <c r="M214">
        <v>0.2</v>
      </c>
      <c r="N214" s="4">
        <v>8.879999999999999</v>
      </c>
    </row>
    <row r="215" spans="1:14" x14ac:dyDescent="0.3">
      <c r="A215">
        <v>214</v>
      </c>
      <c r="B215" t="s">
        <v>518</v>
      </c>
      <c r="C215" s="3">
        <v>40910</v>
      </c>
      <c r="D215" t="s">
        <v>519</v>
      </c>
      <c r="E215" t="s">
        <v>520</v>
      </c>
      <c r="F215" t="s">
        <v>16</v>
      </c>
      <c r="G215">
        <v>44256</v>
      </c>
      <c r="H215" t="s">
        <v>1205</v>
      </c>
      <c r="I215" t="s">
        <v>17</v>
      </c>
      <c r="J215" t="s">
        <v>522</v>
      </c>
      <c r="K215">
        <v>452.45</v>
      </c>
      <c r="L215">
        <v>5</v>
      </c>
      <c r="M215">
        <v>0.5</v>
      </c>
      <c r="N215" s="4">
        <v>-244.32300000000006</v>
      </c>
    </row>
    <row r="216" spans="1:14" x14ac:dyDescent="0.3">
      <c r="A216">
        <v>215</v>
      </c>
      <c r="B216" t="s">
        <v>518</v>
      </c>
      <c r="C216" s="3">
        <v>40910</v>
      </c>
      <c r="D216" t="s">
        <v>519</v>
      </c>
      <c r="E216" t="s">
        <v>520</v>
      </c>
      <c r="F216" t="s">
        <v>16</v>
      </c>
      <c r="G216">
        <v>44256</v>
      </c>
      <c r="H216" t="s">
        <v>1205</v>
      </c>
      <c r="I216" t="s">
        <v>35</v>
      </c>
      <c r="J216" t="s">
        <v>274</v>
      </c>
      <c r="K216">
        <v>62.981999999999999</v>
      </c>
      <c r="L216">
        <v>3</v>
      </c>
      <c r="M216">
        <v>0.4</v>
      </c>
      <c r="N216" s="4">
        <v>-14.695800000000006</v>
      </c>
    </row>
    <row r="217" spans="1:14" x14ac:dyDescent="0.3">
      <c r="A217">
        <v>216</v>
      </c>
      <c r="B217" t="s">
        <v>518</v>
      </c>
      <c r="C217" s="3">
        <v>40910</v>
      </c>
      <c r="D217" t="s">
        <v>519</v>
      </c>
      <c r="E217" t="s">
        <v>520</v>
      </c>
      <c r="F217" t="s">
        <v>16</v>
      </c>
      <c r="G217">
        <v>44256</v>
      </c>
      <c r="H217" t="s">
        <v>1205</v>
      </c>
      <c r="I217" t="s">
        <v>35</v>
      </c>
      <c r="J217" t="s">
        <v>523</v>
      </c>
      <c r="K217">
        <v>1188.0000000000002</v>
      </c>
      <c r="L217">
        <v>9</v>
      </c>
      <c r="M217">
        <v>0.7</v>
      </c>
      <c r="N217" s="4">
        <v>-950.40000000000009</v>
      </c>
    </row>
    <row r="218" spans="1:14" x14ac:dyDescent="0.3">
      <c r="A218">
        <v>217</v>
      </c>
      <c r="B218" t="s">
        <v>518</v>
      </c>
      <c r="C218" s="3">
        <v>40910</v>
      </c>
      <c r="D218" t="s">
        <v>519</v>
      </c>
      <c r="E218" t="s">
        <v>520</v>
      </c>
      <c r="F218" t="s">
        <v>16</v>
      </c>
      <c r="G218">
        <v>44256</v>
      </c>
      <c r="H218" t="s">
        <v>1205</v>
      </c>
      <c r="I218" t="s">
        <v>35</v>
      </c>
      <c r="J218" t="s">
        <v>524</v>
      </c>
      <c r="K218">
        <v>89.584000000000003</v>
      </c>
      <c r="L218">
        <v>2</v>
      </c>
      <c r="M218">
        <v>0.2</v>
      </c>
      <c r="N218" s="4">
        <v>4.4792000000000058</v>
      </c>
    </row>
    <row r="219" spans="1:14" x14ac:dyDescent="0.3">
      <c r="A219">
        <v>218</v>
      </c>
      <c r="B219" t="s">
        <v>525</v>
      </c>
      <c r="C219" s="3">
        <v>41576</v>
      </c>
      <c r="D219" t="s">
        <v>526</v>
      </c>
      <c r="E219" t="s">
        <v>527</v>
      </c>
      <c r="F219" t="s">
        <v>16</v>
      </c>
      <c r="G219">
        <v>90032</v>
      </c>
      <c r="H219" t="s">
        <v>1206</v>
      </c>
      <c r="I219" t="s">
        <v>23</v>
      </c>
      <c r="J219" t="s">
        <v>461</v>
      </c>
      <c r="K219">
        <v>93.06</v>
      </c>
      <c r="L219">
        <v>6</v>
      </c>
      <c r="M219">
        <v>0</v>
      </c>
      <c r="N219" s="4">
        <v>26.056800000000003</v>
      </c>
    </row>
    <row r="220" spans="1:14" x14ac:dyDescent="0.3">
      <c r="A220">
        <v>219</v>
      </c>
      <c r="B220" t="s">
        <v>525</v>
      </c>
      <c r="C220" s="3">
        <v>41576</v>
      </c>
      <c r="D220" t="s">
        <v>526</v>
      </c>
      <c r="E220" t="s">
        <v>527</v>
      </c>
      <c r="F220" t="s">
        <v>16</v>
      </c>
      <c r="G220">
        <v>90032</v>
      </c>
      <c r="H220" t="s">
        <v>1206</v>
      </c>
      <c r="I220" t="s">
        <v>35</v>
      </c>
      <c r="J220" t="s">
        <v>528</v>
      </c>
      <c r="K220">
        <v>302.37599999999998</v>
      </c>
      <c r="L220">
        <v>3</v>
      </c>
      <c r="M220">
        <v>0.2</v>
      </c>
      <c r="N220" s="4">
        <v>22.678200000000018</v>
      </c>
    </row>
    <row r="221" spans="1:14" x14ac:dyDescent="0.3">
      <c r="A221">
        <v>220</v>
      </c>
      <c r="B221" t="s">
        <v>529</v>
      </c>
      <c r="C221" s="3">
        <v>41267</v>
      </c>
      <c r="D221" t="s">
        <v>530</v>
      </c>
      <c r="E221" t="s">
        <v>531</v>
      </c>
      <c r="F221" t="s">
        <v>16</v>
      </c>
      <c r="G221">
        <v>43017</v>
      </c>
      <c r="H221" t="s">
        <v>1207</v>
      </c>
      <c r="I221" t="s">
        <v>23</v>
      </c>
      <c r="J221" t="s">
        <v>532</v>
      </c>
      <c r="K221">
        <v>5.5840000000000005</v>
      </c>
      <c r="L221">
        <v>2</v>
      </c>
      <c r="M221">
        <v>0.2</v>
      </c>
      <c r="N221" s="4">
        <v>1.8147999999999997</v>
      </c>
    </row>
    <row r="222" spans="1:14" x14ac:dyDescent="0.3">
      <c r="A222">
        <v>221</v>
      </c>
      <c r="B222" t="s">
        <v>529</v>
      </c>
      <c r="C222" s="3">
        <v>41267</v>
      </c>
      <c r="D222" t="s">
        <v>530</v>
      </c>
      <c r="E222" t="s">
        <v>531</v>
      </c>
      <c r="F222" t="s">
        <v>16</v>
      </c>
      <c r="G222">
        <v>43017</v>
      </c>
      <c r="H222" t="s">
        <v>1207</v>
      </c>
      <c r="I222" t="s">
        <v>23</v>
      </c>
      <c r="J222" t="s">
        <v>533</v>
      </c>
      <c r="K222">
        <v>22.704000000000004</v>
      </c>
      <c r="L222">
        <v>6</v>
      </c>
      <c r="M222">
        <v>0.2</v>
      </c>
      <c r="N222" s="4">
        <v>8.2302</v>
      </c>
    </row>
    <row r="223" spans="1:14" x14ac:dyDescent="0.3">
      <c r="A223">
        <v>222</v>
      </c>
      <c r="B223" t="s">
        <v>529</v>
      </c>
      <c r="C223" s="3">
        <v>41267</v>
      </c>
      <c r="D223" t="s">
        <v>530</v>
      </c>
      <c r="E223" t="s">
        <v>531</v>
      </c>
      <c r="F223" t="s">
        <v>16</v>
      </c>
      <c r="G223">
        <v>43017</v>
      </c>
      <c r="H223" t="s">
        <v>1207</v>
      </c>
      <c r="I223" t="s">
        <v>23</v>
      </c>
      <c r="J223" t="s">
        <v>237</v>
      </c>
      <c r="K223">
        <v>19.776000000000003</v>
      </c>
      <c r="L223">
        <v>4</v>
      </c>
      <c r="M223">
        <v>0.7</v>
      </c>
      <c r="N223" s="4">
        <v>-13.843199999999996</v>
      </c>
    </row>
    <row r="224" spans="1:14" x14ac:dyDescent="0.3">
      <c r="A224">
        <v>223</v>
      </c>
      <c r="B224" t="s">
        <v>529</v>
      </c>
      <c r="C224" s="3">
        <v>41267</v>
      </c>
      <c r="D224" t="s">
        <v>530</v>
      </c>
      <c r="E224" t="s">
        <v>531</v>
      </c>
      <c r="F224" t="s">
        <v>16</v>
      </c>
      <c r="G224">
        <v>43017</v>
      </c>
      <c r="H224" t="s">
        <v>1207</v>
      </c>
      <c r="I224" t="s">
        <v>17</v>
      </c>
      <c r="J224" t="s">
        <v>534</v>
      </c>
      <c r="K224">
        <v>72.703999999999994</v>
      </c>
      <c r="L224">
        <v>4</v>
      </c>
      <c r="M224">
        <v>0.2</v>
      </c>
      <c r="N224" s="4">
        <v>19.084800000000005</v>
      </c>
    </row>
    <row r="225" spans="1:14" x14ac:dyDescent="0.3">
      <c r="A225">
        <v>224</v>
      </c>
      <c r="B225" t="s">
        <v>529</v>
      </c>
      <c r="C225" s="3">
        <v>41267</v>
      </c>
      <c r="D225" t="s">
        <v>530</v>
      </c>
      <c r="E225" t="s">
        <v>531</v>
      </c>
      <c r="F225" t="s">
        <v>16</v>
      </c>
      <c r="G225">
        <v>43017</v>
      </c>
      <c r="H225" t="s">
        <v>1207</v>
      </c>
      <c r="I225" t="s">
        <v>35</v>
      </c>
      <c r="J225" t="s">
        <v>535</v>
      </c>
      <c r="K225">
        <v>479.98800000000006</v>
      </c>
      <c r="L225">
        <v>4</v>
      </c>
      <c r="M225">
        <v>0.7</v>
      </c>
      <c r="N225" s="4">
        <v>-383.99040000000002</v>
      </c>
    </row>
    <row r="226" spans="1:14" x14ac:dyDescent="0.3">
      <c r="A226">
        <v>225</v>
      </c>
      <c r="B226" t="s">
        <v>529</v>
      </c>
      <c r="C226" s="3">
        <v>41267</v>
      </c>
      <c r="D226" t="s">
        <v>530</v>
      </c>
      <c r="E226" t="s">
        <v>531</v>
      </c>
      <c r="F226" t="s">
        <v>16</v>
      </c>
      <c r="G226">
        <v>43017</v>
      </c>
      <c r="H226" t="s">
        <v>1207</v>
      </c>
      <c r="I226" t="s">
        <v>23</v>
      </c>
      <c r="J226" t="s">
        <v>536</v>
      </c>
      <c r="K226">
        <v>27.168000000000003</v>
      </c>
      <c r="L226">
        <v>2</v>
      </c>
      <c r="M226">
        <v>0.2</v>
      </c>
      <c r="N226" s="4">
        <v>2.7168000000000001</v>
      </c>
    </row>
    <row r="227" spans="1:14" x14ac:dyDescent="0.3">
      <c r="A227">
        <v>226</v>
      </c>
      <c r="B227" t="s">
        <v>537</v>
      </c>
      <c r="C227" s="3" t="s">
        <v>1091</v>
      </c>
      <c r="D227" t="s">
        <v>538</v>
      </c>
      <c r="E227" t="s">
        <v>539</v>
      </c>
      <c r="F227" t="s">
        <v>16</v>
      </c>
      <c r="G227">
        <v>48227</v>
      </c>
      <c r="H227" t="s">
        <v>1208</v>
      </c>
      <c r="I227" t="s">
        <v>23</v>
      </c>
      <c r="J227" t="s">
        <v>540</v>
      </c>
      <c r="K227">
        <v>2.2000000000000002</v>
      </c>
      <c r="L227">
        <v>1</v>
      </c>
      <c r="M227">
        <v>0</v>
      </c>
      <c r="N227" s="4">
        <v>0.96800000000000019</v>
      </c>
    </row>
    <row r="228" spans="1:14" x14ac:dyDescent="0.3">
      <c r="A228">
        <v>227</v>
      </c>
      <c r="B228" t="s">
        <v>537</v>
      </c>
      <c r="C228" s="3" t="s">
        <v>1091</v>
      </c>
      <c r="D228" t="s">
        <v>538</v>
      </c>
      <c r="E228" t="s">
        <v>539</v>
      </c>
      <c r="F228" t="s">
        <v>16</v>
      </c>
      <c r="G228">
        <v>48227</v>
      </c>
      <c r="H228" t="s">
        <v>1208</v>
      </c>
      <c r="I228" t="s">
        <v>17</v>
      </c>
      <c r="J228" t="s">
        <v>541</v>
      </c>
      <c r="K228">
        <v>622.44999999999993</v>
      </c>
      <c r="L228">
        <v>5</v>
      </c>
      <c r="M228">
        <v>0</v>
      </c>
      <c r="N228" s="4">
        <v>136.93899999999999</v>
      </c>
    </row>
    <row r="229" spans="1:14" x14ac:dyDescent="0.3">
      <c r="A229">
        <v>228</v>
      </c>
      <c r="B229" t="s">
        <v>537</v>
      </c>
      <c r="C229" s="3" t="s">
        <v>1091</v>
      </c>
      <c r="D229" t="s">
        <v>538</v>
      </c>
      <c r="E229" t="s">
        <v>539</v>
      </c>
      <c r="F229" t="s">
        <v>16</v>
      </c>
      <c r="G229">
        <v>48227</v>
      </c>
      <c r="H229" t="s">
        <v>1208</v>
      </c>
      <c r="I229" t="s">
        <v>23</v>
      </c>
      <c r="J229" t="s">
        <v>542</v>
      </c>
      <c r="K229">
        <v>21.98</v>
      </c>
      <c r="L229">
        <v>1</v>
      </c>
      <c r="M229">
        <v>0</v>
      </c>
      <c r="N229" s="4">
        <v>0.21979999999999933</v>
      </c>
    </row>
    <row r="230" spans="1:14" x14ac:dyDescent="0.3">
      <c r="A230">
        <v>229</v>
      </c>
      <c r="B230" t="s">
        <v>543</v>
      </c>
      <c r="C230" s="3">
        <v>40967</v>
      </c>
      <c r="D230" t="s">
        <v>544</v>
      </c>
      <c r="E230" t="s">
        <v>545</v>
      </c>
      <c r="F230" t="s">
        <v>16</v>
      </c>
      <c r="G230">
        <v>38401</v>
      </c>
      <c r="H230" t="s">
        <v>1209</v>
      </c>
      <c r="I230" t="s">
        <v>17</v>
      </c>
      <c r="J230" t="s">
        <v>546</v>
      </c>
      <c r="K230">
        <v>161.56800000000001</v>
      </c>
      <c r="L230">
        <v>2</v>
      </c>
      <c r="M230">
        <v>0.2</v>
      </c>
      <c r="N230" s="4">
        <v>-28.274400000000021</v>
      </c>
    </row>
    <row r="231" spans="1:14" x14ac:dyDescent="0.3">
      <c r="A231">
        <v>230</v>
      </c>
      <c r="B231" t="s">
        <v>543</v>
      </c>
      <c r="C231" s="3">
        <v>40967</v>
      </c>
      <c r="D231" t="s">
        <v>544</v>
      </c>
      <c r="E231" t="s">
        <v>545</v>
      </c>
      <c r="F231" t="s">
        <v>16</v>
      </c>
      <c r="G231">
        <v>38401</v>
      </c>
      <c r="H231" t="s">
        <v>1209</v>
      </c>
      <c r="I231" t="s">
        <v>17</v>
      </c>
      <c r="J231" t="s">
        <v>547</v>
      </c>
      <c r="K231">
        <v>389.69600000000003</v>
      </c>
      <c r="L231">
        <v>8</v>
      </c>
      <c r="M231">
        <v>0.2</v>
      </c>
      <c r="N231" s="4">
        <v>43.840799999999973</v>
      </c>
    </row>
    <row r="232" spans="1:14" x14ac:dyDescent="0.3">
      <c r="A232">
        <v>231</v>
      </c>
      <c r="B232" t="s">
        <v>548</v>
      </c>
      <c r="C232" s="3">
        <v>40799</v>
      </c>
      <c r="D232" t="s">
        <v>549</v>
      </c>
      <c r="E232" t="s">
        <v>550</v>
      </c>
      <c r="F232" t="s">
        <v>16</v>
      </c>
      <c r="G232">
        <v>28205</v>
      </c>
      <c r="H232" t="s">
        <v>1210</v>
      </c>
      <c r="I232" t="s">
        <v>23</v>
      </c>
      <c r="J232" t="s">
        <v>551</v>
      </c>
      <c r="K232">
        <v>18.648000000000003</v>
      </c>
      <c r="L232">
        <v>7</v>
      </c>
      <c r="M232">
        <v>0.7</v>
      </c>
      <c r="N232" s="4">
        <v>-12.431999999999999</v>
      </c>
    </row>
    <row r="233" spans="1:14" x14ac:dyDescent="0.3">
      <c r="A233">
        <v>232</v>
      </c>
      <c r="B233" t="s">
        <v>552</v>
      </c>
      <c r="C233" s="3">
        <v>41737</v>
      </c>
      <c r="D233" t="s">
        <v>213</v>
      </c>
      <c r="E233" t="s">
        <v>214</v>
      </c>
      <c r="F233" t="s">
        <v>16</v>
      </c>
      <c r="G233">
        <v>33614</v>
      </c>
      <c r="H233" t="s">
        <v>1211</v>
      </c>
      <c r="I233" t="s">
        <v>17</v>
      </c>
      <c r="J233" t="s">
        <v>553</v>
      </c>
      <c r="K233">
        <v>233.86</v>
      </c>
      <c r="L233">
        <v>2</v>
      </c>
      <c r="M233">
        <v>0.45</v>
      </c>
      <c r="N233" s="4">
        <v>-102.04800000000003</v>
      </c>
    </row>
    <row r="234" spans="1:14" x14ac:dyDescent="0.3">
      <c r="A234">
        <v>233</v>
      </c>
      <c r="B234" t="s">
        <v>552</v>
      </c>
      <c r="C234" s="3">
        <v>41737</v>
      </c>
      <c r="D234" t="s">
        <v>213</v>
      </c>
      <c r="E234" t="s">
        <v>214</v>
      </c>
      <c r="F234" t="s">
        <v>16</v>
      </c>
      <c r="G234">
        <v>33614</v>
      </c>
      <c r="H234" t="s">
        <v>1211</v>
      </c>
      <c r="I234" t="s">
        <v>17</v>
      </c>
      <c r="J234" t="s">
        <v>554</v>
      </c>
      <c r="K234">
        <v>620.61450000000013</v>
      </c>
      <c r="L234">
        <v>3</v>
      </c>
      <c r="M234">
        <v>0.45</v>
      </c>
      <c r="N234" s="4">
        <v>-248.24579999999992</v>
      </c>
    </row>
    <row r="235" spans="1:14" x14ac:dyDescent="0.3">
      <c r="A235">
        <v>234</v>
      </c>
      <c r="B235" t="s">
        <v>552</v>
      </c>
      <c r="C235" s="3">
        <v>41737</v>
      </c>
      <c r="D235" t="s">
        <v>213</v>
      </c>
      <c r="E235" t="s">
        <v>214</v>
      </c>
      <c r="F235" t="s">
        <v>16</v>
      </c>
      <c r="G235">
        <v>33614</v>
      </c>
      <c r="H235" t="s">
        <v>1211</v>
      </c>
      <c r="I235" t="s">
        <v>23</v>
      </c>
      <c r="J235" t="s">
        <v>551</v>
      </c>
      <c r="K235">
        <v>5.3280000000000012</v>
      </c>
      <c r="L235">
        <v>2</v>
      </c>
      <c r="M235">
        <v>0.7</v>
      </c>
      <c r="N235" s="4">
        <v>-3.5519999999999996</v>
      </c>
    </row>
    <row r="236" spans="1:14" x14ac:dyDescent="0.3">
      <c r="A236">
        <v>235</v>
      </c>
      <c r="B236" t="s">
        <v>552</v>
      </c>
      <c r="C236" s="3">
        <v>41737</v>
      </c>
      <c r="D236" t="s">
        <v>213</v>
      </c>
      <c r="E236" t="s">
        <v>214</v>
      </c>
      <c r="F236" t="s">
        <v>16</v>
      </c>
      <c r="G236">
        <v>33614</v>
      </c>
      <c r="H236" t="s">
        <v>1211</v>
      </c>
      <c r="I236" t="s">
        <v>17</v>
      </c>
      <c r="J236" t="s">
        <v>555</v>
      </c>
      <c r="K236">
        <v>258.072</v>
      </c>
      <c r="L236">
        <v>3</v>
      </c>
      <c r="M236">
        <v>0.2</v>
      </c>
      <c r="N236" s="4">
        <v>0</v>
      </c>
    </row>
    <row r="237" spans="1:14" x14ac:dyDescent="0.3">
      <c r="A237">
        <v>236</v>
      </c>
      <c r="B237" t="s">
        <v>552</v>
      </c>
      <c r="C237" s="3">
        <v>41737</v>
      </c>
      <c r="D237" t="s">
        <v>213</v>
      </c>
      <c r="E237" t="s">
        <v>214</v>
      </c>
      <c r="F237" t="s">
        <v>16</v>
      </c>
      <c r="G237">
        <v>33614</v>
      </c>
      <c r="H237" t="s">
        <v>1211</v>
      </c>
      <c r="I237" t="s">
        <v>35</v>
      </c>
      <c r="J237" t="s">
        <v>556</v>
      </c>
      <c r="K237">
        <v>617.97600000000011</v>
      </c>
      <c r="L237">
        <v>3</v>
      </c>
      <c r="M237">
        <v>0.2</v>
      </c>
      <c r="N237" s="4">
        <v>-7.724700000000098</v>
      </c>
    </row>
    <row r="238" spans="1:14" x14ac:dyDescent="0.3">
      <c r="A238">
        <v>237</v>
      </c>
      <c r="B238" t="s">
        <v>557</v>
      </c>
      <c r="C238" s="3">
        <v>41956</v>
      </c>
      <c r="D238" t="s">
        <v>558</v>
      </c>
      <c r="E238" t="s">
        <v>559</v>
      </c>
      <c r="F238" t="s">
        <v>16</v>
      </c>
      <c r="G238">
        <v>95051</v>
      </c>
      <c r="H238" t="s">
        <v>1212</v>
      </c>
      <c r="I238" t="s">
        <v>23</v>
      </c>
      <c r="J238" t="s">
        <v>560</v>
      </c>
      <c r="K238">
        <v>10.56</v>
      </c>
      <c r="L238">
        <v>2</v>
      </c>
      <c r="M238">
        <v>0</v>
      </c>
      <c r="N238" s="4">
        <v>4.7519999999999998</v>
      </c>
    </row>
    <row r="239" spans="1:14" x14ac:dyDescent="0.3">
      <c r="A239">
        <v>238</v>
      </c>
      <c r="B239" t="s">
        <v>561</v>
      </c>
      <c r="C239" s="3">
        <v>41430</v>
      </c>
      <c r="D239" t="s">
        <v>562</v>
      </c>
      <c r="E239" t="s">
        <v>563</v>
      </c>
      <c r="F239" t="s">
        <v>16</v>
      </c>
      <c r="G239">
        <v>60610</v>
      </c>
      <c r="H239" t="s">
        <v>1213</v>
      </c>
      <c r="I239" t="s">
        <v>23</v>
      </c>
      <c r="J239" t="s">
        <v>564</v>
      </c>
      <c r="K239">
        <v>25.920000000000005</v>
      </c>
      <c r="L239">
        <v>5</v>
      </c>
      <c r="M239">
        <v>0.2</v>
      </c>
      <c r="N239" s="4">
        <v>9.3960000000000008</v>
      </c>
    </row>
    <row r="240" spans="1:14" x14ac:dyDescent="0.3">
      <c r="A240">
        <v>239</v>
      </c>
      <c r="B240" t="s">
        <v>561</v>
      </c>
      <c r="C240" s="3">
        <v>41430</v>
      </c>
      <c r="D240" t="s">
        <v>562</v>
      </c>
      <c r="E240" t="s">
        <v>563</v>
      </c>
      <c r="F240" t="s">
        <v>16</v>
      </c>
      <c r="G240">
        <v>60610</v>
      </c>
      <c r="H240" t="s">
        <v>1213</v>
      </c>
      <c r="I240" t="s">
        <v>17</v>
      </c>
      <c r="J240" t="s">
        <v>565</v>
      </c>
      <c r="K240">
        <v>419.68000000000006</v>
      </c>
      <c r="L240">
        <v>5</v>
      </c>
      <c r="M240">
        <v>0.6</v>
      </c>
      <c r="N240" s="4">
        <v>-356.72799999999995</v>
      </c>
    </row>
    <row r="241" spans="1:14" x14ac:dyDescent="0.3">
      <c r="A241">
        <v>240</v>
      </c>
      <c r="B241" t="s">
        <v>561</v>
      </c>
      <c r="C241" s="3">
        <v>41430</v>
      </c>
      <c r="D241" t="s">
        <v>562</v>
      </c>
      <c r="E241" t="s">
        <v>563</v>
      </c>
      <c r="F241" t="s">
        <v>16</v>
      </c>
      <c r="G241">
        <v>60610</v>
      </c>
      <c r="H241" t="s">
        <v>1213</v>
      </c>
      <c r="I241" t="s">
        <v>17</v>
      </c>
      <c r="J241" t="s">
        <v>98</v>
      </c>
      <c r="K241">
        <v>11.688000000000001</v>
      </c>
      <c r="L241">
        <v>3</v>
      </c>
      <c r="M241">
        <v>0.6</v>
      </c>
      <c r="N241" s="4">
        <v>-4.6751999999999985</v>
      </c>
    </row>
    <row r="242" spans="1:14" x14ac:dyDescent="0.3">
      <c r="A242">
        <v>241</v>
      </c>
      <c r="B242" t="s">
        <v>561</v>
      </c>
      <c r="C242" s="3">
        <v>41430</v>
      </c>
      <c r="D242" t="s">
        <v>562</v>
      </c>
      <c r="E242" t="s">
        <v>563</v>
      </c>
      <c r="F242" t="s">
        <v>16</v>
      </c>
      <c r="G242">
        <v>60610</v>
      </c>
      <c r="H242" t="s">
        <v>1213</v>
      </c>
      <c r="I242" t="s">
        <v>35</v>
      </c>
      <c r="J242" t="s">
        <v>566</v>
      </c>
      <c r="K242">
        <v>31.983999999999998</v>
      </c>
      <c r="L242">
        <v>2</v>
      </c>
      <c r="M242">
        <v>0.2</v>
      </c>
      <c r="N242" s="4">
        <v>11.194399999999998</v>
      </c>
    </row>
    <row r="243" spans="1:14" x14ac:dyDescent="0.3">
      <c r="A243">
        <v>242</v>
      </c>
      <c r="B243" t="s">
        <v>561</v>
      </c>
      <c r="C243" s="3">
        <v>41430</v>
      </c>
      <c r="D243" t="s">
        <v>562</v>
      </c>
      <c r="E243" t="s">
        <v>563</v>
      </c>
      <c r="F243" t="s">
        <v>16</v>
      </c>
      <c r="G243">
        <v>60610</v>
      </c>
      <c r="H243" t="s">
        <v>1213</v>
      </c>
      <c r="I243" t="s">
        <v>17</v>
      </c>
      <c r="J243" t="s">
        <v>567</v>
      </c>
      <c r="K243">
        <v>177.22499999999999</v>
      </c>
      <c r="L243">
        <v>5</v>
      </c>
      <c r="M243">
        <v>0.5</v>
      </c>
      <c r="N243" s="4">
        <v>-120.51299999999998</v>
      </c>
    </row>
    <row r="244" spans="1:14" x14ac:dyDescent="0.3">
      <c r="A244">
        <v>243</v>
      </c>
      <c r="B244" t="s">
        <v>561</v>
      </c>
      <c r="C244" s="3">
        <v>41430</v>
      </c>
      <c r="D244" t="s">
        <v>562</v>
      </c>
      <c r="E244" t="s">
        <v>563</v>
      </c>
      <c r="F244" t="s">
        <v>16</v>
      </c>
      <c r="G244">
        <v>60610</v>
      </c>
      <c r="H244" t="s">
        <v>1213</v>
      </c>
      <c r="I244" t="s">
        <v>17</v>
      </c>
      <c r="J244" t="s">
        <v>568</v>
      </c>
      <c r="K244">
        <v>4.0440000000000005</v>
      </c>
      <c r="L244">
        <v>3</v>
      </c>
      <c r="M244">
        <v>0.6</v>
      </c>
      <c r="N244" s="4">
        <v>-2.8307999999999995</v>
      </c>
    </row>
    <row r="245" spans="1:14" x14ac:dyDescent="0.3">
      <c r="A245">
        <v>244</v>
      </c>
      <c r="B245" t="s">
        <v>561</v>
      </c>
      <c r="C245" s="3">
        <v>41430</v>
      </c>
      <c r="D245" t="s">
        <v>562</v>
      </c>
      <c r="E245" t="s">
        <v>563</v>
      </c>
      <c r="F245" t="s">
        <v>16</v>
      </c>
      <c r="G245">
        <v>60610</v>
      </c>
      <c r="H245" t="s">
        <v>1213</v>
      </c>
      <c r="I245" t="s">
        <v>23</v>
      </c>
      <c r="J245" t="s">
        <v>475</v>
      </c>
      <c r="K245">
        <v>7.4080000000000004</v>
      </c>
      <c r="L245">
        <v>2</v>
      </c>
      <c r="M245">
        <v>0.2</v>
      </c>
      <c r="N245" s="4">
        <v>1.2037999999999995</v>
      </c>
    </row>
    <row r="246" spans="1:14" x14ac:dyDescent="0.3">
      <c r="A246">
        <v>245</v>
      </c>
      <c r="B246" t="s">
        <v>569</v>
      </c>
      <c r="C246" s="3">
        <v>40695</v>
      </c>
      <c r="D246" t="s">
        <v>570</v>
      </c>
      <c r="E246" t="s">
        <v>571</v>
      </c>
      <c r="F246" t="s">
        <v>16</v>
      </c>
      <c r="G246">
        <v>55044</v>
      </c>
      <c r="H246" t="s">
        <v>1214</v>
      </c>
      <c r="I246" t="s">
        <v>17</v>
      </c>
      <c r="J246" t="s">
        <v>314</v>
      </c>
      <c r="K246">
        <v>2001.8600000000001</v>
      </c>
      <c r="L246">
        <v>7</v>
      </c>
      <c r="M246">
        <v>0</v>
      </c>
      <c r="N246" s="4">
        <v>580.53939999999989</v>
      </c>
    </row>
    <row r="247" spans="1:14" x14ac:dyDescent="0.3">
      <c r="A247">
        <v>246</v>
      </c>
      <c r="B247" t="s">
        <v>569</v>
      </c>
      <c r="C247" s="3">
        <v>40695</v>
      </c>
      <c r="D247" t="s">
        <v>570</v>
      </c>
      <c r="E247" t="s">
        <v>571</v>
      </c>
      <c r="F247" t="s">
        <v>16</v>
      </c>
      <c r="G247">
        <v>55044</v>
      </c>
      <c r="H247" t="s">
        <v>1214</v>
      </c>
      <c r="I247" t="s">
        <v>23</v>
      </c>
      <c r="J247" t="s">
        <v>572</v>
      </c>
      <c r="K247">
        <v>166.72</v>
      </c>
      <c r="L247">
        <v>2</v>
      </c>
      <c r="M247">
        <v>0</v>
      </c>
      <c r="N247" s="4">
        <v>41.680000000000007</v>
      </c>
    </row>
    <row r="248" spans="1:14" x14ac:dyDescent="0.3">
      <c r="A248">
        <v>247</v>
      </c>
      <c r="B248" t="s">
        <v>569</v>
      </c>
      <c r="C248" s="3">
        <v>40695</v>
      </c>
      <c r="D248" t="s">
        <v>570</v>
      </c>
      <c r="E248" t="s">
        <v>571</v>
      </c>
      <c r="F248" t="s">
        <v>16</v>
      </c>
      <c r="G248">
        <v>55044</v>
      </c>
      <c r="H248" t="s">
        <v>1214</v>
      </c>
      <c r="I248" t="s">
        <v>23</v>
      </c>
      <c r="J248" t="s">
        <v>573</v>
      </c>
      <c r="K248">
        <v>47.88</v>
      </c>
      <c r="L248">
        <v>6</v>
      </c>
      <c r="M248">
        <v>0</v>
      </c>
      <c r="N248" s="4">
        <v>23.94</v>
      </c>
    </row>
    <row r="249" spans="1:14" x14ac:dyDescent="0.3">
      <c r="A249">
        <v>248</v>
      </c>
      <c r="B249" t="s">
        <v>569</v>
      </c>
      <c r="C249" s="3">
        <v>40695</v>
      </c>
      <c r="D249" t="s">
        <v>570</v>
      </c>
      <c r="E249" t="s">
        <v>571</v>
      </c>
      <c r="F249" t="s">
        <v>16</v>
      </c>
      <c r="G249">
        <v>55044</v>
      </c>
      <c r="H249" t="s">
        <v>1214</v>
      </c>
      <c r="I249" t="s">
        <v>23</v>
      </c>
      <c r="J249" t="s">
        <v>574</v>
      </c>
      <c r="K249">
        <v>1503.25</v>
      </c>
      <c r="L249">
        <v>5</v>
      </c>
      <c r="M249">
        <v>0</v>
      </c>
      <c r="N249" s="4">
        <v>496.07249999999993</v>
      </c>
    </row>
    <row r="250" spans="1:14" x14ac:dyDescent="0.3">
      <c r="A250">
        <v>249</v>
      </c>
      <c r="B250" t="s">
        <v>569</v>
      </c>
      <c r="C250" s="3">
        <v>40695</v>
      </c>
      <c r="D250" t="s">
        <v>570</v>
      </c>
      <c r="E250" t="s">
        <v>571</v>
      </c>
      <c r="F250" t="s">
        <v>16</v>
      </c>
      <c r="G250">
        <v>55044</v>
      </c>
      <c r="H250" t="s">
        <v>1214</v>
      </c>
      <c r="I250" t="s">
        <v>23</v>
      </c>
      <c r="J250" t="s">
        <v>467</v>
      </c>
      <c r="K250">
        <v>25.92</v>
      </c>
      <c r="L250">
        <v>4</v>
      </c>
      <c r="M250">
        <v>0</v>
      </c>
      <c r="N250" s="4">
        <v>12.441600000000001</v>
      </c>
    </row>
    <row r="251" spans="1:14" x14ac:dyDescent="0.3">
      <c r="A251">
        <v>250</v>
      </c>
      <c r="B251" t="s">
        <v>575</v>
      </c>
      <c r="C251" s="3">
        <v>41619</v>
      </c>
      <c r="D251" t="s">
        <v>576</v>
      </c>
      <c r="E251" t="s">
        <v>577</v>
      </c>
      <c r="F251" t="s">
        <v>16</v>
      </c>
      <c r="G251">
        <v>94109</v>
      </c>
      <c r="H251" t="s">
        <v>1215</v>
      </c>
      <c r="I251" t="s">
        <v>17</v>
      </c>
      <c r="J251" t="s">
        <v>578</v>
      </c>
      <c r="K251">
        <v>321.56799999999998</v>
      </c>
      <c r="L251">
        <v>2</v>
      </c>
      <c r="M251">
        <v>0.2</v>
      </c>
      <c r="N251" s="4">
        <v>28.137200000000007</v>
      </c>
    </row>
    <row r="252" spans="1:14" x14ac:dyDescent="0.3">
      <c r="A252">
        <v>251</v>
      </c>
      <c r="B252" t="s">
        <v>579</v>
      </c>
      <c r="C252" s="3">
        <v>41529</v>
      </c>
      <c r="D252" t="s">
        <v>580</v>
      </c>
      <c r="E252" t="s">
        <v>581</v>
      </c>
      <c r="F252" t="s">
        <v>16</v>
      </c>
      <c r="G252">
        <v>92037</v>
      </c>
      <c r="H252" t="s">
        <v>1216</v>
      </c>
      <c r="I252" t="s">
        <v>23</v>
      </c>
      <c r="J252" t="s">
        <v>582</v>
      </c>
      <c r="K252">
        <v>7.61</v>
      </c>
      <c r="L252">
        <v>1</v>
      </c>
      <c r="M252">
        <v>0</v>
      </c>
      <c r="N252" s="4">
        <v>3.5766999999999998</v>
      </c>
    </row>
    <row r="253" spans="1:14" x14ac:dyDescent="0.3">
      <c r="A253">
        <v>252</v>
      </c>
      <c r="B253" t="s">
        <v>579</v>
      </c>
      <c r="C253" s="3">
        <v>41529</v>
      </c>
      <c r="D253" t="s">
        <v>580</v>
      </c>
      <c r="E253" t="s">
        <v>581</v>
      </c>
      <c r="F253" t="s">
        <v>16</v>
      </c>
      <c r="G253">
        <v>92037</v>
      </c>
      <c r="H253" t="s">
        <v>1216</v>
      </c>
      <c r="I253" t="s">
        <v>35</v>
      </c>
      <c r="J253" t="s">
        <v>556</v>
      </c>
      <c r="K253">
        <v>3347.37</v>
      </c>
      <c r="L253">
        <v>13</v>
      </c>
      <c r="M253">
        <v>0</v>
      </c>
      <c r="N253" s="4">
        <v>636.0002999999997</v>
      </c>
    </row>
    <row r="254" spans="1:14" x14ac:dyDescent="0.3">
      <c r="A254">
        <v>253</v>
      </c>
      <c r="B254" t="s">
        <v>583</v>
      </c>
      <c r="C254" s="3">
        <v>41619</v>
      </c>
      <c r="D254" t="s">
        <v>584</v>
      </c>
      <c r="E254" t="s">
        <v>585</v>
      </c>
      <c r="F254" t="s">
        <v>16</v>
      </c>
      <c r="G254">
        <v>10024</v>
      </c>
      <c r="H254" t="s">
        <v>1217</v>
      </c>
      <c r="I254" t="s">
        <v>23</v>
      </c>
      <c r="J254" t="s">
        <v>586</v>
      </c>
      <c r="K254">
        <v>80.58</v>
      </c>
      <c r="L254">
        <v>6</v>
      </c>
      <c r="M254">
        <v>0</v>
      </c>
      <c r="N254" s="4">
        <v>22.562400000000004</v>
      </c>
    </row>
    <row r="255" spans="1:14" x14ac:dyDescent="0.3">
      <c r="A255">
        <v>254</v>
      </c>
      <c r="B255" t="s">
        <v>583</v>
      </c>
      <c r="C255" s="3">
        <v>41619</v>
      </c>
      <c r="D255" t="s">
        <v>584</v>
      </c>
      <c r="E255" t="s">
        <v>585</v>
      </c>
      <c r="F255" t="s">
        <v>16</v>
      </c>
      <c r="G255">
        <v>10024</v>
      </c>
      <c r="H255" t="s">
        <v>1217</v>
      </c>
      <c r="I255" t="s">
        <v>23</v>
      </c>
      <c r="J255" t="s">
        <v>587</v>
      </c>
      <c r="K255">
        <v>361.92</v>
      </c>
      <c r="L255">
        <v>4</v>
      </c>
      <c r="M255">
        <v>0</v>
      </c>
      <c r="N255" s="4">
        <v>162.864</v>
      </c>
    </row>
    <row r="256" spans="1:14" x14ac:dyDescent="0.3">
      <c r="A256">
        <v>255</v>
      </c>
      <c r="B256" t="s">
        <v>588</v>
      </c>
      <c r="C256" s="20" t="s">
        <v>1352</v>
      </c>
      <c r="D256" t="s">
        <v>589</v>
      </c>
      <c r="E256" t="s">
        <v>590</v>
      </c>
      <c r="F256" t="s">
        <v>16</v>
      </c>
      <c r="G256">
        <v>60623</v>
      </c>
      <c r="H256" t="s">
        <v>1218</v>
      </c>
      <c r="I256" t="s">
        <v>17</v>
      </c>
      <c r="J256" t="s">
        <v>568</v>
      </c>
      <c r="K256">
        <v>12.132000000000001</v>
      </c>
      <c r="L256">
        <v>9</v>
      </c>
      <c r="M256">
        <v>0.6</v>
      </c>
      <c r="N256" s="4">
        <v>-8.4923999999999982</v>
      </c>
    </row>
    <row r="257" spans="1:14" x14ac:dyDescent="0.3">
      <c r="A257">
        <v>256</v>
      </c>
      <c r="B257" t="s">
        <v>588</v>
      </c>
      <c r="C257" s="20" t="s">
        <v>1352</v>
      </c>
      <c r="D257" t="s">
        <v>589</v>
      </c>
      <c r="E257" t="s">
        <v>590</v>
      </c>
      <c r="F257" t="s">
        <v>16</v>
      </c>
      <c r="G257">
        <v>60623</v>
      </c>
      <c r="H257" t="s">
        <v>1218</v>
      </c>
      <c r="I257" t="s">
        <v>23</v>
      </c>
      <c r="J257" t="s">
        <v>591</v>
      </c>
      <c r="K257">
        <v>82.367999999999995</v>
      </c>
      <c r="L257">
        <v>2</v>
      </c>
      <c r="M257">
        <v>0.2</v>
      </c>
      <c r="N257" s="4">
        <v>-19.562399999999997</v>
      </c>
    </row>
    <row r="258" spans="1:14" x14ac:dyDescent="0.3">
      <c r="A258">
        <v>257</v>
      </c>
      <c r="B258" t="s">
        <v>588</v>
      </c>
      <c r="C258" s="20" t="s">
        <v>1352</v>
      </c>
      <c r="D258" t="s">
        <v>589</v>
      </c>
      <c r="E258" t="s">
        <v>590</v>
      </c>
      <c r="F258" t="s">
        <v>16</v>
      </c>
      <c r="G258">
        <v>60623</v>
      </c>
      <c r="H258" t="s">
        <v>1218</v>
      </c>
      <c r="I258" t="s">
        <v>23</v>
      </c>
      <c r="J258" t="s">
        <v>379</v>
      </c>
      <c r="K258">
        <v>53.92</v>
      </c>
      <c r="L258">
        <v>5</v>
      </c>
      <c r="M258">
        <v>0.2</v>
      </c>
      <c r="N258" s="4">
        <v>4.0439999999999969</v>
      </c>
    </row>
    <row r="259" spans="1:14" x14ac:dyDescent="0.3">
      <c r="A259">
        <v>258</v>
      </c>
      <c r="B259" t="s">
        <v>588</v>
      </c>
      <c r="C259" s="20" t="s">
        <v>1352</v>
      </c>
      <c r="D259" t="s">
        <v>589</v>
      </c>
      <c r="E259" t="s">
        <v>590</v>
      </c>
      <c r="F259" t="s">
        <v>16</v>
      </c>
      <c r="G259">
        <v>60623</v>
      </c>
      <c r="H259" t="s">
        <v>1218</v>
      </c>
      <c r="I259" t="s">
        <v>35</v>
      </c>
      <c r="J259" t="s">
        <v>592</v>
      </c>
      <c r="K259">
        <v>647.904</v>
      </c>
      <c r="L259">
        <v>6</v>
      </c>
      <c r="M259">
        <v>0.2</v>
      </c>
      <c r="N259" s="4">
        <v>56.691599999999966</v>
      </c>
    </row>
    <row r="260" spans="1:14" x14ac:dyDescent="0.3">
      <c r="A260">
        <v>259</v>
      </c>
      <c r="B260" t="s">
        <v>593</v>
      </c>
      <c r="C260" s="3">
        <v>41975</v>
      </c>
      <c r="D260" t="s">
        <v>594</v>
      </c>
      <c r="E260" t="s">
        <v>595</v>
      </c>
      <c r="F260" t="s">
        <v>16</v>
      </c>
      <c r="G260">
        <v>10009</v>
      </c>
      <c r="H260" t="s">
        <v>1219</v>
      </c>
      <c r="I260" t="s">
        <v>35</v>
      </c>
      <c r="J260" t="s">
        <v>596</v>
      </c>
      <c r="K260">
        <v>20.37</v>
      </c>
      <c r="L260">
        <v>3</v>
      </c>
      <c r="M260">
        <v>0</v>
      </c>
      <c r="N260" s="4">
        <v>6.9258000000000006</v>
      </c>
    </row>
    <row r="261" spans="1:14" x14ac:dyDescent="0.3">
      <c r="A261">
        <v>260</v>
      </c>
      <c r="B261" t="s">
        <v>593</v>
      </c>
      <c r="C261" s="3">
        <v>41975</v>
      </c>
      <c r="D261" t="s">
        <v>594</v>
      </c>
      <c r="E261" t="s">
        <v>595</v>
      </c>
      <c r="F261" t="s">
        <v>16</v>
      </c>
      <c r="G261">
        <v>10009</v>
      </c>
      <c r="H261" t="s">
        <v>1219</v>
      </c>
      <c r="I261" t="s">
        <v>23</v>
      </c>
      <c r="J261" t="s">
        <v>597</v>
      </c>
      <c r="K261">
        <v>221.54999999999998</v>
      </c>
      <c r="L261">
        <v>3</v>
      </c>
      <c r="M261">
        <v>0</v>
      </c>
      <c r="N261" s="4">
        <v>6.6465000000000174</v>
      </c>
    </row>
    <row r="262" spans="1:14" x14ac:dyDescent="0.3">
      <c r="A262">
        <v>261</v>
      </c>
      <c r="B262" t="s">
        <v>593</v>
      </c>
      <c r="C262" s="3">
        <v>41975</v>
      </c>
      <c r="D262" t="s">
        <v>594</v>
      </c>
      <c r="E262" t="s">
        <v>595</v>
      </c>
      <c r="F262" t="s">
        <v>16</v>
      </c>
      <c r="G262">
        <v>10009</v>
      </c>
      <c r="H262" t="s">
        <v>1219</v>
      </c>
      <c r="I262" t="s">
        <v>23</v>
      </c>
      <c r="J262" t="s">
        <v>598</v>
      </c>
      <c r="K262">
        <v>17.52</v>
      </c>
      <c r="L262">
        <v>5</v>
      </c>
      <c r="M262">
        <v>0.2</v>
      </c>
      <c r="N262" s="4">
        <v>6.1319999999999988</v>
      </c>
    </row>
    <row r="263" spans="1:14" x14ac:dyDescent="0.3">
      <c r="A263">
        <v>262</v>
      </c>
      <c r="B263" t="s">
        <v>599</v>
      </c>
      <c r="C263" s="3">
        <v>41799</v>
      </c>
      <c r="D263" t="s">
        <v>600</v>
      </c>
      <c r="E263" t="s">
        <v>601</v>
      </c>
      <c r="F263" t="s">
        <v>16</v>
      </c>
      <c r="G263">
        <v>77506</v>
      </c>
      <c r="H263" t="s">
        <v>1220</v>
      </c>
      <c r="I263" t="s">
        <v>23</v>
      </c>
      <c r="J263" t="s">
        <v>602</v>
      </c>
      <c r="K263">
        <v>1.6239999999999994</v>
      </c>
      <c r="L263">
        <v>2</v>
      </c>
      <c r="M263">
        <v>0.8</v>
      </c>
      <c r="N263" s="4">
        <v>-4.4660000000000002</v>
      </c>
    </row>
    <row r="264" spans="1:14" x14ac:dyDescent="0.3">
      <c r="A264">
        <v>263</v>
      </c>
      <c r="B264" t="s">
        <v>603</v>
      </c>
      <c r="C264" s="3">
        <v>40805</v>
      </c>
      <c r="D264" t="s">
        <v>604</v>
      </c>
      <c r="E264" t="s">
        <v>605</v>
      </c>
      <c r="F264" t="s">
        <v>16</v>
      </c>
      <c r="G264">
        <v>77036</v>
      </c>
      <c r="H264" t="s">
        <v>1221</v>
      </c>
      <c r="I264" t="s">
        <v>35</v>
      </c>
      <c r="J264" t="s">
        <v>411</v>
      </c>
      <c r="K264">
        <v>3059.982</v>
      </c>
      <c r="L264">
        <v>3</v>
      </c>
      <c r="M264">
        <v>0.4</v>
      </c>
      <c r="N264" s="4">
        <v>-509.99700000000075</v>
      </c>
    </row>
    <row r="265" spans="1:14" x14ac:dyDescent="0.3">
      <c r="A265">
        <v>264</v>
      </c>
      <c r="B265" t="s">
        <v>603</v>
      </c>
      <c r="C265" s="3">
        <v>40805</v>
      </c>
      <c r="D265" t="s">
        <v>604</v>
      </c>
      <c r="E265" t="s">
        <v>605</v>
      </c>
      <c r="F265" t="s">
        <v>16</v>
      </c>
      <c r="G265">
        <v>77036</v>
      </c>
      <c r="H265" t="s">
        <v>1221</v>
      </c>
      <c r="I265" t="s">
        <v>35</v>
      </c>
      <c r="J265" t="s">
        <v>606</v>
      </c>
      <c r="K265">
        <v>2519.9579999999996</v>
      </c>
      <c r="L265">
        <v>7</v>
      </c>
      <c r="M265">
        <v>0.4</v>
      </c>
      <c r="N265" s="4">
        <v>-251.99579999999992</v>
      </c>
    </row>
    <row r="266" spans="1:14" x14ac:dyDescent="0.3">
      <c r="A266">
        <v>265</v>
      </c>
      <c r="B266" t="s">
        <v>607</v>
      </c>
      <c r="C266" s="3">
        <v>41432</v>
      </c>
      <c r="D266" t="s">
        <v>608</v>
      </c>
      <c r="E266" t="s">
        <v>609</v>
      </c>
      <c r="F266" t="s">
        <v>16</v>
      </c>
      <c r="G266">
        <v>60610</v>
      </c>
      <c r="H266" t="s">
        <v>1222</v>
      </c>
      <c r="I266" t="s">
        <v>35</v>
      </c>
      <c r="J266" t="s">
        <v>610</v>
      </c>
      <c r="K266">
        <v>328.22399999999999</v>
      </c>
      <c r="L266">
        <v>4</v>
      </c>
      <c r="M266">
        <v>0.2</v>
      </c>
      <c r="N266" s="4">
        <v>28.7196</v>
      </c>
    </row>
    <row r="267" spans="1:14" x14ac:dyDescent="0.3">
      <c r="A267">
        <v>266</v>
      </c>
      <c r="B267" t="s">
        <v>611</v>
      </c>
      <c r="C267" s="3" t="s">
        <v>1092</v>
      </c>
      <c r="D267" t="s">
        <v>612</v>
      </c>
      <c r="E267" t="s">
        <v>613</v>
      </c>
      <c r="F267" t="s">
        <v>16</v>
      </c>
      <c r="G267">
        <v>94513</v>
      </c>
      <c r="H267" t="s">
        <v>1223</v>
      </c>
      <c r="I267" t="s">
        <v>35</v>
      </c>
      <c r="J267" t="s">
        <v>614</v>
      </c>
      <c r="K267">
        <v>79.900000000000006</v>
      </c>
      <c r="L267">
        <v>2</v>
      </c>
      <c r="M267">
        <v>0</v>
      </c>
      <c r="N267" s="4">
        <v>35.156000000000006</v>
      </c>
    </row>
    <row r="268" spans="1:14" x14ac:dyDescent="0.3">
      <c r="A268">
        <v>267</v>
      </c>
      <c r="B268" t="s">
        <v>615</v>
      </c>
      <c r="C268" s="3">
        <v>41807</v>
      </c>
      <c r="D268" t="s">
        <v>616</v>
      </c>
      <c r="E268" t="s">
        <v>617</v>
      </c>
      <c r="F268" t="s">
        <v>16</v>
      </c>
      <c r="G268">
        <v>27514</v>
      </c>
      <c r="H268" t="s">
        <v>1224</v>
      </c>
      <c r="I268" t="s">
        <v>23</v>
      </c>
      <c r="J268" t="s">
        <v>618</v>
      </c>
      <c r="K268">
        <v>14.015999999999998</v>
      </c>
      <c r="L268">
        <v>3</v>
      </c>
      <c r="M268">
        <v>0.2</v>
      </c>
      <c r="N268" s="4">
        <v>4.7303999999999995</v>
      </c>
    </row>
    <row r="269" spans="1:14" x14ac:dyDescent="0.3">
      <c r="A269">
        <v>268</v>
      </c>
      <c r="B269" t="s">
        <v>619</v>
      </c>
      <c r="C269" s="3">
        <v>41296</v>
      </c>
      <c r="D269" t="s">
        <v>219</v>
      </c>
      <c r="E269" t="s">
        <v>220</v>
      </c>
      <c r="F269" t="s">
        <v>16</v>
      </c>
      <c r="G269">
        <v>7960</v>
      </c>
      <c r="H269" t="s">
        <v>1225</v>
      </c>
      <c r="I269" t="s">
        <v>23</v>
      </c>
      <c r="J269" t="s">
        <v>620</v>
      </c>
      <c r="K269">
        <v>7.5600000000000005</v>
      </c>
      <c r="L269">
        <v>6</v>
      </c>
      <c r="M269">
        <v>0</v>
      </c>
      <c r="N269" s="4">
        <v>0.3024</v>
      </c>
    </row>
    <row r="270" spans="1:14" x14ac:dyDescent="0.3">
      <c r="A270">
        <v>269</v>
      </c>
      <c r="B270" t="s">
        <v>621</v>
      </c>
      <c r="C270" s="3">
        <v>41983</v>
      </c>
      <c r="D270" t="s">
        <v>622</v>
      </c>
      <c r="E270" t="s">
        <v>623</v>
      </c>
      <c r="F270" t="s">
        <v>16</v>
      </c>
      <c r="G270">
        <v>45231</v>
      </c>
      <c r="H270" t="s">
        <v>1226</v>
      </c>
      <c r="I270" t="s">
        <v>23</v>
      </c>
      <c r="J270" t="s">
        <v>624</v>
      </c>
      <c r="K270">
        <v>37.207999999999998</v>
      </c>
      <c r="L270">
        <v>1</v>
      </c>
      <c r="M270">
        <v>0.2</v>
      </c>
      <c r="N270" s="4">
        <v>-7.4416000000000011</v>
      </c>
    </row>
    <row r="271" spans="1:14" x14ac:dyDescent="0.3">
      <c r="A271">
        <v>270</v>
      </c>
      <c r="B271" t="s">
        <v>621</v>
      </c>
      <c r="C271" s="3">
        <v>41983</v>
      </c>
      <c r="D271" t="s">
        <v>622</v>
      </c>
      <c r="E271" t="s">
        <v>623</v>
      </c>
      <c r="F271" t="s">
        <v>16</v>
      </c>
      <c r="G271">
        <v>45231</v>
      </c>
      <c r="H271" t="s">
        <v>1226</v>
      </c>
      <c r="I271" t="s">
        <v>23</v>
      </c>
      <c r="J271" t="s">
        <v>625</v>
      </c>
      <c r="K271">
        <v>57.576000000000001</v>
      </c>
      <c r="L271">
        <v>3</v>
      </c>
      <c r="M271">
        <v>0.2</v>
      </c>
      <c r="N271" s="4">
        <v>21.591000000000001</v>
      </c>
    </row>
    <row r="272" spans="1:14" x14ac:dyDescent="0.3">
      <c r="A272">
        <v>271</v>
      </c>
      <c r="B272" t="s">
        <v>626</v>
      </c>
      <c r="C272" s="3">
        <v>42002</v>
      </c>
      <c r="D272" t="s">
        <v>627</v>
      </c>
      <c r="E272" t="s">
        <v>628</v>
      </c>
      <c r="F272" t="s">
        <v>16</v>
      </c>
      <c r="G272">
        <v>94110</v>
      </c>
      <c r="H272" t="s">
        <v>1227</v>
      </c>
      <c r="I272" t="s">
        <v>23</v>
      </c>
      <c r="J272" t="s">
        <v>629</v>
      </c>
      <c r="K272">
        <v>725.84</v>
      </c>
      <c r="L272">
        <v>4</v>
      </c>
      <c r="M272">
        <v>0</v>
      </c>
      <c r="N272" s="4">
        <v>210.4935999999999</v>
      </c>
    </row>
    <row r="273" spans="1:14" x14ac:dyDescent="0.3">
      <c r="A273">
        <v>272</v>
      </c>
      <c r="B273" t="s">
        <v>630</v>
      </c>
      <c r="C273" s="3">
        <v>41120</v>
      </c>
      <c r="D273" t="s">
        <v>357</v>
      </c>
      <c r="E273" t="s">
        <v>358</v>
      </c>
      <c r="F273" t="s">
        <v>16</v>
      </c>
      <c r="G273">
        <v>94109</v>
      </c>
      <c r="H273" t="s">
        <v>1228</v>
      </c>
      <c r="I273" t="s">
        <v>35</v>
      </c>
      <c r="J273" t="s">
        <v>631</v>
      </c>
      <c r="K273">
        <v>209.92999999999998</v>
      </c>
      <c r="L273">
        <v>7</v>
      </c>
      <c r="M273">
        <v>0</v>
      </c>
      <c r="N273" s="4">
        <v>92.369200000000021</v>
      </c>
    </row>
    <row r="274" spans="1:14" x14ac:dyDescent="0.3">
      <c r="A274">
        <v>273</v>
      </c>
      <c r="B274" t="s">
        <v>630</v>
      </c>
      <c r="C274" s="3">
        <v>41120</v>
      </c>
      <c r="D274" t="s">
        <v>357</v>
      </c>
      <c r="E274" t="s">
        <v>358</v>
      </c>
      <c r="F274" t="s">
        <v>16</v>
      </c>
      <c r="G274">
        <v>94109</v>
      </c>
      <c r="H274" t="s">
        <v>1228</v>
      </c>
      <c r="I274" t="s">
        <v>17</v>
      </c>
      <c r="J274" t="s">
        <v>632</v>
      </c>
      <c r="K274">
        <v>5.28</v>
      </c>
      <c r="L274">
        <v>3</v>
      </c>
      <c r="M274">
        <v>0</v>
      </c>
      <c r="N274" s="4">
        <v>2.3232000000000004</v>
      </c>
    </row>
    <row r="275" spans="1:14" x14ac:dyDescent="0.3">
      <c r="A275">
        <v>274</v>
      </c>
      <c r="B275" t="s">
        <v>630</v>
      </c>
      <c r="C275" s="3">
        <v>41120</v>
      </c>
      <c r="D275" t="s">
        <v>357</v>
      </c>
      <c r="E275" t="s">
        <v>358</v>
      </c>
      <c r="F275" t="s">
        <v>16</v>
      </c>
      <c r="G275">
        <v>94109</v>
      </c>
      <c r="H275" t="s">
        <v>1228</v>
      </c>
      <c r="I275" t="s">
        <v>23</v>
      </c>
      <c r="J275" t="s">
        <v>633</v>
      </c>
      <c r="K275">
        <v>10.92</v>
      </c>
      <c r="L275">
        <v>3</v>
      </c>
      <c r="M275">
        <v>0.2</v>
      </c>
      <c r="N275" s="4">
        <v>4.0949999999999989</v>
      </c>
    </row>
    <row r="276" spans="1:14" x14ac:dyDescent="0.3">
      <c r="A276">
        <v>275</v>
      </c>
      <c r="B276" t="s">
        <v>634</v>
      </c>
      <c r="C276" s="3">
        <v>41899</v>
      </c>
      <c r="D276" t="s">
        <v>635</v>
      </c>
      <c r="E276" t="s">
        <v>636</v>
      </c>
      <c r="F276" t="s">
        <v>16</v>
      </c>
      <c r="G276">
        <v>90301</v>
      </c>
      <c r="H276" t="s">
        <v>1229</v>
      </c>
      <c r="I276" t="s">
        <v>23</v>
      </c>
      <c r="J276" t="s">
        <v>637</v>
      </c>
      <c r="K276">
        <v>8.82</v>
      </c>
      <c r="L276">
        <v>2</v>
      </c>
      <c r="M276">
        <v>0</v>
      </c>
      <c r="N276" s="4">
        <v>4.0571999999999999</v>
      </c>
    </row>
    <row r="277" spans="1:14" x14ac:dyDescent="0.3">
      <c r="A277">
        <v>276</v>
      </c>
      <c r="B277" t="s">
        <v>634</v>
      </c>
      <c r="C277" s="3">
        <v>41899</v>
      </c>
      <c r="D277" t="s">
        <v>635</v>
      </c>
      <c r="E277" t="s">
        <v>636</v>
      </c>
      <c r="F277" t="s">
        <v>16</v>
      </c>
      <c r="G277">
        <v>90301</v>
      </c>
      <c r="H277" t="s">
        <v>1229</v>
      </c>
      <c r="I277" t="s">
        <v>23</v>
      </c>
      <c r="J277" t="s">
        <v>638</v>
      </c>
      <c r="K277">
        <v>5.98</v>
      </c>
      <c r="L277">
        <v>1</v>
      </c>
      <c r="M277">
        <v>0</v>
      </c>
      <c r="N277" s="4">
        <v>1.5548000000000002</v>
      </c>
    </row>
    <row r="278" spans="1:14" x14ac:dyDescent="0.3">
      <c r="A278">
        <v>277</v>
      </c>
      <c r="B278" t="s">
        <v>639</v>
      </c>
      <c r="C278" s="3">
        <v>41926</v>
      </c>
      <c r="D278" t="s">
        <v>640</v>
      </c>
      <c r="E278" t="s">
        <v>641</v>
      </c>
      <c r="F278" t="s">
        <v>16</v>
      </c>
      <c r="G278">
        <v>19140</v>
      </c>
      <c r="H278" t="s">
        <v>1230</v>
      </c>
      <c r="I278" t="s">
        <v>23</v>
      </c>
      <c r="J278" t="s">
        <v>642</v>
      </c>
      <c r="K278">
        <v>11.648000000000001</v>
      </c>
      <c r="L278">
        <v>2</v>
      </c>
      <c r="M278">
        <v>0.2</v>
      </c>
      <c r="N278" s="4">
        <v>4.0768000000000004</v>
      </c>
    </row>
    <row r="279" spans="1:14" x14ac:dyDescent="0.3">
      <c r="A279">
        <v>278</v>
      </c>
      <c r="B279" t="s">
        <v>639</v>
      </c>
      <c r="C279" s="3">
        <v>41926</v>
      </c>
      <c r="D279" t="s">
        <v>640</v>
      </c>
      <c r="E279" t="s">
        <v>641</v>
      </c>
      <c r="F279" t="s">
        <v>16</v>
      </c>
      <c r="G279">
        <v>19140</v>
      </c>
      <c r="H279" t="s">
        <v>1230</v>
      </c>
      <c r="I279" t="s">
        <v>23</v>
      </c>
      <c r="J279" t="s">
        <v>643</v>
      </c>
      <c r="K279">
        <v>18.175999999999998</v>
      </c>
      <c r="L279">
        <v>4</v>
      </c>
      <c r="M279">
        <v>0.2</v>
      </c>
      <c r="N279" s="4">
        <v>5.9071999999999987</v>
      </c>
    </row>
    <row r="280" spans="1:14" x14ac:dyDescent="0.3">
      <c r="A280">
        <v>279</v>
      </c>
      <c r="B280" t="s">
        <v>639</v>
      </c>
      <c r="C280" s="3">
        <v>41926</v>
      </c>
      <c r="D280" t="s">
        <v>640</v>
      </c>
      <c r="E280" t="s">
        <v>641</v>
      </c>
      <c r="F280" t="s">
        <v>16</v>
      </c>
      <c r="G280">
        <v>19140</v>
      </c>
      <c r="H280" t="s">
        <v>1230</v>
      </c>
      <c r="I280" t="s">
        <v>23</v>
      </c>
      <c r="J280" t="s">
        <v>644</v>
      </c>
      <c r="K280">
        <v>59.712000000000003</v>
      </c>
      <c r="L280">
        <v>6</v>
      </c>
      <c r="M280">
        <v>0.2</v>
      </c>
      <c r="N280" s="4">
        <v>5.9711999999999996</v>
      </c>
    </row>
    <row r="281" spans="1:14" x14ac:dyDescent="0.3">
      <c r="A281">
        <v>280</v>
      </c>
      <c r="B281" t="s">
        <v>639</v>
      </c>
      <c r="C281" s="3">
        <v>41926</v>
      </c>
      <c r="D281" t="s">
        <v>640</v>
      </c>
      <c r="E281" t="s">
        <v>641</v>
      </c>
      <c r="F281" t="s">
        <v>16</v>
      </c>
      <c r="G281">
        <v>19140</v>
      </c>
      <c r="H281" t="s">
        <v>1230</v>
      </c>
      <c r="I281" t="s">
        <v>23</v>
      </c>
      <c r="J281" t="s">
        <v>645</v>
      </c>
      <c r="K281">
        <v>24.839999999999996</v>
      </c>
      <c r="L281">
        <v>3</v>
      </c>
      <c r="M281">
        <v>0.2</v>
      </c>
      <c r="N281" s="4">
        <v>8.6940000000000008</v>
      </c>
    </row>
    <row r="282" spans="1:14" x14ac:dyDescent="0.3">
      <c r="A282">
        <v>281</v>
      </c>
      <c r="B282" t="s">
        <v>646</v>
      </c>
      <c r="C282" s="3">
        <v>41178</v>
      </c>
      <c r="D282" t="s">
        <v>305</v>
      </c>
      <c r="E282" t="s">
        <v>306</v>
      </c>
      <c r="F282" t="s">
        <v>16</v>
      </c>
      <c r="G282">
        <v>77070</v>
      </c>
      <c r="H282" t="s">
        <v>1231</v>
      </c>
      <c r="I282" t="s">
        <v>23</v>
      </c>
      <c r="J282" t="s">
        <v>647</v>
      </c>
      <c r="K282">
        <v>2.0799999999999996</v>
      </c>
      <c r="L282">
        <v>5</v>
      </c>
      <c r="M282">
        <v>0.8</v>
      </c>
      <c r="N282" s="4">
        <v>-3.4320000000000004</v>
      </c>
    </row>
    <row r="283" spans="1:14" x14ac:dyDescent="0.3">
      <c r="A283">
        <v>282</v>
      </c>
      <c r="B283" t="s">
        <v>646</v>
      </c>
      <c r="C283" s="3">
        <v>41178</v>
      </c>
      <c r="D283" t="s">
        <v>305</v>
      </c>
      <c r="E283" t="s">
        <v>306</v>
      </c>
      <c r="F283" t="s">
        <v>16</v>
      </c>
      <c r="G283">
        <v>77070</v>
      </c>
      <c r="H283" t="s">
        <v>1231</v>
      </c>
      <c r="I283" t="s">
        <v>35</v>
      </c>
      <c r="J283" t="s">
        <v>648</v>
      </c>
      <c r="K283">
        <v>1114.4000000000001</v>
      </c>
      <c r="L283">
        <v>7</v>
      </c>
      <c r="M283">
        <v>0.2</v>
      </c>
      <c r="N283" s="4">
        <v>376.11</v>
      </c>
    </row>
    <row r="284" spans="1:14" x14ac:dyDescent="0.3">
      <c r="A284">
        <v>283</v>
      </c>
      <c r="B284" t="s">
        <v>649</v>
      </c>
      <c r="C284" s="3" t="s">
        <v>1093</v>
      </c>
      <c r="D284" t="s">
        <v>650</v>
      </c>
      <c r="E284" t="s">
        <v>651</v>
      </c>
      <c r="F284" t="s">
        <v>16</v>
      </c>
      <c r="G284">
        <v>90004</v>
      </c>
      <c r="H284" t="s">
        <v>1232</v>
      </c>
      <c r="I284" t="s">
        <v>17</v>
      </c>
      <c r="J284" t="s">
        <v>652</v>
      </c>
      <c r="K284">
        <v>1038.8399999999999</v>
      </c>
      <c r="L284">
        <v>5</v>
      </c>
      <c r="M284">
        <v>0.2</v>
      </c>
      <c r="N284" s="4">
        <v>51.942000000000007</v>
      </c>
    </row>
    <row r="285" spans="1:14" x14ac:dyDescent="0.3">
      <c r="A285">
        <v>284</v>
      </c>
      <c r="B285" t="s">
        <v>653</v>
      </c>
      <c r="C285" s="3">
        <v>41178</v>
      </c>
      <c r="D285" t="s">
        <v>86</v>
      </c>
      <c r="E285" t="s">
        <v>87</v>
      </c>
      <c r="F285" t="s">
        <v>16</v>
      </c>
      <c r="G285">
        <v>97206</v>
      </c>
      <c r="H285" t="s">
        <v>1233</v>
      </c>
      <c r="I285" t="s">
        <v>23</v>
      </c>
      <c r="J285" t="s">
        <v>98</v>
      </c>
      <c r="K285">
        <v>141.76</v>
      </c>
      <c r="L285">
        <v>5</v>
      </c>
      <c r="M285">
        <v>0.2</v>
      </c>
      <c r="N285" s="4">
        <v>47.843999999999994</v>
      </c>
    </row>
    <row r="286" spans="1:14" x14ac:dyDescent="0.3">
      <c r="A286">
        <v>285</v>
      </c>
      <c r="B286" t="s">
        <v>653</v>
      </c>
      <c r="C286" s="3">
        <v>41178</v>
      </c>
      <c r="D286" t="s">
        <v>86</v>
      </c>
      <c r="E286" t="s">
        <v>87</v>
      </c>
      <c r="F286" t="s">
        <v>16</v>
      </c>
      <c r="G286">
        <v>97206</v>
      </c>
      <c r="H286" t="s">
        <v>1233</v>
      </c>
      <c r="I286" t="s">
        <v>35</v>
      </c>
      <c r="J286" t="s">
        <v>654</v>
      </c>
      <c r="K286">
        <v>239.80000000000004</v>
      </c>
      <c r="L286">
        <v>5</v>
      </c>
      <c r="M286">
        <v>0.2</v>
      </c>
      <c r="N286" s="4">
        <v>47.959999999999987</v>
      </c>
    </row>
    <row r="287" spans="1:14" x14ac:dyDescent="0.3">
      <c r="A287">
        <v>286</v>
      </c>
      <c r="B287" t="s">
        <v>653</v>
      </c>
      <c r="C287" s="3">
        <v>41178</v>
      </c>
      <c r="D287" t="s">
        <v>86</v>
      </c>
      <c r="E287" t="s">
        <v>87</v>
      </c>
      <c r="F287" t="s">
        <v>16</v>
      </c>
      <c r="G287">
        <v>97206</v>
      </c>
      <c r="H287" t="s">
        <v>1233</v>
      </c>
      <c r="I287" t="s">
        <v>23</v>
      </c>
      <c r="J287" t="s">
        <v>655</v>
      </c>
      <c r="K287">
        <v>31.104000000000006</v>
      </c>
      <c r="L287">
        <v>6</v>
      </c>
      <c r="M287">
        <v>0.2</v>
      </c>
      <c r="N287" s="4">
        <v>10.8864</v>
      </c>
    </row>
    <row r="288" spans="1:14" x14ac:dyDescent="0.3">
      <c r="A288">
        <v>287</v>
      </c>
      <c r="B288" t="s">
        <v>656</v>
      </c>
      <c r="C288" s="3">
        <v>41627</v>
      </c>
      <c r="D288" t="s">
        <v>657</v>
      </c>
      <c r="E288" t="s">
        <v>658</v>
      </c>
      <c r="F288" t="s">
        <v>16</v>
      </c>
      <c r="G288">
        <v>33319</v>
      </c>
      <c r="H288" t="s">
        <v>1234</v>
      </c>
      <c r="I288" t="s">
        <v>23</v>
      </c>
      <c r="J288" t="s">
        <v>659</v>
      </c>
      <c r="K288">
        <v>254.05800000000002</v>
      </c>
      <c r="L288">
        <v>7</v>
      </c>
      <c r="M288">
        <v>0.7</v>
      </c>
      <c r="N288" s="4">
        <v>-169.3719999999999</v>
      </c>
    </row>
    <row r="289" spans="1:14" x14ac:dyDescent="0.3">
      <c r="A289">
        <v>288</v>
      </c>
      <c r="B289" t="s">
        <v>656</v>
      </c>
      <c r="C289" s="3">
        <v>41627</v>
      </c>
      <c r="D289" t="s">
        <v>657</v>
      </c>
      <c r="E289" t="s">
        <v>658</v>
      </c>
      <c r="F289" t="s">
        <v>16</v>
      </c>
      <c r="G289">
        <v>33319</v>
      </c>
      <c r="H289" t="s">
        <v>1234</v>
      </c>
      <c r="I289" t="s">
        <v>23</v>
      </c>
      <c r="J289" t="s">
        <v>431</v>
      </c>
      <c r="K289">
        <v>194.52800000000002</v>
      </c>
      <c r="L289">
        <v>2</v>
      </c>
      <c r="M289">
        <v>0.2</v>
      </c>
      <c r="N289" s="4">
        <v>24.315999999999974</v>
      </c>
    </row>
    <row r="290" spans="1:14" x14ac:dyDescent="0.3">
      <c r="A290">
        <v>289</v>
      </c>
      <c r="B290" t="s">
        <v>656</v>
      </c>
      <c r="C290" s="3">
        <v>41627</v>
      </c>
      <c r="D290" t="s">
        <v>657</v>
      </c>
      <c r="E290" t="s">
        <v>658</v>
      </c>
      <c r="F290" t="s">
        <v>16</v>
      </c>
      <c r="G290">
        <v>33319</v>
      </c>
      <c r="H290" t="s">
        <v>1234</v>
      </c>
      <c r="I290" t="s">
        <v>23</v>
      </c>
      <c r="J290" t="s">
        <v>660</v>
      </c>
      <c r="K290">
        <v>961.48000000000013</v>
      </c>
      <c r="L290">
        <v>5</v>
      </c>
      <c r="M290">
        <v>0.2</v>
      </c>
      <c r="N290" s="4">
        <v>-204.31449999999995</v>
      </c>
    </row>
    <row r="291" spans="1:14" x14ac:dyDescent="0.3">
      <c r="A291">
        <v>290</v>
      </c>
      <c r="B291" t="s">
        <v>661</v>
      </c>
      <c r="C291" s="3">
        <v>41599</v>
      </c>
      <c r="D291" t="s">
        <v>662</v>
      </c>
      <c r="E291" t="s">
        <v>663</v>
      </c>
      <c r="F291" t="s">
        <v>16</v>
      </c>
      <c r="G291">
        <v>43229</v>
      </c>
      <c r="H291" t="s">
        <v>1235</v>
      </c>
      <c r="I291" t="s">
        <v>23</v>
      </c>
      <c r="J291" t="s">
        <v>664</v>
      </c>
      <c r="K291">
        <v>19.096</v>
      </c>
      <c r="L291">
        <v>7</v>
      </c>
      <c r="M291">
        <v>0.2</v>
      </c>
      <c r="N291" s="4">
        <v>6.6835999999999993</v>
      </c>
    </row>
    <row r="292" spans="1:14" x14ac:dyDescent="0.3">
      <c r="A292">
        <v>291</v>
      </c>
      <c r="B292" t="s">
        <v>661</v>
      </c>
      <c r="C292" s="3">
        <v>41599</v>
      </c>
      <c r="D292" t="s">
        <v>662</v>
      </c>
      <c r="E292" t="s">
        <v>663</v>
      </c>
      <c r="F292" t="s">
        <v>16</v>
      </c>
      <c r="G292">
        <v>43229</v>
      </c>
      <c r="H292" t="s">
        <v>1235</v>
      </c>
      <c r="I292" t="s">
        <v>23</v>
      </c>
      <c r="J292" t="s">
        <v>665</v>
      </c>
      <c r="K292">
        <v>18.496000000000002</v>
      </c>
      <c r="L292">
        <v>8</v>
      </c>
      <c r="M292">
        <v>0.2</v>
      </c>
      <c r="N292" s="4">
        <v>6.2423999999999999</v>
      </c>
    </row>
    <row r="293" spans="1:14" x14ac:dyDescent="0.3">
      <c r="A293">
        <v>292</v>
      </c>
      <c r="B293" t="s">
        <v>661</v>
      </c>
      <c r="C293" s="3">
        <v>41599</v>
      </c>
      <c r="D293" t="s">
        <v>662</v>
      </c>
      <c r="E293" t="s">
        <v>663</v>
      </c>
      <c r="F293" t="s">
        <v>16</v>
      </c>
      <c r="G293">
        <v>43229</v>
      </c>
      <c r="H293" t="s">
        <v>1235</v>
      </c>
      <c r="I293" t="s">
        <v>35</v>
      </c>
      <c r="J293" t="s">
        <v>666</v>
      </c>
      <c r="K293">
        <v>255.98400000000004</v>
      </c>
      <c r="L293">
        <v>2</v>
      </c>
      <c r="M293">
        <v>0.2</v>
      </c>
      <c r="N293" s="4">
        <v>54.396600000000007</v>
      </c>
    </row>
    <row r="294" spans="1:14" x14ac:dyDescent="0.3">
      <c r="A294">
        <v>293</v>
      </c>
      <c r="B294" t="s">
        <v>661</v>
      </c>
      <c r="C294" s="3">
        <v>41599</v>
      </c>
      <c r="D294" t="s">
        <v>662</v>
      </c>
      <c r="E294" t="s">
        <v>663</v>
      </c>
      <c r="F294" t="s">
        <v>16</v>
      </c>
      <c r="G294">
        <v>43229</v>
      </c>
      <c r="H294" t="s">
        <v>1235</v>
      </c>
      <c r="I294" t="s">
        <v>17</v>
      </c>
      <c r="J294" t="s">
        <v>667</v>
      </c>
      <c r="K294">
        <v>86.97</v>
      </c>
      <c r="L294">
        <v>3</v>
      </c>
      <c r="M294">
        <v>0.5</v>
      </c>
      <c r="N294" s="4">
        <v>-48.703199999999995</v>
      </c>
    </row>
    <row r="295" spans="1:14" x14ac:dyDescent="0.3">
      <c r="A295">
        <v>294</v>
      </c>
      <c r="B295" t="s">
        <v>668</v>
      </c>
      <c r="C295" s="3">
        <v>40903</v>
      </c>
      <c r="D295" t="s">
        <v>669</v>
      </c>
      <c r="E295" t="s">
        <v>670</v>
      </c>
      <c r="F295" t="s">
        <v>16</v>
      </c>
      <c r="G295">
        <v>80906</v>
      </c>
      <c r="H295" t="s">
        <v>1236</v>
      </c>
      <c r="I295" t="s">
        <v>17</v>
      </c>
      <c r="J295" t="s">
        <v>671</v>
      </c>
      <c r="K295">
        <v>300.416</v>
      </c>
      <c r="L295">
        <v>8</v>
      </c>
      <c r="M295">
        <v>0.2</v>
      </c>
      <c r="N295" s="4">
        <v>78.859200000000001</v>
      </c>
    </row>
    <row r="296" spans="1:14" x14ac:dyDescent="0.3">
      <c r="A296">
        <v>295</v>
      </c>
      <c r="B296" t="s">
        <v>668</v>
      </c>
      <c r="C296" s="3">
        <v>40903</v>
      </c>
      <c r="D296" t="s">
        <v>669</v>
      </c>
      <c r="E296" t="s">
        <v>670</v>
      </c>
      <c r="F296" t="s">
        <v>16</v>
      </c>
      <c r="G296">
        <v>80906</v>
      </c>
      <c r="H296" t="s">
        <v>1236</v>
      </c>
      <c r="I296" t="s">
        <v>17</v>
      </c>
      <c r="J296" t="s">
        <v>672</v>
      </c>
      <c r="K296">
        <v>230.35200000000003</v>
      </c>
      <c r="L296">
        <v>3</v>
      </c>
      <c r="M296">
        <v>0.2</v>
      </c>
      <c r="N296" s="4">
        <v>20.155800000000013</v>
      </c>
    </row>
    <row r="297" spans="1:14" x14ac:dyDescent="0.3">
      <c r="A297">
        <v>296</v>
      </c>
      <c r="B297" t="s">
        <v>668</v>
      </c>
      <c r="C297" s="3">
        <v>40903</v>
      </c>
      <c r="D297" t="s">
        <v>669</v>
      </c>
      <c r="E297" t="s">
        <v>670</v>
      </c>
      <c r="F297" t="s">
        <v>16</v>
      </c>
      <c r="G297">
        <v>80906</v>
      </c>
      <c r="H297" t="s">
        <v>1236</v>
      </c>
      <c r="I297" t="s">
        <v>17</v>
      </c>
      <c r="J297" t="s">
        <v>673</v>
      </c>
      <c r="K297">
        <v>218.35200000000003</v>
      </c>
      <c r="L297">
        <v>3</v>
      </c>
      <c r="M297">
        <v>0.2</v>
      </c>
      <c r="N297" s="4">
        <v>-24.564599999999999</v>
      </c>
    </row>
    <row r="298" spans="1:14" x14ac:dyDescent="0.3">
      <c r="A298">
        <v>297</v>
      </c>
      <c r="B298" t="s">
        <v>668</v>
      </c>
      <c r="C298" s="3">
        <v>40903</v>
      </c>
      <c r="D298" t="s">
        <v>669</v>
      </c>
      <c r="E298" t="s">
        <v>670</v>
      </c>
      <c r="F298" t="s">
        <v>16</v>
      </c>
      <c r="G298">
        <v>80906</v>
      </c>
      <c r="H298" t="s">
        <v>1236</v>
      </c>
      <c r="I298" t="s">
        <v>23</v>
      </c>
      <c r="J298" t="s">
        <v>674</v>
      </c>
      <c r="K298">
        <v>78.600000000000009</v>
      </c>
      <c r="L298">
        <v>5</v>
      </c>
      <c r="M298">
        <v>0.7</v>
      </c>
      <c r="N298" s="4">
        <v>-62.88000000000001</v>
      </c>
    </row>
    <row r="299" spans="1:14" x14ac:dyDescent="0.3">
      <c r="A299">
        <v>298</v>
      </c>
      <c r="B299" t="s">
        <v>668</v>
      </c>
      <c r="C299" s="3">
        <v>40903</v>
      </c>
      <c r="D299" t="s">
        <v>669</v>
      </c>
      <c r="E299" t="s">
        <v>670</v>
      </c>
      <c r="F299" t="s">
        <v>16</v>
      </c>
      <c r="G299">
        <v>80906</v>
      </c>
      <c r="H299" t="s">
        <v>1236</v>
      </c>
      <c r="I299" t="s">
        <v>23</v>
      </c>
      <c r="J299" t="s">
        <v>675</v>
      </c>
      <c r="K299">
        <v>27.552000000000003</v>
      </c>
      <c r="L299">
        <v>3</v>
      </c>
      <c r="M299">
        <v>0.2</v>
      </c>
      <c r="N299" s="4">
        <v>9.2987999999999964</v>
      </c>
    </row>
    <row r="300" spans="1:14" x14ac:dyDescent="0.3">
      <c r="A300">
        <v>299</v>
      </c>
      <c r="B300" t="s">
        <v>676</v>
      </c>
      <c r="C300" s="3">
        <v>41576</v>
      </c>
      <c r="D300" t="s">
        <v>344</v>
      </c>
      <c r="E300" t="s">
        <v>345</v>
      </c>
      <c r="F300" t="s">
        <v>16</v>
      </c>
      <c r="G300">
        <v>7109</v>
      </c>
      <c r="H300" t="s">
        <v>1237</v>
      </c>
      <c r="I300" t="s">
        <v>23</v>
      </c>
      <c r="J300" t="s">
        <v>677</v>
      </c>
      <c r="K300">
        <v>32.400000000000006</v>
      </c>
      <c r="L300">
        <v>5</v>
      </c>
      <c r="M300">
        <v>0</v>
      </c>
      <c r="N300" s="4">
        <v>15.552000000000001</v>
      </c>
    </row>
    <row r="301" spans="1:14" x14ac:dyDescent="0.3">
      <c r="A301">
        <v>300</v>
      </c>
      <c r="B301" t="s">
        <v>676</v>
      </c>
      <c r="C301" s="3">
        <v>41576</v>
      </c>
      <c r="D301" t="s">
        <v>344</v>
      </c>
      <c r="E301" t="s">
        <v>345</v>
      </c>
      <c r="F301" t="s">
        <v>16</v>
      </c>
      <c r="G301">
        <v>7109</v>
      </c>
      <c r="H301" t="s">
        <v>1237</v>
      </c>
      <c r="I301" t="s">
        <v>23</v>
      </c>
      <c r="J301" t="s">
        <v>678</v>
      </c>
      <c r="K301">
        <v>1082.48</v>
      </c>
      <c r="L301">
        <v>8</v>
      </c>
      <c r="M301">
        <v>0</v>
      </c>
      <c r="N301" s="4">
        <v>10.824800000000096</v>
      </c>
    </row>
    <row r="302" spans="1:14" x14ac:dyDescent="0.3">
      <c r="A302">
        <v>301</v>
      </c>
      <c r="B302" t="s">
        <v>676</v>
      </c>
      <c r="C302" s="3">
        <v>41576</v>
      </c>
      <c r="D302" t="s">
        <v>344</v>
      </c>
      <c r="E302" t="s">
        <v>345</v>
      </c>
      <c r="F302" t="s">
        <v>16</v>
      </c>
      <c r="G302">
        <v>7109</v>
      </c>
      <c r="H302" t="s">
        <v>1237</v>
      </c>
      <c r="I302" t="s">
        <v>23</v>
      </c>
      <c r="J302" t="s">
        <v>679</v>
      </c>
      <c r="K302">
        <v>56.91</v>
      </c>
      <c r="L302">
        <v>3</v>
      </c>
      <c r="M302">
        <v>0</v>
      </c>
      <c r="N302" s="4">
        <v>27.316799999999997</v>
      </c>
    </row>
    <row r="303" spans="1:14" x14ac:dyDescent="0.3">
      <c r="A303">
        <v>302</v>
      </c>
      <c r="B303" t="s">
        <v>676</v>
      </c>
      <c r="C303" s="3">
        <v>41576</v>
      </c>
      <c r="D303" t="s">
        <v>344</v>
      </c>
      <c r="E303" t="s">
        <v>345</v>
      </c>
      <c r="F303" t="s">
        <v>16</v>
      </c>
      <c r="G303">
        <v>7109</v>
      </c>
      <c r="H303" t="s">
        <v>1237</v>
      </c>
      <c r="I303" t="s">
        <v>17</v>
      </c>
      <c r="J303" t="s">
        <v>680</v>
      </c>
      <c r="K303">
        <v>77.599999999999994</v>
      </c>
      <c r="L303">
        <v>4</v>
      </c>
      <c r="M303">
        <v>0</v>
      </c>
      <c r="N303" s="4">
        <v>38.023999999999994</v>
      </c>
    </row>
    <row r="304" spans="1:14" x14ac:dyDescent="0.3">
      <c r="A304">
        <v>303</v>
      </c>
      <c r="B304" t="s">
        <v>676</v>
      </c>
      <c r="C304" s="3">
        <v>41576</v>
      </c>
      <c r="D304" t="s">
        <v>344</v>
      </c>
      <c r="E304" t="s">
        <v>345</v>
      </c>
      <c r="F304" t="s">
        <v>16</v>
      </c>
      <c r="G304">
        <v>7109</v>
      </c>
      <c r="H304" t="s">
        <v>1237</v>
      </c>
      <c r="I304" t="s">
        <v>23</v>
      </c>
      <c r="J304" t="s">
        <v>681</v>
      </c>
      <c r="K304">
        <v>14.28</v>
      </c>
      <c r="L304">
        <v>1</v>
      </c>
      <c r="M304">
        <v>0</v>
      </c>
      <c r="N304" s="4">
        <v>6.5687999999999995</v>
      </c>
    </row>
    <row r="305" spans="1:14" x14ac:dyDescent="0.3">
      <c r="A305">
        <v>304</v>
      </c>
      <c r="B305" t="s">
        <v>682</v>
      </c>
      <c r="C305" s="3">
        <v>41963</v>
      </c>
      <c r="D305" t="s">
        <v>526</v>
      </c>
      <c r="E305" t="s">
        <v>527</v>
      </c>
      <c r="F305" t="s">
        <v>16</v>
      </c>
      <c r="G305">
        <v>60623</v>
      </c>
      <c r="H305" t="s">
        <v>1238</v>
      </c>
      <c r="I305" t="s">
        <v>17</v>
      </c>
      <c r="J305" t="s">
        <v>683</v>
      </c>
      <c r="K305">
        <v>219.07500000000002</v>
      </c>
      <c r="L305">
        <v>3</v>
      </c>
      <c r="M305">
        <v>0.5</v>
      </c>
      <c r="N305" s="4">
        <v>-131.44500000000005</v>
      </c>
    </row>
    <row r="306" spans="1:14" x14ac:dyDescent="0.3">
      <c r="A306">
        <v>305</v>
      </c>
      <c r="B306" t="s">
        <v>684</v>
      </c>
      <c r="C306" s="3">
        <v>41033</v>
      </c>
      <c r="D306" t="s">
        <v>685</v>
      </c>
      <c r="E306" t="s">
        <v>686</v>
      </c>
      <c r="F306" t="s">
        <v>16</v>
      </c>
      <c r="G306">
        <v>10024</v>
      </c>
      <c r="H306" t="s">
        <v>1239</v>
      </c>
      <c r="I306" t="s">
        <v>17</v>
      </c>
      <c r="J306" t="s">
        <v>687</v>
      </c>
      <c r="K306">
        <v>26.8</v>
      </c>
      <c r="L306">
        <v>2</v>
      </c>
      <c r="M306">
        <v>0</v>
      </c>
      <c r="N306" s="4">
        <v>12.863999999999999</v>
      </c>
    </row>
    <row r="307" spans="1:14" x14ac:dyDescent="0.3">
      <c r="A307">
        <v>306</v>
      </c>
      <c r="B307" t="s">
        <v>688</v>
      </c>
      <c r="C307" s="3">
        <v>40907</v>
      </c>
      <c r="D307" t="s">
        <v>191</v>
      </c>
      <c r="E307" t="s">
        <v>192</v>
      </c>
      <c r="F307" t="s">
        <v>16</v>
      </c>
      <c r="G307">
        <v>48180</v>
      </c>
      <c r="H307" t="s">
        <v>1240</v>
      </c>
      <c r="I307" t="s">
        <v>23</v>
      </c>
      <c r="J307" t="s">
        <v>689</v>
      </c>
      <c r="K307">
        <v>9.84</v>
      </c>
      <c r="L307">
        <v>3</v>
      </c>
      <c r="M307">
        <v>0</v>
      </c>
      <c r="N307" s="4">
        <v>2.8535999999999988</v>
      </c>
    </row>
    <row r="308" spans="1:14" x14ac:dyDescent="0.3">
      <c r="A308">
        <v>307</v>
      </c>
      <c r="B308" t="s">
        <v>690</v>
      </c>
      <c r="C308" s="3">
        <v>40695</v>
      </c>
      <c r="D308" t="s">
        <v>691</v>
      </c>
      <c r="E308" t="s">
        <v>692</v>
      </c>
      <c r="F308" t="s">
        <v>16</v>
      </c>
      <c r="G308">
        <v>8701</v>
      </c>
      <c r="H308" t="s">
        <v>1241</v>
      </c>
      <c r="I308" t="s">
        <v>23</v>
      </c>
      <c r="J308" t="s">
        <v>693</v>
      </c>
      <c r="K308">
        <v>45.480000000000004</v>
      </c>
      <c r="L308">
        <v>3</v>
      </c>
      <c r="M308">
        <v>0</v>
      </c>
      <c r="N308" s="4">
        <v>20.9208</v>
      </c>
    </row>
    <row r="309" spans="1:14" x14ac:dyDescent="0.3">
      <c r="A309">
        <v>308</v>
      </c>
      <c r="B309" t="s">
        <v>690</v>
      </c>
      <c r="C309" s="3">
        <v>40695</v>
      </c>
      <c r="D309" t="s">
        <v>691</v>
      </c>
      <c r="E309" t="s">
        <v>692</v>
      </c>
      <c r="F309" t="s">
        <v>16</v>
      </c>
      <c r="G309">
        <v>8701</v>
      </c>
      <c r="H309" t="s">
        <v>1241</v>
      </c>
      <c r="I309" t="s">
        <v>23</v>
      </c>
      <c r="J309" t="s">
        <v>694</v>
      </c>
      <c r="K309">
        <v>289.20000000000005</v>
      </c>
      <c r="L309">
        <v>6</v>
      </c>
      <c r="M309">
        <v>0</v>
      </c>
      <c r="N309" s="4">
        <v>83.867999999999967</v>
      </c>
    </row>
    <row r="310" spans="1:14" x14ac:dyDescent="0.3">
      <c r="A310">
        <v>309</v>
      </c>
      <c r="B310" t="s">
        <v>695</v>
      </c>
      <c r="C310" s="3">
        <v>41745</v>
      </c>
      <c r="D310" t="s">
        <v>696</v>
      </c>
      <c r="E310" t="s">
        <v>697</v>
      </c>
      <c r="F310" t="s">
        <v>16</v>
      </c>
      <c r="G310">
        <v>22204</v>
      </c>
      <c r="H310" t="s">
        <v>1242</v>
      </c>
      <c r="I310" t="s">
        <v>23</v>
      </c>
      <c r="J310" t="s">
        <v>698</v>
      </c>
      <c r="K310">
        <v>4.8899999999999997</v>
      </c>
      <c r="L310">
        <v>1</v>
      </c>
      <c r="M310">
        <v>0</v>
      </c>
      <c r="N310" s="4">
        <v>2.0049000000000001</v>
      </c>
    </row>
    <row r="311" spans="1:14" x14ac:dyDescent="0.3">
      <c r="A311">
        <v>310</v>
      </c>
      <c r="B311" t="s">
        <v>699</v>
      </c>
      <c r="C311" s="3">
        <v>41530</v>
      </c>
      <c r="D311" t="s">
        <v>700</v>
      </c>
      <c r="E311" t="s">
        <v>701</v>
      </c>
      <c r="F311" t="s">
        <v>16</v>
      </c>
      <c r="G311">
        <v>80004</v>
      </c>
      <c r="H311" t="s">
        <v>1243</v>
      </c>
      <c r="I311" t="s">
        <v>17</v>
      </c>
      <c r="J311" t="s">
        <v>702</v>
      </c>
      <c r="K311">
        <v>15.136000000000003</v>
      </c>
      <c r="L311">
        <v>4</v>
      </c>
      <c r="M311">
        <v>0.2</v>
      </c>
      <c r="N311" s="4">
        <v>3.5948000000000011</v>
      </c>
    </row>
    <row r="312" spans="1:14" x14ac:dyDescent="0.3">
      <c r="A312">
        <v>311</v>
      </c>
      <c r="B312" t="s">
        <v>699</v>
      </c>
      <c r="C312" s="3">
        <v>41530</v>
      </c>
      <c r="D312" t="s">
        <v>700</v>
      </c>
      <c r="E312" t="s">
        <v>701</v>
      </c>
      <c r="F312" t="s">
        <v>16</v>
      </c>
      <c r="G312">
        <v>80004</v>
      </c>
      <c r="H312" t="s">
        <v>1243</v>
      </c>
      <c r="I312" t="s">
        <v>17</v>
      </c>
      <c r="J312" t="s">
        <v>703</v>
      </c>
      <c r="K312">
        <v>466.76800000000003</v>
      </c>
      <c r="L312">
        <v>2</v>
      </c>
      <c r="M312">
        <v>0.2</v>
      </c>
      <c r="N312" s="4">
        <v>52.511399999999981</v>
      </c>
    </row>
    <row r="313" spans="1:14" x14ac:dyDescent="0.3">
      <c r="A313">
        <v>312</v>
      </c>
      <c r="B313" t="s">
        <v>699</v>
      </c>
      <c r="C313" s="3">
        <v>41530</v>
      </c>
      <c r="D313" t="s">
        <v>700</v>
      </c>
      <c r="E313" t="s">
        <v>701</v>
      </c>
      <c r="F313" t="s">
        <v>16</v>
      </c>
      <c r="G313">
        <v>80004</v>
      </c>
      <c r="H313" t="s">
        <v>1243</v>
      </c>
      <c r="I313" t="s">
        <v>17</v>
      </c>
      <c r="J313" t="s">
        <v>704</v>
      </c>
      <c r="K313">
        <v>15.231999999999999</v>
      </c>
      <c r="L313">
        <v>1</v>
      </c>
      <c r="M313">
        <v>0.2</v>
      </c>
      <c r="N313" s="4">
        <v>1.7135999999999978</v>
      </c>
    </row>
    <row r="314" spans="1:14" x14ac:dyDescent="0.3">
      <c r="A314">
        <v>313</v>
      </c>
      <c r="B314" t="s">
        <v>699</v>
      </c>
      <c r="C314" s="3">
        <v>41530</v>
      </c>
      <c r="D314" t="s">
        <v>700</v>
      </c>
      <c r="E314" t="s">
        <v>701</v>
      </c>
      <c r="F314" t="s">
        <v>16</v>
      </c>
      <c r="G314">
        <v>80004</v>
      </c>
      <c r="H314" t="s">
        <v>1243</v>
      </c>
      <c r="I314" t="s">
        <v>23</v>
      </c>
      <c r="J314" t="s">
        <v>705</v>
      </c>
      <c r="K314">
        <v>6.2640000000000002</v>
      </c>
      <c r="L314">
        <v>3</v>
      </c>
      <c r="M314">
        <v>0.2</v>
      </c>
      <c r="N314" s="4">
        <v>2.0358000000000001</v>
      </c>
    </row>
    <row r="315" spans="1:14" x14ac:dyDescent="0.3">
      <c r="A315">
        <v>314</v>
      </c>
      <c r="B315" t="s">
        <v>706</v>
      </c>
      <c r="C315" s="3">
        <v>40813</v>
      </c>
      <c r="D315" t="s">
        <v>707</v>
      </c>
      <c r="E315" t="s">
        <v>708</v>
      </c>
      <c r="F315" t="s">
        <v>16</v>
      </c>
      <c r="G315">
        <v>7601</v>
      </c>
      <c r="H315" t="s">
        <v>1244</v>
      </c>
      <c r="I315" t="s">
        <v>17</v>
      </c>
      <c r="J315" t="s">
        <v>709</v>
      </c>
      <c r="K315">
        <v>87.539999999999992</v>
      </c>
      <c r="L315">
        <v>3</v>
      </c>
      <c r="M315">
        <v>0</v>
      </c>
      <c r="N315" s="4">
        <v>37.642200000000003</v>
      </c>
    </row>
    <row r="316" spans="1:14" x14ac:dyDescent="0.3">
      <c r="A316">
        <v>315</v>
      </c>
      <c r="B316" t="s">
        <v>710</v>
      </c>
      <c r="C316" s="3">
        <v>40764</v>
      </c>
      <c r="D316" t="s">
        <v>711</v>
      </c>
      <c r="E316" t="s">
        <v>712</v>
      </c>
      <c r="F316" t="s">
        <v>16</v>
      </c>
      <c r="G316">
        <v>33710</v>
      </c>
      <c r="H316" t="s">
        <v>1245</v>
      </c>
      <c r="I316" t="s">
        <v>35</v>
      </c>
      <c r="J316" t="s">
        <v>713</v>
      </c>
      <c r="K316">
        <v>178.38400000000001</v>
      </c>
      <c r="L316">
        <v>2</v>
      </c>
      <c r="M316">
        <v>0.2</v>
      </c>
      <c r="N316" s="4">
        <v>22.297999999999973</v>
      </c>
    </row>
    <row r="317" spans="1:14" x14ac:dyDescent="0.3">
      <c r="A317">
        <v>316</v>
      </c>
      <c r="B317" t="s">
        <v>710</v>
      </c>
      <c r="C317" s="3">
        <v>40764</v>
      </c>
      <c r="D317" t="s">
        <v>711</v>
      </c>
      <c r="E317" t="s">
        <v>712</v>
      </c>
      <c r="F317" t="s">
        <v>16</v>
      </c>
      <c r="G317">
        <v>33710</v>
      </c>
      <c r="H317" t="s">
        <v>1245</v>
      </c>
      <c r="I317" t="s">
        <v>23</v>
      </c>
      <c r="J317" t="s">
        <v>714</v>
      </c>
      <c r="K317">
        <v>15.552000000000003</v>
      </c>
      <c r="L317">
        <v>3</v>
      </c>
      <c r="M317">
        <v>0.2</v>
      </c>
      <c r="N317" s="4">
        <v>5.4432</v>
      </c>
    </row>
    <row r="318" spans="1:14" x14ac:dyDescent="0.3">
      <c r="A318">
        <v>317</v>
      </c>
      <c r="B318" t="s">
        <v>715</v>
      </c>
      <c r="C318" s="3">
        <v>40905</v>
      </c>
      <c r="D318" t="s">
        <v>716</v>
      </c>
      <c r="E318" t="s">
        <v>717</v>
      </c>
      <c r="F318" t="s">
        <v>16</v>
      </c>
      <c r="G318">
        <v>19143</v>
      </c>
      <c r="H318" t="s">
        <v>1246</v>
      </c>
      <c r="I318" t="s">
        <v>23</v>
      </c>
      <c r="J318" t="s">
        <v>718</v>
      </c>
      <c r="K318">
        <v>99.13600000000001</v>
      </c>
      <c r="L318">
        <v>4</v>
      </c>
      <c r="M318">
        <v>0.2</v>
      </c>
      <c r="N318" s="4">
        <v>8.674399999999995</v>
      </c>
    </row>
    <row r="319" spans="1:14" x14ac:dyDescent="0.3">
      <c r="A319">
        <v>318</v>
      </c>
      <c r="B319" t="s">
        <v>719</v>
      </c>
      <c r="C319" s="3" t="s">
        <v>1094</v>
      </c>
      <c r="D319" t="s">
        <v>720</v>
      </c>
      <c r="E319" t="s">
        <v>721</v>
      </c>
      <c r="F319" t="s">
        <v>16</v>
      </c>
      <c r="G319">
        <v>10024</v>
      </c>
      <c r="H319" t="s">
        <v>1247</v>
      </c>
      <c r="I319" t="s">
        <v>17</v>
      </c>
      <c r="J319" t="s">
        <v>722</v>
      </c>
      <c r="K319">
        <v>135.88200000000001</v>
      </c>
      <c r="L319">
        <v>1</v>
      </c>
      <c r="M319">
        <v>0.1</v>
      </c>
      <c r="N319" s="4">
        <v>24.156800000000004</v>
      </c>
    </row>
    <row r="320" spans="1:14" x14ac:dyDescent="0.3">
      <c r="A320">
        <v>319</v>
      </c>
      <c r="B320" t="s">
        <v>719</v>
      </c>
      <c r="C320" s="3" t="s">
        <v>1094</v>
      </c>
      <c r="D320" t="s">
        <v>720</v>
      </c>
      <c r="E320" t="s">
        <v>721</v>
      </c>
      <c r="F320" t="s">
        <v>16</v>
      </c>
      <c r="G320">
        <v>10024</v>
      </c>
      <c r="H320" t="s">
        <v>1247</v>
      </c>
      <c r="I320" t="s">
        <v>35</v>
      </c>
      <c r="J320" t="s">
        <v>723</v>
      </c>
      <c r="K320">
        <v>3991.98</v>
      </c>
      <c r="L320">
        <v>2</v>
      </c>
      <c r="M320">
        <v>0</v>
      </c>
      <c r="N320" s="4">
        <v>1995.99</v>
      </c>
    </row>
    <row r="321" spans="1:14" x14ac:dyDescent="0.3">
      <c r="A321">
        <v>320</v>
      </c>
      <c r="B321" t="s">
        <v>719</v>
      </c>
      <c r="C321" s="3" t="s">
        <v>1094</v>
      </c>
      <c r="D321" t="s">
        <v>720</v>
      </c>
      <c r="E321" t="s">
        <v>721</v>
      </c>
      <c r="F321" t="s">
        <v>16</v>
      </c>
      <c r="G321">
        <v>10024</v>
      </c>
      <c r="H321" t="s">
        <v>1247</v>
      </c>
      <c r="I321" t="s">
        <v>35</v>
      </c>
      <c r="J321" t="s">
        <v>114</v>
      </c>
      <c r="K321">
        <v>275.94</v>
      </c>
      <c r="L321">
        <v>6</v>
      </c>
      <c r="M321">
        <v>0</v>
      </c>
      <c r="N321" s="4">
        <v>80.022599999999997</v>
      </c>
    </row>
    <row r="322" spans="1:14" x14ac:dyDescent="0.3">
      <c r="A322">
        <v>321</v>
      </c>
      <c r="B322" t="s">
        <v>719</v>
      </c>
      <c r="C322" s="3" t="s">
        <v>1094</v>
      </c>
      <c r="D322" t="s">
        <v>720</v>
      </c>
      <c r="E322" t="s">
        <v>721</v>
      </c>
      <c r="F322" t="s">
        <v>16</v>
      </c>
      <c r="G322">
        <v>10024</v>
      </c>
      <c r="H322" t="s">
        <v>1247</v>
      </c>
      <c r="I322" t="s">
        <v>35</v>
      </c>
      <c r="J322" t="s">
        <v>724</v>
      </c>
      <c r="K322">
        <v>360</v>
      </c>
      <c r="L322">
        <v>4</v>
      </c>
      <c r="M322">
        <v>0</v>
      </c>
      <c r="N322" s="4">
        <v>129.6</v>
      </c>
    </row>
    <row r="323" spans="1:14" x14ac:dyDescent="0.3">
      <c r="A323">
        <v>322</v>
      </c>
      <c r="B323" t="s">
        <v>719</v>
      </c>
      <c r="C323" s="3" t="s">
        <v>1094</v>
      </c>
      <c r="D323" t="s">
        <v>720</v>
      </c>
      <c r="E323" t="s">
        <v>721</v>
      </c>
      <c r="F323" t="s">
        <v>16</v>
      </c>
      <c r="G323">
        <v>10024</v>
      </c>
      <c r="H323" t="s">
        <v>1247</v>
      </c>
      <c r="I323" t="s">
        <v>23</v>
      </c>
      <c r="J323" t="s">
        <v>323</v>
      </c>
      <c r="K323">
        <v>43.57</v>
      </c>
      <c r="L323">
        <v>1</v>
      </c>
      <c r="M323">
        <v>0</v>
      </c>
      <c r="N323" s="4">
        <v>13.070999999999998</v>
      </c>
    </row>
    <row r="324" spans="1:14" x14ac:dyDescent="0.3">
      <c r="A324">
        <v>323</v>
      </c>
      <c r="B324" t="s">
        <v>725</v>
      </c>
      <c r="C324" s="3">
        <v>40805</v>
      </c>
      <c r="D324" t="s">
        <v>726</v>
      </c>
      <c r="E324" t="s">
        <v>727</v>
      </c>
      <c r="F324" t="s">
        <v>16</v>
      </c>
      <c r="G324">
        <v>90805</v>
      </c>
      <c r="H324" t="s">
        <v>1248</v>
      </c>
      <c r="I324" t="s">
        <v>23</v>
      </c>
      <c r="J324" t="s">
        <v>728</v>
      </c>
      <c r="K324">
        <v>7.16</v>
      </c>
      <c r="L324">
        <v>2</v>
      </c>
      <c r="M324">
        <v>0</v>
      </c>
      <c r="N324" s="4">
        <v>3.58</v>
      </c>
    </row>
    <row r="325" spans="1:14" x14ac:dyDescent="0.3">
      <c r="A325">
        <v>324</v>
      </c>
      <c r="B325" t="s">
        <v>729</v>
      </c>
      <c r="C325" s="3">
        <v>41388</v>
      </c>
      <c r="D325" t="s">
        <v>730</v>
      </c>
      <c r="E325" t="s">
        <v>731</v>
      </c>
      <c r="F325" t="s">
        <v>16</v>
      </c>
      <c r="G325">
        <v>92345</v>
      </c>
      <c r="H325" t="s">
        <v>1249</v>
      </c>
      <c r="I325" t="s">
        <v>23</v>
      </c>
      <c r="J325" t="s">
        <v>674</v>
      </c>
      <c r="K325">
        <v>251.52</v>
      </c>
      <c r="L325">
        <v>6</v>
      </c>
      <c r="M325">
        <v>0.2</v>
      </c>
      <c r="N325" s="4">
        <v>81.744</v>
      </c>
    </row>
    <row r="326" spans="1:14" x14ac:dyDescent="0.3">
      <c r="A326">
        <v>325</v>
      </c>
      <c r="B326" t="s">
        <v>729</v>
      </c>
      <c r="C326" s="3">
        <v>41388</v>
      </c>
      <c r="D326" t="s">
        <v>730</v>
      </c>
      <c r="E326" t="s">
        <v>731</v>
      </c>
      <c r="F326" t="s">
        <v>16</v>
      </c>
      <c r="G326">
        <v>92345</v>
      </c>
      <c r="H326" t="s">
        <v>1249</v>
      </c>
      <c r="I326" t="s">
        <v>35</v>
      </c>
      <c r="J326" t="s">
        <v>732</v>
      </c>
      <c r="K326">
        <v>99.99</v>
      </c>
      <c r="L326">
        <v>1</v>
      </c>
      <c r="M326">
        <v>0</v>
      </c>
      <c r="N326" s="4">
        <v>34.996499999999997</v>
      </c>
    </row>
    <row r="327" spans="1:14" x14ac:dyDescent="0.3">
      <c r="A327">
        <v>326</v>
      </c>
      <c r="B327" t="s">
        <v>733</v>
      </c>
      <c r="C327" s="3">
        <v>41947</v>
      </c>
      <c r="D327" t="s">
        <v>734</v>
      </c>
      <c r="E327" t="s">
        <v>735</v>
      </c>
      <c r="F327" t="s">
        <v>16</v>
      </c>
      <c r="G327">
        <v>37130</v>
      </c>
      <c r="H327" t="s">
        <v>1250</v>
      </c>
      <c r="I327" t="s">
        <v>17</v>
      </c>
      <c r="J327" t="s">
        <v>736</v>
      </c>
      <c r="K327">
        <v>15.991999999999999</v>
      </c>
      <c r="L327">
        <v>1</v>
      </c>
      <c r="M327">
        <v>0.2</v>
      </c>
      <c r="N327" s="4">
        <v>0.99949999999999894</v>
      </c>
    </row>
    <row r="328" spans="1:14" x14ac:dyDescent="0.3">
      <c r="A328">
        <v>327</v>
      </c>
      <c r="B328" t="s">
        <v>737</v>
      </c>
      <c r="C328" s="3">
        <v>41517</v>
      </c>
      <c r="D328" t="s">
        <v>738</v>
      </c>
      <c r="E328" t="s">
        <v>739</v>
      </c>
      <c r="F328" t="s">
        <v>16</v>
      </c>
      <c r="G328">
        <v>19143</v>
      </c>
      <c r="H328" t="s">
        <v>1251</v>
      </c>
      <c r="I328" t="s">
        <v>35</v>
      </c>
      <c r="J328" t="s">
        <v>740</v>
      </c>
      <c r="K328">
        <v>290.89800000000002</v>
      </c>
      <c r="L328">
        <v>3</v>
      </c>
      <c r="M328">
        <v>0.4</v>
      </c>
      <c r="N328" s="4">
        <v>-67.876199999999997</v>
      </c>
    </row>
    <row r="329" spans="1:14" x14ac:dyDescent="0.3">
      <c r="A329">
        <v>328</v>
      </c>
      <c r="B329" t="s">
        <v>737</v>
      </c>
      <c r="C329" s="3">
        <v>41517</v>
      </c>
      <c r="D329" t="s">
        <v>738</v>
      </c>
      <c r="E329" t="s">
        <v>739</v>
      </c>
      <c r="F329" t="s">
        <v>16</v>
      </c>
      <c r="G329">
        <v>19143</v>
      </c>
      <c r="H329" t="s">
        <v>1251</v>
      </c>
      <c r="I329" t="s">
        <v>23</v>
      </c>
      <c r="J329" t="s">
        <v>741</v>
      </c>
      <c r="K329">
        <v>54.224000000000004</v>
      </c>
      <c r="L329">
        <v>2</v>
      </c>
      <c r="M329">
        <v>0.2</v>
      </c>
      <c r="N329" s="4">
        <v>3.3889999999999993</v>
      </c>
    </row>
    <row r="330" spans="1:14" x14ac:dyDescent="0.3">
      <c r="A330">
        <v>329</v>
      </c>
      <c r="B330" t="s">
        <v>737</v>
      </c>
      <c r="C330" s="3">
        <v>41517</v>
      </c>
      <c r="D330" t="s">
        <v>738</v>
      </c>
      <c r="E330" t="s">
        <v>739</v>
      </c>
      <c r="F330" t="s">
        <v>16</v>
      </c>
      <c r="G330">
        <v>19143</v>
      </c>
      <c r="H330" t="s">
        <v>1251</v>
      </c>
      <c r="I330" t="s">
        <v>17</v>
      </c>
      <c r="J330" t="s">
        <v>742</v>
      </c>
      <c r="K330">
        <v>786.74400000000003</v>
      </c>
      <c r="L330">
        <v>4</v>
      </c>
      <c r="M330">
        <v>0.3</v>
      </c>
      <c r="N330" s="4">
        <v>-258.50160000000011</v>
      </c>
    </row>
    <row r="331" spans="1:14" x14ac:dyDescent="0.3">
      <c r="A331">
        <v>330</v>
      </c>
      <c r="B331" t="s">
        <v>737</v>
      </c>
      <c r="C331" s="3">
        <v>41517</v>
      </c>
      <c r="D331" t="s">
        <v>738</v>
      </c>
      <c r="E331" t="s">
        <v>739</v>
      </c>
      <c r="F331" t="s">
        <v>16</v>
      </c>
      <c r="G331">
        <v>19143</v>
      </c>
      <c r="H331" t="s">
        <v>1251</v>
      </c>
      <c r="I331" t="s">
        <v>23</v>
      </c>
      <c r="J331" t="s">
        <v>743</v>
      </c>
      <c r="K331">
        <v>100.24000000000001</v>
      </c>
      <c r="L331">
        <v>10</v>
      </c>
      <c r="M331">
        <v>0.2</v>
      </c>
      <c r="N331" s="4">
        <v>33.830999999999989</v>
      </c>
    </row>
    <row r="332" spans="1:14" x14ac:dyDescent="0.3">
      <c r="A332">
        <v>331</v>
      </c>
      <c r="B332" t="s">
        <v>737</v>
      </c>
      <c r="C332" s="3">
        <v>41517</v>
      </c>
      <c r="D332" t="s">
        <v>738</v>
      </c>
      <c r="E332" t="s">
        <v>739</v>
      </c>
      <c r="F332" t="s">
        <v>16</v>
      </c>
      <c r="G332">
        <v>19143</v>
      </c>
      <c r="H332" t="s">
        <v>1251</v>
      </c>
      <c r="I332" t="s">
        <v>23</v>
      </c>
      <c r="J332" t="s">
        <v>744</v>
      </c>
      <c r="K332">
        <v>37.76400000000001</v>
      </c>
      <c r="L332">
        <v>6</v>
      </c>
      <c r="M332">
        <v>0.7</v>
      </c>
      <c r="N332" s="4">
        <v>-27.693600000000004</v>
      </c>
    </row>
    <row r="333" spans="1:14" x14ac:dyDescent="0.3">
      <c r="A333">
        <v>332</v>
      </c>
      <c r="B333" t="s">
        <v>745</v>
      </c>
      <c r="C333" s="3">
        <v>41390</v>
      </c>
      <c r="D333" t="s">
        <v>746</v>
      </c>
      <c r="E333" t="s">
        <v>747</v>
      </c>
      <c r="F333" t="s">
        <v>16</v>
      </c>
      <c r="G333">
        <v>19134</v>
      </c>
      <c r="H333" t="s">
        <v>1252</v>
      </c>
      <c r="I333" t="s">
        <v>35</v>
      </c>
      <c r="J333" t="s">
        <v>748</v>
      </c>
      <c r="K333">
        <v>82.8</v>
      </c>
      <c r="L333">
        <v>2</v>
      </c>
      <c r="M333">
        <v>0.4</v>
      </c>
      <c r="N333" s="4">
        <v>-20.700000000000003</v>
      </c>
    </row>
    <row r="334" spans="1:14" x14ac:dyDescent="0.3">
      <c r="A334">
        <v>333</v>
      </c>
      <c r="B334" t="s">
        <v>745</v>
      </c>
      <c r="C334" s="3">
        <v>41390</v>
      </c>
      <c r="D334" t="s">
        <v>746</v>
      </c>
      <c r="E334" t="s">
        <v>747</v>
      </c>
      <c r="F334" t="s">
        <v>16</v>
      </c>
      <c r="G334">
        <v>19134</v>
      </c>
      <c r="H334" t="s">
        <v>1252</v>
      </c>
      <c r="I334" t="s">
        <v>23</v>
      </c>
      <c r="J334" t="s">
        <v>749</v>
      </c>
      <c r="K334">
        <v>20.724000000000004</v>
      </c>
      <c r="L334">
        <v>2</v>
      </c>
      <c r="M334">
        <v>0.7</v>
      </c>
      <c r="N334" s="4">
        <v>-13.815999999999995</v>
      </c>
    </row>
    <row r="335" spans="1:14" x14ac:dyDescent="0.3">
      <c r="A335">
        <v>334</v>
      </c>
      <c r="B335" t="s">
        <v>745</v>
      </c>
      <c r="C335" s="3">
        <v>41390</v>
      </c>
      <c r="D335" t="s">
        <v>746</v>
      </c>
      <c r="E335" t="s">
        <v>747</v>
      </c>
      <c r="F335" t="s">
        <v>16</v>
      </c>
      <c r="G335">
        <v>19134</v>
      </c>
      <c r="H335" t="s">
        <v>1252</v>
      </c>
      <c r="I335" t="s">
        <v>23</v>
      </c>
      <c r="J335" t="s">
        <v>750</v>
      </c>
      <c r="K335">
        <v>4.8960000000000008</v>
      </c>
      <c r="L335">
        <v>3</v>
      </c>
      <c r="M335">
        <v>0.7</v>
      </c>
      <c r="N335" s="4">
        <v>-3.4271999999999991</v>
      </c>
    </row>
    <row r="336" spans="1:14" x14ac:dyDescent="0.3">
      <c r="A336">
        <v>335</v>
      </c>
      <c r="B336" t="s">
        <v>751</v>
      </c>
      <c r="C336" s="3">
        <v>41153</v>
      </c>
      <c r="D336" t="s">
        <v>752</v>
      </c>
      <c r="E336" t="s">
        <v>753</v>
      </c>
      <c r="F336" t="s">
        <v>16</v>
      </c>
      <c r="G336">
        <v>90045</v>
      </c>
      <c r="H336" t="s">
        <v>1253</v>
      </c>
      <c r="I336" t="s">
        <v>23</v>
      </c>
      <c r="J336" t="s">
        <v>754</v>
      </c>
      <c r="K336">
        <v>4.7520000000000007</v>
      </c>
      <c r="L336">
        <v>1</v>
      </c>
      <c r="M336">
        <v>0.2</v>
      </c>
      <c r="N336" s="4">
        <v>1.6037999999999997</v>
      </c>
    </row>
    <row r="337" spans="1:14" x14ac:dyDescent="0.3">
      <c r="A337">
        <v>336</v>
      </c>
      <c r="B337" t="s">
        <v>751</v>
      </c>
      <c r="C337" s="3">
        <v>41153</v>
      </c>
      <c r="D337" t="s">
        <v>752</v>
      </c>
      <c r="E337" t="s">
        <v>753</v>
      </c>
      <c r="F337" t="s">
        <v>16</v>
      </c>
      <c r="G337">
        <v>90045</v>
      </c>
      <c r="H337" t="s">
        <v>1253</v>
      </c>
      <c r="I337" t="s">
        <v>35</v>
      </c>
      <c r="J337" t="s">
        <v>755</v>
      </c>
      <c r="K337">
        <v>959.98400000000004</v>
      </c>
      <c r="L337">
        <v>2</v>
      </c>
      <c r="M337">
        <v>0.2</v>
      </c>
      <c r="N337" s="4">
        <v>335.99440000000004</v>
      </c>
    </row>
    <row r="338" spans="1:14" x14ac:dyDescent="0.3">
      <c r="A338">
        <v>337</v>
      </c>
      <c r="B338" t="s">
        <v>751</v>
      </c>
      <c r="C338" s="3">
        <v>41153</v>
      </c>
      <c r="D338" t="s">
        <v>752</v>
      </c>
      <c r="E338" t="s">
        <v>753</v>
      </c>
      <c r="F338" t="s">
        <v>16</v>
      </c>
      <c r="G338">
        <v>90045</v>
      </c>
      <c r="H338" t="s">
        <v>1253</v>
      </c>
      <c r="I338" t="s">
        <v>23</v>
      </c>
      <c r="J338" t="s">
        <v>756</v>
      </c>
      <c r="K338">
        <v>14.368000000000002</v>
      </c>
      <c r="L338">
        <v>4</v>
      </c>
      <c r="M338">
        <v>0.2</v>
      </c>
      <c r="N338" s="4">
        <v>4.4899999999999984</v>
      </c>
    </row>
    <row r="339" spans="1:14" x14ac:dyDescent="0.3">
      <c r="A339">
        <v>338</v>
      </c>
      <c r="B339" t="s">
        <v>757</v>
      </c>
      <c r="C339" s="3" t="s">
        <v>1095</v>
      </c>
      <c r="D339" t="s">
        <v>758</v>
      </c>
      <c r="E339" t="s">
        <v>759</v>
      </c>
      <c r="F339" t="s">
        <v>16</v>
      </c>
      <c r="G339">
        <v>94122</v>
      </c>
      <c r="H339" t="s">
        <v>1254</v>
      </c>
      <c r="I339" t="s">
        <v>23</v>
      </c>
      <c r="J339" t="s">
        <v>760</v>
      </c>
      <c r="K339">
        <v>7.7120000000000006</v>
      </c>
      <c r="L339">
        <v>2</v>
      </c>
      <c r="M339">
        <v>0.2</v>
      </c>
      <c r="N339" s="4">
        <v>2.7956000000000003</v>
      </c>
    </row>
    <row r="340" spans="1:14" x14ac:dyDescent="0.3">
      <c r="A340">
        <v>339</v>
      </c>
      <c r="B340" t="s">
        <v>757</v>
      </c>
      <c r="C340" s="3" t="s">
        <v>1095</v>
      </c>
      <c r="D340" t="s">
        <v>758</v>
      </c>
      <c r="E340" t="s">
        <v>759</v>
      </c>
      <c r="F340" t="s">
        <v>16</v>
      </c>
      <c r="G340">
        <v>94122</v>
      </c>
      <c r="H340" t="s">
        <v>1254</v>
      </c>
      <c r="I340" t="s">
        <v>17</v>
      </c>
      <c r="J340" t="s">
        <v>761</v>
      </c>
      <c r="K340">
        <v>698.35200000000009</v>
      </c>
      <c r="L340">
        <v>3</v>
      </c>
      <c r="M340">
        <v>0.2</v>
      </c>
      <c r="N340" s="4">
        <v>-17.458800000000053</v>
      </c>
    </row>
    <row r="341" spans="1:14" x14ac:dyDescent="0.3">
      <c r="A341">
        <v>340</v>
      </c>
      <c r="B341" t="s">
        <v>762</v>
      </c>
      <c r="C341" s="3">
        <v>41082</v>
      </c>
      <c r="D341" t="s">
        <v>562</v>
      </c>
      <c r="E341" t="s">
        <v>563</v>
      </c>
      <c r="F341" t="s">
        <v>16</v>
      </c>
      <c r="G341">
        <v>84041</v>
      </c>
      <c r="H341" t="s">
        <v>1255</v>
      </c>
      <c r="I341" t="s">
        <v>23</v>
      </c>
      <c r="J341" t="s">
        <v>763</v>
      </c>
      <c r="K341">
        <v>4.96</v>
      </c>
      <c r="L341">
        <v>4</v>
      </c>
      <c r="M341">
        <v>0</v>
      </c>
      <c r="N341" s="4">
        <v>2.3311999999999999</v>
      </c>
    </row>
    <row r="342" spans="1:14" x14ac:dyDescent="0.3">
      <c r="A342">
        <v>341</v>
      </c>
      <c r="B342" t="s">
        <v>764</v>
      </c>
      <c r="C342" s="3">
        <v>40646</v>
      </c>
      <c r="D342" t="s">
        <v>344</v>
      </c>
      <c r="E342" t="s">
        <v>345</v>
      </c>
      <c r="F342" t="s">
        <v>16</v>
      </c>
      <c r="G342">
        <v>19140</v>
      </c>
      <c r="H342" t="s">
        <v>1167</v>
      </c>
      <c r="I342" t="s">
        <v>23</v>
      </c>
      <c r="J342" t="s">
        <v>765</v>
      </c>
      <c r="K342">
        <v>17.856000000000002</v>
      </c>
      <c r="L342">
        <v>4</v>
      </c>
      <c r="M342">
        <v>0.2</v>
      </c>
      <c r="N342" s="4">
        <v>1.1159999999999979</v>
      </c>
    </row>
    <row r="343" spans="1:14" x14ac:dyDescent="0.3">
      <c r="A343">
        <v>342</v>
      </c>
      <c r="B343" t="s">
        <v>764</v>
      </c>
      <c r="C343" s="3">
        <v>40646</v>
      </c>
      <c r="D343" t="s">
        <v>344</v>
      </c>
      <c r="E343" t="s">
        <v>345</v>
      </c>
      <c r="F343" t="s">
        <v>16</v>
      </c>
      <c r="G343">
        <v>19140</v>
      </c>
      <c r="H343" t="s">
        <v>1167</v>
      </c>
      <c r="I343" t="s">
        <v>23</v>
      </c>
      <c r="J343" t="s">
        <v>48</v>
      </c>
      <c r="K343">
        <v>509.97000000000008</v>
      </c>
      <c r="L343">
        <v>10</v>
      </c>
      <c r="M343">
        <v>0.7</v>
      </c>
      <c r="N343" s="4">
        <v>-407.97599999999989</v>
      </c>
    </row>
    <row r="344" spans="1:14" x14ac:dyDescent="0.3">
      <c r="A344">
        <v>343</v>
      </c>
      <c r="B344" t="s">
        <v>764</v>
      </c>
      <c r="C344" s="3">
        <v>40646</v>
      </c>
      <c r="D344" t="s">
        <v>344</v>
      </c>
      <c r="E344" t="s">
        <v>345</v>
      </c>
      <c r="F344" t="s">
        <v>16</v>
      </c>
      <c r="G344">
        <v>19140</v>
      </c>
      <c r="H344" t="s">
        <v>1167</v>
      </c>
      <c r="I344" t="s">
        <v>23</v>
      </c>
      <c r="J344" t="s">
        <v>98</v>
      </c>
      <c r="K344">
        <v>30.991999999999997</v>
      </c>
      <c r="L344">
        <v>13</v>
      </c>
      <c r="M344">
        <v>0.2</v>
      </c>
      <c r="N344" s="4">
        <v>10.072399999999996</v>
      </c>
    </row>
    <row r="345" spans="1:14" x14ac:dyDescent="0.3">
      <c r="A345">
        <v>344</v>
      </c>
      <c r="B345" t="s">
        <v>764</v>
      </c>
      <c r="C345" s="3">
        <v>40646</v>
      </c>
      <c r="D345" t="s">
        <v>344</v>
      </c>
      <c r="E345" t="s">
        <v>345</v>
      </c>
      <c r="F345" t="s">
        <v>16</v>
      </c>
      <c r="G345">
        <v>19140</v>
      </c>
      <c r="H345" t="s">
        <v>1167</v>
      </c>
      <c r="I345" t="s">
        <v>35</v>
      </c>
      <c r="J345" t="s">
        <v>766</v>
      </c>
      <c r="K345">
        <v>71.927999999999997</v>
      </c>
      <c r="L345">
        <v>12</v>
      </c>
      <c r="M345">
        <v>0.4</v>
      </c>
      <c r="N345" s="4">
        <v>8.3915999999999897</v>
      </c>
    </row>
    <row r="346" spans="1:14" x14ac:dyDescent="0.3">
      <c r="A346">
        <v>345</v>
      </c>
      <c r="B346" t="s">
        <v>767</v>
      </c>
      <c r="C346" s="3">
        <v>41263</v>
      </c>
      <c r="D346" t="s">
        <v>418</v>
      </c>
      <c r="E346" t="s">
        <v>419</v>
      </c>
      <c r="F346" t="s">
        <v>16</v>
      </c>
      <c r="G346">
        <v>78745</v>
      </c>
      <c r="H346" t="s">
        <v>1256</v>
      </c>
      <c r="I346" t="s">
        <v>23</v>
      </c>
      <c r="J346" t="s">
        <v>61</v>
      </c>
      <c r="K346">
        <v>88.800000000000011</v>
      </c>
      <c r="L346">
        <v>4</v>
      </c>
      <c r="M346">
        <v>0.2</v>
      </c>
      <c r="N346" s="4">
        <v>-2.2200000000000131</v>
      </c>
    </row>
    <row r="347" spans="1:14" x14ac:dyDescent="0.3">
      <c r="A347">
        <v>346</v>
      </c>
      <c r="B347" t="s">
        <v>768</v>
      </c>
      <c r="C347" s="3">
        <v>41806</v>
      </c>
      <c r="D347" t="s">
        <v>769</v>
      </c>
      <c r="E347" t="s">
        <v>770</v>
      </c>
      <c r="F347" t="s">
        <v>16</v>
      </c>
      <c r="G347">
        <v>94122</v>
      </c>
      <c r="H347" t="s">
        <v>1257</v>
      </c>
      <c r="I347" t="s">
        <v>35</v>
      </c>
      <c r="J347" t="s">
        <v>332</v>
      </c>
      <c r="K347">
        <v>47.975999999999999</v>
      </c>
      <c r="L347">
        <v>3</v>
      </c>
      <c r="M347">
        <v>0.2</v>
      </c>
      <c r="N347" s="4">
        <v>4.7976000000000028</v>
      </c>
    </row>
    <row r="348" spans="1:14" x14ac:dyDescent="0.3">
      <c r="A348">
        <v>347</v>
      </c>
      <c r="B348" t="s">
        <v>771</v>
      </c>
      <c r="C348" s="3">
        <v>41829</v>
      </c>
      <c r="D348" t="s">
        <v>772</v>
      </c>
      <c r="E348" t="s">
        <v>773</v>
      </c>
      <c r="F348" t="s">
        <v>16</v>
      </c>
      <c r="G348">
        <v>1852</v>
      </c>
      <c r="H348" t="s">
        <v>1258</v>
      </c>
      <c r="I348" t="s">
        <v>23</v>
      </c>
      <c r="J348" t="s">
        <v>476</v>
      </c>
      <c r="K348">
        <v>7.5600000000000005</v>
      </c>
      <c r="L348">
        <v>3</v>
      </c>
      <c r="M348">
        <v>0</v>
      </c>
      <c r="N348" s="4">
        <v>3.0996000000000006</v>
      </c>
    </row>
    <row r="349" spans="1:14" x14ac:dyDescent="0.3">
      <c r="A349">
        <v>348</v>
      </c>
      <c r="B349" t="s">
        <v>771</v>
      </c>
      <c r="C349" s="3">
        <v>41829</v>
      </c>
      <c r="D349" t="s">
        <v>772</v>
      </c>
      <c r="E349" t="s">
        <v>773</v>
      </c>
      <c r="F349" t="s">
        <v>16</v>
      </c>
      <c r="G349">
        <v>1852</v>
      </c>
      <c r="H349" t="s">
        <v>1258</v>
      </c>
      <c r="I349" t="s">
        <v>23</v>
      </c>
      <c r="J349" t="s">
        <v>98</v>
      </c>
      <c r="K349">
        <v>24.56</v>
      </c>
      <c r="L349">
        <v>2</v>
      </c>
      <c r="M349">
        <v>0</v>
      </c>
      <c r="N349" s="4">
        <v>11.543199999999999</v>
      </c>
    </row>
    <row r="350" spans="1:14" x14ac:dyDescent="0.3">
      <c r="A350">
        <v>349</v>
      </c>
      <c r="B350" t="s">
        <v>771</v>
      </c>
      <c r="C350" s="3">
        <v>41829</v>
      </c>
      <c r="D350" t="s">
        <v>772</v>
      </c>
      <c r="E350" t="s">
        <v>773</v>
      </c>
      <c r="F350" t="s">
        <v>16</v>
      </c>
      <c r="G350">
        <v>1852</v>
      </c>
      <c r="H350" t="s">
        <v>1258</v>
      </c>
      <c r="I350" t="s">
        <v>23</v>
      </c>
      <c r="J350" t="s">
        <v>774</v>
      </c>
      <c r="K350">
        <v>12.96</v>
      </c>
      <c r="L350">
        <v>2</v>
      </c>
      <c r="M350">
        <v>0</v>
      </c>
      <c r="N350" s="4">
        <v>4.1471999999999998</v>
      </c>
    </row>
    <row r="351" spans="1:14" x14ac:dyDescent="0.3">
      <c r="A351">
        <v>350</v>
      </c>
      <c r="B351" t="s">
        <v>775</v>
      </c>
      <c r="C351" s="3">
        <v>41519</v>
      </c>
      <c r="D351" t="s">
        <v>776</v>
      </c>
      <c r="E351" t="s">
        <v>777</v>
      </c>
      <c r="F351" t="s">
        <v>16</v>
      </c>
      <c r="G351">
        <v>10009</v>
      </c>
      <c r="H351" t="s">
        <v>1259</v>
      </c>
      <c r="I351" t="s">
        <v>35</v>
      </c>
      <c r="J351" t="s">
        <v>596</v>
      </c>
      <c r="K351">
        <v>6.79</v>
      </c>
      <c r="L351">
        <v>1</v>
      </c>
      <c r="M351">
        <v>0</v>
      </c>
      <c r="N351" s="4">
        <v>2.3086000000000002</v>
      </c>
    </row>
    <row r="352" spans="1:14" x14ac:dyDescent="0.3">
      <c r="A352">
        <v>351</v>
      </c>
      <c r="B352" t="s">
        <v>775</v>
      </c>
      <c r="C352" s="3">
        <v>41519</v>
      </c>
      <c r="D352" t="s">
        <v>776</v>
      </c>
      <c r="E352" t="s">
        <v>777</v>
      </c>
      <c r="F352" t="s">
        <v>16</v>
      </c>
      <c r="G352">
        <v>10009</v>
      </c>
      <c r="H352" t="s">
        <v>1259</v>
      </c>
      <c r="I352" t="s">
        <v>23</v>
      </c>
      <c r="J352" t="s">
        <v>778</v>
      </c>
      <c r="K352">
        <v>24.56</v>
      </c>
      <c r="L352">
        <v>2</v>
      </c>
      <c r="M352">
        <v>0</v>
      </c>
      <c r="N352" s="4">
        <v>11.543199999999999</v>
      </c>
    </row>
    <row r="353" spans="1:14" x14ac:dyDescent="0.3">
      <c r="A353">
        <v>352</v>
      </c>
      <c r="B353" t="s">
        <v>775</v>
      </c>
      <c r="C353" s="3">
        <v>41519</v>
      </c>
      <c r="D353" t="s">
        <v>776</v>
      </c>
      <c r="E353" t="s">
        <v>777</v>
      </c>
      <c r="F353" t="s">
        <v>16</v>
      </c>
      <c r="G353">
        <v>10009</v>
      </c>
      <c r="H353" t="s">
        <v>1259</v>
      </c>
      <c r="I353" t="s">
        <v>23</v>
      </c>
      <c r="J353" t="s">
        <v>779</v>
      </c>
      <c r="K353">
        <v>3.048</v>
      </c>
      <c r="L353">
        <v>1</v>
      </c>
      <c r="M353">
        <v>0.2</v>
      </c>
      <c r="N353" s="4">
        <v>1.0668</v>
      </c>
    </row>
    <row r="354" spans="1:14" x14ac:dyDescent="0.3">
      <c r="A354">
        <v>353</v>
      </c>
      <c r="B354" t="s">
        <v>775</v>
      </c>
      <c r="C354" s="3">
        <v>41519</v>
      </c>
      <c r="D354" t="s">
        <v>776</v>
      </c>
      <c r="E354" t="s">
        <v>777</v>
      </c>
      <c r="F354" t="s">
        <v>16</v>
      </c>
      <c r="G354">
        <v>10009</v>
      </c>
      <c r="H354" t="s">
        <v>1259</v>
      </c>
      <c r="I354" t="s">
        <v>23</v>
      </c>
      <c r="J354" t="s">
        <v>778</v>
      </c>
      <c r="K354">
        <v>49.12</v>
      </c>
      <c r="L354">
        <v>4</v>
      </c>
      <c r="M354">
        <v>0</v>
      </c>
      <c r="N354" s="4">
        <v>23.086399999999998</v>
      </c>
    </row>
    <row r="355" spans="1:14" x14ac:dyDescent="0.3">
      <c r="A355">
        <v>354</v>
      </c>
      <c r="B355" t="s">
        <v>775</v>
      </c>
      <c r="C355" s="3">
        <v>41519</v>
      </c>
      <c r="D355" t="s">
        <v>776</v>
      </c>
      <c r="E355" t="s">
        <v>777</v>
      </c>
      <c r="F355" t="s">
        <v>16</v>
      </c>
      <c r="G355">
        <v>10009</v>
      </c>
      <c r="H355" t="s">
        <v>1259</v>
      </c>
      <c r="I355" t="s">
        <v>23</v>
      </c>
      <c r="J355" t="s">
        <v>780</v>
      </c>
      <c r="K355">
        <v>4355.1680000000006</v>
      </c>
      <c r="L355">
        <v>4</v>
      </c>
      <c r="M355">
        <v>0.2</v>
      </c>
      <c r="N355" s="4">
        <v>1415.4295999999997</v>
      </c>
    </row>
    <row r="356" spans="1:14" x14ac:dyDescent="0.3">
      <c r="A356">
        <v>355</v>
      </c>
      <c r="B356" t="s">
        <v>781</v>
      </c>
      <c r="C356" s="3">
        <v>41373</v>
      </c>
      <c r="D356" t="s">
        <v>782</v>
      </c>
      <c r="E356" t="s">
        <v>783</v>
      </c>
      <c r="F356" t="s">
        <v>16</v>
      </c>
      <c r="G356">
        <v>10035</v>
      </c>
      <c r="H356" t="s">
        <v>1260</v>
      </c>
      <c r="I356" t="s">
        <v>17</v>
      </c>
      <c r="J356" t="s">
        <v>784</v>
      </c>
      <c r="K356">
        <v>388.70400000000006</v>
      </c>
      <c r="L356">
        <v>6</v>
      </c>
      <c r="M356">
        <v>0.2</v>
      </c>
      <c r="N356" s="4">
        <v>-4.8588000000000022</v>
      </c>
    </row>
    <row r="357" spans="1:14" x14ac:dyDescent="0.3">
      <c r="A357">
        <v>356</v>
      </c>
      <c r="B357" t="s">
        <v>781</v>
      </c>
      <c r="C357" s="3">
        <v>41373</v>
      </c>
      <c r="D357" t="s">
        <v>782</v>
      </c>
      <c r="E357" t="s">
        <v>783</v>
      </c>
      <c r="F357" t="s">
        <v>16</v>
      </c>
      <c r="G357">
        <v>10035</v>
      </c>
      <c r="H357" t="s">
        <v>1260</v>
      </c>
      <c r="I357" t="s">
        <v>23</v>
      </c>
      <c r="J357" t="s">
        <v>785</v>
      </c>
      <c r="K357">
        <v>8.26</v>
      </c>
      <c r="L357">
        <v>2</v>
      </c>
      <c r="M357">
        <v>0</v>
      </c>
      <c r="N357" s="4">
        <v>3.7995999999999999</v>
      </c>
    </row>
    <row r="358" spans="1:14" x14ac:dyDescent="0.3">
      <c r="A358">
        <v>357</v>
      </c>
      <c r="B358" t="s">
        <v>781</v>
      </c>
      <c r="C358" s="3">
        <v>41373</v>
      </c>
      <c r="D358" t="s">
        <v>782</v>
      </c>
      <c r="E358" t="s">
        <v>783</v>
      </c>
      <c r="F358" t="s">
        <v>16</v>
      </c>
      <c r="G358">
        <v>10035</v>
      </c>
      <c r="H358" t="s">
        <v>1260</v>
      </c>
      <c r="I358" t="s">
        <v>23</v>
      </c>
      <c r="J358" t="s">
        <v>786</v>
      </c>
      <c r="K358">
        <v>17.04</v>
      </c>
      <c r="L358">
        <v>4</v>
      </c>
      <c r="M358">
        <v>0</v>
      </c>
      <c r="N358" s="4">
        <v>6.9863999999999997</v>
      </c>
    </row>
    <row r="359" spans="1:14" x14ac:dyDescent="0.3">
      <c r="A359">
        <v>358</v>
      </c>
      <c r="B359" t="s">
        <v>781</v>
      </c>
      <c r="C359" s="3">
        <v>41373</v>
      </c>
      <c r="D359" t="s">
        <v>782</v>
      </c>
      <c r="E359" t="s">
        <v>783</v>
      </c>
      <c r="F359" t="s">
        <v>16</v>
      </c>
      <c r="G359">
        <v>10035</v>
      </c>
      <c r="H359" t="s">
        <v>1260</v>
      </c>
      <c r="I359" t="s">
        <v>23</v>
      </c>
      <c r="J359" t="s">
        <v>787</v>
      </c>
      <c r="K359">
        <v>34.4</v>
      </c>
      <c r="L359">
        <v>5</v>
      </c>
      <c r="M359">
        <v>0</v>
      </c>
      <c r="N359" s="4">
        <v>15.823999999999998</v>
      </c>
    </row>
    <row r="360" spans="1:14" x14ac:dyDescent="0.3">
      <c r="A360">
        <v>359</v>
      </c>
      <c r="B360" t="s">
        <v>788</v>
      </c>
      <c r="C360" s="3">
        <v>41388</v>
      </c>
      <c r="D360" t="s">
        <v>500</v>
      </c>
      <c r="E360" t="s">
        <v>501</v>
      </c>
      <c r="F360" t="s">
        <v>16</v>
      </c>
      <c r="G360">
        <v>28205</v>
      </c>
      <c r="H360" t="s">
        <v>1261</v>
      </c>
      <c r="I360" t="s">
        <v>23</v>
      </c>
      <c r="J360" t="s">
        <v>489</v>
      </c>
      <c r="K360">
        <v>36.240000000000009</v>
      </c>
      <c r="L360">
        <v>5</v>
      </c>
      <c r="M360">
        <v>0.2</v>
      </c>
      <c r="N360" s="4">
        <v>11.324999999999996</v>
      </c>
    </row>
    <row r="361" spans="1:14" x14ac:dyDescent="0.3">
      <c r="A361">
        <v>360</v>
      </c>
      <c r="B361" t="s">
        <v>789</v>
      </c>
      <c r="C361" s="3">
        <v>41707</v>
      </c>
      <c r="D361" t="s">
        <v>790</v>
      </c>
      <c r="E361" t="s">
        <v>791</v>
      </c>
      <c r="F361" t="s">
        <v>16</v>
      </c>
      <c r="G361">
        <v>31907</v>
      </c>
      <c r="H361" t="s">
        <v>1262</v>
      </c>
      <c r="I361" t="s">
        <v>23</v>
      </c>
      <c r="J361" t="s">
        <v>792</v>
      </c>
      <c r="K361">
        <v>647.84</v>
      </c>
      <c r="L361">
        <v>8</v>
      </c>
      <c r="M361">
        <v>0</v>
      </c>
      <c r="N361" s="4">
        <v>168.4384</v>
      </c>
    </row>
    <row r="362" spans="1:14" x14ac:dyDescent="0.3">
      <c r="A362">
        <v>361</v>
      </c>
      <c r="B362" t="s">
        <v>789</v>
      </c>
      <c r="C362" s="3">
        <v>41707</v>
      </c>
      <c r="D362" t="s">
        <v>790</v>
      </c>
      <c r="E362" t="s">
        <v>791</v>
      </c>
      <c r="F362" t="s">
        <v>16</v>
      </c>
      <c r="G362">
        <v>31907</v>
      </c>
      <c r="H362" t="s">
        <v>1262</v>
      </c>
      <c r="I362" t="s">
        <v>23</v>
      </c>
      <c r="J362" t="s">
        <v>793</v>
      </c>
      <c r="K362">
        <v>20.7</v>
      </c>
      <c r="L362">
        <v>2</v>
      </c>
      <c r="M362">
        <v>0</v>
      </c>
      <c r="N362" s="4">
        <v>9.9359999999999999</v>
      </c>
    </row>
    <row r="363" spans="1:14" x14ac:dyDescent="0.3">
      <c r="A363">
        <v>362</v>
      </c>
      <c r="B363" t="s">
        <v>794</v>
      </c>
      <c r="C363" s="3">
        <v>41908</v>
      </c>
      <c r="D363" t="s">
        <v>795</v>
      </c>
      <c r="E363" t="s">
        <v>796</v>
      </c>
      <c r="F363" t="s">
        <v>16</v>
      </c>
      <c r="G363">
        <v>10009</v>
      </c>
      <c r="H363" t="s">
        <v>1263</v>
      </c>
      <c r="I363" t="s">
        <v>23</v>
      </c>
      <c r="J363" t="s">
        <v>793</v>
      </c>
      <c r="K363">
        <v>20.7</v>
      </c>
      <c r="L363">
        <v>2</v>
      </c>
      <c r="M363">
        <v>0</v>
      </c>
      <c r="N363" s="4">
        <v>9.9359999999999999</v>
      </c>
    </row>
    <row r="364" spans="1:14" x14ac:dyDescent="0.3">
      <c r="A364">
        <v>363</v>
      </c>
      <c r="B364" t="s">
        <v>794</v>
      </c>
      <c r="C364" s="3">
        <v>41908</v>
      </c>
      <c r="D364" t="s">
        <v>795</v>
      </c>
      <c r="E364" t="s">
        <v>796</v>
      </c>
      <c r="F364" t="s">
        <v>16</v>
      </c>
      <c r="G364">
        <v>10009</v>
      </c>
      <c r="H364" t="s">
        <v>1263</v>
      </c>
      <c r="I364" t="s">
        <v>17</v>
      </c>
      <c r="J364" t="s">
        <v>797</v>
      </c>
      <c r="K364">
        <v>488.64600000000002</v>
      </c>
      <c r="L364">
        <v>3</v>
      </c>
      <c r="M364">
        <v>0.1</v>
      </c>
      <c r="N364" s="4">
        <v>86.870400000000004</v>
      </c>
    </row>
    <row r="365" spans="1:14" x14ac:dyDescent="0.3">
      <c r="A365">
        <v>364</v>
      </c>
      <c r="B365" t="s">
        <v>794</v>
      </c>
      <c r="C365" s="3">
        <v>41908</v>
      </c>
      <c r="D365" t="s">
        <v>795</v>
      </c>
      <c r="E365" t="s">
        <v>796</v>
      </c>
      <c r="F365" t="s">
        <v>16</v>
      </c>
      <c r="G365">
        <v>10009</v>
      </c>
      <c r="H365" t="s">
        <v>1263</v>
      </c>
      <c r="I365" t="s">
        <v>23</v>
      </c>
      <c r="J365" t="s">
        <v>798</v>
      </c>
      <c r="K365">
        <v>5.56</v>
      </c>
      <c r="L365">
        <v>2</v>
      </c>
      <c r="M365">
        <v>0</v>
      </c>
      <c r="N365" s="4">
        <v>1.4455999999999998</v>
      </c>
    </row>
    <row r="366" spans="1:14" x14ac:dyDescent="0.3">
      <c r="A366">
        <v>365</v>
      </c>
      <c r="B366" t="s">
        <v>794</v>
      </c>
      <c r="C366" s="3">
        <v>41908</v>
      </c>
      <c r="D366" t="s">
        <v>795</v>
      </c>
      <c r="E366" t="s">
        <v>796</v>
      </c>
      <c r="F366" t="s">
        <v>16</v>
      </c>
      <c r="G366">
        <v>10009</v>
      </c>
      <c r="H366" t="s">
        <v>1263</v>
      </c>
      <c r="I366" t="s">
        <v>17</v>
      </c>
      <c r="J366" t="s">
        <v>799</v>
      </c>
      <c r="K366">
        <v>47.12</v>
      </c>
      <c r="L366">
        <v>8</v>
      </c>
      <c r="M366">
        <v>0</v>
      </c>
      <c r="N366" s="4">
        <v>20.732800000000001</v>
      </c>
    </row>
    <row r="367" spans="1:14" x14ac:dyDescent="0.3">
      <c r="A367">
        <v>366</v>
      </c>
      <c r="B367" t="s">
        <v>800</v>
      </c>
      <c r="C367" s="3">
        <v>40810</v>
      </c>
      <c r="D367" t="s">
        <v>801</v>
      </c>
      <c r="E367" t="s">
        <v>802</v>
      </c>
      <c r="F367" t="s">
        <v>16</v>
      </c>
      <c r="G367">
        <v>94109</v>
      </c>
      <c r="H367" t="s">
        <v>1264</v>
      </c>
      <c r="I367" t="s">
        <v>23</v>
      </c>
      <c r="J367" t="s">
        <v>131</v>
      </c>
      <c r="K367">
        <v>211.96</v>
      </c>
      <c r="L367">
        <v>4</v>
      </c>
      <c r="M367">
        <v>0</v>
      </c>
      <c r="N367" s="4">
        <v>8.4783999999999935</v>
      </c>
    </row>
    <row r="368" spans="1:14" x14ac:dyDescent="0.3">
      <c r="A368">
        <v>367</v>
      </c>
      <c r="B368" t="s">
        <v>803</v>
      </c>
      <c r="C368" s="3">
        <v>41569</v>
      </c>
      <c r="D368" t="s">
        <v>804</v>
      </c>
      <c r="E368" t="s">
        <v>805</v>
      </c>
      <c r="F368" t="s">
        <v>16</v>
      </c>
      <c r="G368">
        <v>6040</v>
      </c>
      <c r="H368" t="s">
        <v>1265</v>
      </c>
      <c r="I368" t="s">
        <v>23</v>
      </c>
      <c r="J368" t="s">
        <v>806</v>
      </c>
      <c r="K368">
        <v>23.2</v>
      </c>
      <c r="L368">
        <v>4</v>
      </c>
      <c r="M368">
        <v>0</v>
      </c>
      <c r="N368" s="4">
        <v>10.44</v>
      </c>
    </row>
    <row r="369" spans="1:14" x14ac:dyDescent="0.3">
      <c r="A369">
        <v>368</v>
      </c>
      <c r="B369" t="s">
        <v>803</v>
      </c>
      <c r="C369" s="3">
        <v>41569</v>
      </c>
      <c r="D369" t="s">
        <v>804</v>
      </c>
      <c r="E369" t="s">
        <v>805</v>
      </c>
      <c r="F369" t="s">
        <v>16</v>
      </c>
      <c r="G369">
        <v>6040</v>
      </c>
      <c r="H369" t="s">
        <v>1265</v>
      </c>
      <c r="I369" t="s">
        <v>23</v>
      </c>
      <c r="J369" t="s">
        <v>98</v>
      </c>
      <c r="K369">
        <v>7.36</v>
      </c>
      <c r="L369">
        <v>2</v>
      </c>
      <c r="M369">
        <v>0</v>
      </c>
      <c r="N369" s="4">
        <v>0.14719999999999978</v>
      </c>
    </row>
    <row r="370" spans="1:14" x14ac:dyDescent="0.3">
      <c r="A370">
        <v>369</v>
      </c>
      <c r="B370" t="s">
        <v>803</v>
      </c>
      <c r="C370" s="3">
        <v>41569</v>
      </c>
      <c r="D370" t="s">
        <v>804</v>
      </c>
      <c r="E370" t="s">
        <v>805</v>
      </c>
      <c r="F370" t="s">
        <v>16</v>
      </c>
      <c r="G370">
        <v>6040</v>
      </c>
      <c r="H370" t="s">
        <v>1265</v>
      </c>
      <c r="I370" t="s">
        <v>23</v>
      </c>
      <c r="J370" t="s">
        <v>807</v>
      </c>
      <c r="K370">
        <v>104.79</v>
      </c>
      <c r="L370">
        <v>7</v>
      </c>
      <c r="M370">
        <v>0</v>
      </c>
      <c r="N370" s="4">
        <v>29.341200000000008</v>
      </c>
    </row>
    <row r="371" spans="1:14" x14ac:dyDescent="0.3">
      <c r="A371">
        <v>370</v>
      </c>
      <c r="B371" t="s">
        <v>803</v>
      </c>
      <c r="C371" s="3">
        <v>41569</v>
      </c>
      <c r="D371" t="s">
        <v>804</v>
      </c>
      <c r="E371" t="s">
        <v>805</v>
      </c>
      <c r="F371" t="s">
        <v>16</v>
      </c>
      <c r="G371">
        <v>6040</v>
      </c>
      <c r="H371" t="s">
        <v>1265</v>
      </c>
      <c r="I371" t="s">
        <v>17</v>
      </c>
      <c r="J371" t="s">
        <v>108</v>
      </c>
      <c r="K371">
        <v>1043.92</v>
      </c>
      <c r="L371">
        <v>4</v>
      </c>
      <c r="M371">
        <v>0</v>
      </c>
      <c r="N371" s="4">
        <v>271.41920000000005</v>
      </c>
    </row>
    <row r="372" spans="1:14" x14ac:dyDescent="0.3">
      <c r="A372">
        <v>371</v>
      </c>
      <c r="B372" t="s">
        <v>808</v>
      </c>
      <c r="C372" s="3">
        <v>41789</v>
      </c>
      <c r="D372" t="s">
        <v>809</v>
      </c>
      <c r="E372" t="s">
        <v>810</v>
      </c>
      <c r="F372" t="s">
        <v>16</v>
      </c>
      <c r="G372">
        <v>78550</v>
      </c>
      <c r="H372" t="s">
        <v>1266</v>
      </c>
      <c r="I372" t="s">
        <v>23</v>
      </c>
      <c r="J372" t="s">
        <v>811</v>
      </c>
      <c r="K372">
        <v>25.920000000000005</v>
      </c>
      <c r="L372">
        <v>5</v>
      </c>
      <c r="M372">
        <v>0.2</v>
      </c>
      <c r="N372" s="4">
        <v>9.3960000000000008</v>
      </c>
    </row>
    <row r="373" spans="1:14" x14ac:dyDescent="0.3">
      <c r="A373">
        <v>372</v>
      </c>
      <c r="B373" t="s">
        <v>808</v>
      </c>
      <c r="C373" s="3">
        <v>41789</v>
      </c>
      <c r="D373" t="s">
        <v>809</v>
      </c>
      <c r="E373" t="s">
        <v>810</v>
      </c>
      <c r="F373" t="s">
        <v>16</v>
      </c>
      <c r="G373">
        <v>78550</v>
      </c>
      <c r="H373" t="s">
        <v>1266</v>
      </c>
      <c r="I373" t="s">
        <v>23</v>
      </c>
      <c r="J373" t="s">
        <v>812</v>
      </c>
      <c r="K373">
        <v>53.424000000000007</v>
      </c>
      <c r="L373">
        <v>3</v>
      </c>
      <c r="M373">
        <v>0.2</v>
      </c>
      <c r="N373" s="4">
        <v>4.6746000000000016</v>
      </c>
    </row>
    <row r="374" spans="1:14" x14ac:dyDescent="0.3">
      <c r="A374">
        <v>373</v>
      </c>
      <c r="B374" t="s">
        <v>813</v>
      </c>
      <c r="C374" s="3" t="s">
        <v>1096</v>
      </c>
      <c r="D374" t="s">
        <v>814</v>
      </c>
      <c r="E374" t="s">
        <v>815</v>
      </c>
      <c r="F374" t="s">
        <v>16</v>
      </c>
      <c r="G374">
        <v>85705</v>
      </c>
      <c r="H374" t="s">
        <v>1267</v>
      </c>
      <c r="I374" t="s">
        <v>23</v>
      </c>
      <c r="J374" t="s">
        <v>750</v>
      </c>
      <c r="K374">
        <v>8.1600000000000019</v>
      </c>
      <c r="L374">
        <v>5</v>
      </c>
      <c r="M374">
        <v>0.7</v>
      </c>
      <c r="N374" s="4">
        <v>-5.7119999999999997</v>
      </c>
    </row>
    <row r="375" spans="1:14" x14ac:dyDescent="0.3">
      <c r="A375">
        <v>374</v>
      </c>
      <c r="B375" t="s">
        <v>813</v>
      </c>
      <c r="C375" s="3" t="s">
        <v>1096</v>
      </c>
      <c r="D375" t="s">
        <v>814</v>
      </c>
      <c r="E375" t="s">
        <v>815</v>
      </c>
      <c r="F375" t="s">
        <v>16</v>
      </c>
      <c r="G375">
        <v>85705</v>
      </c>
      <c r="H375" t="s">
        <v>1267</v>
      </c>
      <c r="I375" t="s">
        <v>35</v>
      </c>
      <c r="J375" t="s">
        <v>816</v>
      </c>
      <c r="K375">
        <v>1023.9360000000001</v>
      </c>
      <c r="L375">
        <v>8</v>
      </c>
      <c r="M375">
        <v>0.2</v>
      </c>
      <c r="N375" s="4">
        <v>179.1887999999999</v>
      </c>
    </row>
    <row r="376" spans="1:14" x14ac:dyDescent="0.3">
      <c r="A376">
        <v>375</v>
      </c>
      <c r="B376" t="s">
        <v>813</v>
      </c>
      <c r="C376" s="3" t="s">
        <v>1096</v>
      </c>
      <c r="D376" t="s">
        <v>814</v>
      </c>
      <c r="E376" t="s">
        <v>815</v>
      </c>
      <c r="F376" t="s">
        <v>16</v>
      </c>
      <c r="G376">
        <v>85705</v>
      </c>
      <c r="H376" t="s">
        <v>1267</v>
      </c>
      <c r="I376" t="s">
        <v>23</v>
      </c>
      <c r="J376" t="s">
        <v>817</v>
      </c>
      <c r="K376">
        <v>9.24</v>
      </c>
      <c r="L376">
        <v>1</v>
      </c>
      <c r="M376">
        <v>0.2</v>
      </c>
      <c r="N376" s="4">
        <v>0.92399999999999993</v>
      </c>
    </row>
    <row r="377" spans="1:14" x14ac:dyDescent="0.3">
      <c r="A377">
        <v>376</v>
      </c>
      <c r="B377" t="s">
        <v>813</v>
      </c>
      <c r="C377" s="3" t="s">
        <v>1096</v>
      </c>
      <c r="D377" t="s">
        <v>814</v>
      </c>
      <c r="E377" t="s">
        <v>815</v>
      </c>
      <c r="F377" t="s">
        <v>16</v>
      </c>
      <c r="G377">
        <v>85705</v>
      </c>
      <c r="H377" t="s">
        <v>1267</v>
      </c>
      <c r="I377" t="s">
        <v>35</v>
      </c>
      <c r="J377" t="s">
        <v>818</v>
      </c>
      <c r="K377">
        <v>479.04</v>
      </c>
      <c r="L377">
        <v>10</v>
      </c>
      <c r="M377">
        <v>0.2</v>
      </c>
      <c r="N377" s="4">
        <v>-29.940000000000012</v>
      </c>
    </row>
    <row r="378" spans="1:14" x14ac:dyDescent="0.3">
      <c r="A378">
        <v>377</v>
      </c>
      <c r="B378" t="s">
        <v>819</v>
      </c>
      <c r="C378" s="3">
        <v>41546</v>
      </c>
      <c r="D378" t="s">
        <v>820</v>
      </c>
      <c r="E378" t="s">
        <v>821</v>
      </c>
      <c r="F378" t="s">
        <v>16</v>
      </c>
      <c r="G378">
        <v>62301</v>
      </c>
      <c r="H378" t="s">
        <v>1268</v>
      </c>
      <c r="I378" t="s">
        <v>23</v>
      </c>
      <c r="J378" t="s">
        <v>822</v>
      </c>
      <c r="K378">
        <v>99.13600000000001</v>
      </c>
      <c r="L378">
        <v>4</v>
      </c>
      <c r="M378">
        <v>0.2</v>
      </c>
      <c r="N378" s="4">
        <v>30.979999999999993</v>
      </c>
    </row>
    <row r="379" spans="1:14" x14ac:dyDescent="0.3">
      <c r="A379">
        <v>378</v>
      </c>
      <c r="B379" t="s">
        <v>823</v>
      </c>
      <c r="C379" s="3">
        <v>41879</v>
      </c>
      <c r="D379" t="s">
        <v>824</v>
      </c>
      <c r="E379" t="s">
        <v>825</v>
      </c>
      <c r="F379" t="s">
        <v>16</v>
      </c>
      <c r="G379">
        <v>2038</v>
      </c>
      <c r="H379" t="s">
        <v>1269</v>
      </c>
      <c r="I379" t="s">
        <v>17</v>
      </c>
      <c r="J379" t="s">
        <v>826</v>
      </c>
      <c r="K379">
        <v>1488.4239999999998</v>
      </c>
      <c r="L379">
        <v>7</v>
      </c>
      <c r="M379">
        <v>0.3</v>
      </c>
      <c r="N379" s="4">
        <v>-297.68479999999983</v>
      </c>
    </row>
    <row r="380" spans="1:14" x14ac:dyDescent="0.3">
      <c r="A380">
        <v>379</v>
      </c>
      <c r="B380" t="s">
        <v>827</v>
      </c>
      <c r="C380" s="3">
        <v>41027</v>
      </c>
      <c r="D380" t="s">
        <v>828</v>
      </c>
      <c r="E380" t="s">
        <v>829</v>
      </c>
      <c r="F380" t="s">
        <v>16</v>
      </c>
      <c r="G380">
        <v>77095</v>
      </c>
      <c r="H380" t="s">
        <v>1270</v>
      </c>
      <c r="I380" t="s">
        <v>23</v>
      </c>
      <c r="J380" t="s">
        <v>830</v>
      </c>
      <c r="K380">
        <v>8.6519999999999975</v>
      </c>
      <c r="L380">
        <v>3</v>
      </c>
      <c r="M380">
        <v>0.8</v>
      </c>
      <c r="N380" s="4">
        <v>-20.332200000000007</v>
      </c>
    </row>
    <row r="381" spans="1:14" x14ac:dyDescent="0.3">
      <c r="A381">
        <v>380</v>
      </c>
      <c r="B381" t="s">
        <v>827</v>
      </c>
      <c r="C381" s="3">
        <v>41027</v>
      </c>
      <c r="D381" t="s">
        <v>828</v>
      </c>
      <c r="E381" t="s">
        <v>829</v>
      </c>
      <c r="F381" t="s">
        <v>16</v>
      </c>
      <c r="G381">
        <v>77095</v>
      </c>
      <c r="H381" t="s">
        <v>1270</v>
      </c>
      <c r="I381" t="s">
        <v>23</v>
      </c>
      <c r="J381" t="s">
        <v>831</v>
      </c>
      <c r="K381">
        <v>23.832000000000001</v>
      </c>
      <c r="L381">
        <v>3</v>
      </c>
      <c r="M381">
        <v>0.2</v>
      </c>
      <c r="N381" s="4">
        <v>2.6810999999999954</v>
      </c>
    </row>
    <row r="382" spans="1:14" x14ac:dyDescent="0.3">
      <c r="A382">
        <v>381</v>
      </c>
      <c r="B382" t="s">
        <v>827</v>
      </c>
      <c r="C382" s="3">
        <v>41027</v>
      </c>
      <c r="D382" t="s">
        <v>828</v>
      </c>
      <c r="E382" t="s">
        <v>829</v>
      </c>
      <c r="F382" t="s">
        <v>16</v>
      </c>
      <c r="G382">
        <v>77095</v>
      </c>
      <c r="H382" t="s">
        <v>1270</v>
      </c>
      <c r="I382" t="s">
        <v>23</v>
      </c>
      <c r="J382" t="s">
        <v>832</v>
      </c>
      <c r="K382">
        <v>12.175999999999998</v>
      </c>
      <c r="L382">
        <v>4</v>
      </c>
      <c r="M382">
        <v>0.8</v>
      </c>
      <c r="N382" s="4">
        <v>-18.872800000000009</v>
      </c>
    </row>
    <row r="383" spans="1:14" x14ac:dyDescent="0.3">
      <c r="A383">
        <v>382</v>
      </c>
      <c r="B383" t="s">
        <v>833</v>
      </c>
      <c r="C383" s="3">
        <v>41576</v>
      </c>
      <c r="D383" t="s">
        <v>834</v>
      </c>
      <c r="E383" t="s">
        <v>835</v>
      </c>
      <c r="F383" t="s">
        <v>16</v>
      </c>
      <c r="G383">
        <v>94109</v>
      </c>
      <c r="H383" t="s">
        <v>1271</v>
      </c>
      <c r="I383" t="s">
        <v>23</v>
      </c>
      <c r="J383" t="s">
        <v>836</v>
      </c>
      <c r="K383">
        <v>50.96</v>
      </c>
      <c r="L383">
        <v>7</v>
      </c>
      <c r="M383">
        <v>0</v>
      </c>
      <c r="N383" s="4">
        <v>25.48</v>
      </c>
    </row>
    <row r="384" spans="1:14" x14ac:dyDescent="0.3">
      <c r="A384">
        <v>383</v>
      </c>
      <c r="B384" t="s">
        <v>833</v>
      </c>
      <c r="C384" s="3">
        <v>41576</v>
      </c>
      <c r="D384" t="s">
        <v>834</v>
      </c>
      <c r="E384" t="s">
        <v>835</v>
      </c>
      <c r="F384" t="s">
        <v>16</v>
      </c>
      <c r="G384">
        <v>94109</v>
      </c>
      <c r="H384" t="s">
        <v>1271</v>
      </c>
      <c r="I384" t="s">
        <v>23</v>
      </c>
      <c r="J384" t="s">
        <v>837</v>
      </c>
      <c r="K384">
        <v>49.536000000000001</v>
      </c>
      <c r="L384">
        <v>3</v>
      </c>
      <c r="M384">
        <v>0.2</v>
      </c>
      <c r="N384" s="4">
        <v>17.337599999999998</v>
      </c>
    </row>
    <row r="385" spans="1:14" x14ac:dyDescent="0.3">
      <c r="A385">
        <v>384</v>
      </c>
      <c r="B385" t="s">
        <v>838</v>
      </c>
      <c r="C385" s="3">
        <v>41086</v>
      </c>
      <c r="D385" t="s">
        <v>839</v>
      </c>
      <c r="E385" t="s">
        <v>840</v>
      </c>
      <c r="F385" t="s">
        <v>16</v>
      </c>
      <c r="G385">
        <v>48180</v>
      </c>
      <c r="H385" t="s">
        <v>1272</v>
      </c>
      <c r="I385" t="s">
        <v>35</v>
      </c>
      <c r="J385" t="s">
        <v>841</v>
      </c>
      <c r="K385">
        <v>41.9</v>
      </c>
      <c r="L385">
        <v>2</v>
      </c>
      <c r="M385">
        <v>0</v>
      </c>
      <c r="N385" s="4">
        <v>8.7989999999999995</v>
      </c>
    </row>
    <row r="386" spans="1:14" x14ac:dyDescent="0.3">
      <c r="A386">
        <v>385</v>
      </c>
      <c r="B386" t="s">
        <v>842</v>
      </c>
      <c r="C386" s="3" t="s">
        <v>1097</v>
      </c>
      <c r="D386" t="s">
        <v>843</v>
      </c>
      <c r="E386" t="s">
        <v>844</v>
      </c>
      <c r="F386" t="s">
        <v>16</v>
      </c>
      <c r="G386">
        <v>33024</v>
      </c>
      <c r="H386" t="s">
        <v>1273</v>
      </c>
      <c r="I386" t="s">
        <v>17</v>
      </c>
      <c r="J386" t="s">
        <v>845</v>
      </c>
      <c r="K386">
        <v>375.45750000000004</v>
      </c>
      <c r="L386">
        <v>3</v>
      </c>
      <c r="M386">
        <v>0.45</v>
      </c>
      <c r="N386" s="4">
        <v>-157.00949999999997</v>
      </c>
    </row>
    <row r="387" spans="1:14" x14ac:dyDescent="0.3">
      <c r="A387">
        <v>386</v>
      </c>
      <c r="B387" t="s">
        <v>842</v>
      </c>
      <c r="C387" s="3" t="s">
        <v>1097</v>
      </c>
      <c r="D387" t="s">
        <v>843</v>
      </c>
      <c r="E387" t="s">
        <v>844</v>
      </c>
      <c r="F387" t="s">
        <v>16</v>
      </c>
      <c r="G387">
        <v>33024</v>
      </c>
      <c r="H387" t="s">
        <v>1273</v>
      </c>
      <c r="I387" t="s">
        <v>35</v>
      </c>
      <c r="J387" t="s">
        <v>846</v>
      </c>
      <c r="K387">
        <v>83.976000000000013</v>
      </c>
      <c r="L387">
        <v>3</v>
      </c>
      <c r="M387">
        <v>0.2</v>
      </c>
      <c r="N387" s="4">
        <v>-1.049700000000005</v>
      </c>
    </row>
    <row r="388" spans="1:14" x14ac:dyDescent="0.3">
      <c r="A388">
        <v>387</v>
      </c>
      <c r="B388" t="s">
        <v>847</v>
      </c>
      <c r="C388" s="3">
        <v>41246</v>
      </c>
      <c r="D388" t="s">
        <v>848</v>
      </c>
      <c r="E388" t="s">
        <v>849</v>
      </c>
      <c r="F388" t="s">
        <v>16</v>
      </c>
      <c r="G388">
        <v>19140</v>
      </c>
      <c r="H388" t="s">
        <v>1274</v>
      </c>
      <c r="I388" t="s">
        <v>35</v>
      </c>
      <c r="J388" t="s">
        <v>850</v>
      </c>
      <c r="K388">
        <v>482.34000000000003</v>
      </c>
      <c r="L388">
        <v>4</v>
      </c>
      <c r="M388">
        <v>0.7</v>
      </c>
      <c r="N388" s="4">
        <v>-337.63799999999981</v>
      </c>
    </row>
    <row r="389" spans="1:14" x14ac:dyDescent="0.3">
      <c r="A389">
        <v>388</v>
      </c>
      <c r="B389" t="s">
        <v>847</v>
      </c>
      <c r="C389" s="3">
        <v>41246</v>
      </c>
      <c r="D389" t="s">
        <v>848</v>
      </c>
      <c r="E389" t="s">
        <v>849</v>
      </c>
      <c r="F389" t="s">
        <v>16</v>
      </c>
      <c r="G389">
        <v>19140</v>
      </c>
      <c r="H389" t="s">
        <v>1274</v>
      </c>
      <c r="I389" t="s">
        <v>17</v>
      </c>
      <c r="J389" t="s">
        <v>851</v>
      </c>
      <c r="K389">
        <v>2.9600000000000004</v>
      </c>
      <c r="L389">
        <v>1</v>
      </c>
      <c r="M389">
        <v>0.2</v>
      </c>
      <c r="N389" s="4">
        <v>0.77700000000000025</v>
      </c>
    </row>
    <row r="390" spans="1:14" x14ac:dyDescent="0.3">
      <c r="A390">
        <v>389</v>
      </c>
      <c r="B390" t="s">
        <v>852</v>
      </c>
      <c r="C390" s="3" t="s">
        <v>1098</v>
      </c>
      <c r="D390" t="s">
        <v>853</v>
      </c>
      <c r="E390" t="s">
        <v>854</v>
      </c>
      <c r="F390" t="s">
        <v>16</v>
      </c>
      <c r="G390">
        <v>45231</v>
      </c>
      <c r="H390" t="s">
        <v>1275</v>
      </c>
      <c r="I390" t="s">
        <v>23</v>
      </c>
      <c r="J390" t="s">
        <v>855</v>
      </c>
      <c r="K390">
        <v>2.6240000000000001</v>
      </c>
      <c r="L390">
        <v>1</v>
      </c>
      <c r="M390">
        <v>0.2</v>
      </c>
      <c r="N390" s="4">
        <v>0.42639999999999978</v>
      </c>
    </row>
    <row r="391" spans="1:14" x14ac:dyDescent="0.3">
      <c r="A391">
        <v>390</v>
      </c>
      <c r="B391" t="s">
        <v>856</v>
      </c>
      <c r="C391" s="3">
        <v>41985</v>
      </c>
      <c r="D391" t="s">
        <v>857</v>
      </c>
      <c r="E391" t="s">
        <v>858</v>
      </c>
      <c r="F391" t="s">
        <v>16</v>
      </c>
      <c r="G391">
        <v>10009</v>
      </c>
      <c r="H391" t="s">
        <v>1276</v>
      </c>
      <c r="I391" t="s">
        <v>23</v>
      </c>
      <c r="J391" t="s">
        <v>859</v>
      </c>
      <c r="K391">
        <v>23.36</v>
      </c>
      <c r="L391">
        <v>4</v>
      </c>
      <c r="M391">
        <v>0.2</v>
      </c>
      <c r="N391" s="4">
        <v>7.8839999999999986</v>
      </c>
    </row>
    <row r="392" spans="1:14" x14ac:dyDescent="0.3">
      <c r="A392">
        <v>391</v>
      </c>
      <c r="B392" t="s">
        <v>856</v>
      </c>
      <c r="C392" s="3">
        <v>41985</v>
      </c>
      <c r="D392" t="s">
        <v>857</v>
      </c>
      <c r="E392" t="s">
        <v>858</v>
      </c>
      <c r="F392" t="s">
        <v>16</v>
      </c>
      <c r="G392">
        <v>10009</v>
      </c>
      <c r="H392" t="s">
        <v>1276</v>
      </c>
      <c r="I392" t="s">
        <v>35</v>
      </c>
      <c r="J392" t="s">
        <v>221</v>
      </c>
      <c r="K392">
        <v>39.979999999999997</v>
      </c>
      <c r="L392">
        <v>2</v>
      </c>
      <c r="M392">
        <v>0</v>
      </c>
      <c r="N392" s="4">
        <v>13.593199999999996</v>
      </c>
    </row>
    <row r="393" spans="1:14" x14ac:dyDescent="0.3">
      <c r="A393">
        <v>392</v>
      </c>
      <c r="B393" t="s">
        <v>860</v>
      </c>
      <c r="C393" s="3">
        <v>40807</v>
      </c>
      <c r="D393" t="s">
        <v>861</v>
      </c>
      <c r="E393" t="s">
        <v>862</v>
      </c>
      <c r="F393" t="s">
        <v>16</v>
      </c>
      <c r="G393">
        <v>98198</v>
      </c>
      <c r="H393" t="s">
        <v>1277</v>
      </c>
      <c r="I393" t="s">
        <v>35</v>
      </c>
      <c r="J393" t="s">
        <v>863</v>
      </c>
      <c r="K393">
        <v>246.38400000000001</v>
      </c>
      <c r="L393">
        <v>2</v>
      </c>
      <c r="M393">
        <v>0.2</v>
      </c>
      <c r="N393" s="4">
        <v>27.718199999999968</v>
      </c>
    </row>
    <row r="394" spans="1:14" x14ac:dyDescent="0.3">
      <c r="A394">
        <v>393</v>
      </c>
      <c r="B394" t="s">
        <v>860</v>
      </c>
      <c r="C394" s="3">
        <v>40807</v>
      </c>
      <c r="D394" t="s">
        <v>861</v>
      </c>
      <c r="E394" t="s">
        <v>862</v>
      </c>
      <c r="F394" t="s">
        <v>16</v>
      </c>
      <c r="G394">
        <v>98198</v>
      </c>
      <c r="H394" t="s">
        <v>1277</v>
      </c>
      <c r="I394" t="s">
        <v>35</v>
      </c>
      <c r="J394" t="s">
        <v>864</v>
      </c>
      <c r="K394">
        <v>1799.97</v>
      </c>
      <c r="L394">
        <v>3</v>
      </c>
      <c r="M394">
        <v>0</v>
      </c>
      <c r="N394" s="4">
        <v>701.98829999999998</v>
      </c>
    </row>
    <row r="395" spans="1:14" x14ac:dyDescent="0.3">
      <c r="A395">
        <v>394</v>
      </c>
      <c r="B395" t="s">
        <v>865</v>
      </c>
      <c r="C395" s="3">
        <v>40701</v>
      </c>
      <c r="D395" t="s">
        <v>866</v>
      </c>
      <c r="E395" t="s">
        <v>867</v>
      </c>
      <c r="F395" t="s">
        <v>16</v>
      </c>
      <c r="G395">
        <v>61604</v>
      </c>
      <c r="H395" t="s">
        <v>1278</v>
      </c>
      <c r="I395" t="s">
        <v>23</v>
      </c>
      <c r="J395" t="s">
        <v>868</v>
      </c>
      <c r="K395">
        <v>12.461999999999996</v>
      </c>
      <c r="L395">
        <v>3</v>
      </c>
      <c r="M395">
        <v>0.8</v>
      </c>
      <c r="N395" s="4">
        <v>-20.5623</v>
      </c>
    </row>
    <row r="396" spans="1:14" x14ac:dyDescent="0.3">
      <c r="A396">
        <v>395</v>
      </c>
      <c r="B396" t="s">
        <v>869</v>
      </c>
      <c r="C396" s="3">
        <v>41821</v>
      </c>
      <c r="D396" t="s">
        <v>870</v>
      </c>
      <c r="E396" t="s">
        <v>871</v>
      </c>
      <c r="F396" t="s">
        <v>16</v>
      </c>
      <c r="G396">
        <v>89115</v>
      </c>
      <c r="H396" t="s">
        <v>1279</v>
      </c>
      <c r="I396" t="s">
        <v>23</v>
      </c>
      <c r="J396" t="s">
        <v>872</v>
      </c>
      <c r="K396">
        <v>75.792000000000002</v>
      </c>
      <c r="L396">
        <v>3</v>
      </c>
      <c r="M396">
        <v>0.2</v>
      </c>
      <c r="N396" s="4">
        <v>25.579799999999992</v>
      </c>
    </row>
    <row r="397" spans="1:14" x14ac:dyDescent="0.3">
      <c r="A397">
        <v>396</v>
      </c>
      <c r="B397" t="s">
        <v>873</v>
      </c>
      <c r="C397" s="3">
        <v>41930</v>
      </c>
      <c r="D397" t="s">
        <v>874</v>
      </c>
      <c r="E397" t="s">
        <v>875</v>
      </c>
      <c r="F397" t="s">
        <v>16</v>
      </c>
      <c r="G397">
        <v>2886</v>
      </c>
      <c r="H397" t="s">
        <v>1280</v>
      </c>
      <c r="I397" t="s">
        <v>23</v>
      </c>
      <c r="J397" t="s">
        <v>876</v>
      </c>
      <c r="K397">
        <v>49.96</v>
      </c>
      <c r="L397">
        <v>2</v>
      </c>
      <c r="M397">
        <v>0</v>
      </c>
      <c r="N397" s="4">
        <v>9.4923999999999964</v>
      </c>
    </row>
    <row r="398" spans="1:14" x14ac:dyDescent="0.3">
      <c r="A398">
        <v>397</v>
      </c>
      <c r="B398" t="s">
        <v>873</v>
      </c>
      <c r="C398" s="3">
        <v>41930</v>
      </c>
      <c r="D398" t="s">
        <v>874</v>
      </c>
      <c r="E398" t="s">
        <v>875</v>
      </c>
      <c r="F398" t="s">
        <v>16</v>
      </c>
      <c r="G398">
        <v>2886</v>
      </c>
      <c r="H398" t="s">
        <v>1280</v>
      </c>
      <c r="I398" t="s">
        <v>23</v>
      </c>
      <c r="J398" t="s">
        <v>877</v>
      </c>
      <c r="K398">
        <v>12.96</v>
      </c>
      <c r="L398">
        <v>2</v>
      </c>
      <c r="M398">
        <v>0</v>
      </c>
      <c r="N398" s="4">
        <v>6.2208000000000006</v>
      </c>
    </row>
    <row r="399" spans="1:14" x14ac:dyDescent="0.3">
      <c r="A399">
        <v>398</v>
      </c>
      <c r="B399" t="s">
        <v>878</v>
      </c>
      <c r="C399" s="3">
        <v>41213</v>
      </c>
      <c r="D399" t="s">
        <v>50</v>
      </c>
      <c r="E399" t="s">
        <v>51</v>
      </c>
      <c r="F399" t="s">
        <v>16</v>
      </c>
      <c r="G399">
        <v>49201</v>
      </c>
      <c r="H399" t="s">
        <v>1281</v>
      </c>
      <c r="I399" t="s">
        <v>23</v>
      </c>
      <c r="J399" t="s">
        <v>879</v>
      </c>
      <c r="K399">
        <v>70.12</v>
      </c>
      <c r="L399">
        <v>4</v>
      </c>
      <c r="M399">
        <v>0</v>
      </c>
      <c r="N399" s="4">
        <v>21.035999999999994</v>
      </c>
    </row>
    <row r="400" spans="1:14" x14ac:dyDescent="0.3">
      <c r="A400">
        <v>399</v>
      </c>
      <c r="B400" t="s">
        <v>880</v>
      </c>
      <c r="C400" s="3">
        <v>41526</v>
      </c>
      <c r="D400" t="s">
        <v>881</v>
      </c>
      <c r="E400" t="s">
        <v>882</v>
      </c>
      <c r="F400" t="s">
        <v>16</v>
      </c>
      <c r="G400">
        <v>77036</v>
      </c>
      <c r="H400" t="s">
        <v>1282</v>
      </c>
      <c r="I400" t="s">
        <v>23</v>
      </c>
      <c r="J400" t="s">
        <v>883</v>
      </c>
      <c r="K400">
        <v>35.952000000000005</v>
      </c>
      <c r="L400">
        <v>3</v>
      </c>
      <c r="M400">
        <v>0.2</v>
      </c>
      <c r="N400" s="4">
        <v>3.5951999999999984</v>
      </c>
    </row>
    <row r="401" spans="1:14" x14ac:dyDescent="0.3">
      <c r="A401">
        <v>400</v>
      </c>
      <c r="B401" t="s">
        <v>880</v>
      </c>
      <c r="C401" s="3">
        <v>41526</v>
      </c>
      <c r="D401" t="s">
        <v>881</v>
      </c>
      <c r="E401" t="s">
        <v>882</v>
      </c>
      <c r="F401" t="s">
        <v>16</v>
      </c>
      <c r="G401">
        <v>77036</v>
      </c>
      <c r="H401" t="s">
        <v>1282</v>
      </c>
      <c r="I401" t="s">
        <v>17</v>
      </c>
      <c r="J401" t="s">
        <v>88</v>
      </c>
      <c r="K401">
        <v>2396.2655999999997</v>
      </c>
      <c r="L401">
        <v>4</v>
      </c>
      <c r="M401">
        <v>0.32</v>
      </c>
      <c r="N401" s="4">
        <v>-317.15280000000007</v>
      </c>
    </row>
    <row r="402" spans="1:14" x14ac:dyDescent="0.3">
      <c r="A402">
        <v>401</v>
      </c>
      <c r="B402" t="s">
        <v>880</v>
      </c>
      <c r="C402" s="3">
        <v>41526</v>
      </c>
      <c r="D402" t="s">
        <v>881</v>
      </c>
      <c r="E402" t="s">
        <v>882</v>
      </c>
      <c r="F402" t="s">
        <v>16</v>
      </c>
      <c r="G402">
        <v>77036</v>
      </c>
      <c r="H402" t="s">
        <v>1282</v>
      </c>
      <c r="I402" t="s">
        <v>23</v>
      </c>
      <c r="J402" t="s">
        <v>884</v>
      </c>
      <c r="K402">
        <v>131.136</v>
      </c>
      <c r="L402">
        <v>4</v>
      </c>
      <c r="M402">
        <v>0.2</v>
      </c>
      <c r="N402" s="4">
        <v>-32.783999999999999</v>
      </c>
    </row>
    <row r="403" spans="1:14" x14ac:dyDescent="0.3">
      <c r="A403">
        <v>402</v>
      </c>
      <c r="B403" t="s">
        <v>880</v>
      </c>
      <c r="C403" s="3">
        <v>41526</v>
      </c>
      <c r="D403" t="s">
        <v>881</v>
      </c>
      <c r="E403" t="s">
        <v>882</v>
      </c>
      <c r="F403" t="s">
        <v>16</v>
      </c>
      <c r="G403">
        <v>77036</v>
      </c>
      <c r="H403" t="s">
        <v>1282</v>
      </c>
      <c r="I403" t="s">
        <v>35</v>
      </c>
      <c r="J403" t="s">
        <v>885</v>
      </c>
      <c r="K403">
        <v>57.584000000000003</v>
      </c>
      <c r="L403">
        <v>2</v>
      </c>
      <c r="M403">
        <v>0.2</v>
      </c>
      <c r="N403" s="4">
        <v>0.71979999999999933</v>
      </c>
    </row>
    <row r="404" spans="1:14" x14ac:dyDescent="0.3">
      <c r="A404">
        <v>403</v>
      </c>
      <c r="B404" t="s">
        <v>886</v>
      </c>
      <c r="C404" s="3">
        <v>40901</v>
      </c>
      <c r="D404" t="s">
        <v>887</v>
      </c>
      <c r="E404" t="s">
        <v>888</v>
      </c>
      <c r="F404" t="s">
        <v>16</v>
      </c>
      <c r="G404">
        <v>33180</v>
      </c>
      <c r="H404" t="s">
        <v>1283</v>
      </c>
      <c r="I404" t="s">
        <v>23</v>
      </c>
      <c r="J404" t="s">
        <v>889</v>
      </c>
      <c r="K404">
        <v>9.5680000000000014</v>
      </c>
      <c r="L404">
        <v>2</v>
      </c>
      <c r="M404">
        <v>0.2</v>
      </c>
      <c r="N404" s="4">
        <v>3.4683999999999999</v>
      </c>
    </row>
    <row r="405" spans="1:14" x14ac:dyDescent="0.3">
      <c r="A405">
        <v>404</v>
      </c>
      <c r="B405" t="s">
        <v>890</v>
      </c>
      <c r="C405" s="3">
        <v>40649</v>
      </c>
      <c r="D405" t="s">
        <v>375</v>
      </c>
      <c r="E405" t="s">
        <v>376</v>
      </c>
      <c r="F405" t="s">
        <v>16</v>
      </c>
      <c r="G405">
        <v>28403</v>
      </c>
      <c r="H405" t="s">
        <v>1284</v>
      </c>
      <c r="I405" t="s">
        <v>23</v>
      </c>
      <c r="J405" t="s">
        <v>891</v>
      </c>
      <c r="K405">
        <v>39.072000000000003</v>
      </c>
      <c r="L405">
        <v>6</v>
      </c>
      <c r="M405">
        <v>0.2</v>
      </c>
      <c r="N405" s="4">
        <v>9.7680000000000007</v>
      </c>
    </row>
    <row r="406" spans="1:14" x14ac:dyDescent="0.3">
      <c r="A406">
        <v>405</v>
      </c>
      <c r="B406" t="s">
        <v>892</v>
      </c>
      <c r="C406" s="3">
        <v>41998</v>
      </c>
      <c r="D406" t="s">
        <v>893</v>
      </c>
      <c r="E406" t="s">
        <v>894</v>
      </c>
      <c r="F406" t="s">
        <v>16</v>
      </c>
      <c r="G406">
        <v>10024</v>
      </c>
      <c r="H406" t="s">
        <v>1285</v>
      </c>
      <c r="I406" t="s">
        <v>23</v>
      </c>
      <c r="J406" t="s">
        <v>98</v>
      </c>
      <c r="K406">
        <v>35.910000000000004</v>
      </c>
      <c r="L406">
        <v>3</v>
      </c>
      <c r="M406">
        <v>0</v>
      </c>
      <c r="N406" s="4">
        <v>9.6956999999999987</v>
      </c>
    </row>
    <row r="407" spans="1:14" x14ac:dyDescent="0.3">
      <c r="A407">
        <v>406</v>
      </c>
      <c r="B407" t="s">
        <v>895</v>
      </c>
      <c r="C407" s="3">
        <v>41982</v>
      </c>
      <c r="D407" t="s">
        <v>896</v>
      </c>
      <c r="E407" t="s">
        <v>897</v>
      </c>
      <c r="F407" t="s">
        <v>16</v>
      </c>
      <c r="G407">
        <v>94110</v>
      </c>
      <c r="H407" t="s">
        <v>1286</v>
      </c>
      <c r="I407" t="s">
        <v>35</v>
      </c>
      <c r="J407" t="s">
        <v>885</v>
      </c>
      <c r="K407">
        <v>179.95000000000002</v>
      </c>
      <c r="L407">
        <v>5</v>
      </c>
      <c r="M407">
        <v>0</v>
      </c>
      <c r="N407" s="4">
        <v>37.789500000000004</v>
      </c>
    </row>
    <row r="408" spans="1:14" x14ac:dyDescent="0.3">
      <c r="A408">
        <v>407</v>
      </c>
      <c r="B408" t="s">
        <v>895</v>
      </c>
      <c r="C408" s="3">
        <v>41982</v>
      </c>
      <c r="D408" t="s">
        <v>896</v>
      </c>
      <c r="E408" t="s">
        <v>897</v>
      </c>
      <c r="F408" t="s">
        <v>16</v>
      </c>
      <c r="G408">
        <v>94110</v>
      </c>
      <c r="H408" t="s">
        <v>1286</v>
      </c>
      <c r="I408" t="s">
        <v>35</v>
      </c>
      <c r="J408" t="s">
        <v>898</v>
      </c>
      <c r="K408">
        <v>1199.9760000000001</v>
      </c>
      <c r="L408">
        <v>3</v>
      </c>
      <c r="M408">
        <v>0.2</v>
      </c>
      <c r="N408" s="4">
        <v>434.99130000000002</v>
      </c>
    </row>
    <row r="409" spans="1:14" x14ac:dyDescent="0.3">
      <c r="A409">
        <v>408</v>
      </c>
      <c r="B409" t="s">
        <v>895</v>
      </c>
      <c r="C409" s="3">
        <v>41982</v>
      </c>
      <c r="D409" t="s">
        <v>896</v>
      </c>
      <c r="E409" t="s">
        <v>897</v>
      </c>
      <c r="F409" t="s">
        <v>16</v>
      </c>
      <c r="G409">
        <v>94110</v>
      </c>
      <c r="H409" t="s">
        <v>1286</v>
      </c>
      <c r="I409" t="s">
        <v>23</v>
      </c>
      <c r="J409" t="s">
        <v>899</v>
      </c>
      <c r="K409">
        <v>27.15</v>
      </c>
      <c r="L409">
        <v>5</v>
      </c>
      <c r="M409">
        <v>0</v>
      </c>
      <c r="N409" s="4">
        <v>13.3035</v>
      </c>
    </row>
    <row r="410" spans="1:14" x14ac:dyDescent="0.3">
      <c r="A410">
        <v>409</v>
      </c>
      <c r="B410" t="s">
        <v>895</v>
      </c>
      <c r="C410" s="3">
        <v>41982</v>
      </c>
      <c r="D410" t="s">
        <v>896</v>
      </c>
      <c r="E410" t="s">
        <v>897</v>
      </c>
      <c r="F410" t="s">
        <v>16</v>
      </c>
      <c r="G410">
        <v>94110</v>
      </c>
      <c r="H410" t="s">
        <v>1286</v>
      </c>
      <c r="I410" t="s">
        <v>17</v>
      </c>
      <c r="J410" t="s">
        <v>900</v>
      </c>
      <c r="K410">
        <v>1004.0239999999999</v>
      </c>
      <c r="L410">
        <v>7</v>
      </c>
      <c r="M410">
        <v>0.2</v>
      </c>
      <c r="N410" s="4">
        <v>-112.95269999999994</v>
      </c>
    </row>
    <row r="411" spans="1:14" x14ac:dyDescent="0.3">
      <c r="A411">
        <v>410</v>
      </c>
      <c r="B411" t="s">
        <v>895</v>
      </c>
      <c r="C411" s="3">
        <v>41982</v>
      </c>
      <c r="D411" t="s">
        <v>896</v>
      </c>
      <c r="E411" t="s">
        <v>897</v>
      </c>
      <c r="F411" t="s">
        <v>16</v>
      </c>
      <c r="G411">
        <v>94110</v>
      </c>
      <c r="H411" t="s">
        <v>1286</v>
      </c>
      <c r="I411" t="s">
        <v>23</v>
      </c>
      <c r="J411" t="s">
        <v>901</v>
      </c>
      <c r="K411">
        <v>9.68</v>
      </c>
      <c r="L411">
        <v>1</v>
      </c>
      <c r="M411">
        <v>0</v>
      </c>
      <c r="N411" s="4">
        <v>4.6463999999999999</v>
      </c>
    </row>
    <row r="412" spans="1:14" x14ac:dyDescent="0.3">
      <c r="A412">
        <v>411</v>
      </c>
      <c r="B412" t="s">
        <v>895</v>
      </c>
      <c r="C412" s="3">
        <v>41982</v>
      </c>
      <c r="D412" t="s">
        <v>896</v>
      </c>
      <c r="E412" t="s">
        <v>897</v>
      </c>
      <c r="F412" t="s">
        <v>16</v>
      </c>
      <c r="G412">
        <v>94110</v>
      </c>
      <c r="H412" t="s">
        <v>1286</v>
      </c>
      <c r="I412" t="s">
        <v>23</v>
      </c>
      <c r="J412" t="s">
        <v>902</v>
      </c>
      <c r="K412">
        <v>28.349999999999998</v>
      </c>
      <c r="L412">
        <v>9</v>
      </c>
      <c r="M412">
        <v>0</v>
      </c>
      <c r="N412" s="4">
        <v>13.608000000000001</v>
      </c>
    </row>
    <row r="413" spans="1:14" x14ac:dyDescent="0.3">
      <c r="A413">
        <v>412</v>
      </c>
      <c r="B413" t="s">
        <v>895</v>
      </c>
      <c r="C413" s="3">
        <v>41982</v>
      </c>
      <c r="D413" t="s">
        <v>896</v>
      </c>
      <c r="E413" t="s">
        <v>897</v>
      </c>
      <c r="F413" t="s">
        <v>16</v>
      </c>
      <c r="G413">
        <v>94110</v>
      </c>
      <c r="H413" t="s">
        <v>1286</v>
      </c>
      <c r="I413" t="s">
        <v>23</v>
      </c>
      <c r="J413" t="s">
        <v>903</v>
      </c>
      <c r="K413">
        <v>55.98</v>
      </c>
      <c r="L413">
        <v>1</v>
      </c>
      <c r="M413">
        <v>0</v>
      </c>
      <c r="N413" s="4">
        <v>27.430199999999999</v>
      </c>
    </row>
    <row r="414" spans="1:14" x14ac:dyDescent="0.3">
      <c r="A414">
        <v>413</v>
      </c>
      <c r="B414" t="s">
        <v>895</v>
      </c>
      <c r="C414" s="3">
        <v>41982</v>
      </c>
      <c r="D414" t="s">
        <v>896</v>
      </c>
      <c r="E414" t="s">
        <v>897</v>
      </c>
      <c r="F414" t="s">
        <v>16</v>
      </c>
      <c r="G414">
        <v>94110</v>
      </c>
      <c r="H414" t="s">
        <v>1286</v>
      </c>
      <c r="I414" t="s">
        <v>17</v>
      </c>
      <c r="J414" t="s">
        <v>904</v>
      </c>
      <c r="K414">
        <v>1336.829</v>
      </c>
      <c r="L414">
        <v>13</v>
      </c>
      <c r="M414">
        <v>0.15</v>
      </c>
      <c r="N414" s="4">
        <v>31.454799999999949</v>
      </c>
    </row>
    <row r="415" spans="1:14" x14ac:dyDescent="0.3">
      <c r="A415">
        <v>414</v>
      </c>
      <c r="B415" t="s">
        <v>895</v>
      </c>
      <c r="C415" s="3">
        <v>41982</v>
      </c>
      <c r="D415" t="s">
        <v>896</v>
      </c>
      <c r="E415" t="s">
        <v>897</v>
      </c>
      <c r="F415" t="s">
        <v>16</v>
      </c>
      <c r="G415">
        <v>94110</v>
      </c>
      <c r="H415" t="s">
        <v>1286</v>
      </c>
      <c r="I415" t="s">
        <v>17</v>
      </c>
      <c r="J415" t="s">
        <v>905</v>
      </c>
      <c r="K415">
        <v>113.56800000000001</v>
      </c>
      <c r="L415">
        <v>2</v>
      </c>
      <c r="M415">
        <v>0.2</v>
      </c>
      <c r="N415" s="4">
        <v>-18.454800000000013</v>
      </c>
    </row>
    <row r="416" spans="1:14" x14ac:dyDescent="0.3">
      <c r="A416">
        <v>415</v>
      </c>
      <c r="B416" t="s">
        <v>906</v>
      </c>
      <c r="C416" s="3">
        <v>41947</v>
      </c>
      <c r="D416" t="s">
        <v>907</v>
      </c>
      <c r="E416" t="s">
        <v>908</v>
      </c>
      <c r="F416" t="s">
        <v>16</v>
      </c>
      <c r="G416">
        <v>98105</v>
      </c>
      <c r="H416" t="s">
        <v>1287</v>
      </c>
      <c r="I416" t="s">
        <v>23</v>
      </c>
      <c r="J416" t="s">
        <v>909</v>
      </c>
      <c r="K416">
        <v>139.86000000000001</v>
      </c>
      <c r="L416">
        <v>7</v>
      </c>
      <c r="M416">
        <v>0</v>
      </c>
      <c r="N416" s="4">
        <v>65.734199999999987</v>
      </c>
    </row>
    <row r="417" spans="1:14" x14ac:dyDescent="0.3">
      <c r="A417">
        <v>416</v>
      </c>
      <c r="B417" t="s">
        <v>906</v>
      </c>
      <c r="C417" s="3">
        <v>41947</v>
      </c>
      <c r="D417" t="s">
        <v>907</v>
      </c>
      <c r="E417" t="s">
        <v>908</v>
      </c>
      <c r="F417" t="s">
        <v>16</v>
      </c>
      <c r="G417">
        <v>98105</v>
      </c>
      <c r="H417" t="s">
        <v>1287</v>
      </c>
      <c r="I417" t="s">
        <v>17</v>
      </c>
      <c r="J417" t="s">
        <v>672</v>
      </c>
      <c r="K417">
        <v>307.13600000000002</v>
      </c>
      <c r="L417">
        <v>4</v>
      </c>
      <c r="M417">
        <v>0.2</v>
      </c>
      <c r="N417" s="4">
        <v>26.874400000000023</v>
      </c>
    </row>
    <row r="418" spans="1:14" x14ac:dyDescent="0.3">
      <c r="A418">
        <v>417</v>
      </c>
      <c r="B418" t="s">
        <v>910</v>
      </c>
      <c r="C418" s="3">
        <v>41815</v>
      </c>
      <c r="D418" t="s">
        <v>911</v>
      </c>
      <c r="E418" t="s">
        <v>912</v>
      </c>
      <c r="F418" t="s">
        <v>16</v>
      </c>
      <c r="G418">
        <v>92646</v>
      </c>
      <c r="H418" t="s">
        <v>1288</v>
      </c>
      <c r="I418" t="s">
        <v>23</v>
      </c>
      <c r="J418" t="s">
        <v>913</v>
      </c>
      <c r="K418">
        <v>95.92</v>
      </c>
      <c r="L418">
        <v>8</v>
      </c>
      <c r="M418">
        <v>0</v>
      </c>
      <c r="N418" s="4">
        <v>25.898399999999995</v>
      </c>
    </row>
    <row r="419" spans="1:14" x14ac:dyDescent="0.3">
      <c r="A419">
        <v>418</v>
      </c>
      <c r="B419" t="s">
        <v>914</v>
      </c>
      <c r="C419" s="3">
        <v>41379</v>
      </c>
      <c r="D419" t="s">
        <v>915</v>
      </c>
      <c r="E419" t="s">
        <v>916</v>
      </c>
      <c r="F419" t="s">
        <v>16</v>
      </c>
      <c r="G419">
        <v>90004</v>
      </c>
      <c r="H419" t="s">
        <v>1289</v>
      </c>
      <c r="I419" t="s">
        <v>17</v>
      </c>
      <c r="J419" t="s">
        <v>917</v>
      </c>
      <c r="K419">
        <v>383.8</v>
      </c>
      <c r="L419">
        <v>5</v>
      </c>
      <c r="M419">
        <v>0.2</v>
      </c>
      <c r="N419" s="4">
        <v>38.379999999999981</v>
      </c>
    </row>
    <row r="420" spans="1:14" x14ac:dyDescent="0.3">
      <c r="A420">
        <v>419</v>
      </c>
      <c r="B420" t="s">
        <v>918</v>
      </c>
      <c r="C420" s="3">
        <v>41950</v>
      </c>
      <c r="D420" t="s">
        <v>790</v>
      </c>
      <c r="E420" t="s">
        <v>791</v>
      </c>
      <c r="F420" t="s">
        <v>16</v>
      </c>
      <c r="G420">
        <v>40475</v>
      </c>
      <c r="H420" t="s">
        <v>1290</v>
      </c>
      <c r="I420" t="s">
        <v>23</v>
      </c>
      <c r="J420" t="s">
        <v>919</v>
      </c>
      <c r="K420">
        <v>5.78</v>
      </c>
      <c r="L420">
        <v>1</v>
      </c>
      <c r="M420">
        <v>0</v>
      </c>
      <c r="N420" s="4">
        <v>2.8322000000000003</v>
      </c>
    </row>
    <row r="421" spans="1:14" x14ac:dyDescent="0.3">
      <c r="A421">
        <v>420</v>
      </c>
      <c r="B421" t="s">
        <v>920</v>
      </c>
      <c r="C421" s="3">
        <v>41703</v>
      </c>
      <c r="D421" t="s">
        <v>716</v>
      </c>
      <c r="E421" t="s">
        <v>717</v>
      </c>
      <c r="F421" t="s">
        <v>16</v>
      </c>
      <c r="G421">
        <v>90045</v>
      </c>
      <c r="H421" t="s">
        <v>1291</v>
      </c>
      <c r="I421" t="s">
        <v>23</v>
      </c>
      <c r="J421" t="s">
        <v>921</v>
      </c>
      <c r="K421">
        <v>9.32</v>
      </c>
      <c r="L421">
        <v>4</v>
      </c>
      <c r="M421">
        <v>0</v>
      </c>
      <c r="N421" s="4">
        <v>2.702799999999999</v>
      </c>
    </row>
    <row r="422" spans="1:14" x14ac:dyDescent="0.3">
      <c r="A422">
        <v>421</v>
      </c>
      <c r="B422" t="s">
        <v>920</v>
      </c>
      <c r="C422" s="3">
        <v>41703</v>
      </c>
      <c r="D422" t="s">
        <v>716</v>
      </c>
      <c r="E422" t="s">
        <v>717</v>
      </c>
      <c r="F422" t="s">
        <v>16</v>
      </c>
      <c r="G422">
        <v>90045</v>
      </c>
      <c r="H422" t="s">
        <v>1291</v>
      </c>
      <c r="I422" t="s">
        <v>23</v>
      </c>
      <c r="J422" t="s">
        <v>922</v>
      </c>
      <c r="K422">
        <v>15.25</v>
      </c>
      <c r="L422">
        <v>1</v>
      </c>
      <c r="M422">
        <v>0</v>
      </c>
      <c r="N422" s="4">
        <v>7.0149999999999988</v>
      </c>
    </row>
    <row r="423" spans="1:14" x14ac:dyDescent="0.3">
      <c r="A423">
        <v>422</v>
      </c>
      <c r="B423" t="s">
        <v>923</v>
      </c>
      <c r="C423" s="3">
        <v>40716</v>
      </c>
      <c r="D423" t="s">
        <v>185</v>
      </c>
      <c r="E423" t="s">
        <v>186</v>
      </c>
      <c r="F423" t="s">
        <v>16</v>
      </c>
      <c r="G423">
        <v>80027</v>
      </c>
      <c r="H423" t="s">
        <v>1292</v>
      </c>
      <c r="I423" t="s">
        <v>35</v>
      </c>
      <c r="J423" t="s">
        <v>924</v>
      </c>
      <c r="K423">
        <v>196.75200000000001</v>
      </c>
      <c r="L423">
        <v>6</v>
      </c>
      <c r="M423">
        <v>0.2</v>
      </c>
      <c r="N423" s="4">
        <v>56.566200000000009</v>
      </c>
    </row>
    <row r="424" spans="1:14" x14ac:dyDescent="0.3">
      <c r="A424">
        <v>423</v>
      </c>
      <c r="B424" t="s">
        <v>925</v>
      </c>
      <c r="C424" s="3">
        <v>41932</v>
      </c>
      <c r="D424" t="s">
        <v>926</v>
      </c>
      <c r="E424" t="s">
        <v>927</v>
      </c>
      <c r="F424" t="s">
        <v>16</v>
      </c>
      <c r="G424">
        <v>1841</v>
      </c>
      <c r="H424" t="s">
        <v>1293</v>
      </c>
      <c r="I424" t="s">
        <v>17</v>
      </c>
      <c r="J424" t="s">
        <v>928</v>
      </c>
      <c r="K424">
        <v>56.56</v>
      </c>
      <c r="L424">
        <v>4</v>
      </c>
      <c r="M424">
        <v>0</v>
      </c>
      <c r="N424" s="4">
        <v>14.705600000000004</v>
      </c>
    </row>
    <row r="425" spans="1:14" x14ac:dyDescent="0.3">
      <c r="A425">
        <v>424</v>
      </c>
      <c r="B425" t="s">
        <v>925</v>
      </c>
      <c r="C425" s="3">
        <v>41932</v>
      </c>
      <c r="D425" t="s">
        <v>926</v>
      </c>
      <c r="E425" t="s">
        <v>927</v>
      </c>
      <c r="F425" t="s">
        <v>16</v>
      </c>
      <c r="G425">
        <v>1841</v>
      </c>
      <c r="H425" t="s">
        <v>1293</v>
      </c>
      <c r="I425" t="s">
        <v>23</v>
      </c>
      <c r="J425" t="s">
        <v>929</v>
      </c>
      <c r="K425">
        <v>32.700000000000003</v>
      </c>
      <c r="L425">
        <v>3</v>
      </c>
      <c r="M425">
        <v>0</v>
      </c>
      <c r="N425" s="4">
        <v>8.5019999999999989</v>
      </c>
    </row>
    <row r="426" spans="1:14" x14ac:dyDescent="0.3">
      <c r="A426">
        <v>425</v>
      </c>
      <c r="B426" t="s">
        <v>930</v>
      </c>
      <c r="C426" s="3">
        <v>41873</v>
      </c>
      <c r="D426" t="s">
        <v>931</v>
      </c>
      <c r="E426" t="s">
        <v>932</v>
      </c>
      <c r="F426" t="s">
        <v>16</v>
      </c>
      <c r="G426">
        <v>39212</v>
      </c>
      <c r="H426" t="s">
        <v>1294</v>
      </c>
      <c r="I426" t="s">
        <v>17</v>
      </c>
      <c r="J426" t="s">
        <v>933</v>
      </c>
      <c r="K426">
        <v>866.4</v>
      </c>
      <c r="L426">
        <v>4</v>
      </c>
      <c r="M426">
        <v>0</v>
      </c>
      <c r="N426" s="4">
        <v>225.26400000000001</v>
      </c>
    </row>
    <row r="427" spans="1:14" x14ac:dyDescent="0.3">
      <c r="A427">
        <v>426</v>
      </c>
      <c r="B427" t="s">
        <v>934</v>
      </c>
      <c r="C427" s="3">
        <v>41967</v>
      </c>
      <c r="D427" t="s">
        <v>145</v>
      </c>
      <c r="E427" t="s">
        <v>146</v>
      </c>
      <c r="F427" t="s">
        <v>16</v>
      </c>
      <c r="G427">
        <v>48187</v>
      </c>
      <c r="H427" t="s">
        <v>1295</v>
      </c>
      <c r="I427" t="s">
        <v>17</v>
      </c>
      <c r="J427" t="s">
        <v>935</v>
      </c>
      <c r="K427">
        <v>28.4</v>
      </c>
      <c r="L427">
        <v>2</v>
      </c>
      <c r="M427">
        <v>0</v>
      </c>
      <c r="N427" s="4">
        <v>11.076000000000001</v>
      </c>
    </row>
    <row r="428" spans="1:14" x14ac:dyDescent="0.3">
      <c r="A428">
        <v>427</v>
      </c>
      <c r="B428" t="s">
        <v>934</v>
      </c>
      <c r="C428" s="3">
        <v>41967</v>
      </c>
      <c r="D428" t="s">
        <v>145</v>
      </c>
      <c r="E428" t="s">
        <v>146</v>
      </c>
      <c r="F428" t="s">
        <v>16</v>
      </c>
      <c r="G428">
        <v>48187</v>
      </c>
      <c r="H428" t="s">
        <v>1295</v>
      </c>
      <c r="I428" t="s">
        <v>23</v>
      </c>
      <c r="J428" t="s">
        <v>936</v>
      </c>
      <c r="K428">
        <v>287.92</v>
      </c>
      <c r="L428">
        <v>8</v>
      </c>
      <c r="M428">
        <v>0</v>
      </c>
      <c r="N428" s="4">
        <v>138.20160000000001</v>
      </c>
    </row>
    <row r="429" spans="1:14" x14ac:dyDescent="0.3">
      <c r="A429">
        <v>428</v>
      </c>
      <c r="B429" t="s">
        <v>937</v>
      </c>
      <c r="C429" s="3">
        <v>40798</v>
      </c>
      <c r="D429" t="s">
        <v>938</v>
      </c>
      <c r="E429" t="s">
        <v>939</v>
      </c>
      <c r="F429" t="s">
        <v>16</v>
      </c>
      <c r="G429">
        <v>10801</v>
      </c>
      <c r="H429" t="s">
        <v>1296</v>
      </c>
      <c r="I429" t="s">
        <v>35</v>
      </c>
      <c r="J429" t="s">
        <v>940</v>
      </c>
      <c r="K429">
        <v>69.989999999999995</v>
      </c>
      <c r="L429">
        <v>1</v>
      </c>
      <c r="M429">
        <v>0</v>
      </c>
      <c r="N429" s="4">
        <v>30.095700000000001</v>
      </c>
    </row>
    <row r="430" spans="1:14" x14ac:dyDescent="0.3">
      <c r="A430">
        <v>429</v>
      </c>
      <c r="B430" t="s">
        <v>941</v>
      </c>
      <c r="C430" s="3">
        <v>41914</v>
      </c>
      <c r="D430" t="s">
        <v>942</v>
      </c>
      <c r="E430" t="s">
        <v>943</v>
      </c>
      <c r="F430" t="s">
        <v>16</v>
      </c>
      <c r="G430">
        <v>78207</v>
      </c>
      <c r="H430" t="s">
        <v>1297</v>
      </c>
      <c r="I430" t="s">
        <v>23</v>
      </c>
      <c r="J430" t="s">
        <v>944</v>
      </c>
      <c r="K430">
        <v>6.6719999999999988</v>
      </c>
      <c r="L430">
        <v>6</v>
      </c>
      <c r="M430">
        <v>0.2</v>
      </c>
      <c r="N430" s="4">
        <v>0.50039999999999996</v>
      </c>
    </row>
    <row r="431" spans="1:14" x14ac:dyDescent="0.3">
      <c r="A431">
        <v>430</v>
      </c>
      <c r="B431" t="s">
        <v>945</v>
      </c>
      <c r="C431" s="3">
        <v>41380</v>
      </c>
      <c r="D431" t="s">
        <v>946</v>
      </c>
      <c r="E431" t="s">
        <v>947</v>
      </c>
      <c r="F431" t="s">
        <v>16</v>
      </c>
      <c r="G431">
        <v>28052</v>
      </c>
      <c r="H431" t="s">
        <v>1298</v>
      </c>
      <c r="I431" t="s">
        <v>23</v>
      </c>
      <c r="J431" t="s">
        <v>948</v>
      </c>
      <c r="K431">
        <v>189.58800000000005</v>
      </c>
      <c r="L431">
        <v>2</v>
      </c>
      <c r="M431">
        <v>0.7</v>
      </c>
      <c r="N431" s="4">
        <v>-145.35079999999999</v>
      </c>
    </row>
    <row r="432" spans="1:14" x14ac:dyDescent="0.3">
      <c r="A432">
        <v>431</v>
      </c>
      <c r="B432" t="s">
        <v>945</v>
      </c>
      <c r="C432" s="3">
        <v>41380</v>
      </c>
      <c r="D432" t="s">
        <v>946</v>
      </c>
      <c r="E432" t="s">
        <v>947</v>
      </c>
      <c r="F432" t="s">
        <v>16</v>
      </c>
      <c r="G432">
        <v>28052</v>
      </c>
      <c r="H432" t="s">
        <v>1298</v>
      </c>
      <c r="I432" t="s">
        <v>35</v>
      </c>
      <c r="J432" t="s">
        <v>443</v>
      </c>
      <c r="K432">
        <v>408.74399999999997</v>
      </c>
      <c r="L432">
        <v>7</v>
      </c>
      <c r="M432">
        <v>0.2</v>
      </c>
      <c r="N432" s="4">
        <v>76.639499999999984</v>
      </c>
    </row>
    <row r="433" spans="1:14" x14ac:dyDescent="0.3">
      <c r="A433">
        <v>432</v>
      </c>
      <c r="B433" t="s">
        <v>945</v>
      </c>
      <c r="C433" s="3">
        <v>41380</v>
      </c>
      <c r="D433" t="s">
        <v>946</v>
      </c>
      <c r="E433" t="s">
        <v>947</v>
      </c>
      <c r="F433" t="s">
        <v>16</v>
      </c>
      <c r="G433">
        <v>28052</v>
      </c>
      <c r="H433" t="s">
        <v>1298</v>
      </c>
      <c r="I433" t="s">
        <v>35</v>
      </c>
      <c r="J433" t="s">
        <v>443</v>
      </c>
      <c r="K433">
        <v>291.95999999999998</v>
      </c>
      <c r="L433">
        <v>5</v>
      </c>
      <c r="M433">
        <v>0.2</v>
      </c>
      <c r="N433" s="4">
        <v>54.742499999999978</v>
      </c>
    </row>
    <row r="434" spans="1:14" x14ac:dyDescent="0.3">
      <c r="A434">
        <v>433</v>
      </c>
      <c r="B434" t="s">
        <v>945</v>
      </c>
      <c r="C434" s="3">
        <v>41380</v>
      </c>
      <c r="D434" t="s">
        <v>946</v>
      </c>
      <c r="E434" t="s">
        <v>947</v>
      </c>
      <c r="F434" t="s">
        <v>16</v>
      </c>
      <c r="G434">
        <v>28052</v>
      </c>
      <c r="H434" t="s">
        <v>1298</v>
      </c>
      <c r="I434" t="s">
        <v>23</v>
      </c>
      <c r="J434" t="s">
        <v>949</v>
      </c>
      <c r="K434">
        <v>4.7679999999999998</v>
      </c>
      <c r="L434">
        <v>2</v>
      </c>
      <c r="M434">
        <v>0.2</v>
      </c>
      <c r="N434" s="4">
        <v>-0.7748000000000006</v>
      </c>
    </row>
    <row r="435" spans="1:14" x14ac:dyDescent="0.3">
      <c r="A435">
        <v>434</v>
      </c>
      <c r="B435" t="s">
        <v>950</v>
      </c>
      <c r="C435" s="3">
        <v>41432</v>
      </c>
      <c r="D435" t="s">
        <v>385</v>
      </c>
      <c r="E435" t="s">
        <v>386</v>
      </c>
      <c r="F435" t="s">
        <v>16</v>
      </c>
      <c r="G435">
        <v>1852</v>
      </c>
      <c r="H435" t="s">
        <v>1299</v>
      </c>
      <c r="I435" t="s">
        <v>23</v>
      </c>
      <c r="J435" t="s">
        <v>951</v>
      </c>
      <c r="K435">
        <v>714.30000000000007</v>
      </c>
      <c r="L435">
        <v>5</v>
      </c>
      <c r="M435">
        <v>0</v>
      </c>
      <c r="N435" s="4">
        <v>207.14699999999993</v>
      </c>
    </row>
    <row r="436" spans="1:14" x14ac:dyDescent="0.3">
      <c r="A436">
        <v>435</v>
      </c>
      <c r="B436" t="s">
        <v>952</v>
      </c>
      <c r="C436" s="3">
        <v>40896</v>
      </c>
      <c r="D436" t="s">
        <v>953</v>
      </c>
      <c r="E436" t="s">
        <v>954</v>
      </c>
      <c r="F436" t="s">
        <v>16</v>
      </c>
      <c r="G436">
        <v>32216</v>
      </c>
      <c r="H436" t="s">
        <v>1300</v>
      </c>
      <c r="I436" t="s">
        <v>23</v>
      </c>
      <c r="J436" t="s">
        <v>955</v>
      </c>
      <c r="K436">
        <v>4.8120000000000003</v>
      </c>
      <c r="L436">
        <v>2</v>
      </c>
      <c r="M436">
        <v>0.7</v>
      </c>
      <c r="N436" s="4">
        <v>-3.6891999999999996</v>
      </c>
    </row>
    <row r="437" spans="1:14" x14ac:dyDescent="0.3">
      <c r="A437">
        <v>436</v>
      </c>
      <c r="B437" t="s">
        <v>952</v>
      </c>
      <c r="C437" s="3">
        <v>40896</v>
      </c>
      <c r="D437" t="s">
        <v>953</v>
      </c>
      <c r="E437" t="s">
        <v>954</v>
      </c>
      <c r="F437" t="s">
        <v>16</v>
      </c>
      <c r="G437">
        <v>32216</v>
      </c>
      <c r="H437" t="s">
        <v>1300</v>
      </c>
      <c r="I437" t="s">
        <v>35</v>
      </c>
      <c r="J437" t="s">
        <v>956</v>
      </c>
      <c r="K437">
        <v>247.8</v>
      </c>
      <c r="L437">
        <v>5</v>
      </c>
      <c r="M437">
        <v>0.2</v>
      </c>
      <c r="N437" s="4">
        <v>-18.584999999999994</v>
      </c>
    </row>
    <row r="438" spans="1:14" x14ac:dyDescent="0.3">
      <c r="A438">
        <v>437</v>
      </c>
      <c r="B438" t="s">
        <v>957</v>
      </c>
      <c r="C438" s="3">
        <v>41438</v>
      </c>
      <c r="D438" t="s">
        <v>958</v>
      </c>
      <c r="E438" t="s">
        <v>959</v>
      </c>
      <c r="F438" t="s">
        <v>16</v>
      </c>
      <c r="G438">
        <v>60623</v>
      </c>
      <c r="H438" t="s">
        <v>1301</v>
      </c>
      <c r="I438" t="s">
        <v>35</v>
      </c>
      <c r="J438" t="s">
        <v>960</v>
      </c>
      <c r="K438">
        <v>1007.979</v>
      </c>
      <c r="L438">
        <v>3</v>
      </c>
      <c r="M438">
        <v>0.3</v>
      </c>
      <c r="N438" s="4">
        <v>43.199100000000044</v>
      </c>
    </row>
    <row r="439" spans="1:14" x14ac:dyDescent="0.3">
      <c r="A439">
        <v>438</v>
      </c>
      <c r="B439" t="s">
        <v>957</v>
      </c>
      <c r="C439" s="3">
        <v>41438</v>
      </c>
      <c r="D439" t="s">
        <v>958</v>
      </c>
      <c r="E439" t="s">
        <v>959</v>
      </c>
      <c r="F439" t="s">
        <v>16</v>
      </c>
      <c r="G439">
        <v>60623</v>
      </c>
      <c r="H439" t="s">
        <v>1301</v>
      </c>
      <c r="I439" t="s">
        <v>23</v>
      </c>
      <c r="J439" t="s">
        <v>903</v>
      </c>
      <c r="K439">
        <v>313.488</v>
      </c>
      <c r="L439">
        <v>7</v>
      </c>
      <c r="M439">
        <v>0.2</v>
      </c>
      <c r="N439" s="4">
        <v>113.63939999999998</v>
      </c>
    </row>
    <row r="440" spans="1:14" x14ac:dyDescent="0.3">
      <c r="A440">
        <v>439</v>
      </c>
      <c r="B440" t="s">
        <v>961</v>
      </c>
      <c r="C440" s="3">
        <v>41898</v>
      </c>
      <c r="D440" t="s">
        <v>962</v>
      </c>
      <c r="E440" t="s">
        <v>963</v>
      </c>
      <c r="F440" t="s">
        <v>16</v>
      </c>
      <c r="G440">
        <v>77070</v>
      </c>
      <c r="H440" t="s">
        <v>1302</v>
      </c>
      <c r="I440" t="s">
        <v>23</v>
      </c>
      <c r="J440" t="s">
        <v>964</v>
      </c>
      <c r="K440">
        <v>31.872000000000003</v>
      </c>
      <c r="L440">
        <v>8</v>
      </c>
      <c r="M440">
        <v>0.2</v>
      </c>
      <c r="N440" s="4">
        <v>11.553600000000003</v>
      </c>
    </row>
    <row r="441" spans="1:14" x14ac:dyDescent="0.3">
      <c r="A441">
        <v>440</v>
      </c>
      <c r="B441" t="s">
        <v>965</v>
      </c>
      <c r="C441" s="3">
        <v>41660</v>
      </c>
      <c r="D441" t="s">
        <v>281</v>
      </c>
      <c r="E441" t="s">
        <v>282</v>
      </c>
      <c r="F441" t="s">
        <v>16</v>
      </c>
      <c r="G441">
        <v>10024</v>
      </c>
      <c r="H441" t="s">
        <v>1303</v>
      </c>
      <c r="I441" t="s">
        <v>17</v>
      </c>
      <c r="J441" t="s">
        <v>966</v>
      </c>
      <c r="K441">
        <v>207.84600000000003</v>
      </c>
      <c r="L441">
        <v>3</v>
      </c>
      <c r="M441">
        <v>0.1</v>
      </c>
      <c r="N441" s="4">
        <v>2.3093999999999895</v>
      </c>
    </row>
    <row r="442" spans="1:14" x14ac:dyDescent="0.3">
      <c r="A442">
        <v>441</v>
      </c>
      <c r="B442" t="s">
        <v>967</v>
      </c>
      <c r="C442" s="3">
        <v>41523</v>
      </c>
      <c r="D442" t="s">
        <v>55</v>
      </c>
      <c r="E442" t="s">
        <v>56</v>
      </c>
      <c r="F442" t="s">
        <v>16</v>
      </c>
      <c r="G442">
        <v>48227</v>
      </c>
      <c r="H442" t="s">
        <v>1304</v>
      </c>
      <c r="I442" t="s">
        <v>17</v>
      </c>
      <c r="J442" t="s">
        <v>968</v>
      </c>
      <c r="K442">
        <v>12.22</v>
      </c>
      <c r="L442">
        <v>1</v>
      </c>
      <c r="M442">
        <v>0</v>
      </c>
      <c r="N442" s="4">
        <v>3.6659999999999986</v>
      </c>
    </row>
    <row r="443" spans="1:14" x14ac:dyDescent="0.3">
      <c r="A443">
        <v>442</v>
      </c>
      <c r="B443" t="s">
        <v>967</v>
      </c>
      <c r="C443" s="3">
        <v>41523</v>
      </c>
      <c r="D443" t="s">
        <v>55</v>
      </c>
      <c r="E443" t="s">
        <v>56</v>
      </c>
      <c r="F443" t="s">
        <v>16</v>
      </c>
      <c r="G443">
        <v>48227</v>
      </c>
      <c r="H443" t="s">
        <v>1304</v>
      </c>
      <c r="I443" t="s">
        <v>23</v>
      </c>
      <c r="J443" t="s">
        <v>969</v>
      </c>
      <c r="K443">
        <v>194.94</v>
      </c>
      <c r="L443">
        <v>3</v>
      </c>
      <c r="M443">
        <v>0</v>
      </c>
      <c r="N443" s="4">
        <v>23.392800000000008</v>
      </c>
    </row>
    <row r="444" spans="1:14" x14ac:dyDescent="0.3">
      <c r="A444">
        <v>443</v>
      </c>
      <c r="B444" t="s">
        <v>967</v>
      </c>
      <c r="C444" s="3">
        <v>41523</v>
      </c>
      <c r="D444" t="s">
        <v>55</v>
      </c>
      <c r="E444" t="s">
        <v>56</v>
      </c>
      <c r="F444" t="s">
        <v>16</v>
      </c>
      <c r="G444">
        <v>48227</v>
      </c>
      <c r="H444" t="s">
        <v>1304</v>
      </c>
      <c r="I444" t="s">
        <v>23</v>
      </c>
      <c r="J444" t="s">
        <v>970</v>
      </c>
      <c r="K444">
        <v>70.949999999999989</v>
      </c>
      <c r="L444">
        <v>3</v>
      </c>
      <c r="M444">
        <v>0</v>
      </c>
      <c r="N444" s="4">
        <v>20.575499999999998</v>
      </c>
    </row>
    <row r="445" spans="1:14" x14ac:dyDescent="0.3">
      <c r="A445">
        <v>444</v>
      </c>
      <c r="B445" t="s">
        <v>967</v>
      </c>
      <c r="C445" s="3">
        <v>41523</v>
      </c>
      <c r="D445" t="s">
        <v>55</v>
      </c>
      <c r="E445" t="s">
        <v>56</v>
      </c>
      <c r="F445" t="s">
        <v>16</v>
      </c>
      <c r="G445">
        <v>48227</v>
      </c>
      <c r="H445" t="s">
        <v>1304</v>
      </c>
      <c r="I445" t="s">
        <v>23</v>
      </c>
      <c r="J445" t="s">
        <v>971</v>
      </c>
      <c r="K445">
        <v>91.36</v>
      </c>
      <c r="L445">
        <v>4</v>
      </c>
      <c r="M445">
        <v>0</v>
      </c>
      <c r="N445" s="4">
        <v>42.025599999999997</v>
      </c>
    </row>
    <row r="446" spans="1:14" x14ac:dyDescent="0.3">
      <c r="A446">
        <v>445</v>
      </c>
      <c r="B446" t="s">
        <v>967</v>
      </c>
      <c r="C446" s="3">
        <v>41523</v>
      </c>
      <c r="D446" t="s">
        <v>55</v>
      </c>
      <c r="E446" t="s">
        <v>56</v>
      </c>
      <c r="F446" t="s">
        <v>16</v>
      </c>
      <c r="G446">
        <v>48227</v>
      </c>
      <c r="H446" t="s">
        <v>1304</v>
      </c>
      <c r="I446" t="s">
        <v>17</v>
      </c>
      <c r="J446" t="s">
        <v>972</v>
      </c>
      <c r="K446">
        <v>242.94</v>
      </c>
      <c r="L446">
        <v>3</v>
      </c>
      <c r="M446">
        <v>0</v>
      </c>
      <c r="N446" s="4">
        <v>29.152800000000013</v>
      </c>
    </row>
    <row r="447" spans="1:14" x14ac:dyDescent="0.3">
      <c r="A447">
        <v>446</v>
      </c>
      <c r="B447" t="s">
        <v>967</v>
      </c>
      <c r="C447" s="3">
        <v>41523</v>
      </c>
      <c r="D447" t="s">
        <v>55</v>
      </c>
      <c r="E447" t="s">
        <v>56</v>
      </c>
      <c r="F447" t="s">
        <v>16</v>
      </c>
      <c r="G447">
        <v>48227</v>
      </c>
      <c r="H447" t="s">
        <v>1304</v>
      </c>
      <c r="I447" t="s">
        <v>23</v>
      </c>
      <c r="J447" t="s">
        <v>973</v>
      </c>
      <c r="K447">
        <v>22.05</v>
      </c>
      <c r="L447">
        <v>7</v>
      </c>
      <c r="M447">
        <v>0</v>
      </c>
      <c r="N447" s="4">
        <v>10.584</v>
      </c>
    </row>
    <row r="448" spans="1:14" x14ac:dyDescent="0.3">
      <c r="A448">
        <v>447</v>
      </c>
      <c r="B448" t="s">
        <v>974</v>
      </c>
      <c r="C448" s="3">
        <v>41719</v>
      </c>
      <c r="D448" t="s">
        <v>975</v>
      </c>
      <c r="E448" t="s">
        <v>976</v>
      </c>
      <c r="F448" t="s">
        <v>16</v>
      </c>
      <c r="G448">
        <v>47201</v>
      </c>
      <c r="H448" t="s">
        <v>1305</v>
      </c>
      <c r="I448" t="s">
        <v>17</v>
      </c>
      <c r="J448" t="s">
        <v>977</v>
      </c>
      <c r="K448">
        <v>2.91</v>
      </c>
      <c r="L448">
        <v>1</v>
      </c>
      <c r="M448">
        <v>0</v>
      </c>
      <c r="N448" s="4">
        <v>1.3676999999999999</v>
      </c>
    </row>
    <row r="449" spans="1:14" x14ac:dyDescent="0.3">
      <c r="A449">
        <v>448</v>
      </c>
      <c r="B449" t="s">
        <v>978</v>
      </c>
      <c r="C449" s="3">
        <v>41366</v>
      </c>
      <c r="D449" t="s">
        <v>979</v>
      </c>
      <c r="E449" t="s">
        <v>980</v>
      </c>
      <c r="F449" t="s">
        <v>16</v>
      </c>
      <c r="G449">
        <v>13021</v>
      </c>
      <c r="H449" t="s">
        <v>1306</v>
      </c>
      <c r="I449" t="s">
        <v>23</v>
      </c>
      <c r="J449" t="s">
        <v>981</v>
      </c>
      <c r="K449">
        <v>59.519999999999996</v>
      </c>
      <c r="L449">
        <v>3</v>
      </c>
      <c r="M449">
        <v>0</v>
      </c>
      <c r="N449" s="4">
        <v>15.475200000000001</v>
      </c>
    </row>
    <row r="450" spans="1:14" x14ac:dyDescent="0.3">
      <c r="A450">
        <v>449</v>
      </c>
      <c r="B450" t="s">
        <v>978</v>
      </c>
      <c r="C450" s="3">
        <v>41366</v>
      </c>
      <c r="D450" t="s">
        <v>979</v>
      </c>
      <c r="E450" t="s">
        <v>980</v>
      </c>
      <c r="F450" t="s">
        <v>16</v>
      </c>
      <c r="G450">
        <v>13021</v>
      </c>
      <c r="H450" t="s">
        <v>1306</v>
      </c>
      <c r="I450" t="s">
        <v>23</v>
      </c>
      <c r="J450" t="s">
        <v>982</v>
      </c>
      <c r="K450">
        <v>161.94</v>
      </c>
      <c r="L450">
        <v>3</v>
      </c>
      <c r="M450">
        <v>0</v>
      </c>
      <c r="N450" s="4">
        <v>9.716399999999993</v>
      </c>
    </row>
    <row r="451" spans="1:14" x14ac:dyDescent="0.3">
      <c r="A451">
        <v>450</v>
      </c>
      <c r="B451" t="s">
        <v>978</v>
      </c>
      <c r="C451" s="3">
        <v>41366</v>
      </c>
      <c r="D451" t="s">
        <v>979</v>
      </c>
      <c r="E451" t="s">
        <v>980</v>
      </c>
      <c r="F451" t="s">
        <v>16</v>
      </c>
      <c r="G451">
        <v>13021</v>
      </c>
      <c r="H451" t="s">
        <v>1306</v>
      </c>
      <c r="I451" t="s">
        <v>23</v>
      </c>
      <c r="J451" t="s">
        <v>983</v>
      </c>
      <c r="K451">
        <v>263.88</v>
      </c>
      <c r="L451">
        <v>6</v>
      </c>
      <c r="M451">
        <v>0</v>
      </c>
      <c r="N451" s="4">
        <v>71.247600000000006</v>
      </c>
    </row>
    <row r="452" spans="1:14" x14ac:dyDescent="0.3">
      <c r="A452">
        <v>451</v>
      </c>
      <c r="B452" t="s">
        <v>978</v>
      </c>
      <c r="C452" s="3">
        <v>41366</v>
      </c>
      <c r="D452" t="s">
        <v>979</v>
      </c>
      <c r="E452" t="s">
        <v>980</v>
      </c>
      <c r="F452" t="s">
        <v>16</v>
      </c>
      <c r="G452">
        <v>13021</v>
      </c>
      <c r="H452" t="s">
        <v>1306</v>
      </c>
      <c r="I452" t="s">
        <v>23</v>
      </c>
      <c r="J452" t="s">
        <v>984</v>
      </c>
      <c r="K452">
        <v>30.48</v>
      </c>
      <c r="L452">
        <v>3</v>
      </c>
      <c r="M452">
        <v>0</v>
      </c>
      <c r="N452" s="4">
        <v>7.9248000000000012</v>
      </c>
    </row>
    <row r="453" spans="1:14" x14ac:dyDescent="0.3">
      <c r="A453">
        <v>452</v>
      </c>
      <c r="B453" t="s">
        <v>978</v>
      </c>
      <c r="C453" s="3">
        <v>41366</v>
      </c>
      <c r="D453" t="s">
        <v>979</v>
      </c>
      <c r="E453" t="s">
        <v>980</v>
      </c>
      <c r="F453" t="s">
        <v>16</v>
      </c>
      <c r="G453">
        <v>13021</v>
      </c>
      <c r="H453" t="s">
        <v>1306</v>
      </c>
      <c r="I453" t="s">
        <v>23</v>
      </c>
      <c r="J453" t="s">
        <v>985</v>
      </c>
      <c r="K453">
        <v>9.84</v>
      </c>
      <c r="L453">
        <v>3</v>
      </c>
      <c r="M453">
        <v>0</v>
      </c>
      <c r="N453" s="4">
        <v>2.8535999999999988</v>
      </c>
    </row>
    <row r="454" spans="1:14" x14ac:dyDescent="0.3">
      <c r="A454">
        <v>453</v>
      </c>
      <c r="B454" t="s">
        <v>978</v>
      </c>
      <c r="C454" s="3">
        <v>41366</v>
      </c>
      <c r="D454" t="s">
        <v>979</v>
      </c>
      <c r="E454" t="s">
        <v>980</v>
      </c>
      <c r="F454" t="s">
        <v>16</v>
      </c>
      <c r="G454">
        <v>13021</v>
      </c>
      <c r="H454" t="s">
        <v>1306</v>
      </c>
      <c r="I454" t="s">
        <v>35</v>
      </c>
      <c r="J454" t="s">
        <v>986</v>
      </c>
      <c r="K454">
        <v>35.119999999999997</v>
      </c>
      <c r="L454">
        <v>4</v>
      </c>
      <c r="M454">
        <v>0</v>
      </c>
      <c r="N454" s="4">
        <v>9.1311999999999998</v>
      </c>
    </row>
    <row r="455" spans="1:14" x14ac:dyDescent="0.3">
      <c r="A455">
        <v>454</v>
      </c>
      <c r="B455" t="s">
        <v>987</v>
      </c>
      <c r="C455" s="3">
        <v>41933</v>
      </c>
      <c r="D455" t="s">
        <v>988</v>
      </c>
      <c r="E455" t="s">
        <v>989</v>
      </c>
      <c r="F455" t="s">
        <v>16</v>
      </c>
      <c r="G455">
        <v>44312</v>
      </c>
      <c r="H455" t="s">
        <v>1307</v>
      </c>
      <c r="I455" t="s">
        <v>17</v>
      </c>
      <c r="J455" t="s">
        <v>39</v>
      </c>
      <c r="K455">
        <v>284.36399999999998</v>
      </c>
      <c r="L455">
        <v>2</v>
      </c>
      <c r="M455">
        <v>0.4</v>
      </c>
      <c r="N455" s="4">
        <v>-75.830400000000054</v>
      </c>
    </row>
    <row r="456" spans="1:14" x14ac:dyDescent="0.3">
      <c r="A456">
        <v>455</v>
      </c>
      <c r="B456" t="s">
        <v>987</v>
      </c>
      <c r="C456" s="3">
        <v>41933</v>
      </c>
      <c r="D456" t="s">
        <v>988</v>
      </c>
      <c r="E456" t="s">
        <v>989</v>
      </c>
      <c r="F456" t="s">
        <v>16</v>
      </c>
      <c r="G456">
        <v>44312</v>
      </c>
      <c r="H456" t="s">
        <v>1307</v>
      </c>
      <c r="I456" t="s">
        <v>23</v>
      </c>
      <c r="J456" t="s">
        <v>990</v>
      </c>
      <c r="K456">
        <v>665.40800000000002</v>
      </c>
      <c r="L456">
        <v>2</v>
      </c>
      <c r="M456">
        <v>0.2</v>
      </c>
      <c r="N456" s="4">
        <v>66.540799999999962</v>
      </c>
    </row>
    <row r="457" spans="1:14" x14ac:dyDescent="0.3">
      <c r="A457">
        <v>456</v>
      </c>
      <c r="B457" t="s">
        <v>991</v>
      </c>
      <c r="C457" s="3">
        <v>41622</v>
      </c>
      <c r="D457" t="s">
        <v>942</v>
      </c>
      <c r="E457" t="s">
        <v>943</v>
      </c>
      <c r="F457" t="s">
        <v>16</v>
      </c>
      <c r="G457">
        <v>73071</v>
      </c>
      <c r="H457" t="s">
        <v>1308</v>
      </c>
      <c r="I457" t="s">
        <v>35</v>
      </c>
      <c r="J457" t="s">
        <v>992</v>
      </c>
      <c r="K457">
        <v>63.88</v>
      </c>
      <c r="L457">
        <v>4</v>
      </c>
      <c r="M457">
        <v>0</v>
      </c>
      <c r="N457" s="4">
        <v>24.913200000000003</v>
      </c>
    </row>
    <row r="458" spans="1:14" x14ac:dyDescent="0.3">
      <c r="A458">
        <v>457</v>
      </c>
      <c r="B458" t="s">
        <v>993</v>
      </c>
      <c r="C458" s="3">
        <v>40587</v>
      </c>
      <c r="D458" t="s">
        <v>994</v>
      </c>
      <c r="E458" t="s">
        <v>995</v>
      </c>
      <c r="F458" t="s">
        <v>16</v>
      </c>
      <c r="G458">
        <v>94521</v>
      </c>
      <c r="H458" t="s">
        <v>1309</v>
      </c>
      <c r="I458" t="s">
        <v>17</v>
      </c>
      <c r="J458" t="s">
        <v>996</v>
      </c>
      <c r="K458">
        <v>129.56800000000001</v>
      </c>
      <c r="L458">
        <v>2</v>
      </c>
      <c r="M458">
        <v>0.2</v>
      </c>
      <c r="N458" s="4">
        <v>-24.294000000000018</v>
      </c>
    </row>
    <row r="459" spans="1:14" x14ac:dyDescent="0.3">
      <c r="A459">
        <v>458</v>
      </c>
      <c r="B459" t="s">
        <v>997</v>
      </c>
      <c r="C459" s="3">
        <v>41544</v>
      </c>
      <c r="D459" t="s">
        <v>931</v>
      </c>
      <c r="E459" t="s">
        <v>932</v>
      </c>
      <c r="F459" t="s">
        <v>16</v>
      </c>
      <c r="G459">
        <v>62521</v>
      </c>
      <c r="H459" t="s">
        <v>1310</v>
      </c>
      <c r="I459" t="s">
        <v>17</v>
      </c>
      <c r="J459" t="s">
        <v>998</v>
      </c>
      <c r="K459">
        <v>747.55799999999999</v>
      </c>
      <c r="L459">
        <v>3</v>
      </c>
      <c r="M459">
        <v>0.3</v>
      </c>
      <c r="N459" s="4">
        <v>-96.11460000000011</v>
      </c>
    </row>
    <row r="460" spans="1:14" x14ac:dyDescent="0.3">
      <c r="A460">
        <v>459</v>
      </c>
      <c r="B460" t="s">
        <v>997</v>
      </c>
      <c r="C460" s="3">
        <v>41544</v>
      </c>
      <c r="D460" t="s">
        <v>931</v>
      </c>
      <c r="E460" t="s">
        <v>932</v>
      </c>
      <c r="F460" t="s">
        <v>16</v>
      </c>
      <c r="G460">
        <v>62521</v>
      </c>
      <c r="H460" t="s">
        <v>1310</v>
      </c>
      <c r="I460" t="s">
        <v>23</v>
      </c>
      <c r="J460" t="s">
        <v>98</v>
      </c>
      <c r="K460">
        <v>8.9280000000000008</v>
      </c>
      <c r="L460">
        <v>2</v>
      </c>
      <c r="M460">
        <v>0.2</v>
      </c>
      <c r="N460" s="4">
        <v>3.3479999999999999</v>
      </c>
    </row>
    <row r="461" spans="1:14" x14ac:dyDescent="0.3">
      <c r="A461">
        <v>460</v>
      </c>
      <c r="B461" t="s">
        <v>999</v>
      </c>
      <c r="C461" s="3">
        <v>41258</v>
      </c>
      <c r="D461" t="s">
        <v>508</v>
      </c>
      <c r="E461" t="s">
        <v>509</v>
      </c>
      <c r="F461" t="s">
        <v>16</v>
      </c>
      <c r="G461">
        <v>98115</v>
      </c>
      <c r="H461" t="s">
        <v>1311</v>
      </c>
      <c r="I461" t="s">
        <v>23</v>
      </c>
      <c r="J461" t="s">
        <v>1000</v>
      </c>
      <c r="K461">
        <v>103.92</v>
      </c>
      <c r="L461">
        <v>4</v>
      </c>
      <c r="M461">
        <v>0</v>
      </c>
      <c r="N461" s="4">
        <v>36.372</v>
      </c>
    </row>
    <row r="462" spans="1:14" x14ac:dyDescent="0.3">
      <c r="A462">
        <v>461</v>
      </c>
      <c r="B462" t="s">
        <v>999</v>
      </c>
      <c r="C462" s="3">
        <v>41258</v>
      </c>
      <c r="D462" t="s">
        <v>508</v>
      </c>
      <c r="E462" t="s">
        <v>509</v>
      </c>
      <c r="F462" t="s">
        <v>16</v>
      </c>
      <c r="G462">
        <v>98115</v>
      </c>
      <c r="H462" t="s">
        <v>1311</v>
      </c>
      <c r="I462" t="s">
        <v>35</v>
      </c>
      <c r="J462" t="s">
        <v>1001</v>
      </c>
      <c r="K462">
        <v>899.91</v>
      </c>
      <c r="L462">
        <v>9</v>
      </c>
      <c r="M462">
        <v>0</v>
      </c>
      <c r="N462" s="4">
        <v>377.96220000000005</v>
      </c>
    </row>
    <row r="463" spans="1:14" x14ac:dyDescent="0.3">
      <c r="A463">
        <v>462</v>
      </c>
      <c r="B463" t="s">
        <v>999</v>
      </c>
      <c r="C463" s="3">
        <v>41258</v>
      </c>
      <c r="D463" t="s">
        <v>508</v>
      </c>
      <c r="E463" t="s">
        <v>509</v>
      </c>
      <c r="F463" t="s">
        <v>16</v>
      </c>
      <c r="G463">
        <v>98115</v>
      </c>
      <c r="H463" t="s">
        <v>1311</v>
      </c>
      <c r="I463" t="s">
        <v>23</v>
      </c>
      <c r="J463" t="s">
        <v>1002</v>
      </c>
      <c r="K463">
        <v>51.311999999999998</v>
      </c>
      <c r="L463">
        <v>3</v>
      </c>
      <c r="M463">
        <v>0.2</v>
      </c>
      <c r="N463" s="4">
        <v>18.600599999999996</v>
      </c>
    </row>
    <row r="464" spans="1:14" x14ac:dyDescent="0.3">
      <c r="A464">
        <v>463</v>
      </c>
      <c r="B464" t="s">
        <v>1003</v>
      </c>
      <c r="C464" s="3">
        <v>41387</v>
      </c>
      <c r="D464" t="s">
        <v>1004</v>
      </c>
      <c r="E464" t="s">
        <v>1005</v>
      </c>
      <c r="F464" t="s">
        <v>16</v>
      </c>
      <c r="G464">
        <v>85023</v>
      </c>
      <c r="H464" t="s">
        <v>1312</v>
      </c>
      <c r="I464" t="s">
        <v>17</v>
      </c>
      <c r="J464" t="s">
        <v>799</v>
      </c>
      <c r="K464">
        <v>23.56</v>
      </c>
      <c r="L464">
        <v>5</v>
      </c>
      <c r="M464">
        <v>0.2</v>
      </c>
      <c r="N464" s="4">
        <v>7.0680000000000005</v>
      </c>
    </row>
    <row r="465" spans="1:14" x14ac:dyDescent="0.3">
      <c r="A465">
        <v>464</v>
      </c>
      <c r="B465" t="s">
        <v>1003</v>
      </c>
      <c r="C465" s="3">
        <v>41387</v>
      </c>
      <c r="D465" t="s">
        <v>1004</v>
      </c>
      <c r="E465" t="s">
        <v>1005</v>
      </c>
      <c r="F465" t="s">
        <v>16</v>
      </c>
      <c r="G465">
        <v>85023</v>
      </c>
      <c r="H465" t="s">
        <v>1312</v>
      </c>
      <c r="I465" t="s">
        <v>17</v>
      </c>
      <c r="J465" t="s">
        <v>1006</v>
      </c>
      <c r="K465">
        <v>1272.6299999999999</v>
      </c>
      <c r="L465">
        <v>6</v>
      </c>
      <c r="M465">
        <v>0.5</v>
      </c>
      <c r="N465" s="4">
        <v>-814.4831999999999</v>
      </c>
    </row>
    <row r="466" spans="1:14" x14ac:dyDescent="0.3">
      <c r="A466">
        <v>465</v>
      </c>
      <c r="B466" t="s">
        <v>1003</v>
      </c>
      <c r="C466" s="3">
        <v>41387</v>
      </c>
      <c r="D466" t="s">
        <v>1004</v>
      </c>
      <c r="E466" t="s">
        <v>1005</v>
      </c>
      <c r="F466" t="s">
        <v>16</v>
      </c>
      <c r="G466">
        <v>85023</v>
      </c>
      <c r="H466" t="s">
        <v>1312</v>
      </c>
      <c r="I466" t="s">
        <v>23</v>
      </c>
      <c r="J466" t="s">
        <v>1007</v>
      </c>
      <c r="K466">
        <v>28.484999999999999</v>
      </c>
      <c r="L466">
        <v>5</v>
      </c>
      <c r="M466">
        <v>0.7</v>
      </c>
      <c r="N466" s="4">
        <v>-20.888999999999989</v>
      </c>
    </row>
    <row r="467" spans="1:14" x14ac:dyDescent="0.3">
      <c r="A467">
        <v>466</v>
      </c>
      <c r="B467" t="s">
        <v>1003</v>
      </c>
      <c r="C467" s="3">
        <v>41387</v>
      </c>
      <c r="D467" t="s">
        <v>1004</v>
      </c>
      <c r="E467" t="s">
        <v>1005</v>
      </c>
      <c r="F467" t="s">
        <v>16</v>
      </c>
      <c r="G467">
        <v>85023</v>
      </c>
      <c r="H467" t="s">
        <v>1312</v>
      </c>
      <c r="I467" t="s">
        <v>23</v>
      </c>
      <c r="J467" t="s">
        <v>1008</v>
      </c>
      <c r="K467">
        <v>185.376</v>
      </c>
      <c r="L467">
        <v>2</v>
      </c>
      <c r="M467">
        <v>0.2</v>
      </c>
      <c r="N467" s="4">
        <v>-34.758000000000017</v>
      </c>
    </row>
    <row r="468" spans="1:14" x14ac:dyDescent="0.3">
      <c r="A468">
        <v>467</v>
      </c>
      <c r="B468" t="s">
        <v>1003</v>
      </c>
      <c r="C468" s="3">
        <v>41387</v>
      </c>
      <c r="D468" t="s">
        <v>1004</v>
      </c>
      <c r="E468" t="s">
        <v>1005</v>
      </c>
      <c r="F468" t="s">
        <v>16</v>
      </c>
      <c r="G468">
        <v>85023</v>
      </c>
      <c r="H468" t="s">
        <v>1312</v>
      </c>
      <c r="I468" t="s">
        <v>23</v>
      </c>
      <c r="J468" t="s">
        <v>1009</v>
      </c>
      <c r="K468">
        <v>78.272000000000006</v>
      </c>
      <c r="L468">
        <v>2</v>
      </c>
      <c r="M468">
        <v>0.2</v>
      </c>
      <c r="N468" s="4">
        <v>5.8704000000000001</v>
      </c>
    </row>
    <row r="469" spans="1:14" x14ac:dyDescent="0.3">
      <c r="A469">
        <v>468</v>
      </c>
      <c r="B469" t="s">
        <v>1010</v>
      </c>
      <c r="C469" s="3">
        <v>40925</v>
      </c>
      <c r="D469" t="s">
        <v>1011</v>
      </c>
      <c r="E469" t="s">
        <v>1012</v>
      </c>
      <c r="F469" t="s">
        <v>16</v>
      </c>
      <c r="G469">
        <v>60068</v>
      </c>
      <c r="H469" t="s">
        <v>1313</v>
      </c>
      <c r="I469" t="s">
        <v>17</v>
      </c>
      <c r="J469" t="s">
        <v>673</v>
      </c>
      <c r="K469">
        <v>254.74400000000003</v>
      </c>
      <c r="L469">
        <v>7</v>
      </c>
      <c r="M469">
        <v>0.6</v>
      </c>
      <c r="N469" s="4">
        <v>-312.06139999999994</v>
      </c>
    </row>
    <row r="470" spans="1:14" x14ac:dyDescent="0.3">
      <c r="A470">
        <v>469</v>
      </c>
      <c r="B470" t="s">
        <v>1013</v>
      </c>
      <c r="C470" s="3">
        <v>41730</v>
      </c>
      <c r="D470" t="s">
        <v>538</v>
      </c>
      <c r="E470" t="s">
        <v>539</v>
      </c>
      <c r="F470" t="s">
        <v>16</v>
      </c>
      <c r="G470">
        <v>79109</v>
      </c>
      <c r="H470" t="s">
        <v>1314</v>
      </c>
      <c r="I470" t="s">
        <v>17</v>
      </c>
      <c r="J470" t="s">
        <v>1014</v>
      </c>
      <c r="K470">
        <v>205.33279999999996</v>
      </c>
      <c r="L470">
        <v>2</v>
      </c>
      <c r="M470">
        <v>0.32</v>
      </c>
      <c r="N470" s="4">
        <v>-36.235200000000006</v>
      </c>
    </row>
    <row r="471" spans="1:14" x14ac:dyDescent="0.3">
      <c r="A471">
        <v>470</v>
      </c>
      <c r="B471" t="s">
        <v>1015</v>
      </c>
      <c r="C471" s="3">
        <v>41625</v>
      </c>
      <c r="D471" t="s">
        <v>594</v>
      </c>
      <c r="E471" t="s">
        <v>595</v>
      </c>
      <c r="F471" t="s">
        <v>16</v>
      </c>
      <c r="G471">
        <v>60610</v>
      </c>
      <c r="H471" t="s">
        <v>1315</v>
      </c>
      <c r="I471" t="s">
        <v>23</v>
      </c>
      <c r="J471" t="s">
        <v>1016</v>
      </c>
      <c r="K471">
        <v>4.7879999999999985</v>
      </c>
      <c r="L471">
        <v>3</v>
      </c>
      <c r="M471">
        <v>0.8</v>
      </c>
      <c r="N471" s="4">
        <v>-7.9001999999999999</v>
      </c>
    </row>
    <row r="472" spans="1:14" x14ac:dyDescent="0.3">
      <c r="A472">
        <v>471</v>
      </c>
      <c r="B472" t="s">
        <v>1017</v>
      </c>
      <c r="C472" s="3">
        <v>41263</v>
      </c>
      <c r="D472" t="s">
        <v>1018</v>
      </c>
      <c r="E472" t="s">
        <v>1019</v>
      </c>
      <c r="F472" t="s">
        <v>16</v>
      </c>
      <c r="G472">
        <v>11757</v>
      </c>
      <c r="H472" t="s">
        <v>1316</v>
      </c>
      <c r="I472" t="s">
        <v>23</v>
      </c>
      <c r="J472" t="s">
        <v>1020</v>
      </c>
      <c r="K472">
        <v>55.48</v>
      </c>
      <c r="L472">
        <v>1</v>
      </c>
      <c r="M472">
        <v>0</v>
      </c>
      <c r="N472" s="4">
        <v>26.630399999999998</v>
      </c>
    </row>
    <row r="473" spans="1:14" x14ac:dyDescent="0.3">
      <c r="A473">
        <v>472</v>
      </c>
      <c r="B473" t="s">
        <v>1021</v>
      </c>
      <c r="C473" s="3" t="s">
        <v>1099</v>
      </c>
      <c r="D473" t="s">
        <v>1022</v>
      </c>
      <c r="E473" t="s">
        <v>1023</v>
      </c>
      <c r="F473" t="s">
        <v>16</v>
      </c>
      <c r="G473">
        <v>94110</v>
      </c>
      <c r="H473" t="s">
        <v>1317</v>
      </c>
      <c r="I473" t="s">
        <v>23</v>
      </c>
      <c r="J473" t="s">
        <v>1024</v>
      </c>
      <c r="K473">
        <v>340.92</v>
      </c>
      <c r="L473">
        <v>3</v>
      </c>
      <c r="M473">
        <v>0</v>
      </c>
      <c r="N473" s="4">
        <v>3.4091999999999842</v>
      </c>
    </row>
    <row r="474" spans="1:14" x14ac:dyDescent="0.3">
      <c r="A474">
        <v>473</v>
      </c>
      <c r="B474" t="s">
        <v>1021</v>
      </c>
      <c r="C474" s="3" t="s">
        <v>1099</v>
      </c>
      <c r="D474" t="s">
        <v>1022</v>
      </c>
      <c r="E474" t="s">
        <v>1023</v>
      </c>
      <c r="F474" t="s">
        <v>16</v>
      </c>
      <c r="G474">
        <v>94110</v>
      </c>
      <c r="H474" t="s">
        <v>1317</v>
      </c>
      <c r="I474" t="s">
        <v>17</v>
      </c>
      <c r="J474" t="s">
        <v>1025</v>
      </c>
      <c r="K474">
        <v>222.66599999999997</v>
      </c>
      <c r="L474">
        <v>2</v>
      </c>
      <c r="M474">
        <v>0.15</v>
      </c>
      <c r="N474" s="4">
        <v>10.478399999999979</v>
      </c>
    </row>
    <row r="475" spans="1:14" x14ac:dyDescent="0.3">
      <c r="A475">
        <v>474</v>
      </c>
      <c r="B475" t="s">
        <v>1021</v>
      </c>
      <c r="C475" s="3" t="s">
        <v>1099</v>
      </c>
      <c r="D475" t="s">
        <v>1022</v>
      </c>
      <c r="E475" t="s">
        <v>1023</v>
      </c>
      <c r="F475" t="s">
        <v>16</v>
      </c>
      <c r="G475">
        <v>94110</v>
      </c>
      <c r="H475" t="s">
        <v>1317</v>
      </c>
      <c r="I475" t="s">
        <v>35</v>
      </c>
      <c r="J475" t="s">
        <v>1026</v>
      </c>
      <c r="K475">
        <v>703.96800000000007</v>
      </c>
      <c r="L475">
        <v>4</v>
      </c>
      <c r="M475">
        <v>0.2</v>
      </c>
      <c r="N475" s="4">
        <v>87.995999999999924</v>
      </c>
    </row>
    <row r="476" spans="1:14" x14ac:dyDescent="0.3">
      <c r="A476">
        <v>475</v>
      </c>
      <c r="B476" t="s">
        <v>1021</v>
      </c>
      <c r="C476" s="3" t="s">
        <v>1099</v>
      </c>
      <c r="D476" t="s">
        <v>1022</v>
      </c>
      <c r="E476" t="s">
        <v>1023</v>
      </c>
      <c r="F476" t="s">
        <v>16</v>
      </c>
      <c r="G476">
        <v>94110</v>
      </c>
      <c r="H476" t="s">
        <v>1317</v>
      </c>
      <c r="I476" t="s">
        <v>23</v>
      </c>
      <c r="J476" t="s">
        <v>1027</v>
      </c>
      <c r="K476">
        <v>92.52</v>
      </c>
      <c r="L476">
        <v>6</v>
      </c>
      <c r="M476">
        <v>0</v>
      </c>
      <c r="N476" s="4">
        <v>24.980400000000007</v>
      </c>
    </row>
    <row r="477" spans="1:14" x14ac:dyDescent="0.3">
      <c r="A477">
        <v>476</v>
      </c>
      <c r="B477" t="s">
        <v>1021</v>
      </c>
      <c r="C477" s="3" t="s">
        <v>1099</v>
      </c>
      <c r="D477" t="s">
        <v>1022</v>
      </c>
      <c r="E477" t="s">
        <v>1023</v>
      </c>
      <c r="F477" t="s">
        <v>16</v>
      </c>
      <c r="G477">
        <v>94110</v>
      </c>
      <c r="H477" t="s">
        <v>1317</v>
      </c>
      <c r="I477" t="s">
        <v>23</v>
      </c>
      <c r="J477" t="s">
        <v>1028</v>
      </c>
      <c r="K477">
        <v>62.649999999999991</v>
      </c>
      <c r="L477">
        <v>7</v>
      </c>
      <c r="M477">
        <v>0</v>
      </c>
      <c r="N477" s="4">
        <v>28.818999999999996</v>
      </c>
    </row>
    <row r="478" spans="1:14" x14ac:dyDescent="0.3">
      <c r="A478">
        <v>477</v>
      </c>
      <c r="B478" t="s">
        <v>1021</v>
      </c>
      <c r="C478" s="3" t="s">
        <v>1099</v>
      </c>
      <c r="D478" t="s">
        <v>1022</v>
      </c>
      <c r="E478" t="s">
        <v>1023</v>
      </c>
      <c r="F478" t="s">
        <v>16</v>
      </c>
      <c r="G478">
        <v>94110</v>
      </c>
      <c r="H478" t="s">
        <v>1317</v>
      </c>
      <c r="I478" t="s">
        <v>23</v>
      </c>
      <c r="J478" t="s">
        <v>1029</v>
      </c>
      <c r="K478">
        <v>94.85</v>
      </c>
      <c r="L478">
        <v>5</v>
      </c>
      <c r="M478">
        <v>0</v>
      </c>
      <c r="N478" s="4">
        <v>45.527999999999992</v>
      </c>
    </row>
    <row r="479" spans="1:14" x14ac:dyDescent="0.3">
      <c r="A479">
        <v>478</v>
      </c>
      <c r="B479" t="s">
        <v>1030</v>
      </c>
      <c r="C479" s="3">
        <v>41468</v>
      </c>
      <c r="D479" t="s">
        <v>627</v>
      </c>
      <c r="E479" t="s">
        <v>628</v>
      </c>
      <c r="F479" t="s">
        <v>16</v>
      </c>
      <c r="G479">
        <v>90008</v>
      </c>
      <c r="H479" t="s">
        <v>1318</v>
      </c>
      <c r="I479" t="s">
        <v>35</v>
      </c>
      <c r="J479" t="s">
        <v>1031</v>
      </c>
      <c r="K479">
        <v>95.76</v>
      </c>
      <c r="L479">
        <v>6</v>
      </c>
      <c r="M479">
        <v>0.2</v>
      </c>
      <c r="N479" s="4">
        <v>7.1819999999999951</v>
      </c>
    </row>
    <row r="480" spans="1:14" x14ac:dyDescent="0.3">
      <c r="A480">
        <v>479</v>
      </c>
      <c r="B480" t="s">
        <v>1032</v>
      </c>
      <c r="C480" s="3">
        <v>41575</v>
      </c>
      <c r="D480" t="s">
        <v>1033</v>
      </c>
      <c r="E480" t="s">
        <v>1034</v>
      </c>
      <c r="F480" t="s">
        <v>16</v>
      </c>
      <c r="G480">
        <v>12180</v>
      </c>
      <c r="H480" t="s">
        <v>1319</v>
      </c>
      <c r="I480" t="s">
        <v>17</v>
      </c>
      <c r="J480" t="s">
        <v>687</v>
      </c>
      <c r="K480">
        <v>40.200000000000003</v>
      </c>
      <c r="L480">
        <v>3</v>
      </c>
      <c r="M480">
        <v>0</v>
      </c>
      <c r="N480" s="4">
        <v>19.295999999999999</v>
      </c>
    </row>
    <row r="481" spans="1:14" x14ac:dyDescent="0.3">
      <c r="A481">
        <v>480</v>
      </c>
      <c r="B481" t="s">
        <v>1035</v>
      </c>
      <c r="C481" s="3">
        <v>41452</v>
      </c>
      <c r="D481" t="s">
        <v>1036</v>
      </c>
      <c r="E481" t="s">
        <v>1037</v>
      </c>
      <c r="F481" t="s">
        <v>16</v>
      </c>
      <c r="G481">
        <v>10024</v>
      </c>
      <c r="H481" t="s">
        <v>1320</v>
      </c>
      <c r="I481" t="s">
        <v>23</v>
      </c>
      <c r="J481" t="s">
        <v>1038</v>
      </c>
      <c r="K481">
        <v>14.7</v>
      </c>
      <c r="L481">
        <v>5</v>
      </c>
      <c r="M481">
        <v>0</v>
      </c>
      <c r="N481" s="4">
        <v>6.6150000000000002</v>
      </c>
    </row>
    <row r="482" spans="1:14" x14ac:dyDescent="0.3">
      <c r="A482">
        <v>481</v>
      </c>
      <c r="B482" t="s">
        <v>1035</v>
      </c>
      <c r="C482" s="3">
        <v>41452</v>
      </c>
      <c r="D482" t="s">
        <v>1036</v>
      </c>
      <c r="E482" t="s">
        <v>1037</v>
      </c>
      <c r="F482" t="s">
        <v>16</v>
      </c>
      <c r="G482">
        <v>10024</v>
      </c>
      <c r="H482" t="s">
        <v>1320</v>
      </c>
      <c r="I482" t="s">
        <v>23</v>
      </c>
      <c r="J482" t="s">
        <v>1039</v>
      </c>
      <c r="K482">
        <v>704.25</v>
      </c>
      <c r="L482">
        <v>5</v>
      </c>
      <c r="M482">
        <v>0</v>
      </c>
      <c r="N482" s="4">
        <v>84.51</v>
      </c>
    </row>
    <row r="483" spans="1:14" x14ac:dyDescent="0.3">
      <c r="A483">
        <v>482</v>
      </c>
      <c r="B483" t="s">
        <v>1040</v>
      </c>
      <c r="C483" s="3">
        <v>40822</v>
      </c>
      <c r="D483" t="s">
        <v>1041</v>
      </c>
      <c r="E483" t="s">
        <v>1042</v>
      </c>
      <c r="F483" t="s">
        <v>16</v>
      </c>
      <c r="G483">
        <v>92024</v>
      </c>
      <c r="H483" t="s">
        <v>1321</v>
      </c>
      <c r="I483" t="s">
        <v>35</v>
      </c>
      <c r="J483" t="s">
        <v>1043</v>
      </c>
      <c r="K483">
        <v>9.09</v>
      </c>
      <c r="L483">
        <v>3</v>
      </c>
      <c r="M483">
        <v>0</v>
      </c>
      <c r="N483" s="4">
        <v>1.9088999999999996</v>
      </c>
    </row>
    <row r="484" spans="1:14" x14ac:dyDescent="0.3">
      <c r="A484">
        <v>483</v>
      </c>
      <c r="B484" t="s">
        <v>1044</v>
      </c>
      <c r="C484" s="3" t="s">
        <v>1100</v>
      </c>
      <c r="D484" t="s">
        <v>1045</v>
      </c>
      <c r="E484" t="s">
        <v>1046</v>
      </c>
      <c r="F484" t="s">
        <v>16</v>
      </c>
      <c r="G484">
        <v>10024</v>
      </c>
      <c r="H484" t="s">
        <v>1322</v>
      </c>
      <c r="I484" t="s">
        <v>23</v>
      </c>
      <c r="J484" t="s">
        <v>206</v>
      </c>
      <c r="K484">
        <v>5.96</v>
      </c>
      <c r="L484">
        <v>2</v>
      </c>
      <c r="M484">
        <v>0</v>
      </c>
      <c r="N484" s="4">
        <v>1.6688000000000001</v>
      </c>
    </row>
    <row r="485" spans="1:14" x14ac:dyDescent="0.3">
      <c r="A485">
        <v>484</v>
      </c>
      <c r="B485" t="s">
        <v>1044</v>
      </c>
      <c r="C485" s="3" t="s">
        <v>1100</v>
      </c>
      <c r="D485" t="s">
        <v>1045</v>
      </c>
      <c r="E485" t="s">
        <v>1046</v>
      </c>
      <c r="F485" t="s">
        <v>16</v>
      </c>
      <c r="G485">
        <v>10024</v>
      </c>
      <c r="H485" t="s">
        <v>1322</v>
      </c>
      <c r="I485" t="s">
        <v>35</v>
      </c>
      <c r="J485" t="s">
        <v>1047</v>
      </c>
      <c r="K485">
        <v>159.97999999999999</v>
      </c>
      <c r="L485">
        <v>2</v>
      </c>
      <c r="M485">
        <v>0</v>
      </c>
      <c r="N485" s="4">
        <v>57.592799999999997</v>
      </c>
    </row>
    <row r="486" spans="1:14" x14ac:dyDescent="0.3">
      <c r="A486">
        <v>485</v>
      </c>
      <c r="B486" t="s">
        <v>1048</v>
      </c>
      <c r="C486" s="3">
        <v>41801</v>
      </c>
      <c r="D486" t="s">
        <v>1049</v>
      </c>
      <c r="E486" t="s">
        <v>1050</v>
      </c>
      <c r="F486" t="s">
        <v>16</v>
      </c>
      <c r="G486">
        <v>90045</v>
      </c>
      <c r="H486" t="s">
        <v>1323</v>
      </c>
      <c r="I486" t="s">
        <v>23</v>
      </c>
      <c r="J486" t="s">
        <v>1051</v>
      </c>
      <c r="K486">
        <v>29.6</v>
      </c>
      <c r="L486">
        <v>2</v>
      </c>
      <c r="M486">
        <v>0</v>
      </c>
      <c r="N486" s="4">
        <v>14.8</v>
      </c>
    </row>
    <row r="487" spans="1:14" x14ac:dyDescent="0.3">
      <c r="A487">
        <v>486</v>
      </c>
      <c r="B487" t="s">
        <v>1048</v>
      </c>
      <c r="C487" s="3">
        <v>41801</v>
      </c>
      <c r="D487" t="s">
        <v>1049</v>
      </c>
      <c r="E487" t="s">
        <v>1050</v>
      </c>
      <c r="F487" t="s">
        <v>16</v>
      </c>
      <c r="G487">
        <v>90045</v>
      </c>
      <c r="H487" t="s">
        <v>1323</v>
      </c>
      <c r="I487" t="s">
        <v>17</v>
      </c>
      <c r="J487" t="s">
        <v>1052</v>
      </c>
      <c r="K487">
        <v>514.16499999999996</v>
      </c>
      <c r="L487">
        <v>5</v>
      </c>
      <c r="M487">
        <v>0.15</v>
      </c>
      <c r="N487" s="4">
        <v>-30.24499999999999</v>
      </c>
    </row>
    <row r="488" spans="1:14" x14ac:dyDescent="0.3">
      <c r="A488">
        <v>487</v>
      </c>
      <c r="B488" t="s">
        <v>1048</v>
      </c>
      <c r="C488" s="3">
        <v>41801</v>
      </c>
      <c r="D488" t="s">
        <v>1049</v>
      </c>
      <c r="E488" t="s">
        <v>1050</v>
      </c>
      <c r="F488" t="s">
        <v>16</v>
      </c>
      <c r="G488">
        <v>90045</v>
      </c>
      <c r="H488" t="s">
        <v>1323</v>
      </c>
      <c r="I488" t="s">
        <v>35</v>
      </c>
      <c r="J488" t="s">
        <v>1053</v>
      </c>
      <c r="K488">
        <v>279.95999999999998</v>
      </c>
      <c r="L488">
        <v>5</v>
      </c>
      <c r="M488">
        <v>0.2</v>
      </c>
      <c r="N488" s="4">
        <v>17.497500000000016</v>
      </c>
    </row>
    <row r="489" spans="1:14" x14ac:dyDescent="0.3">
      <c r="A489">
        <v>488</v>
      </c>
      <c r="B489" t="s">
        <v>1054</v>
      </c>
      <c r="C489" s="3">
        <v>40845</v>
      </c>
      <c r="D489" t="s">
        <v>1055</v>
      </c>
      <c r="E489" t="s">
        <v>1056</v>
      </c>
      <c r="F489" t="s">
        <v>16</v>
      </c>
      <c r="G489">
        <v>60610</v>
      </c>
      <c r="H489" t="s">
        <v>1324</v>
      </c>
      <c r="I489" t="s">
        <v>35</v>
      </c>
      <c r="J489" t="s">
        <v>1057</v>
      </c>
      <c r="K489">
        <v>2735.9520000000002</v>
      </c>
      <c r="L489">
        <v>6</v>
      </c>
      <c r="M489">
        <v>0.2</v>
      </c>
      <c r="N489" s="4">
        <v>341.99399999999969</v>
      </c>
    </row>
    <row r="490" spans="1:14" x14ac:dyDescent="0.3">
      <c r="A490">
        <v>489</v>
      </c>
      <c r="B490" t="s">
        <v>1058</v>
      </c>
      <c r="C490" s="3">
        <v>40703</v>
      </c>
      <c r="D490" t="s">
        <v>1059</v>
      </c>
      <c r="E490" t="s">
        <v>1060</v>
      </c>
      <c r="F490" t="s">
        <v>16</v>
      </c>
      <c r="G490">
        <v>77340</v>
      </c>
      <c r="H490" t="s">
        <v>1325</v>
      </c>
      <c r="I490" t="s">
        <v>35</v>
      </c>
      <c r="J490" t="s">
        <v>1061</v>
      </c>
      <c r="K490">
        <v>7.9920000000000009</v>
      </c>
      <c r="L490">
        <v>1</v>
      </c>
      <c r="M490">
        <v>0.2</v>
      </c>
      <c r="N490" s="4">
        <v>0.59940000000000015</v>
      </c>
    </row>
    <row r="491" spans="1:14" x14ac:dyDescent="0.3">
      <c r="A491">
        <v>490</v>
      </c>
      <c r="B491" t="s">
        <v>1058</v>
      </c>
      <c r="C491" s="3">
        <v>40703</v>
      </c>
      <c r="D491" t="s">
        <v>1059</v>
      </c>
      <c r="E491" t="s">
        <v>1060</v>
      </c>
      <c r="F491" t="s">
        <v>16</v>
      </c>
      <c r="G491">
        <v>77340</v>
      </c>
      <c r="H491" t="s">
        <v>1325</v>
      </c>
      <c r="I491" t="s">
        <v>35</v>
      </c>
      <c r="J491" t="s">
        <v>1062</v>
      </c>
      <c r="K491">
        <v>63.984000000000009</v>
      </c>
      <c r="L491">
        <v>2</v>
      </c>
      <c r="M491">
        <v>0.2</v>
      </c>
      <c r="N491" s="4">
        <v>10.397399999999998</v>
      </c>
    </row>
    <row r="492" spans="1:14" x14ac:dyDescent="0.3">
      <c r="A492">
        <v>491</v>
      </c>
      <c r="B492" t="s">
        <v>1058</v>
      </c>
      <c r="C492" s="3">
        <v>40703</v>
      </c>
      <c r="D492" t="s">
        <v>1059</v>
      </c>
      <c r="E492" t="s">
        <v>1060</v>
      </c>
      <c r="F492" t="s">
        <v>16</v>
      </c>
      <c r="G492">
        <v>77340</v>
      </c>
      <c r="H492" t="s">
        <v>1325</v>
      </c>
      <c r="I492" t="s">
        <v>23</v>
      </c>
      <c r="J492" t="s">
        <v>983</v>
      </c>
      <c r="K492">
        <v>70.367999999999995</v>
      </c>
      <c r="L492">
        <v>2</v>
      </c>
      <c r="M492">
        <v>0.2</v>
      </c>
      <c r="N492" s="4">
        <v>6.1572000000000031</v>
      </c>
    </row>
    <row r="493" spans="1:14" x14ac:dyDescent="0.3">
      <c r="A493">
        <v>492</v>
      </c>
      <c r="B493" t="s">
        <v>1063</v>
      </c>
      <c r="C493" s="3">
        <v>40800</v>
      </c>
      <c r="D493" t="s">
        <v>1064</v>
      </c>
      <c r="E493" t="s">
        <v>1065</v>
      </c>
      <c r="F493" t="s">
        <v>16</v>
      </c>
      <c r="G493">
        <v>14609</v>
      </c>
      <c r="H493" t="s">
        <v>1326</v>
      </c>
      <c r="I493" t="s">
        <v>23</v>
      </c>
      <c r="J493" t="s">
        <v>1066</v>
      </c>
      <c r="K493">
        <v>449.15</v>
      </c>
      <c r="L493">
        <v>5</v>
      </c>
      <c r="M493">
        <v>0</v>
      </c>
      <c r="N493" s="4">
        <v>8.9829999999999899</v>
      </c>
    </row>
    <row r="494" spans="1:14" x14ac:dyDescent="0.3">
      <c r="A494">
        <v>493</v>
      </c>
      <c r="B494" t="s">
        <v>1063</v>
      </c>
      <c r="C494" s="3">
        <v>40800</v>
      </c>
      <c r="D494" t="s">
        <v>1064</v>
      </c>
      <c r="E494" t="s">
        <v>1065</v>
      </c>
      <c r="F494" t="s">
        <v>16</v>
      </c>
      <c r="G494">
        <v>14609</v>
      </c>
      <c r="H494" t="s">
        <v>1326</v>
      </c>
      <c r="I494" t="s">
        <v>23</v>
      </c>
      <c r="J494" t="s">
        <v>1067</v>
      </c>
      <c r="K494">
        <v>11.07</v>
      </c>
      <c r="L494">
        <v>3</v>
      </c>
      <c r="M494">
        <v>0</v>
      </c>
      <c r="N494" s="4">
        <v>5.0921999999999992</v>
      </c>
    </row>
    <row r="495" spans="1:14" x14ac:dyDescent="0.3">
      <c r="A495">
        <v>494</v>
      </c>
      <c r="B495" t="s">
        <v>1068</v>
      </c>
      <c r="C495" s="3">
        <v>41404</v>
      </c>
      <c r="D495" t="s">
        <v>1069</v>
      </c>
      <c r="E495" t="s">
        <v>1070</v>
      </c>
      <c r="F495" t="s">
        <v>16</v>
      </c>
      <c r="G495">
        <v>98115</v>
      </c>
      <c r="H495" t="s">
        <v>1327</v>
      </c>
      <c r="I495" t="s">
        <v>35</v>
      </c>
      <c r="J495" t="s">
        <v>1071</v>
      </c>
      <c r="K495">
        <v>93.98</v>
      </c>
      <c r="L495">
        <v>2</v>
      </c>
      <c r="M495">
        <v>0</v>
      </c>
      <c r="N495" s="4">
        <v>13.157200000000003</v>
      </c>
    </row>
    <row r="496" spans="1:14" x14ac:dyDescent="0.3">
      <c r="A496">
        <v>495</v>
      </c>
      <c r="B496" t="s">
        <v>1072</v>
      </c>
      <c r="C496" s="3">
        <v>41352</v>
      </c>
      <c r="D496" t="s">
        <v>1073</v>
      </c>
      <c r="E496" t="s">
        <v>1074</v>
      </c>
      <c r="F496" t="s">
        <v>16</v>
      </c>
      <c r="G496">
        <v>38109</v>
      </c>
      <c r="H496" t="s">
        <v>1328</v>
      </c>
      <c r="I496" t="s">
        <v>17</v>
      </c>
      <c r="J496" t="s">
        <v>1075</v>
      </c>
      <c r="K496">
        <v>189.88200000000001</v>
      </c>
      <c r="L496">
        <v>3</v>
      </c>
      <c r="M496">
        <v>0.4</v>
      </c>
      <c r="N496" s="4">
        <v>-94.941000000000017</v>
      </c>
    </row>
    <row r="497" spans="1:14" x14ac:dyDescent="0.3">
      <c r="A497">
        <v>496</v>
      </c>
      <c r="B497" t="s">
        <v>1076</v>
      </c>
      <c r="C497" s="3">
        <v>41270</v>
      </c>
      <c r="D497" t="s">
        <v>1077</v>
      </c>
      <c r="E497" t="s">
        <v>1078</v>
      </c>
      <c r="F497" t="s">
        <v>16</v>
      </c>
      <c r="G497">
        <v>72701</v>
      </c>
      <c r="H497" t="s">
        <v>1329</v>
      </c>
      <c r="I497" t="s">
        <v>23</v>
      </c>
      <c r="J497" t="s">
        <v>1079</v>
      </c>
      <c r="K497">
        <v>105.42</v>
      </c>
      <c r="L497">
        <v>2</v>
      </c>
      <c r="M497">
        <v>0</v>
      </c>
      <c r="N497" s="4">
        <v>51.655799999999999</v>
      </c>
    </row>
    <row r="498" spans="1:14" x14ac:dyDescent="0.3">
      <c r="A498">
        <v>497</v>
      </c>
      <c r="B498" t="s">
        <v>1080</v>
      </c>
      <c r="C498" s="3">
        <v>41481</v>
      </c>
      <c r="D498" t="s">
        <v>994</v>
      </c>
      <c r="E498" t="s">
        <v>995</v>
      </c>
      <c r="F498" t="s">
        <v>16</v>
      </c>
      <c r="G498">
        <v>92627</v>
      </c>
      <c r="H498" t="s">
        <v>1330</v>
      </c>
      <c r="I498" t="s">
        <v>23</v>
      </c>
      <c r="J498" t="s">
        <v>1081</v>
      </c>
      <c r="K498">
        <v>119.61600000000001</v>
      </c>
      <c r="L498">
        <v>8</v>
      </c>
      <c r="M498">
        <v>0.2</v>
      </c>
      <c r="N498" s="4">
        <v>40.370399999999997</v>
      </c>
    </row>
    <row r="499" spans="1:14" x14ac:dyDescent="0.3">
      <c r="A499">
        <v>498</v>
      </c>
      <c r="B499" t="s">
        <v>1080</v>
      </c>
      <c r="C499" s="3">
        <v>41481</v>
      </c>
      <c r="D499" t="s">
        <v>994</v>
      </c>
      <c r="E499" t="s">
        <v>995</v>
      </c>
      <c r="F499" t="s">
        <v>16</v>
      </c>
      <c r="G499">
        <v>92627</v>
      </c>
      <c r="H499" t="s">
        <v>1330</v>
      </c>
      <c r="I499" t="s">
        <v>17</v>
      </c>
      <c r="J499" t="s">
        <v>1082</v>
      </c>
      <c r="K499">
        <v>255.76</v>
      </c>
      <c r="L499">
        <v>4</v>
      </c>
      <c r="M499">
        <v>0</v>
      </c>
      <c r="N499" s="4">
        <v>81.843199999999996</v>
      </c>
    </row>
    <row r="500" spans="1:14" x14ac:dyDescent="0.3">
      <c r="A500">
        <v>499</v>
      </c>
      <c r="B500" t="s">
        <v>1080</v>
      </c>
      <c r="C500" s="3">
        <v>41481</v>
      </c>
      <c r="D500" t="s">
        <v>994</v>
      </c>
      <c r="E500" t="s">
        <v>995</v>
      </c>
      <c r="F500" t="s">
        <v>16</v>
      </c>
      <c r="G500">
        <v>92627</v>
      </c>
      <c r="H500" t="s">
        <v>1330</v>
      </c>
      <c r="I500" t="s">
        <v>17</v>
      </c>
      <c r="J500" t="s">
        <v>722</v>
      </c>
      <c r="K500">
        <v>241.56799999999998</v>
      </c>
      <c r="L500">
        <v>2</v>
      </c>
      <c r="M500">
        <v>0.2</v>
      </c>
      <c r="N500" s="4">
        <v>18.11760000000001</v>
      </c>
    </row>
    <row r="501" spans="1:14" x14ac:dyDescent="0.3">
      <c r="A501">
        <v>500</v>
      </c>
      <c r="B501" t="s">
        <v>1080</v>
      </c>
      <c r="C501" s="3">
        <v>41481</v>
      </c>
      <c r="D501" t="s">
        <v>994</v>
      </c>
      <c r="E501" t="s">
        <v>995</v>
      </c>
      <c r="F501" t="s">
        <v>16</v>
      </c>
      <c r="G501">
        <v>92627</v>
      </c>
      <c r="H501" t="s">
        <v>1330</v>
      </c>
      <c r="I501" t="s">
        <v>17</v>
      </c>
      <c r="J501" t="s">
        <v>1083</v>
      </c>
      <c r="K501">
        <v>69.3</v>
      </c>
      <c r="L501">
        <v>9</v>
      </c>
      <c r="M501">
        <v>0</v>
      </c>
      <c r="N501" s="4">
        <v>22.868999999999996</v>
      </c>
    </row>
    <row r="502" spans="1:14" x14ac:dyDescent="0.3">
      <c r="C50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Questions</vt:lpstr>
      <vt:lpstr>Pivots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Daljeet Singh</dc:creator>
  <cp:lastModifiedBy>DALJEET SINGH</cp:lastModifiedBy>
  <dcterms:created xsi:type="dcterms:W3CDTF">2021-05-01T14:51:15Z</dcterms:created>
  <dcterms:modified xsi:type="dcterms:W3CDTF">2021-05-04T06:53:18Z</dcterms:modified>
</cp:coreProperties>
</file>