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600522C5-80F8-4E04-AE8D-AAB024BE853A}"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<sst xmlns="http://schemas.openxmlformats.org/spreadsheetml/2006/main" count="668" uniqueCount="283">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</sst>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6">
    <dxf>
      <numFmt numFmtId="168" formatCode="0.00,\ &quot;k&quot;"/>
    </dxf>
    <dxf>
      <numFmt numFmtId="169" formatCode="0.0,\ &quot;k&quot;"/>
    </dxf>
    <dxf>
      <numFmt numFmtId="168" formatCode="0.00,\ &quot;k&quot;"/>
    </dxf>
    <dxf>
      <numFmt numFmtId="168" formatCode="0.00,\ &quot;k&quot;"/>
    </dxf>
    <dxf>
      <numFmt numFmtId="169" formatCode="0.0,\ &quot;k&quot;"/>
    </dxf>
    <dxf>
      <numFmt numFmtId="168" formatCode="0.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252</v>
      </c>
      <c r="C2" s="41"/>
      <c r="D2" s="42"/>
      <c r="E2" s="46" t="s">
        <v>232</v>
      </c>
    </row>
    <row r="3" spans="2:5" ht="42" customHeight="1" thickBot="1" x14ac:dyDescent="0.35">
      <c r="B3" s="43"/>
      <c r="C3" s="44"/>
      <c r="D3" s="45"/>
      <c r="E3" s="47"/>
    </row>
    <row r="4" spans="2:5" ht="8.25" customHeight="1" x14ac:dyDescent="0.3"/>
    <row r="5" spans="2:5" ht="19.5" customHeight="1" thickBot="1" x14ac:dyDescent="0.35">
      <c r="C5" s="9" t="s">
        <v>226</v>
      </c>
      <c r="D5" s="9" t="s">
        <v>223</v>
      </c>
      <c r="E5" s="10" t="s">
        <v>224</v>
      </c>
    </row>
    <row r="6" spans="2:5" ht="19.5" customHeight="1" thickBot="1" x14ac:dyDescent="0.35">
      <c r="B6" s="20" t="s">
        <v>135</v>
      </c>
      <c r="C6" s="38" t="s">
        <v>225</v>
      </c>
      <c r="D6" s="38"/>
      <c r="E6" s="39"/>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8" t="s">
        <v>242</v>
      </c>
      <c r="D13" s="38"/>
      <c r="E13" s="39"/>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253</v>
      </c>
      <c r="C2" s="41"/>
      <c r="D2" s="42"/>
      <c r="E2" s="46" t="s">
        <v>232</v>
      </c>
    </row>
    <row r="3" spans="2:5" ht="42" customHeight="1" thickBot="1" x14ac:dyDescent="0.35">
      <c r="B3" s="43"/>
      <c r="C3" s="44"/>
      <c r="D3" s="45"/>
      <c r="E3" s="4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8" t="s">
        <v>254</v>
      </c>
      <c r="D7" s="38"/>
      <c r="E7" s="39"/>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8" t="s">
        <v>255</v>
      </c>
      <c r="D14" s="38"/>
      <c r="E14" s="39"/>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0" t="s">
        <v>272</v>
      </c>
      <c r="C2" s="41"/>
      <c r="D2" s="42"/>
      <c r="E2" s="46" t="s">
        <v>232</v>
      </c>
    </row>
    <row r="3" spans="2:5" ht="42" customHeight="1" thickBot="1" x14ac:dyDescent="0.35">
      <c r="B3" s="43"/>
      <c r="C3" s="44"/>
      <c r="D3" s="45"/>
      <c r="E3" s="47"/>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8" t="s">
        <v>281</v>
      </c>
      <c r="D7" s="38"/>
      <c r="E7" s="39"/>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J2" activePane="bottomRight" state="frozen"/>
      <selection pane="topRight" activeCell="B1" sqref="B1"/>
      <selection pane="bottomLeft" activeCell="A2" sqref="A2"/>
      <selection pane="bottomRight" activeCell="T17" sqref="T17"/>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 t="shared" ref="B3:B51" si="0">_xlfn.CONCAT(C3,  " ", D3,  " ", F3)</f>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ref="M3:M51" si="1">LOWER(IF($L3="English",_xlfn.CONCAT($F3,".",$D3,"@xyz.org"),_xlfn.CONCAT($F3,".",$D3,"@xyz.com")))</f>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si="0"/>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si="1"/>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0"/>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1"/>
        <v>lenoir.victor@xyz.com</v>
      </c>
      <c r="N35" s="37">
        <v>56</v>
      </c>
      <c r="O35" s="2" t="s">
        <v>214</v>
      </c>
      <c r="P35" s="2" t="s">
        <v>219</v>
      </c>
      <c r="Q35" s="3" t="str">
        <f>INDEX(SPORT!$A$2:$B$33, MATCH($R35, SPORT!$B$2:$B$33, 0), 1)</f>
        <v>OUTDOOR</v>
      </c>
      <c r="R35" s="2" t="s">
        <v>193</v>
      </c>
      <c r="S35" s="2">
        <v>62761</v>
      </c>
    </row>
    <row r="36" spans="1:19" x14ac:dyDescent="0.3">
      <c r="A36" s="35">
        <v>35</v>
      </c>
      <c r="B36" s="3" t="str">
        <f t="shared" si="0"/>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1"/>
        <v>lenoir.arthur@xyz.com</v>
      </c>
      <c r="N36" s="37">
        <v>88.6</v>
      </c>
      <c r="O36" s="2" t="s">
        <v>213</v>
      </c>
      <c r="P36" s="2" t="s">
        <v>217</v>
      </c>
      <c r="Q36" s="3" t="str">
        <f>INDEX(SPORT!$A$2:$B$33, MATCH($R36, SPORT!$B$2:$B$33, 0), 1)</f>
        <v>OUTDOOR</v>
      </c>
      <c r="R36" s="2" t="s">
        <v>200</v>
      </c>
      <c r="S36" s="2">
        <v>108431</v>
      </c>
    </row>
    <row r="37" spans="1:19" x14ac:dyDescent="0.3">
      <c r="A37" s="35">
        <v>36</v>
      </c>
      <c r="B37" s="3" t="str">
        <f t="shared" si="0"/>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1"/>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0"/>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1"/>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0"/>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1"/>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0"/>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1"/>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0"/>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1"/>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0"/>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1"/>
        <v>oliviera.laura@xyz.com</v>
      </c>
      <c r="N42" s="37">
        <v>51.9</v>
      </c>
      <c r="O42" s="2" t="s">
        <v>213</v>
      </c>
      <c r="P42" s="2" t="s">
        <v>212</v>
      </c>
      <c r="Q42" s="3" t="str">
        <f>INDEX(SPORT!$A$2:$B$33, MATCH($R42, SPORT!$B$2:$B$33, 0), 1)</f>
        <v>OUTDOOR</v>
      </c>
      <c r="R42" s="2" t="s">
        <v>202</v>
      </c>
      <c r="S42" s="2">
        <v>79872</v>
      </c>
    </row>
    <row r="43" spans="1:19" x14ac:dyDescent="0.3">
      <c r="A43" s="35">
        <v>42</v>
      </c>
      <c r="B43" s="3" t="str">
        <f t="shared" si="0"/>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1"/>
        <v>garza.ainhoa@xyz.com</v>
      </c>
      <c r="N43" s="37">
        <v>55.6</v>
      </c>
      <c r="O43" s="2" t="s">
        <v>211</v>
      </c>
      <c r="P43" s="2" t="s">
        <v>217</v>
      </c>
      <c r="Q43" s="3" t="str">
        <f>INDEX(SPORT!$A$2:$B$33, MATCH($R43, SPORT!$B$2:$B$33, 0), 1)</f>
        <v>INDOOR</v>
      </c>
      <c r="R43" s="2" t="s">
        <v>203</v>
      </c>
      <c r="S43" s="2">
        <v>101969</v>
      </c>
    </row>
    <row r="44" spans="1:19" x14ac:dyDescent="0.3">
      <c r="A44" s="35">
        <v>43</v>
      </c>
      <c r="B44" s="3" t="str">
        <f t="shared" si="0"/>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1"/>
        <v>banda.isabel@xyz.com</v>
      </c>
      <c r="N44" s="37">
        <v>102.3</v>
      </c>
      <c r="O44" s="2" t="s">
        <v>213</v>
      </c>
      <c r="P44" s="2" t="s">
        <v>217</v>
      </c>
      <c r="Q44" s="3" t="str">
        <f>INDEX(SPORT!$A$2:$B$33, MATCH($R44, SPORT!$B$2:$B$33, 0), 1)</f>
        <v>OUTDOOR</v>
      </c>
      <c r="R44" s="2" t="s">
        <v>196</v>
      </c>
      <c r="S44" s="2">
        <v>50659</v>
      </c>
    </row>
    <row r="45" spans="1:19" x14ac:dyDescent="0.3">
      <c r="A45" s="35">
        <v>44</v>
      </c>
      <c r="B45" s="3" t="str">
        <f t="shared" si="0"/>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1"/>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0"/>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1"/>
        <v>prins.elize@xyz.com</v>
      </c>
      <c r="N46" s="37">
        <v>63.8</v>
      </c>
      <c r="O46" s="2" t="s">
        <v>214</v>
      </c>
      <c r="P46" s="2" t="s">
        <v>217</v>
      </c>
      <c r="Q46" s="3" t="str">
        <f>INDEX(SPORT!$A$2:$B$33, MATCH($R46, SPORT!$B$2:$B$33, 0), 1)</f>
        <v>INDOOR</v>
      </c>
      <c r="R46" s="2" t="s">
        <v>204</v>
      </c>
      <c r="S46" s="2">
        <v>39935</v>
      </c>
    </row>
    <row r="47" spans="1:19" x14ac:dyDescent="0.3">
      <c r="A47" s="35">
        <v>46</v>
      </c>
      <c r="B47" s="3" t="str">
        <f t="shared" si="0"/>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1"/>
        <v>pham.ryan@xyz.com</v>
      </c>
      <c r="N47" s="37">
        <v>98.6</v>
      </c>
      <c r="O47" s="2" t="s">
        <v>213</v>
      </c>
      <c r="P47" s="2" t="s">
        <v>219</v>
      </c>
      <c r="Q47" s="3" t="str">
        <f>INDEX(SPORT!$A$2:$B$33, MATCH($R47, SPORT!$B$2:$B$33, 0), 1)</f>
        <v>OUTDOOR</v>
      </c>
      <c r="R47" s="2" t="s">
        <v>195</v>
      </c>
      <c r="S47" s="2">
        <v>44865</v>
      </c>
    </row>
    <row r="48" spans="1:19" x14ac:dyDescent="0.3">
      <c r="A48" s="35">
        <v>47</v>
      </c>
      <c r="B48" s="3" t="str">
        <f t="shared" si="0"/>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1"/>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0"/>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1"/>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0"/>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1"/>
        <v>palsson.berndt@xyz.com</v>
      </c>
      <c r="N50" s="37">
        <v>45.9</v>
      </c>
      <c r="O50" s="2" t="s">
        <v>214</v>
      </c>
      <c r="P50" s="2" t="s">
        <v>210</v>
      </c>
      <c r="Q50" s="3" t="str">
        <f>INDEX(SPORT!$A$2:$B$33, MATCH($R50, SPORT!$B$2:$B$33, 0), 1)</f>
        <v>OUTDOOR</v>
      </c>
      <c r="R50" s="2" t="s">
        <v>205</v>
      </c>
      <c r="S50" s="2">
        <v>35387</v>
      </c>
    </row>
    <row r="51" spans="1:19" x14ac:dyDescent="0.3">
      <c r="A51" s="35">
        <v>50</v>
      </c>
      <c r="B51" s="3" t="str">
        <f t="shared" si="0"/>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1"/>
        <v>sobrinho.adriano@xyz.com</v>
      </c>
      <c r="N51" s="37">
        <v>92.5</v>
      </c>
      <c r="O51" s="2" t="s">
        <v>209</v>
      </c>
      <c r="P51" s="2" t="s">
        <v>216</v>
      </c>
      <c r="Q51" s="3" t="str">
        <f>INDEX(SPORT!$A$2:$B$33, MATCH($R51, SPORT!$B$2:$B$33, 0), 1)</f>
        <v>INDOOR</v>
      </c>
      <c r="R51" s="2" t="s">
        <v>206</v>
      </c>
      <c r="S51" s="2">
        <v>20532</v>
      </c>
    </row>
  </sheetData>
  <conditionalFormatting sqref="S2:S51">
    <cfRule type="cellIs" dxfId="2" priority="2" operator="lessThan">
      <formula>100000</formula>
    </cfRule>
    <cfRule type="cellIs" dxfId="1"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2023-01-24T18:29:13Z</dcterms:modified>
</cp:coreProperties>
</file>