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Projects\Portfolio Projects\HR Analytics\EXcel\"/>
    </mc:Choice>
  </mc:AlternateContent>
  <xr:revisionPtr revIDLastSave="0" documentId="13_ncr:1_{CF6C4203-25BF-440B-9A5A-746A07F2DACB}" xr6:coauthVersionLast="47" xr6:coauthVersionMax="47" xr10:uidLastSave="{00000000-0000-0000-0000-000000000000}"/>
  <bookViews>
    <workbookView xWindow="-108" yWindow="-108" windowWidth="23256" windowHeight="12456" firstSheet="5" activeTab="10" xr2:uid="{00000000-000D-0000-FFFF-FFFF00000000}"/>
  </bookViews>
  <sheets>
    <sheet name="KPI" sheetId="7" r:id="rId1"/>
    <sheet name="Rating" sheetId="8" r:id="rId2"/>
    <sheet name="Gender" sheetId="9" r:id="rId3"/>
    <sheet name="Education by attrition" sheetId="10" r:id="rId4"/>
    <sheet name="Attrition by Job" sheetId="11" r:id="rId5"/>
    <sheet name="Deparment wise Attrition" sheetId="12" r:id="rId6"/>
    <sheet name="Attritio by Age group" sheetId="13" r:id="rId7"/>
    <sheet name="Martial Status" sheetId="14" r:id="rId8"/>
    <sheet name="Data" sheetId="1" r:id="rId9"/>
    <sheet name="Images" sheetId="2" r:id="rId10"/>
    <sheet name="Dashboard" sheetId="4"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'Martial Status'!$D$4:$D$6</definedName>
    <definedName name="_xlchart.v2.3" hidden="1">'Martial Status'!$E$3</definedName>
    <definedName name="_xlchart.v2.4" hidden="1">'Martial Status'!$E$4:$E$6</definedName>
    <definedName name="_xlchart.v2.7" hidden="1">'Martial Status'!$D$4:$D$6</definedName>
    <definedName name="_xlchart.v2.8" hidden="1">'Martial Status'!$E$3</definedName>
    <definedName name="_xlchart.v2.9" hidden="1">'Martial Status'!$E$4:$E$6</definedName>
    <definedName name="Slicer_Department">#N/A</definedName>
    <definedName name="Slicer_Education_Field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4" i="14" l="1"/>
  <c r="D5" i="14"/>
  <c r="D6" i="14"/>
  <c r="D5" i="11"/>
  <c r="D6" i="11"/>
  <c r="D7" i="11"/>
  <c r="D8" i="11"/>
  <c r="D9" i="11"/>
  <c r="D10" i="11"/>
  <c r="D11" i="11"/>
  <c r="D12" i="11"/>
  <c r="D4" i="11"/>
  <c r="B6" i="8"/>
  <c r="C9" i="7"/>
  <c r="B9" i="7"/>
  <c r="A9" i="7"/>
  <c r="E5" i="14"/>
  <c r="E4" i="14"/>
  <c r="E6" i="14"/>
  <c r="E8" i="11"/>
  <c r="E10" i="11"/>
  <c r="E6" i="11"/>
  <c r="E9" i="11"/>
  <c r="E11" i="11"/>
  <c r="E12" i="11"/>
  <c r="E5" i="11"/>
  <c r="E7" i="11"/>
  <c r="E4" i="11"/>
  <c r="B9" i="9"/>
  <c r="B10" i="9"/>
  <c r="C10" i="9" l="1"/>
  <c r="C9" i="9"/>
  <c r="C6" i="8"/>
  <c r="B7" i="8"/>
  <c r="C7" i="8" s="1"/>
  <c r="D9" i="7"/>
  <c r="E9"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<sst xmlns="http://schemas.openxmlformats.org/spreadsheetml/2006/main" count="19216" uniqueCount="1570">
  <si>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</si>
  <si>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</si>
  <si>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</si>
  <si>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</si>
  <si>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</si>
  <si>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</si>
  <si>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</si>
  <si>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</si>
  <si>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</si>
  <si>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</si>
  <si>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</si>
  <si>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</si>
  <si>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</si>
  <si>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</si>
  <si>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</si>
  <si>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</si>
  <si>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</si>
  <si>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</si>
  <si>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</si>
  <si>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</si>
  <si>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</si>
  <si>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</si>
  <si>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</si>
  <si>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</si>
  <si>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</si>
  <si>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</si>
  <si>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</si>
  <si>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</si>
  <si>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</si>
  <si>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</si>
  <si>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</si>
  <si>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</si>
  <si>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</si>
  <si>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</si>
  <si>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</si>
  <si>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</si>
  <si>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</si>
  <si>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</si>
  <si>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</si>
  <si>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</si>
  <si>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</si>
  <si>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</si>
  <si>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</si>
  <si>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</si>
  <si>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</si>
  <si>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</si>
  <si>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</si>
  <si>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</si>
  <si>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</si>
  <si>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</si>
  <si>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</si>
  <si>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</si>
  <si>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</si>
  <si>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</si>
  <si>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</si>
  <si>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</si>
  <si>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</si>
  <si>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</si>
  <si>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</si>
  <si>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</si>
  <si>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</si>
  <si>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</si>
  <si>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</si>
  <si>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</si>
  <si>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</si>
  <si>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</si>
  <si>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</si>
  <si>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</si>
  <si>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</si>
  <si>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</si>
  <si>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</si>
  <si>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</si>
  <si>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</si>
  <si>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</si>
  <si>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</si>
  <si>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</si>
  <si>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</si>
  <si>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</si>
  <si>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</si>
  <si>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</si>
  <si>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</si>
  <si>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</si>
  <si>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</si>
  <si>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</si>
  <si>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</si>
  <si>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</si>
  <si>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</si>
  <si>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</si>
  <si>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</si>
  <si>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</si>
  <si>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</si>
  <si>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</si>
  <si>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</si>
  <si>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</si>
  <si>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</si>
  <si>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</si>
  <si>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</si>
  <si>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</si>
  <si>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</si>
  <si>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</si>
  <si>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</si>
  <si>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</si>
  <si>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</si>
  <si>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</si>
  <si>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</si>
  <si>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</si>
  <si>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</si>
  <si>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</si>
  <si>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</si>
  <si>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</si>
  <si>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</si>
  <si>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</si>
  <si>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</si>
  <si>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</si>
  <si>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</si>
  <si>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</si>
  <si>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</si>
  <si>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</si>
  <si>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</si>
  <si>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</si>
  <si>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</si>
  <si>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</si>
  <si>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</si>
  <si>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</si>
  <si>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</si>
  <si>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</si>
  <si>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</si>
  <si>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</si>
  <si>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</si>
  <si>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</si>
  <si>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</si>
  <si>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</si>
  <si>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</si>
  <si>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</si>
  <si>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</si>
  <si>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</si>
  <si>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</si>
  <si>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</si>
  <si>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</si>
  <si>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</si>
  <si>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</si>
  <si>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</si>
  <si>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</si>
  <si>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</si>
  <si>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</si>
  <si>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</si>
  <si>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</si>
  <si>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</si>
  <si>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</si>
  <si>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</si>
  <si>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</si>
  <si>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</si>
  <si>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</si>
  <si>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</si>
  <si>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</si>
  <si>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</si>
  <si>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</si>
  <si>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</si>
  <si>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</si>
  <si>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</si>
  <si>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</si>
  <si>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</si>
  <si>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</si>
  <si>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</si>
  <si>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</si>
  <si>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</si>
  <si>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</si>
  <si>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</si>
  <si>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</si>
  <si>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</si>
  <si>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</si>
  <si>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</si>
  <si>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</si>
  <si>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</si>
  <si>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</si>
  <si>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</si>
  <si>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</si>
  <si>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</si>
  <si>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</si>
  <si>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</si>
  <si>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</si>
  <si>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</si>
  <si>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</si>
  <si>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</si>
  <si>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</si>
  <si>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</si>
  <si>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</si>
  <si>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</si>
  <si>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</si>
  <si>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</si>
  <si>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</si>
  <si>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</si>
  <si>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</si>
  <si>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</si>
  <si>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</si>
  <si>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</si>
  <si>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</si>
  <si>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</si>
  <si>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</si>
  <si>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</si>
  <si>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</si>
  <si>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</si>
  <si>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</si>
  <si>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</si>
  <si>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</si>
  <si>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</si>
  <si>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</si>
  <si>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</si>
  <si>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</si>
  <si>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</si>
  <si>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</si>
  <si>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</si>
  <si>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</si>
  <si>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</si>
  <si>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</si>
  <si>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</si>
  <si>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</si>
  <si>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</si>
  <si>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</si>
  <si>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</si>
  <si>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</si>
  <si>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</si>
  <si>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</si>
  <si>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</si>
  <si>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</si>
  <si>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</si>
  <si>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</si>
  <si>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</si>
  <si>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</si>
  <si>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</si>
  <si>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</si>
  <si>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</si>
  <si>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</si>
  <si>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</si>
  <si>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</si>
  <si>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</si>
  <si>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</si>
  <si>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</si>
  <si>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</si>
  <si>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</si>
  <si>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</si>
  <si>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</si>
  <si>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</si>
  <si>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</si>
  <si>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</si>
  <si>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</si>
  <si>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</si>
  <si>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</si>
  <si>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</si>
  <si>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</si>
  <si>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</si>
  <si>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</si>
  <si>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</si>
  <si>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</si>
  <si>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</si>
  <si>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</si>
  <si>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</si>
  <si>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</si>
  <si>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</si>
  <si>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</si>
  <si>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</si>
  <si>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</si>
  <si>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</si>
  <si>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</si>
  <si>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</si>
  <si>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</si>
  <si>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</si>
  <si>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</si>
  <si>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</si>
  <si>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</si>
  <si>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</si>
  <si>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</si>
  <si>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</si>
  <si>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</si>
  <si>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</si>
  <si>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</si>
  <si>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</si>
  <si>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</si>
  <si>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</si>
  <si>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</si>
  <si>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</si>
  <si>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</si>
  <si>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</si>
  <si>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</si>
  <si>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</si>
  <si>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</si>
  <si>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</si>
  <si>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</si>
  <si>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</si>
  <si>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</si>
  <si>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</si>
  <si>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</si>
  <si>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</si>
  <si>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</si>
  <si>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</si>
  <si>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</si>
  <si>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</si>
  <si>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</si>
  <si>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</si>
  <si>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</si>
  <si>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</si>
  <si>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</si>
  <si>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</si>
  <si>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</si>
  <si>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</si>
  <si>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</si>
  <si>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</si>
  <si>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</si>
  <si>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</si>
  <si>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</si>
  <si>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</si>
  <si>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</si>
  <si>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</si>
  <si>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</si>
  <si>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</si>
  <si>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</si>
  <si>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</si>
  <si>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</si>
  <si>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</si>
  <si>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</si>
  <si>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</si>
  <si>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</si>
  <si>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</si>
  <si>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</si>
  <si>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</si>
  <si>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</si>
  <si>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</si>
  <si>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</si>
  <si>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</si>
  <si>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</si>
  <si>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</si>
  <si>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</si>
  <si>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</si>
  <si>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</si>
  <si>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</si>
  <si>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</si>
  <si>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</si>
  <si>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</si>
  <si>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</si>
  <si>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</si>
  <si>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</si>
  <si>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</si>
  <si>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</si>
  <si>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</si>
  <si>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</si>
  <si>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</si>
  <si>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</si>
  <si>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</si>
  <si>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</si>
  <si>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</si>
  <si>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</si>
  <si>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</si>
  <si>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</si>
  <si>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</si>
  <si>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</si>
  <si>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</si>
  <si>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</si>
  <si>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</si>
  <si>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</si>
  <si>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</si>
  <si>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</si>
  <si>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</si>
  <si>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</si>
  <si>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</si>
  <si>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</si>
  <si>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</si>
  <si>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</si>
  <si>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</si>
  <si>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</si>
  <si>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</si>
  <si>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</si>
  <si>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</si>
  <si>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</si>
  <si>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</si>
  <si>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</si>
  <si>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</si>
  <si>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</si>
  <si>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</si>
  <si>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</si>
  <si>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</si>
  <si>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</si>
  <si>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</si>
  <si>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</si>
  <si>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</si>
  <si>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</si>
  <si>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</si>
  <si>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</si>
  <si>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</si>
  <si>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</si>
  <si>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</si>
  <si>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</si>
  <si>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</si>
  <si>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</si>
  <si>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</si>
  <si>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</si>
  <si>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</si>
  <si>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</si>
  <si>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</si>
  <si>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</si>
  <si>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</si>
  <si>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</si>
  <si>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</si>
  <si>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</si>
  <si>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</si>
  <si>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</si>
  <si>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</si>
  <si>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</si>
  <si>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</si>
  <si>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</si>
  <si>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</si>
  <si>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</si>
  <si>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</si>
  <si>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</si>
  <si>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</si>
  <si>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</si>
  <si>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</si>
  <si>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</si>
  <si>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</si>
  <si>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</si>
  <si>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</si>
  <si>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</si>
  <si>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</si>
  <si>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</si>
  <si>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</si>
  <si>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</si>
  <si>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</si>
  <si>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</si>
  <si>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</si>
  <si>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</si>
  <si>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</si>
  <si>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</si>
  <si>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</si>
  <si>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</si>
  <si>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</si>
  <si>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</si>
  <si>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</si>
  <si>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</si>
  <si>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</si>
  <si>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</si>
  <si>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</si>
  <si>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</si>
  <si>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</si>
  <si>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</si>
  <si>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</si>
  <si>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</si>
  <si>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</si>
  <si>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</si>
  <si>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</si>
  <si>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</si>
  <si>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</si>
  <si>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</si>
  <si>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</si>
  <si>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</si>
  <si>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</si>
  <si>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</si>
  <si>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</si>
  <si>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</si>
  <si>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</si>
  <si>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</si>
  <si>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</si>
  <si>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</si>
  <si>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</si>
  <si>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</si>
  <si>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</si>
  <si>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</si>
  <si>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</si>
  <si>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</si>
  <si>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</si>
  <si>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</si>
  <si>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</si>
  <si>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</si>
  <si>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</si>
  <si>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</si>
  <si>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</si>
  <si>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</si>
  <si>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</si>
  <si>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</si>
  <si>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</si>
  <si>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</si>
  <si>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</si>
  <si>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</si>
  <si>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</si>
  <si>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</si>
  <si>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</si>
  <si>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</si>
  <si>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</si>
  <si>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</si>
  <si>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</si>
  <si>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</si>
  <si>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</si>
  <si>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</si>
  <si>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</si>
  <si>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</si>
  <si>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</si>
  <si>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</si>
  <si>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</si>
  <si>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</si>
  <si>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</si>
  <si>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</si>
  <si>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</si>
  <si>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</si>
  <si>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</si>
  <si>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</si>
  <si>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</si>
  <si>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</si>
  <si>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</si>
  <si>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</si>
  <si>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</si>
  <si>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</si>
  <si>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</si>
  <si>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</si>
  <si>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</si>
  <si>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</si>
  <si>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</si>
  <si>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</si>
  <si>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</si>
  <si>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</si>
  <si>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</si>
  <si>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</si>
  <si>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</si>
  <si>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</si>
  <si>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</si>
  <si>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</si>
  <si>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</si>
  <si>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</si>
  <si>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</si>
  <si>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</si>
  <si>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</si>
  <si>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</si>
  <si>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</si>
  <si>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</si>
  <si>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</si>
  <si>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</si>
  <si>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</si>
  <si>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</si>
  <si>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</si>
  <si>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</si>
  <si>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</si>
  <si>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</si>
  <si>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</si>
  <si>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</si>
  <si>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</si>
  <si>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</si>
  <si>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</si>
  <si>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</si>
  <si>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</si>
  <si>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</si>
  <si>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</si>
  <si>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</si>
  <si>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</si>
  <si>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</si>
  <si>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</si>
  <si>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</si>
  <si>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</si>
  <si>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</si>
  <si>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</si>
  <si>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</si>
  <si>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</si>
  <si>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</si>
  <si>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</si>
  <si>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</si>
  <si>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</si>
  <si>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</si>
  <si>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</si>
  <si>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</si>
  <si>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</si>
  <si>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</si>
  <si>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</si>
  <si>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</si>
  <si>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</si>
  <si>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</si>
  <si>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</si>
  <si>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</si>
  <si>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</si>
  <si>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</si>
  <si>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</si>
  <si>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</si>
  <si>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</si>
  <si>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</si>
  <si>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</si>
  <si>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</si>
  <si>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</si>
  <si>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</si>
  <si>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</si>
  <si>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</si>
  <si>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</si>
  <si>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</si>
  <si>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</si>
  <si>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</si>
  <si>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</si>
  <si>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</si>
  <si>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</si>
  <si>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</si>
  <si>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</si>
  <si>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</si>
  <si>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</si>
  <si>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</si>
  <si>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</si>
  <si>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</si>
  <si>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</si>
  <si>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</si>
  <si>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</si>
  <si>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</si>
  <si>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</si>
  <si>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</si>
  <si>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</si>
  <si>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</si>
  <si>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</si>
  <si>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</si>
  <si>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</si>
  <si>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</si>
  <si>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</si>
  <si>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</si>
  <si>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</si>
  <si>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</si>
  <si>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</si>
  <si>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</si>
  <si>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</si>
  <si>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</si>
  <si>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</si>
  <si>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</si>
  <si>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</si>
  <si>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</si>
  <si>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</si>
  <si>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</si>
  <si>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</si>
  <si>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</si>
  <si>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</si>
  <si>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</si>
  <si>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</si>
  <si>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</si>
  <si>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</si>
  <si>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</si>
  <si>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</si>
  <si>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</si>
  <si>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</si>
  <si>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</si>
  <si>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</si>
  <si>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</si>
  <si>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</si>
  <si>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</si>
  <si>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</si>
  <si>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</si>
  <si>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</si>
  <si>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</si>
  <si>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</si>
  <si>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</si>
  <si>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</si>
  <si>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</si>
  <si>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</si>
  <si>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</si>
  <si>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</si>
  <si>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</si>
  <si>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</si>
  <si>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</si>
  <si>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</si>
  <si>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</si>
  <si>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</si>
  <si>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</si>
  <si>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</si>
  <si>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</si>
  <si>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</si>
  <si>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</si>
  <si>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</si>
  <si>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</si>
  <si>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</si>
  <si>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</si>
  <si>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</si>
  <si>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</si>
  <si>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</si>
  <si>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</si>
  <si>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</si>
  <si>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</si>
  <si>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</si>
  <si>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</si>
  <si>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</si>
  <si>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</si>
  <si>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</si>
  <si>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</si>
  <si>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</si>
  <si>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</si>
  <si>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</si>
  <si>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</si>
  <si>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</si>
  <si>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</si>
  <si>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</si>
  <si>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</si>
  <si>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</si>
  <si>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</si>
  <si>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</si>
  <si>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</si>
  <si>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</si>
  <si>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</si>
  <si>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</si>
  <si>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</si>
  <si>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</si>
  <si>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</si>
  <si>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</si>
  <si>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</si>
  <si>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</si>
  <si>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</si>
  <si>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</si>
  <si>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</si>
  <si>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</si>
  <si>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</si>
  <si>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</si>
  <si>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</si>
  <si>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</si>
  <si>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</si>
  <si>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</si>
  <si>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</si>
  <si>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</si>
  <si>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</si>
  <si>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</si>
  <si>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</si>
  <si>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</si>
  <si>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</si>
  <si>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</si>
  <si>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</si>
  <si>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</si>
  <si>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</si>
  <si>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</si>
  <si>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</si>
  <si>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</si>
  <si>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</si>
  <si>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</si>
  <si>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</si>
  <si>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</si>
  <si>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</si>
  <si>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</si>
  <si>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</si>
  <si>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</si>
  <si>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</si>
  <si>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</si>
  <si>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</si>
  <si>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</si>
  <si>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</si>
  <si>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</si>
  <si>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</si>
  <si>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</si>
  <si>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</si>
  <si>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</si>
  <si>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</si>
  <si>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</si>
  <si>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</si>
  <si>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</si>
  <si>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</si>
  <si>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</si>
  <si>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</si>
  <si>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</si>
  <si>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</si>
  <si>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</si>
  <si>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</si>
  <si>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</si>
  <si>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</si>
  <si>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</si>
  <si>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</si>
  <si>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</si>
  <si>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</si>
  <si>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</si>
  <si>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</si>
  <si>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</si>
  <si>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</si>
  <si>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</si>
  <si>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</si>
  <si>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</si>
  <si>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</si>
  <si>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</si>
  <si>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</si>
  <si>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</si>
  <si>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</si>
  <si>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</si>
  <si>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</si>
  <si>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</si>
  <si>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</si>
  <si>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</si>
  <si>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</si>
  <si>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</si>
  <si>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</si>
  <si>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</si>
  <si>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</si>
  <si>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</si>
  <si>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</si>
  <si>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</si>
  <si>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</si>
  <si>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</si>
  <si>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</si>
  <si>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</si>
  <si>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</si>
  <si>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</si>
  <si>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</si>
  <si>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</si>
  <si>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</si>
  <si>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</si>
  <si>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</si>
  <si>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</si>
  <si>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</si>
  <si>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</si>
  <si>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</si>
  <si>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</si>
  <si>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</si>
  <si>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</si>
  <si>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</si>
  <si>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</si>
  <si>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</si>
  <si>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</si>
  <si>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</si>
  <si>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</si>
  <si>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</si>
  <si>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</si>
  <si>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</si>
  <si>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</si>
  <si>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</si>
  <si>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</si>
  <si>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</si>
  <si>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</si>
  <si>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</si>
  <si>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</si>
  <si>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</si>
  <si>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</si>
  <si>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</si>
  <si>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</si>
  <si>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</si>
  <si>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</si>
  <si>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</si>
  <si>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</si>
  <si>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</si>
  <si>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</si>
  <si>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</si>
  <si>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</si>
  <si>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</si>
  <si>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</si>
  <si>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</si>
  <si>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</si>
  <si>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</si>
  <si>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</si>
  <si>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</si>
  <si>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</si>
  <si>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</si>
  <si>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</si>
  <si>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</si>
  <si>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</si>
  <si>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</si>
  <si>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</si>
  <si>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</si>
  <si>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</si>
  <si>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</si>
  <si>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</si>
  <si>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</si>
  <si>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</si>
  <si>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</si>
  <si>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</si>
  <si>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</si>
  <si>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</si>
  <si>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</si>
  <si>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</si>
  <si>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</si>
  <si>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</si>
  <si>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</si>
  <si>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</si>
  <si>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</si>
  <si>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</si>
  <si>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</si>
  <si>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</si>
  <si>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</si>
  <si>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</si>
  <si>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</si>
  <si>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</si>
  <si>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</si>
  <si>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</si>
  <si>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</si>
  <si>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</si>
  <si>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</si>
  <si>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</si>
  <si>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</si>
  <si>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</si>
  <si>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</si>
  <si>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</si>
  <si>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</si>
  <si>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</si>
  <si>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</si>
  <si>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</si>
  <si>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</si>
  <si>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</si>
  <si>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</si>
  <si>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</si>
  <si>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</si>
  <si>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</si>
  <si>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</si>
  <si>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</si>
  <si>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</si>
  <si>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</si>
  <si>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</si>
  <si>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</si>
  <si>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</si>
  <si>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</si>
  <si>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</si>
  <si>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</si>
  <si>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</si>
  <si>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</si>
  <si>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</si>
  <si>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</si>
  <si>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</si>
  <si>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</si>
  <si>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</si>
  <si>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</si>
  <si>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</si>
  <si>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</si>
  <si>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</si>
  <si>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</si>
  <si>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</si>
  <si>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</si>
  <si>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</si>
  <si>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</si>
  <si>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</si>
  <si>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</si>
  <si>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</si>
  <si>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</si>
  <si>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</si>
  <si>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</si>
  <si>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</si>
  <si>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</si>
  <si>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</si>
  <si>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</si>
  <si>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</si>
  <si>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</si>
  <si>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</si>
  <si>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</si>
  <si>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</si>
  <si>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</si>
  <si>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</si>
  <si>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</si>
  <si>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</si>
  <si>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</si>
  <si>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</si>
  <si>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</si>
  <si>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</si>
  <si>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</si>
  <si>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</si>
  <si>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</si>
  <si>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</si>
  <si>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</si>
  <si>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</si>
  <si>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</si>
  <si>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</si>
  <si>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</si>
  <si>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</si>
  <si>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</si>
  <si>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</si>
  <si>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</si>
  <si>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</si>
  <si>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</si>
  <si>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</si>
  <si>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</si>
  <si>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</si>
  <si>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</si>
  <si>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</si>
  <si>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</si>
  <si>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</si>
  <si>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</si>
  <si>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</si>
  <si>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</si>
  <si>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</si>
  <si>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</si>
  <si>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</si>
  <si>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</si>
  <si>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</si>
  <si>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</si>
  <si>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</si>
  <si>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</si>
  <si>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</si>
  <si>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</si>
  <si>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</si>
  <si>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</si>
  <si>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</si>
  <si>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</si>
  <si>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</si>
  <si>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</si>
  <si>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</si>
  <si>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</si>
  <si>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</si>
  <si>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</si>
  <si>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</si>
  <si>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</si>
  <si>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</si>
  <si>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</si>
  <si>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</si>
  <si>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</si>
  <si>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</si>
  <si>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</si>
  <si>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</si>
  <si>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</si>
  <si>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</si>
  <si>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</si>
  <si>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</si>
  <si>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</si>
  <si>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</si>
  <si>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</si>
  <si>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</si>
  <si>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</si>
  <si>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</si>
  <si>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</si>
  <si>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</si>
  <si>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</si>
  <si>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</si>
  <si>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</si>
  <si>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</si>
  <si>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</si>
  <si>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</si>
  <si>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</si>
  <si>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</si>
  <si>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</si>
  <si>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</si>
  <si>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</si>
  <si>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</si>
  <si>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</si>
  <si>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</si>
  <si>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</si>
  <si>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</si>
  <si>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</si>
  <si>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</si>
  <si>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</si>
  <si>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</si>
  <si>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</si>
  <si>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</si>
  <si>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</si>
  <si>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</si>
  <si>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</si>
  <si>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</si>
  <si>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</si>
  <si>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</si>
  <si>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</si>
  <si>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</si>
  <si>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</si>
  <si>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</si>
  <si>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</si>
  <si>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</si>
  <si>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</si>
  <si>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</si>
  <si>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</si>
  <si>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</si>
  <si>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</si>
  <si>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</si>
  <si>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</si>
  <si>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</si>
  <si>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</si>
  <si>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</si>
  <si>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</si>
  <si>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</si>
  <si>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</si>
  <si>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</si>
  <si>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</si>
  <si>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</si>
  <si>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</si>
  <si>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</si>
  <si>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</si>
  <si>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</si>
  <si>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</si>
  <si>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</si>
  <si>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</si>
  <si>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</si>
  <si>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</si>
  <si>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</si>
  <si>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</si>
  <si>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</si>
  <si>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</si>
  <si>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</si>
  <si>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</si>
  <si>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</si>
  <si>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</si>
  <si>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</si>
  <si>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</si>
  <si>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</si>
  <si>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</si>
  <si>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</si>
  <si>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</si>
  <si>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</si>
  <si>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</si>
  <si>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</si>
  <si>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</si>
  <si>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</si>
  <si>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</si>
  <si>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</si>
  <si>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</si>
  <si>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</si>
  <si>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</si>
  <si>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</si>
  <si>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</si>
  <si>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</si>
  <si>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</si>
  <si>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</si>
  <si>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</si>
  <si>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</si>
  <si>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</si>
  <si>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</si>
  <si>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</si>
  <si>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</si>
  <si>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</si>
  <si>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</si>
  <si>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</si>
  <si>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</si>
  <si>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</si>
  <si>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</si>
  <si>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</si>
  <si>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</si>
  <si>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</si>
  <si>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</si>
  <si>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</si>
  <si>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</si>
  <si>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</si>
  <si>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</si>
  <si>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</si>
  <si>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</si>
  <si>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</si>
  <si>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</si>
  <si>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</si>
  <si>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</si>
  <si>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</si>
  <si>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</si>
  <si>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</si>
  <si>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</si>
  <si>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</si>
  <si>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</si>
  <si>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</si>
  <si>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</si>
  <si>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</si>
  <si>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</si>
  <si>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</si>
  <si>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</si>
  <si>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</si>
  <si>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</si>
  <si>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</si>
  <si>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</si>
  <si>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</si>
  <si>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</si>
  <si>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</si>
  <si>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</si>
  <si>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</si>
  <si>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</si>
  <si>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</si>
  <si>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</si>
  <si>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</si>
  <si>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</si>
  <si>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</si>
  <si>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</si>
  <si>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</si>
  <si>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</si>
  <si>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</si>
  <si>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</si>
  <si>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</si>
  <si>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</si>
  <si>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</si>
  <si>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</si>
  <si>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</si>
  <si>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</si>
  <si>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</si>
  <si>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</si>
  <si>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</si>
  <si>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</si>
  <si>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</si>
  <si>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</si>
  <si>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</si>
  <si>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</si>
  <si>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</si>
  <si>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</si>
  <si>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</si>
  <si>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</si>
  <si>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</si>
  <si>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</si>
  <si>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</si>
  <si>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</si>
  <si>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</si>
  <si>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</si>
  <si>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</si>
  <si>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</si>
  <si>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</si>
  <si>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</si>
  <si>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</si>
  <si>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</si>
  <si>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</si>
  <si>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</si>
  <si>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</si>
  <si>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</si>
  <si>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</si>
  <si>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</si>
  <si>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</si>
  <si>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</si>
  <si>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</si>
  <si>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</si>
  <si>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</si>
  <si>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</si>
  <si>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</si>
  <si>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</si>
  <si>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</si>
  <si>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</si>
  <si>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</si>
  <si>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</si>
  <si>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</si>
  <si>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</si>
  <si>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</si>
  <si>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</si>
  <si>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</si>
  <si>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</si>
  <si>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</si>
  <si>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</si>
  <si>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</si>
  <si>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</si>
  <si>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</si>
  <si>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</si>
  <si>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</si>
  <si>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</si>
  <si>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</si>
  <si>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</si>
  <si>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</si>
  <si>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</si>
  <si>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</si>
  <si>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</si>
  <si>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</si>
  <si>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</si>
  <si>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</si>
  <si>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</si>
  <si>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</si>
  <si>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</si>
  <si>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</si>
  <si>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</si>
  <si>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</si>
  <si>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</si>
  <si>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</si>
  <si>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</si>
  <si>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</si>
  <si>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</si>
  <si>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</si>
  <si>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</si>
  <si>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</si>
  <si>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</si>
  <si>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</si>
  <si>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</si>
  <si>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</si>
  <si>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</si>
  <si>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</si>
  <si>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</si>
  <si>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</si>
  <si>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</si>
  <si>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</si>
  <si>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</si>
  <si>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</si>
  <si>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</si>
  <si>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</si>
  <si>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</si>
  <si>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</si>
  <si>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</si>
  <si>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</si>
  <si>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</si>
  <si>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</si>
  <si>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</si>
  <si>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</si>
  <si>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</si>
  <si>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</si>
  <si>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</si>
  <si>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</si>
  <si>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</si>
  <si>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</si>
  <si>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</si>
  <si>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</si>
  <si>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</si>
  <si>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</si>
  <si>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</si>
  <si>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</si>
  <si>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</si>
  <si>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</si>
  <si>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</si>
  <si>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</si>
  <si>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</si>
  <si>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</si>
  <si>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</si>
  <si>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</si>
  <si>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</si>
  <si>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</si>
  <si>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</si>
  <si>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</si>
  <si>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</si>
  <si>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</si>
  <si>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</si>
  <si>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</si>
  <si>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</si>
  <si>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</si>
  <si>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</si>
  <si>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</si>
  <si>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</si>
  <si>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</si>
  <si>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</si>
  <si>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</si>
  <si>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</si>
  <si>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</si>
  <si>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</si>
  <si>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</si>
  <si>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</si>
  <si>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</si>
  <si>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</si>
  <si>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</si>
  <si>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</si>
  <si>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</si>
  <si>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</si>
  <si>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</si>
  <si>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</si>
  <si>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</si>
  <si>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</si>
  <si>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</si>
  <si>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</si>
  <si>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</si>
  <si>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</si>
  <si>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</si>
  <si>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</si>
  <si>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</si>
  <si>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</si>
  <si>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</si>
  <si>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</si>
  <si>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</si>
  <si>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</si>
  <si>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</si>
  <si>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</si>
  <si>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</si>
  <si>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</si>
  <si>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</si>
  <si>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</si>
  <si>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</si>
  <si>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</si>
  <si>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</si>
  <si>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</si>
  <si>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</si>
  <si>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</si>
  <si>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</si>
  <si>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</si>
  <si>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</si>
  <si>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</si>
  <si>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</si>
  <si>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</si>
  <si>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</si>
  <si>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</si>
  <si>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</si>
  <si>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</si>
  <si>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</si>
  <si>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</si>
  <si>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</si>
  <si>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</si>
  <si>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</si>
  <si>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</si>
  <si>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</si>
  <si>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</si>
  <si>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</si>
  <si>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</si>
  <si>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</si>
  <si>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</si>
  <si>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</si>
  <si>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</si>
  <si>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</si>
  <si>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</si>
  <si>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</si>
  <si>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</si>
  <si>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</si>
  <si>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</si>
  <si>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</si>
  <si>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</si>
  <si>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</si>
  <si>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</si>
  <si>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</si>
  <si>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</si>
  <si>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</si>
  <si>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</si>
  <si>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</si>
  <si>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</si>
  <si>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</si>
  <si>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</si>
  <si>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</si>
  <si>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</si>
  <si>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</si>
  <si>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</si>
  <si>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</si>
  <si>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</si>
  <si>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</si>
  <si>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</si>
  <si>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</si>
  <si>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</si>
  <si>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</si>
  <si>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</si>
  <si>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</si>
  <si>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</si>
  <si>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</si>
  <si>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</si>
  <si>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</si>
  <si>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</si>
  <si>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</si>
  <si>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</si>
  <si>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</si>
  <si>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</si>
  <si>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</si>
  <si>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</si>
  <si>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</si>
  <si>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</si>
  <si>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</si>
  <si>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</si>
  <si>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</si>
  <si>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</si>
  <si>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</si>
  <si>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</si>
  <si>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</si>
  <si>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</si>
  <si>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</si>
  <si>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</si>
  <si>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</si>
  <si>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</si>
  <si>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</si>
  <si>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</si>
  <si>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</si>
  <si>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</si>
  <si>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</si>
  <si>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</si>
  <si>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</si>
  <si>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</si>
  <si>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</si>
  <si>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</si>
  <si>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</si>
  <si>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</si>
  <si>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</si>
  <si>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</si>
  <si>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</si>
  <si>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</si>
  <si>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</si>
  <si>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</si>
  <si>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</si>
  <si>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</si>
  <si>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</si>
  <si>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</si>
  <si>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</si>
  <si>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</si>
  <si>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</si>
  <si>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</si>
  <si>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</si>
  <si>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</si>
  <si>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</si>
  <si>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</si>
  <si>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</si>
  <si>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</si>
  <si>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</si>
  <si>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</si>
  <si>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</si>
  <si>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</si>
  <si>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</si>
  <si>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</si>
  <si>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</si>
  <si>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</si>
  <si>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</si>
  <si>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</si>
  <si>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</si>
  <si>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</si>
  <si>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</si>
  <si>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</si>
  <si>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</si>
  <si>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</si>
  <si>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</si>
  <si>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</si>
  <si>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</si>
  <si>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</si>
  <si>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</si>
  <si>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</si>
  <si>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</si>
  <si>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</si>
  <si>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</si>
  <si>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</si>
  <si>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</si>
  <si>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</si>
  <si>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</si>
  <si>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</si>
  <si>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</si>
  <si>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</si>
  <si>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</si>
  <si>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</si>
  <si>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</si>
  <si>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</si>
  <si>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</si>
  <si>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</si>
  <si>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</si>
  <si>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</si>
  <si>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</si>
  <si>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</si>
  <si>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</si>
  <si>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</si>
  <si>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</si>
  <si>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</si>
  <si>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</si>
  <si>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</si>
  <si>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</si>
  <si>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</si>
  <si>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</si>
  <si>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</si>
  <si>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</si>
  <si>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</si>
  <si>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</si>
  <si>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</si>
  <si>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</si>
  <si>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</si>
  <si>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</si>
  <si>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</si>
  <si>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</si>
  <si>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</si>
  <si>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</si>
  <si>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</si>
  <si>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</si>
  <si>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</si>
  <si>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</si>
  <si>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</si>
  <si>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</si>
  <si>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</si>
  <si>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</si>
  <si>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</si>
  <si>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</si>
  <si>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</si>
  <si>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</si>
  <si>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</si>
  <si>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</si>
  <si>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</si>
  <si>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</si>
  <si>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</si>
  <si>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</si>
  <si>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</si>
  <si>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</si>
  <si>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</si>
  <si>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</si>
  <si>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</si>
  <si>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</si>
  <si>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</si>
  <si>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</si>
  <si>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</si>
  <si>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</si>
  <si>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</si>
  <si>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</si>
  <si>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</si>
  <si>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</si>
  <si>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</si>
  <si>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</si>
  <si>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</si>
  <si>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</si>
  <si>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</si>
  <si>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</si>
  <si>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</si>
  <si>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</si>
  <si>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</si>
  <si>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</si>
  <si>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</si>
  <si>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</si>
  <si>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</si>
  <si>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</si>
  <si>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</si>
  <si>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</si>
  <si>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</si>
  <si>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</si>
  <si>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</si>
  <si>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</si>
  <si>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</si>
  <si>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</si>
  <si>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</si>
  <si>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</si>
  <si>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</si>
  <si>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</si>
  <si>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</si>
  <si>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</si>
  <si>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</si>
  <si>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Count of Employee Count</t>
  </si>
  <si>
    <t>Count of Attrition</t>
  </si>
  <si>
    <t>Martial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</si>
</sst>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1" fillId="0" borderId="0" xfId="0" applyFont="1"/>
    <xf numFmtId="0" fontId="0" fillId="0" borderId="1" xfId="0" applyBorder="1"/>
    <xf numFmtId="0" fontId="0" fillId="0" borderId="3" xfId="0" applyBorder="1"/>
    <xf numFmtId="0" fontId="0" fillId="0" borderId="6" xfId="0" applyBorder="1"/>
    <xf numFmtId="0" fontId="0" fillId="0" borderId="9"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164" fontId="0" fillId="0" borderId="5"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7" xfId="0" applyBorder="1" applyAlignment="1">
      <alignment horizontal="left"/>
    </xf>
    <xf numFmtId="0" fontId="0" fillId="0" borderId="0" xfId="0" applyAlignment="1">
      <alignment horizontal="left"/>
    </xf>
    <xf numFmtId="0" fontId="0" fillId="0" borderId="5" xfId="0" applyBorder="1"/>
    <xf numFmtId="0" fontId="0" fillId="0" borderId="4" xfId="0" applyBorder="1"/>
    <xf numFmtId="10" fontId="0" fillId="0" borderId="3" xfId="0" applyNumberFormat="1" applyBorder="1"/>
    <xf numFmtId="10" fontId="0" fillId="0" borderId="4" xfId="0" applyNumberFormat="1" applyBorder="1"/>
    <xf numFmtId="10" fontId="0" fillId="0" borderId="5" xfId="0" applyNumberFormat="1" applyBorder="1"/>
    <xf numFmtId="0" fontId="0" fillId="0" borderId="7" xfId="0" applyBorder="1"/>
    <xf numFmtId="0" fontId="0" fillId="0" borderId="10" xfId="0" applyBorder="1"/>
    <xf numFmtId="0" fontId="0" fillId="0" borderId="8" xfId="0" applyBorder="1"/>
  </cellXfs>
  <cellStyles count="2">
    <cellStyle name="Normal" xfId="0" builtinId="0"/>
    <cellStyle name="Percent" xfId="1" builtinId="5"/>
  </cellStyles>
  <dxfs count="5">
    <dxf>
      <numFmt numFmtId="164" formatCode="0.0"/>
    </dxf>
    <dxf>
      <fill>
        <patternFill patternType="none">
          <bgColor auto="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4" xr9:uid="{8DC02DB5-2E93-4782-AF70-E0DDBA3231EC}">
      <tableStyleElement type="wholeTable" dxfId="1"/>
    </tableStyle>
  </tableStyles>
  <colors>
    <mruColors>
      <color rgb="FF602928"/>
      <color rgb="FFB82A96"/>
      <color rgb="FF92267B"/>
      <color rgb="FFFDB7EC"/>
      <color rgb="FFBB27B4"/>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1" tint="0.3490096743675039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3A-4F12-9BD2-AA5E832A84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3A-4F12-9BD2-AA5E832A8492}"/>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7974-4CBE-B24D-EC808F69C25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991-40DD-BC0C-C51E02FCFA6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C-F991-40DD-BC0C-C51E02FCFA6A}"/>
            </c:ext>
          </c:extLst>
        </c:ser>
        <c:dLbls>
          <c:showLegendKey val="0"/>
          <c:showVal val="0"/>
          <c:showCatName val="0"/>
          <c:showSerName val="0"/>
          <c:showPercent val="0"/>
          <c:showBubbleSize val="0"/>
        </c:dLbls>
        <c:gapWidth val="0"/>
        <c:overlap val="100"/>
        <c:axId val="1899262304"/>
        <c:axId val="1295331248"/>
      </c:barChart>
      <c:catAx>
        <c:axId val="1899262304"/>
        <c:scaling>
          <c:orientation val="minMax"/>
        </c:scaling>
        <c:delete val="1"/>
        <c:axPos val="l"/>
        <c:majorTickMark val="out"/>
        <c:minorTickMark val="none"/>
        <c:tickLblPos val="nextTo"/>
        <c:crossAx val="1295331248"/>
        <c:crosses val="autoZero"/>
        <c:auto val="1"/>
        <c:lblAlgn val="ctr"/>
        <c:lblOffset val="100"/>
        <c:noMultiLvlLbl val="0"/>
      </c:catAx>
      <c:valAx>
        <c:axId val="1295331248"/>
        <c:scaling>
          <c:orientation val="minMax"/>
          <c:max val="4"/>
        </c:scaling>
        <c:delete val="1"/>
        <c:axPos val="b"/>
        <c:numFmt formatCode="0.0" sourceLinked="1"/>
        <c:majorTickMark val="out"/>
        <c:minorTickMark val="none"/>
        <c:tickLblPos val="nextTo"/>
        <c:crossAx val="189926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7E8-4400-9818-AC0B5D639D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E8-4400-9818-AC0B5D639DB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4B1B-4744-9677-0D160E1090C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570-47C9-8DE5-B196905C3596}"/>
            </c:ext>
          </c:extLst>
        </c:ser>
        <c:dLbls>
          <c:dLblPos val="outEnd"/>
          <c:showLegendKey val="0"/>
          <c:showVal val="1"/>
          <c:showCatName val="0"/>
          <c:showSerName val="0"/>
          <c:showPercent val="0"/>
          <c:showBubbleSize val="0"/>
        </c:dLbls>
        <c:gapWidth val="182"/>
        <c:axId val="499051295"/>
        <c:axId val="594927807"/>
      </c:barChart>
      <c:catAx>
        <c:axId val="4990512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27807"/>
        <c:crosses val="autoZero"/>
        <c:auto val="1"/>
        <c:lblAlgn val="ctr"/>
        <c:lblOffset val="100"/>
        <c:noMultiLvlLbl val="0"/>
      </c:catAx>
      <c:valAx>
        <c:axId val="594927807"/>
        <c:scaling>
          <c:orientation val="minMax"/>
        </c:scaling>
        <c:delete val="1"/>
        <c:axPos val="b"/>
        <c:numFmt formatCode="General" sourceLinked="1"/>
        <c:majorTickMark val="out"/>
        <c:minorTickMark val="none"/>
        <c:tickLblPos val="nextTo"/>
        <c:crossAx val="49905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DATA_Excel.xlsx]Deparment wise Attrition!Deparment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A5-4B36-A95A-7CAEA6E999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A5-4B36-A95A-7CAEA6E999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DA5-4B36-A95A-7CAEA6E999E4}"/>
              </c:ext>
            </c:extLst>
          </c:dPt>
          <c:cat>
            <c:strRef>
              <c:f>'Deparment wise Attrition'!$A$4:$A$7</c:f>
              <c:strCache>
                <c:ptCount val="3"/>
                <c:pt idx="0">
                  <c:v>HR</c:v>
                </c:pt>
                <c:pt idx="1">
                  <c:v>R&amp;D</c:v>
                </c:pt>
                <c:pt idx="2">
                  <c:v>Sales</c:v>
                </c:pt>
              </c:strCache>
            </c:strRef>
          </c:cat>
          <c:val>
            <c:numRef>
              <c:f>'Deparment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BF9-4EBE-B809-FC16CCC4D16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 by Age group!Attritio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 by Age group'!$B$3</c:f>
              <c:strCache>
                <c:ptCount val="1"/>
                <c:pt idx="0">
                  <c:v>Total</c:v>
                </c:pt>
              </c:strCache>
            </c:strRef>
          </c:tx>
          <c:spPr>
            <a:solidFill>
              <a:schemeClr val="accent1"/>
            </a:solidFill>
            <a:ln>
              <a:noFill/>
            </a:ln>
            <a:effectLst/>
          </c:spPr>
          <c:invertIfNegative val="0"/>
          <c:cat>
            <c:strRef>
              <c:f>'Attritio by Age group'!$A$4:$A$9</c:f>
              <c:strCache>
                <c:ptCount val="5"/>
                <c:pt idx="0">
                  <c:v>25 - 34</c:v>
                </c:pt>
                <c:pt idx="1">
                  <c:v>35 - 44</c:v>
                </c:pt>
                <c:pt idx="2">
                  <c:v>Under 25</c:v>
                </c:pt>
                <c:pt idx="3">
                  <c:v>45 - 54</c:v>
                </c:pt>
                <c:pt idx="4">
                  <c:v>Over 55</c:v>
                </c:pt>
              </c:strCache>
            </c:strRef>
          </c:cat>
          <c:val>
            <c:numRef>
              <c:f>'Attritio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24C-440C-A8A2-50FCE79478DF}"/>
            </c:ext>
          </c:extLst>
        </c:ser>
        <c:dLbls>
          <c:showLegendKey val="0"/>
          <c:showVal val="0"/>
          <c:showCatName val="0"/>
          <c:showSerName val="0"/>
          <c:showPercent val="0"/>
          <c:showBubbleSize val="0"/>
        </c:dLbls>
        <c:gapWidth val="219"/>
        <c:overlap val="-27"/>
        <c:axId val="669881855"/>
        <c:axId val="638236719"/>
      </c:barChart>
      <c:catAx>
        <c:axId val="66988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236719"/>
        <c:crosses val="autoZero"/>
        <c:auto val="1"/>
        <c:lblAlgn val="ctr"/>
        <c:lblOffset val="100"/>
        <c:noMultiLvlLbl val="0"/>
      </c:catAx>
      <c:valAx>
        <c:axId val="638236719"/>
        <c:scaling>
          <c:orientation val="minMax"/>
        </c:scaling>
        <c:delete val="1"/>
        <c:axPos val="l"/>
        <c:numFmt formatCode="General" sourceLinked="1"/>
        <c:majorTickMark val="none"/>
        <c:minorTickMark val="none"/>
        <c:tickLblPos val="nextTo"/>
        <c:crossAx val="669881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50000"/>
                    </a:schemeClr>
                  </a:gs>
                  <a:gs pos="60000">
                    <a:schemeClr val="accent5">
                      <a:lumMod val="75000"/>
                    </a:schemeClr>
                  </a:gs>
                  <a:gs pos="85000">
                    <a:schemeClr val="accent5">
                      <a:lumMod val="75000"/>
                    </a:schemeClr>
                  </a:gs>
                  <a:gs pos="100000">
                    <a:srgbClr val="00B050"/>
                  </a:gs>
                </a:gsLst>
                <a:lin ang="5400000" scaled="1"/>
              </a:gradFill>
              <a:ln w="19050">
                <a:noFill/>
              </a:ln>
              <a:effectLst/>
            </c:spPr>
            <c:extLst>
              <c:ext xmlns:c16="http://schemas.microsoft.com/office/drawing/2014/chart" uri="{C3380CC4-5D6E-409C-BE32-E72D297353CC}">
                <c16:uniqueId val="{00000001-7539-4387-93AB-374D0CF4EF5F}"/>
              </c:ext>
            </c:extLst>
          </c:dPt>
          <c:dPt>
            <c:idx val="1"/>
            <c:bubble3D val="0"/>
            <c:spPr>
              <a:solidFill>
                <a:schemeClr val="accent2">
                  <a:lumMod val="60000"/>
                  <a:lumOff val="40000"/>
                </a:schemeClr>
              </a:solidFill>
              <a:ln w="19050">
                <a:noFill/>
              </a:ln>
              <a:effectLst/>
            </c:spPr>
            <c:extLst>
              <c:ext xmlns:c16="http://schemas.microsoft.com/office/drawing/2014/chart" uri="{C3380CC4-5D6E-409C-BE32-E72D297353CC}">
                <c16:uniqueId val="{00000003-7539-4387-93AB-374D0CF4EF5F}"/>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7539-4387-93AB-374D0CF4EF5F}"/>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55AF-4F9C-AD74-6511DCD834B1}"/>
            </c:ext>
          </c:extLst>
        </c:ser>
        <c:ser>
          <c:idx val="1"/>
          <c:order val="1"/>
          <c:spPr>
            <a:no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55AF-4F9C-AD74-6511DCD834B1}"/>
            </c:ext>
          </c:extLst>
        </c:ser>
        <c:dLbls>
          <c:showLegendKey val="0"/>
          <c:showVal val="0"/>
          <c:showCatName val="0"/>
          <c:showSerName val="0"/>
          <c:showPercent val="0"/>
          <c:showBubbleSize val="0"/>
        </c:dLbls>
        <c:gapWidth val="0"/>
        <c:overlap val="100"/>
        <c:axId val="1899262304"/>
        <c:axId val="1295331248"/>
      </c:barChart>
      <c:catAx>
        <c:axId val="1899262304"/>
        <c:scaling>
          <c:orientation val="minMax"/>
        </c:scaling>
        <c:delete val="1"/>
        <c:axPos val="l"/>
        <c:majorTickMark val="out"/>
        <c:minorTickMark val="none"/>
        <c:tickLblPos val="nextTo"/>
        <c:crossAx val="1295331248"/>
        <c:crosses val="autoZero"/>
        <c:auto val="1"/>
        <c:lblAlgn val="ctr"/>
        <c:lblOffset val="100"/>
        <c:noMultiLvlLbl val="0"/>
      </c:catAx>
      <c:valAx>
        <c:axId val="1295331248"/>
        <c:scaling>
          <c:orientation val="minMax"/>
          <c:max val="4"/>
        </c:scaling>
        <c:delete val="1"/>
        <c:axPos val="b"/>
        <c:numFmt formatCode="0.0" sourceLinked="1"/>
        <c:majorTickMark val="out"/>
        <c:minorTickMark val="none"/>
        <c:tickLblPos val="nextTo"/>
        <c:crossAx val="189926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324824576073572E-2"/>
          <c:y val="8.1105192107791796E-2"/>
          <c:w val="0.82734987975305208"/>
          <c:h val="0.86274505950989078"/>
        </c:manualLayout>
      </c:layout>
      <c:doughnutChart>
        <c:varyColors val="1"/>
        <c:ser>
          <c:idx val="0"/>
          <c:order val="0"/>
          <c:spPr>
            <a:ln>
              <a:noFill/>
            </a:ln>
          </c:spPr>
          <c:dPt>
            <c:idx val="0"/>
            <c:bubble3D val="0"/>
            <c:spPr>
              <a:gradFill>
                <a:gsLst>
                  <a:gs pos="0">
                    <a:srgbClr val="92267B"/>
                  </a:gs>
                  <a:gs pos="100000">
                    <a:srgbClr val="FDB7EC"/>
                  </a:gs>
                </a:gsLst>
                <a:lin ang="10800000" scaled="0"/>
              </a:gradFill>
              <a:ln w="19050">
                <a:noFill/>
              </a:ln>
              <a:effectLst/>
            </c:spPr>
            <c:extLst>
              <c:ext xmlns:c16="http://schemas.microsoft.com/office/drawing/2014/chart" uri="{C3380CC4-5D6E-409C-BE32-E72D297353CC}">
                <c16:uniqueId val="{00000001-51A0-404E-8BBA-B2F57569EA22}"/>
              </c:ext>
            </c:extLst>
          </c:dPt>
          <c:dPt>
            <c:idx val="1"/>
            <c:bubble3D val="0"/>
            <c:spPr>
              <a:solidFill>
                <a:schemeClr val="bg2">
                  <a:lumMod val="85000"/>
                </a:schemeClr>
              </a:solidFill>
              <a:ln w="19050">
                <a:noFill/>
              </a:ln>
              <a:effectLst/>
            </c:spPr>
            <c:extLst>
              <c:ext xmlns:c16="http://schemas.microsoft.com/office/drawing/2014/chart" uri="{C3380CC4-5D6E-409C-BE32-E72D297353CC}">
                <c16:uniqueId val="{00000003-51A0-404E-8BBA-B2F57569EA2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1A0-404E-8BBA-B2F57569EA2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324824576073572E-2"/>
          <c:y val="8.1105192107791796E-2"/>
          <c:w val="0.82734987975305208"/>
          <c:h val="0.86274505950989078"/>
        </c:manualLayout>
      </c:layout>
      <c:doughnutChart>
        <c:varyColors val="1"/>
        <c:ser>
          <c:idx val="0"/>
          <c:order val="0"/>
          <c:spPr>
            <a:ln>
              <a:noFill/>
            </a:ln>
          </c:spPr>
          <c:dPt>
            <c:idx val="0"/>
            <c:bubble3D val="0"/>
            <c:spPr>
              <a:solidFill>
                <a:schemeClr val="bg2">
                  <a:lumMod val="85000"/>
                </a:schemeClr>
              </a:solidFill>
              <a:ln w="19050">
                <a:noFill/>
              </a:ln>
              <a:effectLst/>
            </c:spPr>
            <c:extLst>
              <c:ext xmlns:c16="http://schemas.microsoft.com/office/drawing/2014/chart" uri="{C3380CC4-5D6E-409C-BE32-E72D297353CC}">
                <c16:uniqueId val="{00000001-E1B9-4A5D-9564-89BEA6663D0D}"/>
              </c:ext>
            </c:extLst>
          </c:dPt>
          <c:dPt>
            <c:idx val="1"/>
            <c:bubble3D val="0"/>
            <c:spPr>
              <a:gradFill>
                <a:gsLst>
                  <a:gs pos="0">
                    <a:schemeClr val="accent1">
                      <a:lumMod val="50000"/>
                    </a:schemeClr>
                  </a:gs>
                  <a:gs pos="100000">
                    <a:schemeClr val="accent5">
                      <a:lumMod val="60000"/>
                      <a:lumOff val="40000"/>
                    </a:schemeClr>
                  </a:gs>
                </a:gsLst>
                <a:lin ang="10800000" scaled="0"/>
              </a:gradFill>
              <a:ln w="19050">
                <a:noFill/>
              </a:ln>
              <a:effectLst/>
            </c:spPr>
            <c:extLst>
              <c:ext xmlns:c16="http://schemas.microsoft.com/office/drawing/2014/chart" uri="{C3380CC4-5D6E-409C-BE32-E72D297353CC}">
                <c16:uniqueId val="{00000003-E1B9-4A5D-9564-89BEA6663D0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E1B9-4A5D-9564-89BEA6663D0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B050"/>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00B050"/>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D55-42A6-9091-8AF4C297733C}"/>
            </c:ext>
          </c:extLst>
        </c:ser>
        <c:dLbls>
          <c:dLblPos val="outEnd"/>
          <c:showLegendKey val="0"/>
          <c:showVal val="1"/>
          <c:showCatName val="0"/>
          <c:showSerName val="0"/>
          <c:showPercent val="0"/>
          <c:showBubbleSize val="0"/>
        </c:dLbls>
        <c:gapWidth val="75"/>
        <c:axId val="499051295"/>
        <c:axId val="594927807"/>
      </c:barChart>
      <c:catAx>
        <c:axId val="4990512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94927807"/>
        <c:crosses val="autoZero"/>
        <c:auto val="1"/>
        <c:lblAlgn val="ctr"/>
        <c:lblOffset val="100"/>
        <c:noMultiLvlLbl val="0"/>
      </c:catAx>
      <c:valAx>
        <c:axId val="594927807"/>
        <c:scaling>
          <c:orientation val="minMax"/>
        </c:scaling>
        <c:delete val="1"/>
        <c:axPos val="b"/>
        <c:numFmt formatCode="General" sourceLinked="1"/>
        <c:majorTickMark val="out"/>
        <c:minorTickMark val="none"/>
        <c:tickLblPos val="nextTo"/>
        <c:crossAx val="49905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DATA_Excel.xlsx]Deparment wise Attrition!Deparment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50000"/>
                </a:schemeClr>
              </a:gs>
              <a:gs pos="100000">
                <a:schemeClr val="accent2">
                  <a:lumMod val="60000"/>
                  <a:lumOff val="40000"/>
                </a:schemeClr>
              </a:gs>
            </a:gsLst>
            <a:lin ang="0" scaled="0"/>
          </a:gradFill>
          <a:ln w="19050">
            <a:solidFill>
              <a:schemeClr val="lt1"/>
            </a:solidFill>
          </a:ln>
          <a:effectLst/>
        </c:spPr>
      </c:pivotFmt>
      <c:pivotFmt>
        <c:idx val="7"/>
        <c:spPr>
          <a:gradFill>
            <a:gsLst>
              <a:gs pos="0">
                <a:schemeClr val="accent4"/>
              </a:gs>
              <a:gs pos="100000">
                <a:schemeClr val="accent4">
                  <a:lumMod val="40000"/>
                  <a:lumOff val="60000"/>
                </a:schemeClr>
              </a:gs>
            </a:gsLst>
            <a:lin ang="0" scaled="0"/>
          </a:gradFill>
          <a:ln w="19050">
            <a:solidFill>
              <a:schemeClr val="lt1"/>
            </a:solidFill>
          </a:ln>
          <a:effectLst/>
        </c:spPr>
      </c:pivotFmt>
      <c:pivotFmt>
        <c:idx val="8"/>
        <c:spPr>
          <a:gradFill>
            <a:gsLst>
              <a:gs pos="0">
                <a:srgbClr val="00B050"/>
              </a:gs>
              <a:gs pos="100000">
                <a:schemeClr val="accent6">
                  <a:lumMod val="60000"/>
                  <a:lumOff val="40000"/>
                </a:schemeClr>
              </a:gs>
            </a:gsLst>
            <a:lin ang="0" scaled="0"/>
          </a:gradFill>
          <a:ln w="19050">
            <a:solidFill>
              <a:schemeClr val="lt1"/>
            </a:solidFill>
          </a:ln>
          <a:effectLst/>
        </c:spPr>
      </c:pivotFmt>
    </c:pivotFmts>
    <c:plotArea>
      <c:layout/>
      <c:pieChart>
        <c:varyColors val="1"/>
        <c:ser>
          <c:idx val="0"/>
          <c:order val="0"/>
          <c:tx>
            <c:strRef>
              <c:f>'Deparment wise Attrition'!$B$3</c:f>
              <c:strCache>
                <c:ptCount val="1"/>
                <c:pt idx="0">
                  <c:v>Total</c:v>
                </c:pt>
              </c:strCache>
            </c:strRef>
          </c:tx>
          <c:dPt>
            <c:idx val="0"/>
            <c:bubble3D val="0"/>
            <c:spPr>
              <a:gradFill>
                <a:gsLst>
                  <a:gs pos="0">
                    <a:schemeClr val="accent2">
                      <a:lumMod val="50000"/>
                    </a:schemeClr>
                  </a:gs>
                  <a:gs pos="100000">
                    <a:schemeClr val="accent2">
                      <a:lumMod val="60000"/>
                      <a:lumOff val="40000"/>
                    </a:schemeClr>
                  </a:gs>
                </a:gsLst>
                <a:lin ang="0" scaled="0"/>
              </a:gradFill>
              <a:ln w="19050">
                <a:solidFill>
                  <a:schemeClr val="lt1"/>
                </a:solidFill>
              </a:ln>
              <a:effectLst/>
            </c:spPr>
            <c:extLst>
              <c:ext xmlns:c16="http://schemas.microsoft.com/office/drawing/2014/chart" uri="{C3380CC4-5D6E-409C-BE32-E72D297353CC}">
                <c16:uniqueId val="{00000001-06D9-43AA-B8C4-A351E2F56CE9}"/>
              </c:ext>
            </c:extLst>
          </c:dPt>
          <c:dPt>
            <c:idx val="1"/>
            <c:bubble3D val="0"/>
            <c:spPr>
              <a:gradFill>
                <a:gsLst>
                  <a:gs pos="0">
                    <a:schemeClr val="accent4"/>
                  </a:gs>
                  <a:gs pos="100000">
                    <a:schemeClr val="accent4">
                      <a:lumMod val="40000"/>
                      <a:lumOff val="60000"/>
                    </a:schemeClr>
                  </a:gs>
                </a:gsLst>
                <a:lin ang="0" scaled="0"/>
              </a:gradFill>
              <a:ln w="19050">
                <a:solidFill>
                  <a:schemeClr val="lt1"/>
                </a:solidFill>
              </a:ln>
              <a:effectLst/>
            </c:spPr>
            <c:extLst>
              <c:ext xmlns:c16="http://schemas.microsoft.com/office/drawing/2014/chart" uri="{C3380CC4-5D6E-409C-BE32-E72D297353CC}">
                <c16:uniqueId val="{00000003-06D9-43AA-B8C4-A351E2F56CE9}"/>
              </c:ext>
            </c:extLst>
          </c:dPt>
          <c:dPt>
            <c:idx val="2"/>
            <c:bubble3D val="0"/>
            <c:spPr>
              <a:gradFill>
                <a:gsLst>
                  <a:gs pos="0">
                    <a:srgbClr val="00B050"/>
                  </a:gs>
                  <a:gs pos="100000">
                    <a:schemeClr val="accent6">
                      <a:lumMod val="60000"/>
                      <a:lumOff val="40000"/>
                    </a:schemeClr>
                  </a:gs>
                </a:gsLst>
                <a:lin ang="0" scaled="0"/>
              </a:gradFill>
              <a:ln w="19050">
                <a:solidFill>
                  <a:schemeClr val="lt1"/>
                </a:solidFill>
              </a:ln>
              <a:effectLst/>
            </c:spPr>
            <c:extLst>
              <c:ext xmlns:c16="http://schemas.microsoft.com/office/drawing/2014/chart" uri="{C3380CC4-5D6E-409C-BE32-E72D297353CC}">
                <c16:uniqueId val="{00000005-06D9-43AA-B8C4-A351E2F56CE9}"/>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'Deparment wise Attrition'!$A$4:$A$7</c:f>
              <c:strCache>
                <c:ptCount val="3"/>
                <c:pt idx="0">
                  <c:v>HR</c:v>
                </c:pt>
                <c:pt idx="1">
                  <c:v>R&amp;D</c:v>
                </c:pt>
                <c:pt idx="2">
                  <c:v>Sales</c:v>
                </c:pt>
              </c:strCache>
            </c:strRef>
          </c:cat>
          <c:val>
            <c:numRef>
              <c:f>'Deparment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6D9-43AA-B8C4-A351E2F56CE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2768651654454974"/>
          <c:y val="9.4399903896646487E-2"/>
          <c:w val="0.2540367185483739"/>
          <c:h val="0.8504625636364521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 by Age group!Attritio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602928"/>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 by Age group'!$B$3</c:f>
              <c:strCache>
                <c:ptCount val="1"/>
                <c:pt idx="0">
                  <c:v>Total</c:v>
                </c:pt>
              </c:strCache>
            </c:strRef>
          </c:tx>
          <c:spPr>
            <a:gradFill>
              <a:gsLst>
                <a:gs pos="0">
                  <a:schemeClr val="accent6">
                    <a:lumMod val="50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60292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 by Age group'!$A$4:$A$9</c:f>
              <c:strCache>
                <c:ptCount val="5"/>
                <c:pt idx="0">
                  <c:v>25 - 34</c:v>
                </c:pt>
                <c:pt idx="1">
                  <c:v>35 - 44</c:v>
                </c:pt>
                <c:pt idx="2">
                  <c:v>Under 25</c:v>
                </c:pt>
                <c:pt idx="3">
                  <c:v>45 - 54</c:v>
                </c:pt>
                <c:pt idx="4">
                  <c:v>Over 55</c:v>
                </c:pt>
              </c:strCache>
            </c:strRef>
          </c:cat>
          <c:val>
            <c:numRef>
              <c:f>'Attritio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5B6-4A2E-9760-51BAA4058939}"/>
            </c:ext>
          </c:extLst>
        </c:ser>
        <c:dLbls>
          <c:dLblPos val="outEnd"/>
          <c:showLegendKey val="0"/>
          <c:showVal val="1"/>
          <c:showCatName val="0"/>
          <c:showSerName val="0"/>
          <c:showPercent val="0"/>
          <c:showBubbleSize val="0"/>
        </c:dLbls>
        <c:gapWidth val="107"/>
        <c:overlap val="-27"/>
        <c:axId val="669881855"/>
        <c:axId val="638236719"/>
      </c:barChart>
      <c:catAx>
        <c:axId val="66988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602928"/>
                </a:solidFill>
                <a:latin typeface="+mn-lt"/>
                <a:ea typeface="+mn-ea"/>
                <a:cs typeface="+mn-cs"/>
              </a:defRPr>
            </a:pPr>
            <a:endParaRPr lang="en-US"/>
          </a:p>
        </c:txPr>
        <c:crossAx val="638236719"/>
        <c:crosses val="autoZero"/>
        <c:auto val="1"/>
        <c:lblAlgn val="ctr"/>
        <c:lblOffset val="100"/>
        <c:noMultiLvlLbl val="0"/>
      </c:catAx>
      <c:valAx>
        <c:axId val="638236719"/>
        <c:scaling>
          <c:orientation val="minMax"/>
        </c:scaling>
        <c:delete val="1"/>
        <c:axPos val="l"/>
        <c:numFmt formatCode="General" sourceLinked="1"/>
        <c:majorTickMark val="none"/>
        <c:minorTickMark val="none"/>
        <c:tickLblPos val="nextTo"/>
        <c:crossAx val="669881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2C5B4BF-A454-4BB5-B256-FABEBD36288E}">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2E2C22B3-90D6-4B14-B4E1-96B7DAAD0132}">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02C5B4BF-A454-4BB5-B256-FABEBD36288E}">
          <cx:dataPt idx="2">
            <cx:spPr>
              <a:solidFill>
                <a:srgbClr val="7030A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2E2C22B3-90D6-4B14-B4E1-96B7DAAD0132}">
          <cx:tx>
            <cx:txData>
              <cx:f>_xlchart.v2.8</cx:f>
              <cx:v>Attrition</cx:v>
            </cx:txData>
          </cx:tx>
          <cx:spPr>
            <a:gradFill>
              <a:gsLst>
                <a:gs pos="0">
                  <a:schemeClr val="accent2">
                    <a:lumMod val="50000"/>
                  </a:schemeClr>
                </a:gs>
                <a:gs pos="100000">
                  <a:schemeClr val="accent2">
                    <a:lumMod val="60000"/>
                    <a:lumOff val="40000"/>
                  </a:schemeClr>
                </a:gs>
              </a:gsLst>
              <a:lin ang="0" scaled="0"/>
            </a:gradFill>
            <a:ln>
              <a:noFill/>
            </a:ln>
          </cx:spPr>
          <cx:dataLabels>
            <cx:txPr>
              <a:bodyPr spcFirstLastPara="1" vertOverflow="ellipsis" horzOverflow="overflow" wrap="square" lIns="0" tIns="0" rIns="0" bIns="0" anchor="ctr" anchorCtr="1"/>
              <a:lstStyle/>
              <a:p>
                <a:pPr algn="ctr" rtl="0">
                  <a:defRPr sz="1200" b="1">
                    <a:solidFill>
                      <a:schemeClr val="bg2"/>
                    </a:solidFill>
                  </a:defRPr>
                </a:pPr>
                <a:endParaRPr lang="en-US" sz="1200" b="1" i="0" u="none" strike="noStrike" baseline="0">
                  <a:solidFill>
                    <a:schemeClr val="bg2"/>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00" b="1">
                <a:solidFill>
                  <a:srgbClr val="602928"/>
                </a:solidFill>
              </a:defRPr>
            </a:pPr>
            <a:endParaRPr lang="en-US" sz="1200" b="1" i="0" u="none" strike="noStrike" baseline="0">
              <a:solidFill>
                <a:srgbClr val="602928"/>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8.png"/><Relationship Id="rId15" Type="http://schemas.openxmlformats.org/officeDocument/2006/relationships/image" Target="../media/image12.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5</xdr:col>
      <xdr:colOff>624840</xdr:colOff>
      <xdr:row>3</xdr:row>
      <xdr:rowOff>99061</xdr:rowOff>
    </xdr:from>
    <xdr:to>
      <xdr:col>8</xdr:col>
      <xdr:colOff>441960</xdr:colOff>
      <xdr:row>8</xdr:row>
      <xdr:rowOff>114301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BEF3AD3-E4F3-BFA4-33B0-1533367A400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391400" y="693421"/>
              <a:ext cx="1828800" cy="1005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30480</xdr:colOff>
      <xdr:row>2</xdr:row>
      <xdr:rowOff>87630</xdr:rowOff>
    </xdr:from>
    <xdr:to>
      <xdr:col>7</xdr:col>
      <xdr:colOff>278130</xdr:colOff>
      <xdr:row>8</xdr:row>
      <xdr:rowOff>129540</xdr:rowOff>
    </xdr:to>
    <xdr:graphicFrame macro="">
      <xdr:nvGraphicFramePr>
        <xdr:cNvPr id="2" name="Chart 1">
          <a:extLst>
            <a:ext uri="{FF2B5EF4-FFF2-40B4-BE49-F238E27FC236}">
              <a16:creationId xmlns:a16="http://schemas.microsoft.com/office/drawing/2014/main" id="{7F011555-0A59-797D-54A1-6283786707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7620</xdr:colOff>
      <xdr:row>3</xdr:row>
      <xdr:rowOff>7621</xdr:rowOff>
    </xdr:from>
    <xdr:to>
      <xdr:col>14</xdr:col>
      <xdr:colOff>662940</xdr:colOff>
      <xdr:row>8</xdr:row>
      <xdr:rowOff>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693ABA7-FDD9-28F9-DE76-653ED197C1A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182100" y="601981"/>
              <a:ext cx="1996440" cy="982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1409700</xdr:colOff>
      <xdr:row>9</xdr:row>
      <xdr:rowOff>15240</xdr:rowOff>
    </xdr:from>
    <xdr:to>
      <xdr:col>7</xdr:col>
      <xdr:colOff>411480</xdr:colOff>
      <xdr:row>18</xdr:row>
      <xdr:rowOff>15240</xdr:rowOff>
    </xdr:to>
    <xdr:graphicFrame macro="">
      <xdr:nvGraphicFramePr>
        <xdr:cNvPr id="4" name="Chart 3">
          <a:extLst>
            <a:ext uri="{FF2B5EF4-FFF2-40B4-BE49-F238E27FC236}">
              <a16:creationId xmlns:a16="http://schemas.microsoft.com/office/drawing/2014/main" id="{0864D5E8-5526-EF99-89F7-22DF3412F5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15240</xdr:colOff>
      <xdr:row>1</xdr:row>
      <xdr:rowOff>190500</xdr:rowOff>
    </xdr:from>
    <xdr:to>
      <xdr:col>11</xdr:col>
      <xdr:colOff>7620</xdr:colOff>
      <xdr:row>13</xdr:row>
      <xdr:rowOff>7619</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00BDA483-4726-4EA9-536C-66496BA3156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507480" y="388620"/>
              <a:ext cx="2004060" cy="2194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53340</xdr:colOff>
      <xdr:row>1</xdr:row>
      <xdr:rowOff>91440</xdr:rowOff>
    </xdr:from>
    <xdr:to>
      <xdr:col>8</xdr:col>
      <xdr:colOff>541020</xdr:colOff>
      <xdr:row>6</xdr:row>
      <xdr:rowOff>160019</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9D056CA6-488D-59AE-121C-0F1BDD6837E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402580" y="289560"/>
              <a:ext cx="1828800" cy="1059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613410</xdr:colOff>
      <xdr:row>8</xdr:row>
      <xdr:rowOff>110490</xdr:rowOff>
    </xdr:from>
    <xdr:to>
      <xdr:col>10</xdr:col>
      <xdr:colOff>491490</xdr:colOff>
      <xdr:row>22</xdr:row>
      <xdr:rowOff>80010</xdr:rowOff>
    </xdr:to>
    <xdr:graphicFrame macro="">
      <xdr:nvGraphicFramePr>
        <xdr:cNvPr id="3" name="Chart 2">
          <a:extLst>
            <a:ext uri="{FF2B5EF4-FFF2-40B4-BE49-F238E27FC236}">
              <a16:creationId xmlns:a16="http://schemas.microsoft.com/office/drawing/2014/main" id="{5B960BB0-6FA6-61C5-1314-FD22DE990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5</xdr:row>
      <xdr:rowOff>140970</xdr:rowOff>
    </xdr:from>
    <xdr:to>
      <xdr:col>9</xdr:col>
      <xdr:colOff>41910</xdr:colOff>
      <xdr:row>19</xdr:row>
      <xdr:rowOff>110490</xdr:rowOff>
    </xdr:to>
    <xdr:graphicFrame macro="">
      <xdr:nvGraphicFramePr>
        <xdr:cNvPr id="2" name="Chart 1">
          <a:extLst>
            <a:ext uri="{FF2B5EF4-FFF2-40B4-BE49-F238E27FC236}">
              <a16:creationId xmlns:a16="http://schemas.microsoft.com/office/drawing/2014/main" id="{F0FBDDEB-E849-E8AF-09CB-484F472B36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400050</xdr:colOff>
      <xdr:row>5</xdr:row>
      <xdr:rowOff>26670</xdr:rowOff>
    </xdr:from>
    <xdr:to>
      <xdr:col>13</xdr:col>
      <xdr:colOff>278130</xdr:colOff>
      <xdr:row>18</xdr:row>
      <xdr:rowOff>194310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802C45D-F920-D690-C6D7-DEC6634867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00010" y="10172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110490</xdr:colOff>
      <xdr:row>5</xdr:row>
      <xdr:rowOff>144780</xdr:rowOff>
    </xdr:from>
    <xdr:to>
      <xdr:col>11</xdr:col>
      <xdr:colOff>659130</xdr:colOff>
      <xdr:row>19</xdr:row>
      <xdr:rowOff>114300</xdr:rowOff>
    </xdr:to>
    <xdr:graphicFrame macro="">
      <xdr:nvGraphicFramePr>
        <xdr:cNvPr id="2" name="Chart 1">
          <a:extLst>
            <a:ext uri="{FF2B5EF4-FFF2-40B4-BE49-F238E27FC236}">
              <a16:creationId xmlns:a16="http://schemas.microsoft.com/office/drawing/2014/main" id="{4C0B51F7-423A-BB8F-7AD0-B496522FDF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110490</xdr:colOff>
      <xdr:row>5</xdr:row>
      <xdr:rowOff>144780</xdr:rowOff>
    </xdr:from>
    <xdr:to>
      <xdr:col>11</xdr:col>
      <xdr:colOff>659130</xdr:colOff>
      <xdr:row>19</xdr:row>
      <xdr:rowOff>114300</xdr:rowOff>
    </xdr:to>
    <xdr:graphicFrame macro="">
      <xdr:nvGraphicFramePr>
        <xdr:cNvPr id="3" name="Chart 2">
          <a:extLst>
            <a:ext uri="{FF2B5EF4-FFF2-40B4-BE49-F238E27FC236}">
              <a16:creationId xmlns:a16="http://schemas.microsoft.com/office/drawing/2014/main" id="{4AE12C3A-F72B-BA40-97AC-518F9C7EFE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228600</xdr:colOff>
      <xdr:row>1</xdr:row>
      <xdr:rowOff>182880</xdr:rowOff>
    </xdr:from>
    <xdr:to>
      <xdr:col>18</xdr:col>
      <xdr:colOff>45720</xdr:colOff>
      <xdr:row>15</xdr:row>
      <xdr:rowOff>104775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2F7E6F1A-8CEA-4873-129E-C4A8A651351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612880" y="3810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259080</xdr:colOff>
      <xdr:row>2</xdr:row>
      <xdr:rowOff>38100</xdr:rowOff>
    </xdr:from>
    <xdr:to>
      <xdr:col>15</xdr:col>
      <xdr:colOff>76200</xdr:colOff>
      <xdr:row>15</xdr:row>
      <xdr:rowOff>158115</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9155AEC4-BD77-25F8-0555-F23B37FDC1A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631680" y="4343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331470</xdr:colOff>
      <xdr:row>5</xdr:row>
      <xdr:rowOff>140970</xdr:rowOff>
    </xdr:from>
    <xdr:to>
      <xdr:col>12</xdr:col>
      <xdr:colOff>209550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05D1D5D-AF02-DDCD-AAC2-E2A131E97F2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283028</xdr:colOff>
      <xdr:row>0</xdr:row>
      <xdr:rowOff>152400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9314" y="15240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555172</xdr:colOff>
      <xdr:row>5</xdr:row>
      <xdr:rowOff>152400</xdr:rowOff>
    </xdr:from>
    <xdr:to>
      <xdr:col>5</xdr:col>
      <xdr:colOff>576944</xdr:colOff>
      <xdr:row>7</xdr:row>
      <xdr:rowOff>141515</xdr:rowOff>
    </xdr:to>
    <xdr:sp macro="" textlink="">
      <xdr:nvSpPr>
        <xdr:cNvPr id="3" name="TextBox 2">
          <a:extLst>
            <a:ext uri="{FF2B5EF4-FFF2-40B4-BE49-F238E27FC236}">
              <a16:creationId xmlns:a16="http://schemas.microsoft.com/office/drawing/2014/main" id="{EC5FD49E-2FD0-8256-273C-550446EA0973}"/>
            </a:ext>
          </a:extLst>
        </xdr:cNvPr>
        <xdr:cNvSpPr txBox="1"/>
      </xdr:nvSpPr>
      <xdr:spPr>
        <a:xfrm>
          <a:off x="1861458" y="1132114"/>
          <a:ext cx="1981200"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rgbClr val="602928"/>
              </a:solidFill>
              <a:latin typeface="Lato Black" panose="020F0A02020204030203" pitchFamily="34" charset="0"/>
            </a:rPr>
            <a:t>TOTAL</a:t>
          </a:r>
          <a:r>
            <a:rPr lang="en-US" sz="1500" baseline="0">
              <a:solidFill>
                <a:srgbClr val="602928"/>
              </a:solidFill>
              <a:latin typeface="Lato Black" panose="020F0A02020204030203" pitchFamily="34" charset="0"/>
            </a:rPr>
            <a:t> EMPLOYEES</a:t>
          </a:r>
          <a:endParaRPr lang="en-US" sz="1500">
            <a:solidFill>
              <a:srgbClr val="602928"/>
            </a:solidFill>
            <a:latin typeface="Lato Black" panose="020F0A02020204030203" pitchFamily="34" charset="0"/>
          </a:endParaRPr>
        </a:p>
      </xdr:txBody>
    </xdr:sp>
    <xdr:clientData/>
  </xdr:twoCellAnchor>
  <xdr:twoCellAnchor>
    <xdr:from>
      <xdr:col>3</xdr:col>
      <xdr:colOff>76200</xdr:colOff>
      <xdr:row>7</xdr:row>
      <xdr:rowOff>174171</xdr:rowOff>
    </xdr:from>
    <xdr:to>
      <xdr:col>5</xdr:col>
      <xdr:colOff>587829</xdr:colOff>
      <xdr:row>10</xdr:row>
      <xdr:rowOff>32656</xdr:rowOff>
    </xdr:to>
    <xdr:sp macro="" textlink="KPI!A9">
      <xdr:nvSpPr>
        <xdr:cNvPr id="5" name="TextBox 4">
          <a:extLst>
            <a:ext uri="{FF2B5EF4-FFF2-40B4-BE49-F238E27FC236}">
              <a16:creationId xmlns:a16="http://schemas.microsoft.com/office/drawing/2014/main" id="{F3DE67D4-AC23-906B-64EE-33FADAFE15FF}"/>
            </a:ext>
          </a:extLst>
        </xdr:cNvPr>
        <xdr:cNvSpPr txBox="1"/>
      </xdr:nvSpPr>
      <xdr:spPr>
        <a:xfrm>
          <a:off x="2035629" y="1545771"/>
          <a:ext cx="1817914"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1C8897B-B955-4DDE-9F9B-F6848E2FFAC2}" type="TxLink">
            <a:rPr lang="en-US" sz="2600" b="0" i="0" u="none" strike="noStrike">
              <a:solidFill>
                <a:srgbClr val="002060"/>
              </a:solidFill>
              <a:latin typeface="Lato Black" panose="020F0A02020204030203" pitchFamily="34" charset="0"/>
              <a:ea typeface="Calibri"/>
              <a:cs typeface="Calibri"/>
            </a:rPr>
            <a:pPr algn="ctr"/>
            <a:t>1470</a:t>
          </a:fld>
          <a:endParaRPr lang="en-US" sz="2600">
            <a:solidFill>
              <a:srgbClr val="002060"/>
            </a:solidFill>
            <a:latin typeface="Lato Black" panose="020F0A02020204030203" pitchFamily="34" charset="0"/>
          </a:endParaRPr>
        </a:p>
      </xdr:txBody>
    </xdr:sp>
    <xdr:clientData/>
  </xdr:twoCellAnchor>
  <xdr:twoCellAnchor>
    <xdr:from>
      <xdr:col>7</xdr:col>
      <xdr:colOff>217714</xdr:colOff>
      <xdr:row>5</xdr:row>
      <xdr:rowOff>163286</xdr:rowOff>
    </xdr:from>
    <xdr:to>
      <xdr:col>9</xdr:col>
      <xdr:colOff>500742</xdr:colOff>
      <xdr:row>7</xdr:row>
      <xdr:rowOff>152401</xdr:rowOff>
    </xdr:to>
    <xdr:sp macro="" textlink="">
      <xdr:nvSpPr>
        <xdr:cNvPr id="6" name="TextBox 5">
          <a:extLst>
            <a:ext uri="{FF2B5EF4-FFF2-40B4-BE49-F238E27FC236}">
              <a16:creationId xmlns:a16="http://schemas.microsoft.com/office/drawing/2014/main" id="{93069DE0-40D6-4713-97B9-22622E28B900}"/>
            </a:ext>
          </a:extLst>
        </xdr:cNvPr>
        <xdr:cNvSpPr txBox="1"/>
      </xdr:nvSpPr>
      <xdr:spPr>
        <a:xfrm>
          <a:off x="4789714" y="1143000"/>
          <a:ext cx="1589314"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a:solidFill>
                <a:srgbClr val="602928"/>
              </a:solidFill>
              <a:latin typeface="Lato Black" panose="020F0A02020204030203" pitchFamily="34" charset="0"/>
            </a:rPr>
            <a:t>ATTRITION</a:t>
          </a:r>
        </a:p>
      </xdr:txBody>
    </xdr:sp>
    <xdr:clientData/>
  </xdr:twoCellAnchor>
  <xdr:twoCellAnchor>
    <xdr:from>
      <xdr:col>7</xdr:col>
      <xdr:colOff>370114</xdr:colOff>
      <xdr:row>7</xdr:row>
      <xdr:rowOff>174171</xdr:rowOff>
    </xdr:from>
    <xdr:to>
      <xdr:col>10</xdr:col>
      <xdr:colOff>228599</xdr:colOff>
      <xdr:row>10</xdr:row>
      <xdr:rowOff>32656</xdr:rowOff>
    </xdr:to>
    <xdr:sp macro="" textlink="KPI!B9">
      <xdr:nvSpPr>
        <xdr:cNvPr id="7" name="TextBox 6">
          <a:extLst>
            <a:ext uri="{FF2B5EF4-FFF2-40B4-BE49-F238E27FC236}">
              <a16:creationId xmlns:a16="http://schemas.microsoft.com/office/drawing/2014/main" id="{A4D73821-7C99-468D-AB14-DC0F3B7CBFB7}"/>
            </a:ext>
          </a:extLst>
        </xdr:cNvPr>
        <xdr:cNvSpPr txBox="1"/>
      </xdr:nvSpPr>
      <xdr:spPr>
        <a:xfrm>
          <a:off x="4942114" y="1545771"/>
          <a:ext cx="1817914"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EEE517-26FB-4B92-A998-A470EB998A0C}" type="TxLink">
            <a:rPr lang="en-US" sz="2600" b="0" i="0" u="none" strike="noStrike">
              <a:solidFill>
                <a:srgbClr val="002060"/>
              </a:solidFill>
              <a:latin typeface="Lato Black" panose="020F0A02020204030203" pitchFamily="34" charset="0"/>
              <a:ea typeface="Calibri"/>
              <a:cs typeface="Calibri"/>
            </a:rPr>
            <a:pPr algn="ctr"/>
            <a:t>237</a:t>
          </a:fld>
          <a:endParaRPr lang="en-US" sz="2600">
            <a:solidFill>
              <a:srgbClr val="002060"/>
            </a:solidFill>
            <a:latin typeface="Lato Black" panose="020F0A02020204030203" pitchFamily="34" charset="0"/>
          </a:endParaRPr>
        </a:p>
      </xdr:txBody>
    </xdr:sp>
    <xdr:clientData/>
  </xdr:twoCellAnchor>
  <xdr:twoCellAnchor>
    <xdr:from>
      <xdr:col>11</xdr:col>
      <xdr:colOff>631370</xdr:colOff>
      <xdr:row>5</xdr:row>
      <xdr:rowOff>130630</xdr:rowOff>
    </xdr:from>
    <xdr:to>
      <xdr:col>15</xdr:col>
      <xdr:colOff>174169</xdr:colOff>
      <xdr:row>7</xdr:row>
      <xdr:rowOff>87086</xdr:rowOff>
    </xdr:to>
    <xdr:sp macro="" textlink="">
      <xdr:nvSpPr>
        <xdr:cNvPr id="8" name="TextBox 7">
          <a:extLst>
            <a:ext uri="{FF2B5EF4-FFF2-40B4-BE49-F238E27FC236}">
              <a16:creationId xmlns:a16="http://schemas.microsoft.com/office/drawing/2014/main" id="{BC04DDBB-2A54-4310-B73E-B88764618596}"/>
            </a:ext>
          </a:extLst>
        </xdr:cNvPr>
        <xdr:cNvSpPr txBox="1"/>
      </xdr:nvSpPr>
      <xdr:spPr>
        <a:xfrm>
          <a:off x="7815941" y="1110344"/>
          <a:ext cx="2155371"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rgbClr val="602928"/>
              </a:solidFill>
              <a:latin typeface="Lato Black" panose="020F0A02020204030203" pitchFamily="34" charset="0"/>
            </a:rPr>
            <a:t>ACTIVE</a:t>
          </a:r>
          <a:r>
            <a:rPr lang="en-US" sz="1500" baseline="0">
              <a:solidFill>
                <a:srgbClr val="602928"/>
              </a:solidFill>
              <a:latin typeface="Lato Black" panose="020F0A02020204030203" pitchFamily="34" charset="0"/>
            </a:rPr>
            <a:t> EMPLOYEES</a:t>
          </a:r>
          <a:endParaRPr lang="en-US" sz="1500">
            <a:solidFill>
              <a:srgbClr val="602928"/>
            </a:solidFill>
            <a:latin typeface="Lato Black" panose="020F0A02020204030203" pitchFamily="34" charset="0"/>
          </a:endParaRPr>
        </a:p>
      </xdr:txBody>
    </xdr:sp>
    <xdr:clientData/>
  </xdr:twoCellAnchor>
  <xdr:twoCellAnchor>
    <xdr:from>
      <xdr:col>12</xdr:col>
      <xdr:colOff>10886</xdr:colOff>
      <xdr:row>7</xdr:row>
      <xdr:rowOff>174172</xdr:rowOff>
    </xdr:from>
    <xdr:to>
      <xdr:col>14</xdr:col>
      <xdr:colOff>522514</xdr:colOff>
      <xdr:row>10</xdr:row>
      <xdr:rowOff>32657</xdr:rowOff>
    </xdr:to>
    <xdr:sp macro="" textlink="KPI!D9">
      <xdr:nvSpPr>
        <xdr:cNvPr id="9" name="TextBox 8">
          <a:extLst>
            <a:ext uri="{FF2B5EF4-FFF2-40B4-BE49-F238E27FC236}">
              <a16:creationId xmlns:a16="http://schemas.microsoft.com/office/drawing/2014/main" id="{D905F723-FC38-4267-9F60-AD29E08313A3}"/>
            </a:ext>
          </a:extLst>
        </xdr:cNvPr>
        <xdr:cNvSpPr txBox="1"/>
      </xdr:nvSpPr>
      <xdr:spPr>
        <a:xfrm>
          <a:off x="7848600" y="1545772"/>
          <a:ext cx="1817914"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B737900-D340-47CE-8C65-4D3F021EB282}" type="TxLink">
            <a:rPr lang="en-US" sz="2600" b="0" i="0" u="none" strike="noStrike">
              <a:solidFill>
                <a:srgbClr val="002060"/>
              </a:solidFill>
              <a:latin typeface="Lato Black" panose="020F0A02020204030203" pitchFamily="34" charset="0"/>
              <a:ea typeface="Calibri"/>
              <a:cs typeface="Calibri"/>
            </a:rPr>
            <a:pPr algn="ctr"/>
            <a:t>1233</a:t>
          </a:fld>
          <a:endParaRPr lang="en-US" sz="2600">
            <a:solidFill>
              <a:srgbClr val="002060"/>
            </a:solidFill>
            <a:latin typeface="Lato Black" panose="020F0A02020204030203" pitchFamily="34" charset="0"/>
          </a:endParaRPr>
        </a:p>
      </xdr:txBody>
    </xdr:sp>
    <xdr:clientData/>
  </xdr:twoCellAnchor>
  <xdr:twoCellAnchor>
    <xdr:from>
      <xdr:col>16</xdr:col>
      <xdr:colOff>228600</xdr:colOff>
      <xdr:row>5</xdr:row>
      <xdr:rowOff>163285</xdr:rowOff>
    </xdr:from>
    <xdr:to>
      <xdr:col>19</xdr:col>
      <xdr:colOff>250372</xdr:colOff>
      <xdr:row>7</xdr:row>
      <xdr:rowOff>152400</xdr:rowOff>
    </xdr:to>
    <xdr:sp macro="" textlink="">
      <xdr:nvSpPr>
        <xdr:cNvPr id="10" name="TextBox 9">
          <a:extLst>
            <a:ext uri="{FF2B5EF4-FFF2-40B4-BE49-F238E27FC236}">
              <a16:creationId xmlns:a16="http://schemas.microsoft.com/office/drawing/2014/main" id="{95177F05-ADBC-4B86-8C8D-B951CF36C11B}"/>
            </a:ext>
          </a:extLst>
        </xdr:cNvPr>
        <xdr:cNvSpPr txBox="1"/>
      </xdr:nvSpPr>
      <xdr:spPr>
        <a:xfrm>
          <a:off x="10678886" y="1142999"/>
          <a:ext cx="1981200"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rgbClr val="602928"/>
              </a:solidFill>
              <a:latin typeface="Lato Black" panose="020F0A02020204030203" pitchFamily="34" charset="0"/>
            </a:rPr>
            <a:t>ATTRITION RATE</a:t>
          </a:r>
        </a:p>
      </xdr:txBody>
    </xdr:sp>
    <xdr:clientData/>
  </xdr:twoCellAnchor>
  <xdr:twoCellAnchor>
    <xdr:from>
      <xdr:col>16</xdr:col>
      <xdr:colOff>370114</xdr:colOff>
      <xdr:row>7</xdr:row>
      <xdr:rowOff>185057</xdr:rowOff>
    </xdr:from>
    <xdr:to>
      <xdr:col>19</xdr:col>
      <xdr:colOff>228600</xdr:colOff>
      <xdr:row>10</xdr:row>
      <xdr:rowOff>43542</xdr:rowOff>
    </xdr:to>
    <xdr:sp macro="" textlink="KPI!E9">
      <xdr:nvSpPr>
        <xdr:cNvPr id="11" name="TextBox 10">
          <a:extLst>
            <a:ext uri="{FF2B5EF4-FFF2-40B4-BE49-F238E27FC236}">
              <a16:creationId xmlns:a16="http://schemas.microsoft.com/office/drawing/2014/main" id="{38EA2951-7B3F-4E5B-8588-AF6C555329AE}"/>
            </a:ext>
          </a:extLst>
        </xdr:cNvPr>
        <xdr:cNvSpPr txBox="1"/>
      </xdr:nvSpPr>
      <xdr:spPr>
        <a:xfrm>
          <a:off x="10820400" y="1556657"/>
          <a:ext cx="1817914"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D999C53-B52F-4969-B0F4-8FB7ABE3C342}" type="TxLink">
            <a:rPr lang="en-US" sz="2600" b="0" i="0" u="none" strike="noStrike">
              <a:solidFill>
                <a:srgbClr val="002060"/>
              </a:solidFill>
              <a:latin typeface="Lato Black" panose="020F0A02020204030203" pitchFamily="34" charset="0"/>
              <a:ea typeface="Calibri"/>
              <a:cs typeface="Calibri"/>
            </a:rPr>
            <a:pPr algn="ctr"/>
            <a:t>16.12%</a:t>
          </a:fld>
          <a:endParaRPr lang="en-US" sz="2600">
            <a:solidFill>
              <a:srgbClr val="002060"/>
            </a:solidFill>
            <a:latin typeface="Lato Black" panose="020F0A02020204030203" pitchFamily="34" charset="0"/>
          </a:endParaRPr>
        </a:p>
      </xdr:txBody>
    </xdr:sp>
    <xdr:clientData/>
  </xdr:twoCellAnchor>
  <xdr:twoCellAnchor>
    <xdr:from>
      <xdr:col>20</xdr:col>
      <xdr:colOff>478972</xdr:colOff>
      <xdr:row>5</xdr:row>
      <xdr:rowOff>163285</xdr:rowOff>
    </xdr:from>
    <xdr:to>
      <xdr:col>23</xdr:col>
      <xdr:colOff>500743</xdr:colOff>
      <xdr:row>7</xdr:row>
      <xdr:rowOff>152400</xdr:rowOff>
    </xdr:to>
    <xdr:sp macro="" textlink="">
      <xdr:nvSpPr>
        <xdr:cNvPr id="12" name="TextBox 11">
          <a:extLst>
            <a:ext uri="{FF2B5EF4-FFF2-40B4-BE49-F238E27FC236}">
              <a16:creationId xmlns:a16="http://schemas.microsoft.com/office/drawing/2014/main" id="{7FE267E2-4632-4DBA-82F8-9D40E1CE45B8}"/>
            </a:ext>
          </a:extLst>
        </xdr:cNvPr>
        <xdr:cNvSpPr txBox="1"/>
      </xdr:nvSpPr>
      <xdr:spPr>
        <a:xfrm>
          <a:off x="13541829" y="1142999"/>
          <a:ext cx="1981200"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rgbClr val="602928"/>
              </a:solidFill>
              <a:latin typeface="Lato Black" panose="020F0A02020204030203" pitchFamily="34" charset="0"/>
            </a:rPr>
            <a:t>AVERAGE AGE</a:t>
          </a:r>
        </a:p>
      </xdr:txBody>
    </xdr:sp>
    <xdr:clientData/>
  </xdr:twoCellAnchor>
  <xdr:twoCellAnchor>
    <xdr:from>
      <xdr:col>20</xdr:col>
      <xdr:colOff>631372</xdr:colOff>
      <xdr:row>7</xdr:row>
      <xdr:rowOff>195942</xdr:rowOff>
    </xdr:from>
    <xdr:to>
      <xdr:col>23</xdr:col>
      <xdr:colOff>489857</xdr:colOff>
      <xdr:row>10</xdr:row>
      <xdr:rowOff>54427</xdr:rowOff>
    </xdr:to>
    <xdr:sp macro="" textlink="KPI!C9">
      <xdr:nvSpPr>
        <xdr:cNvPr id="13" name="TextBox 12">
          <a:extLst>
            <a:ext uri="{FF2B5EF4-FFF2-40B4-BE49-F238E27FC236}">
              <a16:creationId xmlns:a16="http://schemas.microsoft.com/office/drawing/2014/main" id="{677B4B88-D8E1-4EE4-B9A8-7A6D79216392}"/>
            </a:ext>
          </a:extLst>
        </xdr:cNvPr>
        <xdr:cNvSpPr txBox="1"/>
      </xdr:nvSpPr>
      <xdr:spPr>
        <a:xfrm>
          <a:off x="13694229" y="1567542"/>
          <a:ext cx="1817914"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311ACF2-FD78-494C-8CA5-3ABF0E9866B7}" type="TxLink">
            <a:rPr lang="en-US" sz="2600" b="0" i="0" u="none" strike="noStrike">
              <a:solidFill>
                <a:srgbClr val="002060"/>
              </a:solidFill>
              <a:latin typeface="Lato Black" panose="020F0A02020204030203" pitchFamily="34" charset="0"/>
              <a:ea typeface="Calibri"/>
              <a:cs typeface="Calibri"/>
            </a:rPr>
            <a:pPr algn="ctr"/>
            <a:t>37</a:t>
          </a:fld>
          <a:endParaRPr lang="en-US" sz="2600">
            <a:solidFill>
              <a:srgbClr val="002060"/>
            </a:solidFill>
            <a:latin typeface="Lato Black" panose="020F0A02020204030203" pitchFamily="34" charset="0"/>
          </a:endParaRPr>
        </a:p>
      </xdr:txBody>
    </xdr:sp>
    <xdr:clientData/>
  </xdr:twoCellAnchor>
  <xdr:oneCellAnchor>
    <xdr:from>
      <xdr:col>5</xdr:col>
      <xdr:colOff>576942</xdr:colOff>
      <xdr:row>7</xdr:row>
      <xdr:rowOff>32658</xdr:rowOff>
    </xdr:from>
    <xdr:ext cx="544286" cy="423182"/>
    <xdr:pic>
      <xdr:nvPicPr>
        <xdr:cNvPr id="14" name="image4.png">
          <a:extLst>
            <a:ext uri="{FF2B5EF4-FFF2-40B4-BE49-F238E27FC236}">
              <a16:creationId xmlns:a16="http://schemas.microsoft.com/office/drawing/2014/main" id="{AD3375DE-E071-4F6D-BADD-8B539ECA2F6D}"/>
            </a:ext>
          </a:extLst>
        </xdr:cNvPr>
        <xdr:cNvPicPr preferRelativeResize="0"/>
      </xdr:nvPicPr>
      <xdr:blipFill>
        <a:blip xmlns:r="http://schemas.openxmlformats.org/officeDocument/2006/relationships" r:embed="rId1" cstate="print"/>
        <a:stretch>
          <a:fillRect/>
        </a:stretch>
      </xdr:blipFill>
      <xdr:spPr>
        <a:xfrm>
          <a:off x="3842656" y="1404258"/>
          <a:ext cx="544286" cy="423182"/>
        </a:xfrm>
        <a:prstGeom prst="rect">
          <a:avLst/>
        </a:prstGeom>
        <a:noFill/>
      </xdr:spPr>
    </xdr:pic>
    <xdr:clientData fLocksWithSheet="0"/>
  </xdr:oneCellAnchor>
  <xdr:oneCellAnchor>
    <xdr:from>
      <xdr:col>14</xdr:col>
      <xdr:colOff>457200</xdr:colOff>
      <xdr:row>7</xdr:row>
      <xdr:rowOff>19050</xdr:rowOff>
    </xdr:from>
    <xdr:ext cx="653143" cy="449035"/>
    <xdr:pic>
      <xdr:nvPicPr>
        <xdr:cNvPr id="15" name="image5.png">
          <a:extLst>
            <a:ext uri="{FF2B5EF4-FFF2-40B4-BE49-F238E27FC236}">
              <a16:creationId xmlns:a16="http://schemas.microsoft.com/office/drawing/2014/main" id="{1C35E423-CD38-4E5A-91E7-9F4AF2C5034F}"/>
            </a:ext>
          </a:extLst>
        </xdr:cNvPr>
        <xdr:cNvPicPr preferRelativeResize="0"/>
      </xdr:nvPicPr>
      <xdr:blipFill>
        <a:blip xmlns:r="http://schemas.openxmlformats.org/officeDocument/2006/relationships" r:embed="rId2" cstate="print"/>
        <a:stretch>
          <a:fillRect/>
        </a:stretch>
      </xdr:blipFill>
      <xdr:spPr>
        <a:xfrm>
          <a:off x="9601200" y="1390650"/>
          <a:ext cx="653143" cy="449035"/>
        </a:xfrm>
        <a:prstGeom prst="rect">
          <a:avLst/>
        </a:prstGeom>
        <a:noFill/>
      </xdr:spPr>
    </xdr:pic>
    <xdr:clientData fLocksWithSheet="0"/>
  </xdr:oneCellAnchor>
  <xdr:oneCellAnchor>
    <xdr:from>
      <xdr:col>19</xdr:col>
      <xdr:colOff>81098</xdr:colOff>
      <xdr:row>6</xdr:row>
      <xdr:rowOff>152401</xdr:rowOff>
    </xdr:from>
    <xdr:ext cx="626473" cy="522514"/>
    <xdr:pic>
      <xdr:nvPicPr>
        <xdr:cNvPr id="16" name="image2.png">
          <a:extLst>
            <a:ext uri="{FF2B5EF4-FFF2-40B4-BE49-F238E27FC236}">
              <a16:creationId xmlns:a16="http://schemas.microsoft.com/office/drawing/2014/main" id="{6BD28E1E-02D5-49EA-A161-673E94B7042D}"/>
            </a:ext>
          </a:extLst>
        </xdr:cNvPr>
        <xdr:cNvPicPr preferRelativeResize="0"/>
      </xdr:nvPicPr>
      <xdr:blipFill>
        <a:blip xmlns:r="http://schemas.openxmlformats.org/officeDocument/2006/relationships" r:embed="rId3" cstate="print"/>
        <a:stretch>
          <a:fillRect/>
        </a:stretch>
      </xdr:blipFill>
      <xdr:spPr>
        <a:xfrm>
          <a:off x="12490812" y="1328058"/>
          <a:ext cx="626473" cy="522514"/>
        </a:xfrm>
        <a:prstGeom prst="rect">
          <a:avLst/>
        </a:prstGeom>
        <a:noFill/>
      </xdr:spPr>
    </xdr:pic>
    <xdr:clientData fLocksWithSheet="0"/>
  </xdr:oneCellAnchor>
  <xdr:oneCellAnchor>
    <xdr:from>
      <xdr:col>23</xdr:col>
      <xdr:colOff>432434</xdr:colOff>
      <xdr:row>7</xdr:row>
      <xdr:rowOff>54428</xdr:rowOff>
    </xdr:from>
    <xdr:ext cx="645251" cy="449036"/>
    <xdr:pic>
      <xdr:nvPicPr>
        <xdr:cNvPr id="17" name="image6.png">
          <a:extLst>
            <a:ext uri="{FF2B5EF4-FFF2-40B4-BE49-F238E27FC236}">
              <a16:creationId xmlns:a16="http://schemas.microsoft.com/office/drawing/2014/main" id="{1BF569E1-BF6F-420A-A622-13B49A242C46}"/>
            </a:ext>
          </a:extLst>
        </xdr:cNvPr>
        <xdr:cNvPicPr preferRelativeResize="0"/>
      </xdr:nvPicPr>
      <xdr:blipFill>
        <a:blip xmlns:r="http://schemas.openxmlformats.org/officeDocument/2006/relationships" r:embed="rId4" cstate="print"/>
        <a:stretch>
          <a:fillRect/>
        </a:stretch>
      </xdr:blipFill>
      <xdr:spPr>
        <a:xfrm>
          <a:off x="15454720" y="1426028"/>
          <a:ext cx="645251" cy="449036"/>
        </a:xfrm>
        <a:prstGeom prst="rect">
          <a:avLst/>
        </a:prstGeom>
        <a:noFill/>
      </xdr:spPr>
    </xdr:pic>
    <xdr:clientData fLocksWithSheet="0"/>
  </xdr:oneCellAnchor>
  <xdr:oneCellAnchor>
    <xdr:from>
      <xdr:col>10</xdr:col>
      <xdr:colOff>8435</xdr:colOff>
      <xdr:row>7</xdr:row>
      <xdr:rowOff>10885</xdr:rowOff>
    </xdr:from>
    <xdr:ext cx="829764" cy="568780"/>
    <xdr:pic>
      <xdr:nvPicPr>
        <xdr:cNvPr id="18" name="image7.png">
          <a:extLst>
            <a:ext uri="{FF2B5EF4-FFF2-40B4-BE49-F238E27FC236}">
              <a16:creationId xmlns:a16="http://schemas.microsoft.com/office/drawing/2014/main" id="{CBD761D7-690C-40BD-BDE3-A070B23496DF}"/>
            </a:ext>
          </a:extLst>
        </xdr:cNvPr>
        <xdr:cNvPicPr preferRelativeResize="0"/>
      </xdr:nvPicPr>
      <xdr:blipFill>
        <a:blip xmlns:r="http://schemas.openxmlformats.org/officeDocument/2006/relationships" r:embed="rId5" cstate="print"/>
        <a:stretch>
          <a:fillRect/>
        </a:stretch>
      </xdr:blipFill>
      <xdr:spPr>
        <a:xfrm>
          <a:off x="6539864" y="1382485"/>
          <a:ext cx="829764" cy="568780"/>
        </a:xfrm>
        <a:prstGeom prst="rect">
          <a:avLst/>
        </a:prstGeom>
        <a:noFill/>
      </xdr:spPr>
    </xdr:pic>
    <xdr:clientData fLocksWithSheet="0"/>
  </xdr:oneCellAnchor>
  <xdr:twoCellAnchor>
    <xdr:from>
      <xdr:col>5</xdr:col>
      <xdr:colOff>76199</xdr:colOff>
      <xdr:row>1</xdr:row>
      <xdr:rowOff>174172</xdr:rowOff>
    </xdr:from>
    <xdr:to>
      <xdr:col>15</xdr:col>
      <xdr:colOff>250371</xdr:colOff>
      <xdr:row>4</xdr:row>
      <xdr:rowOff>119744</xdr:rowOff>
    </xdr:to>
    <xdr:sp macro="" textlink="">
      <xdr:nvSpPr>
        <xdr:cNvPr id="19" name="TextBox 18">
          <a:extLst>
            <a:ext uri="{FF2B5EF4-FFF2-40B4-BE49-F238E27FC236}">
              <a16:creationId xmlns:a16="http://schemas.microsoft.com/office/drawing/2014/main" id="{CAE90C7D-B46C-2318-B3C9-9CD622CC809D}"/>
            </a:ext>
          </a:extLst>
        </xdr:cNvPr>
        <xdr:cNvSpPr txBox="1"/>
      </xdr:nvSpPr>
      <xdr:spPr>
        <a:xfrm>
          <a:off x="3341913" y="370115"/>
          <a:ext cx="6705601"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700">
              <a:solidFill>
                <a:srgbClr val="0070C0"/>
              </a:solidFill>
              <a:latin typeface="Lato Black" panose="020F0A02020204030203" pitchFamily="34" charset="0"/>
            </a:rPr>
            <a:t>HR ANALYTICS DASHBOARD</a:t>
          </a:r>
        </a:p>
      </xdr:txBody>
    </xdr:sp>
    <xdr:clientData/>
  </xdr:twoCellAnchor>
  <xdr:oneCellAnchor>
    <xdr:from>
      <xdr:col>2</xdr:col>
      <xdr:colOff>391885</xdr:colOff>
      <xdr:row>1</xdr:row>
      <xdr:rowOff>32657</xdr:rowOff>
    </xdr:from>
    <xdr:ext cx="1099457" cy="805543"/>
    <xdr:pic>
      <xdr:nvPicPr>
        <xdr:cNvPr id="20" name="image1.png">
          <a:extLst>
            <a:ext uri="{FF2B5EF4-FFF2-40B4-BE49-F238E27FC236}">
              <a16:creationId xmlns:a16="http://schemas.microsoft.com/office/drawing/2014/main" id="{9921EE25-F6FD-48F7-B764-B1D5308D107E}"/>
            </a:ext>
          </a:extLst>
        </xdr:cNvPr>
        <xdr:cNvPicPr preferRelativeResize="0"/>
      </xdr:nvPicPr>
      <xdr:blipFill>
        <a:blip xmlns:r="http://schemas.openxmlformats.org/officeDocument/2006/relationships" r:embed="rId6" cstate="print"/>
        <a:stretch>
          <a:fillRect/>
        </a:stretch>
      </xdr:blipFill>
      <xdr:spPr>
        <a:xfrm>
          <a:off x="1698171" y="228600"/>
          <a:ext cx="1099457" cy="805543"/>
        </a:xfrm>
        <a:prstGeom prst="rect">
          <a:avLst/>
        </a:prstGeom>
        <a:noFill/>
      </xdr:spPr>
    </xdr:pic>
    <xdr:clientData fLocksWithSheet="0"/>
  </xdr:oneCellAnchor>
  <xdr:oneCellAnchor>
    <xdr:from>
      <xdr:col>15</xdr:col>
      <xdr:colOff>566056</xdr:colOff>
      <xdr:row>1</xdr:row>
      <xdr:rowOff>108857</xdr:rowOff>
    </xdr:from>
    <xdr:ext cx="723900" cy="628650"/>
    <xdr:pic>
      <xdr:nvPicPr>
        <xdr:cNvPr id="21" name="image3.png">
          <a:extLst>
            <a:ext uri="{FF2B5EF4-FFF2-40B4-BE49-F238E27FC236}">
              <a16:creationId xmlns:a16="http://schemas.microsoft.com/office/drawing/2014/main" id="{865215A3-603F-44E3-B241-8014D101C3B0}"/>
            </a:ext>
          </a:extLst>
        </xdr:cNvPr>
        <xdr:cNvPicPr preferRelativeResize="0"/>
      </xdr:nvPicPr>
      <xdr:blipFill>
        <a:blip xmlns:r="http://schemas.openxmlformats.org/officeDocument/2006/relationships" r:embed="rId7" cstate="print"/>
        <a:stretch>
          <a:fillRect/>
        </a:stretch>
      </xdr:blipFill>
      <xdr:spPr>
        <a:xfrm>
          <a:off x="10363199" y="304800"/>
          <a:ext cx="723900" cy="628650"/>
        </a:xfrm>
        <a:prstGeom prst="rect">
          <a:avLst/>
        </a:prstGeom>
        <a:noFill/>
      </xdr:spPr>
    </xdr:pic>
    <xdr:clientData fLocksWithSheet="0"/>
  </xdr:oneCellAnchor>
  <xdr:twoCellAnchor>
    <xdr:from>
      <xdr:col>17</xdr:col>
      <xdr:colOff>65311</xdr:colOff>
      <xdr:row>1</xdr:row>
      <xdr:rowOff>43543</xdr:rowOff>
    </xdr:from>
    <xdr:to>
      <xdr:col>19</xdr:col>
      <xdr:colOff>380998</xdr:colOff>
      <xdr:row>5</xdr:row>
      <xdr:rowOff>32658</xdr:rowOff>
    </xdr:to>
    <xdr:sp macro="" textlink="">
      <xdr:nvSpPr>
        <xdr:cNvPr id="22" name="TextBox 21">
          <a:extLst>
            <a:ext uri="{FF2B5EF4-FFF2-40B4-BE49-F238E27FC236}">
              <a16:creationId xmlns:a16="http://schemas.microsoft.com/office/drawing/2014/main" id="{B2BE2DF8-2327-6B7B-95EF-7F36EC111F6E}"/>
            </a:ext>
          </a:extLst>
        </xdr:cNvPr>
        <xdr:cNvSpPr txBox="1"/>
      </xdr:nvSpPr>
      <xdr:spPr>
        <a:xfrm>
          <a:off x="11168740" y="239486"/>
          <a:ext cx="1621972" cy="772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602928"/>
              </a:solidFill>
              <a:latin typeface="Lato Black" panose="020F0A02020204030203" pitchFamily="34" charset="0"/>
            </a:rPr>
            <a:t>JOB</a:t>
          </a:r>
        </a:p>
        <a:p>
          <a:pPr algn="ctr"/>
          <a:r>
            <a:rPr lang="en-US" sz="1400">
              <a:solidFill>
                <a:srgbClr val="602928"/>
              </a:solidFill>
              <a:latin typeface="Lato Black" panose="020F0A02020204030203" pitchFamily="34" charset="0"/>
            </a:rPr>
            <a:t>SATISFACTION</a:t>
          </a:r>
        </a:p>
        <a:p>
          <a:pPr algn="ctr"/>
          <a:r>
            <a:rPr lang="en-US" sz="1400">
              <a:solidFill>
                <a:srgbClr val="602928"/>
              </a:solidFill>
              <a:latin typeface="Lato Black" panose="020F0A02020204030203" pitchFamily="34" charset="0"/>
            </a:rPr>
            <a:t>RATING</a:t>
          </a:r>
        </a:p>
      </xdr:txBody>
    </xdr:sp>
    <xdr:clientData/>
  </xdr:twoCellAnchor>
  <xdr:twoCellAnchor>
    <xdr:from>
      <xdr:col>19</xdr:col>
      <xdr:colOff>250371</xdr:colOff>
      <xdr:row>0</xdr:row>
      <xdr:rowOff>185056</xdr:rowOff>
    </xdr:from>
    <xdr:to>
      <xdr:col>21</xdr:col>
      <xdr:colOff>163286</xdr:colOff>
      <xdr:row>5</xdr:row>
      <xdr:rowOff>185057</xdr:rowOff>
    </xdr:to>
    <xdr:graphicFrame macro="">
      <xdr:nvGraphicFramePr>
        <xdr:cNvPr id="23" name="Chart 22">
          <a:extLst>
            <a:ext uri="{FF2B5EF4-FFF2-40B4-BE49-F238E27FC236}">
              <a16:creationId xmlns:a16="http://schemas.microsoft.com/office/drawing/2014/main" id="{DE984710-4658-4B59-8F6E-A303361F1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10887</xdr:colOff>
      <xdr:row>1</xdr:row>
      <xdr:rowOff>43543</xdr:rowOff>
    </xdr:from>
    <xdr:to>
      <xdr:col>24</xdr:col>
      <xdr:colOff>500744</xdr:colOff>
      <xdr:row>5</xdr:row>
      <xdr:rowOff>10886</xdr:rowOff>
    </xdr:to>
    <xdr:graphicFrame macro="">
      <xdr:nvGraphicFramePr>
        <xdr:cNvPr id="25" name="Chart 24">
          <a:extLst>
            <a:ext uri="{FF2B5EF4-FFF2-40B4-BE49-F238E27FC236}">
              <a16:creationId xmlns:a16="http://schemas.microsoft.com/office/drawing/2014/main" id="{463CE53C-BA87-42ED-BF4C-3046FA9CD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119743</xdr:colOff>
      <xdr:row>1</xdr:row>
      <xdr:rowOff>174173</xdr:rowOff>
    </xdr:from>
    <xdr:to>
      <xdr:col>24</xdr:col>
      <xdr:colOff>380999</xdr:colOff>
      <xdr:row>4</xdr:row>
      <xdr:rowOff>99681</xdr:rowOff>
    </xdr:to>
    <xdr:sp macro="" textlink="">
      <xdr:nvSpPr>
        <xdr:cNvPr id="24" name="Freeform: Shape 23">
          <a:extLst>
            <a:ext uri="{FF2B5EF4-FFF2-40B4-BE49-F238E27FC236}">
              <a16:creationId xmlns:a16="http://schemas.microsoft.com/office/drawing/2014/main" id="{574FF869-FD9E-D1A1-F9E3-58C63B7DF695}"/>
            </a:ext>
          </a:extLst>
        </xdr:cNvPr>
        <xdr:cNvSpPr/>
      </xdr:nvSpPr>
      <xdr:spPr>
        <a:xfrm>
          <a:off x="13835743" y="370116"/>
          <a:ext cx="2220685" cy="513336"/>
        </a:xfrm>
        <a:custGeom>
          <a:avLst/>
          <a:gdLst>
            <a:gd name="connsiteX0" fmla="*/ 825760 w 2071395"/>
            <a:gd name="connsiteY0" fmla="*/ 2 h 433871"/>
            <a:gd name="connsiteX1" fmla="*/ 776201 w 2071395"/>
            <a:gd name="connsiteY1" fmla="*/ 131870 h 433871"/>
            <a:gd name="connsiteX2" fmla="*/ 615821 w 2071395"/>
            <a:gd name="connsiteY2" fmla="*/ 131869 h 433871"/>
            <a:gd name="connsiteX3" fmla="*/ 745572 w 2071395"/>
            <a:gd name="connsiteY3" fmla="*/ 213367 h 433871"/>
            <a:gd name="connsiteX4" fmla="*/ 696011 w 2071395"/>
            <a:gd name="connsiteY4" fmla="*/ 345234 h 433871"/>
            <a:gd name="connsiteX5" fmla="*/ 825760 w 2071395"/>
            <a:gd name="connsiteY5" fmla="*/ 263735 h 433871"/>
            <a:gd name="connsiteX6" fmla="*/ 955508 w 2071395"/>
            <a:gd name="connsiteY6" fmla="*/ 345234 h 433871"/>
            <a:gd name="connsiteX7" fmla="*/ 905947 w 2071395"/>
            <a:gd name="connsiteY7" fmla="*/ 213367 h 433871"/>
            <a:gd name="connsiteX8" fmla="*/ 1035698 w 2071395"/>
            <a:gd name="connsiteY8" fmla="*/ 131869 h 433871"/>
            <a:gd name="connsiteX9" fmla="*/ 875318 w 2071395"/>
            <a:gd name="connsiteY9" fmla="*/ 131870 h 433871"/>
            <a:gd name="connsiteX10" fmla="*/ 1340498 w 2071395"/>
            <a:gd name="connsiteY10" fmla="*/ 1 h 433871"/>
            <a:gd name="connsiteX11" fmla="*/ 1290939 w 2071395"/>
            <a:gd name="connsiteY11" fmla="*/ 131869 h 433871"/>
            <a:gd name="connsiteX12" fmla="*/ 1130559 w 2071395"/>
            <a:gd name="connsiteY12" fmla="*/ 131868 h 433871"/>
            <a:gd name="connsiteX13" fmla="*/ 1260310 w 2071395"/>
            <a:gd name="connsiteY13" fmla="*/ 213366 h 433871"/>
            <a:gd name="connsiteX14" fmla="*/ 1210749 w 2071395"/>
            <a:gd name="connsiteY14" fmla="*/ 345233 h 433871"/>
            <a:gd name="connsiteX15" fmla="*/ 1340498 w 2071395"/>
            <a:gd name="connsiteY15" fmla="*/ 263734 h 433871"/>
            <a:gd name="connsiteX16" fmla="*/ 1470246 w 2071395"/>
            <a:gd name="connsiteY16" fmla="*/ 345233 h 433871"/>
            <a:gd name="connsiteX17" fmla="*/ 1420685 w 2071395"/>
            <a:gd name="connsiteY17" fmla="*/ 213366 h 433871"/>
            <a:gd name="connsiteX18" fmla="*/ 1550436 w 2071395"/>
            <a:gd name="connsiteY18" fmla="*/ 131868 h 433871"/>
            <a:gd name="connsiteX19" fmla="*/ 1390056 w 2071395"/>
            <a:gd name="connsiteY19" fmla="*/ 131869 h 433871"/>
            <a:gd name="connsiteX20" fmla="*/ 0 w 2071395"/>
            <a:gd name="connsiteY20" fmla="*/ 0 h 433871"/>
            <a:gd name="connsiteX21" fmla="*/ 311022 w 2071395"/>
            <a:gd name="connsiteY21" fmla="*/ 0 h 433871"/>
            <a:gd name="connsiteX22" fmla="*/ 261463 w 2071395"/>
            <a:gd name="connsiteY22" fmla="*/ 131868 h 433871"/>
            <a:gd name="connsiteX23" fmla="*/ 101083 w 2071395"/>
            <a:gd name="connsiteY23" fmla="*/ 131867 h 433871"/>
            <a:gd name="connsiteX24" fmla="*/ 230834 w 2071395"/>
            <a:gd name="connsiteY24" fmla="*/ 213365 h 433871"/>
            <a:gd name="connsiteX25" fmla="*/ 181273 w 2071395"/>
            <a:gd name="connsiteY25" fmla="*/ 345232 h 433871"/>
            <a:gd name="connsiteX26" fmla="*/ 311022 w 2071395"/>
            <a:gd name="connsiteY26" fmla="*/ 263733 h 433871"/>
            <a:gd name="connsiteX27" fmla="*/ 440770 w 2071395"/>
            <a:gd name="connsiteY27" fmla="*/ 345232 h 433871"/>
            <a:gd name="connsiteX28" fmla="*/ 391209 w 2071395"/>
            <a:gd name="connsiteY28" fmla="*/ 213365 h 433871"/>
            <a:gd name="connsiteX29" fmla="*/ 520960 w 2071395"/>
            <a:gd name="connsiteY29" fmla="*/ 131867 h 433871"/>
            <a:gd name="connsiteX30" fmla="*/ 360580 w 2071395"/>
            <a:gd name="connsiteY30" fmla="*/ 131868 h 433871"/>
            <a:gd name="connsiteX31" fmla="*/ 311022 w 2071395"/>
            <a:gd name="connsiteY31" fmla="*/ 0 h 433871"/>
            <a:gd name="connsiteX32" fmla="*/ 1855236 w 2071395"/>
            <a:gd name="connsiteY32" fmla="*/ 0 h 433871"/>
            <a:gd name="connsiteX33" fmla="*/ 1805677 w 2071395"/>
            <a:gd name="connsiteY33" fmla="*/ 131868 h 433871"/>
            <a:gd name="connsiteX34" fmla="*/ 1645297 w 2071395"/>
            <a:gd name="connsiteY34" fmla="*/ 131867 h 433871"/>
            <a:gd name="connsiteX35" fmla="*/ 1775048 w 2071395"/>
            <a:gd name="connsiteY35" fmla="*/ 213365 h 433871"/>
            <a:gd name="connsiteX36" fmla="*/ 1725487 w 2071395"/>
            <a:gd name="connsiteY36" fmla="*/ 345232 h 433871"/>
            <a:gd name="connsiteX37" fmla="*/ 1855236 w 2071395"/>
            <a:gd name="connsiteY37" fmla="*/ 263733 h 433871"/>
            <a:gd name="connsiteX38" fmla="*/ 1984984 w 2071395"/>
            <a:gd name="connsiteY38" fmla="*/ 345232 h 433871"/>
            <a:gd name="connsiteX39" fmla="*/ 1935423 w 2071395"/>
            <a:gd name="connsiteY39" fmla="*/ 213365 h 433871"/>
            <a:gd name="connsiteX40" fmla="*/ 2065174 w 2071395"/>
            <a:gd name="connsiteY40" fmla="*/ 131867 h 433871"/>
            <a:gd name="connsiteX41" fmla="*/ 1904794 w 2071395"/>
            <a:gd name="connsiteY41" fmla="*/ 131868 h 433871"/>
            <a:gd name="connsiteX42" fmla="*/ 1855236 w 2071395"/>
            <a:gd name="connsiteY42" fmla="*/ 0 h 433871"/>
            <a:gd name="connsiteX43" fmla="*/ 2071395 w 2071395"/>
            <a:gd name="connsiteY43" fmla="*/ 0 h 433871"/>
            <a:gd name="connsiteX44" fmla="*/ 2071395 w 2071395"/>
            <a:gd name="connsiteY44" fmla="*/ 433871 h 433871"/>
            <a:gd name="connsiteX45" fmla="*/ 0 w 2071395"/>
            <a:gd name="connsiteY45" fmla="*/ 433871 h 43387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2071395" h="433871">
              <a:moveTo>
                <a:pt x="825760" y="2"/>
              </a:moveTo>
              <a:lnTo>
                <a:pt x="776201" y="131870"/>
              </a:lnTo>
              <a:lnTo>
                <a:pt x="615821" y="131869"/>
              </a:lnTo>
              <a:lnTo>
                <a:pt x="745572" y="213367"/>
              </a:lnTo>
              <a:lnTo>
                <a:pt x="696011" y="345234"/>
              </a:lnTo>
              <a:lnTo>
                <a:pt x="825760" y="263735"/>
              </a:lnTo>
              <a:lnTo>
                <a:pt x="955508" y="345234"/>
              </a:lnTo>
              <a:lnTo>
                <a:pt x="905947" y="213367"/>
              </a:lnTo>
              <a:lnTo>
                <a:pt x="1035698" y="131869"/>
              </a:lnTo>
              <a:lnTo>
                <a:pt x="875318" y="131870"/>
              </a:lnTo>
              <a:close/>
              <a:moveTo>
                <a:pt x="1340498" y="1"/>
              </a:moveTo>
              <a:lnTo>
                <a:pt x="1290939" y="131869"/>
              </a:lnTo>
              <a:lnTo>
                <a:pt x="1130559" y="131868"/>
              </a:lnTo>
              <a:lnTo>
                <a:pt x="1260310" y="213366"/>
              </a:lnTo>
              <a:lnTo>
                <a:pt x="1210749" y="345233"/>
              </a:lnTo>
              <a:lnTo>
                <a:pt x="1340498" y="263734"/>
              </a:lnTo>
              <a:lnTo>
                <a:pt x="1470246" y="345233"/>
              </a:lnTo>
              <a:lnTo>
                <a:pt x="1420685" y="213366"/>
              </a:lnTo>
              <a:lnTo>
                <a:pt x="1550436" y="131868"/>
              </a:lnTo>
              <a:lnTo>
                <a:pt x="1390056" y="131869"/>
              </a:lnTo>
              <a:close/>
              <a:moveTo>
                <a:pt x="0" y="0"/>
              </a:moveTo>
              <a:lnTo>
                <a:pt x="311022" y="0"/>
              </a:lnTo>
              <a:lnTo>
                <a:pt x="261463" y="131868"/>
              </a:lnTo>
              <a:lnTo>
                <a:pt x="101083" y="131867"/>
              </a:lnTo>
              <a:lnTo>
                <a:pt x="230834" y="213365"/>
              </a:lnTo>
              <a:lnTo>
                <a:pt x="181273" y="345232"/>
              </a:lnTo>
              <a:lnTo>
                <a:pt x="311022" y="263733"/>
              </a:lnTo>
              <a:lnTo>
                <a:pt x="440770" y="345232"/>
              </a:lnTo>
              <a:lnTo>
                <a:pt x="391209" y="213365"/>
              </a:lnTo>
              <a:lnTo>
                <a:pt x="520960" y="131867"/>
              </a:lnTo>
              <a:lnTo>
                <a:pt x="360580" y="131868"/>
              </a:lnTo>
              <a:lnTo>
                <a:pt x="311022" y="0"/>
              </a:lnTo>
              <a:lnTo>
                <a:pt x="1855236" y="0"/>
              </a:lnTo>
              <a:lnTo>
                <a:pt x="1805677" y="131868"/>
              </a:lnTo>
              <a:lnTo>
                <a:pt x="1645297" y="131867"/>
              </a:lnTo>
              <a:lnTo>
                <a:pt x="1775048" y="213365"/>
              </a:lnTo>
              <a:lnTo>
                <a:pt x="1725487" y="345232"/>
              </a:lnTo>
              <a:lnTo>
                <a:pt x="1855236" y="263733"/>
              </a:lnTo>
              <a:lnTo>
                <a:pt x="1984984" y="345232"/>
              </a:lnTo>
              <a:lnTo>
                <a:pt x="1935423" y="213365"/>
              </a:lnTo>
              <a:lnTo>
                <a:pt x="2065174" y="131867"/>
              </a:lnTo>
              <a:lnTo>
                <a:pt x="1904794" y="131868"/>
              </a:lnTo>
              <a:lnTo>
                <a:pt x="1855236" y="0"/>
              </a:lnTo>
              <a:lnTo>
                <a:pt x="2071395" y="0"/>
              </a:lnTo>
              <a:lnTo>
                <a:pt x="2071395" y="433871"/>
              </a:lnTo>
              <a:lnTo>
                <a:pt x="0" y="433871"/>
              </a:lnTo>
              <a:close/>
            </a:path>
          </a:pathLst>
        </a:cu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283025</xdr:colOff>
      <xdr:row>16</xdr:row>
      <xdr:rowOff>157844</xdr:rowOff>
    </xdr:from>
    <xdr:to>
      <xdr:col>9</xdr:col>
      <xdr:colOff>174176</xdr:colOff>
      <xdr:row>24</xdr:row>
      <xdr:rowOff>179616</xdr:rowOff>
    </xdr:to>
    <xdr:grpSp>
      <xdr:nvGrpSpPr>
        <xdr:cNvPr id="28" name="Group 27">
          <a:extLst>
            <a:ext uri="{FF2B5EF4-FFF2-40B4-BE49-F238E27FC236}">
              <a16:creationId xmlns:a16="http://schemas.microsoft.com/office/drawing/2014/main" id="{D583B059-19E0-96BD-FC55-F9464E7C01EE}"/>
            </a:ext>
          </a:extLst>
        </xdr:cNvPr>
        <xdr:cNvGrpSpPr/>
      </xdr:nvGrpSpPr>
      <xdr:grpSpPr>
        <a:xfrm>
          <a:off x="1589311" y="3292930"/>
          <a:ext cx="4463151" cy="1589315"/>
          <a:chOff x="1589311" y="3292930"/>
          <a:chExt cx="4463151" cy="1589315"/>
        </a:xfrm>
      </xdr:grpSpPr>
      <xdr:graphicFrame macro="">
        <xdr:nvGraphicFramePr>
          <xdr:cNvPr id="26" name="Chart 25">
            <a:extLst>
              <a:ext uri="{FF2B5EF4-FFF2-40B4-BE49-F238E27FC236}">
                <a16:creationId xmlns:a16="http://schemas.microsoft.com/office/drawing/2014/main" id="{8BBC7F31-6D0D-4EE1-AEDA-FF97ECD31E69}"/>
              </a:ext>
            </a:extLst>
          </xdr:cNvPr>
          <xdr:cNvGraphicFramePr>
            <a:graphicFrameLocks/>
          </xdr:cNvGraphicFramePr>
        </xdr:nvGraphicFramePr>
        <xdr:xfrm>
          <a:off x="1589311" y="3292930"/>
          <a:ext cx="1643743" cy="1589315"/>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27" name="Chart 26">
            <a:extLst>
              <a:ext uri="{FF2B5EF4-FFF2-40B4-BE49-F238E27FC236}">
                <a16:creationId xmlns:a16="http://schemas.microsoft.com/office/drawing/2014/main" id="{0752F817-0770-4EAE-83C3-54E0AC30C6CC}"/>
              </a:ext>
            </a:extLst>
          </xdr:cNvPr>
          <xdr:cNvGraphicFramePr>
            <a:graphicFrameLocks/>
          </xdr:cNvGraphicFramePr>
        </xdr:nvGraphicFramePr>
        <xdr:xfrm>
          <a:off x="4408719" y="3292930"/>
          <a:ext cx="1643743" cy="1589315"/>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4" name="Graphic 53" descr="Female Profile with solid fill">
            <a:extLst>
              <a:ext uri="{FF2B5EF4-FFF2-40B4-BE49-F238E27FC236}">
                <a16:creationId xmlns:a16="http://schemas.microsoft.com/office/drawing/2014/main" id="{9AA4A7E6-BA30-F3E5-5FA4-66A850358B7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004459" y="3699945"/>
            <a:ext cx="822960" cy="822960"/>
          </a:xfrm>
          <a:prstGeom prst="rect">
            <a:avLst/>
          </a:prstGeom>
        </xdr:spPr>
      </xdr:pic>
      <xdr:pic>
        <xdr:nvPicPr>
          <xdr:cNvPr id="56" name="Graphic 55" descr="Male profile with solid fill">
            <a:extLst>
              <a:ext uri="{FF2B5EF4-FFF2-40B4-BE49-F238E27FC236}">
                <a16:creationId xmlns:a16="http://schemas.microsoft.com/office/drawing/2014/main" id="{5AF66D40-E881-7F5A-D46F-6FD8DD02065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851144" y="3699945"/>
            <a:ext cx="822960" cy="822960"/>
          </a:xfrm>
          <a:prstGeom prst="rect">
            <a:avLst/>
          </a:prstGeom>
        </xdr:spPr>
      </xdr:pic>
      <xdr:sp macro="" textlink="Gender!$B$9">
        <xdr:nvSpPr>
          <xdr:cNvPr id="57" name="TextBox 56">
            <a:extLst>
              <a:ext uri="{FF2B5EF4-FFF2-40B4-BE49-F238E27FC236}">
                <a16:creationId xmlns:a16="http://schemas.microsoft.com/office/drawing/2014/main" id="{4F1836ED-4EA1-701C-DBCE-DF661B1E76E0}"/>
              </a:ext>
            </a:extLst>
          </xdr:cNvPr>
          <xdr:cNvSpPr txBox="1"/>
        </xdr:nvSpPr>
        <xdr:spPr>
          <a:xfrm>
            <a:off x="2090056" y="3842658"/>
            <a:ext cx="762000"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F9821DD-3E71-4259-8378-972199199F4C}" type="TxLink">
              <a:rPr lang="en-US" sz="2000" b="0" i="0" u="none" strike="noStrike">
                <a:solidFill>
                  <a:schemeClr val="accent1">
                    <a:lumMod val="75000"/>
                  </a:schemeClr>
                </a:solidFill>
                <a:latin typeface="Lato Black" panose="020F0A02020204030203" pitchFamily="34" charset="0"/>
                <a:ea typeface="Calibri"/>
                <a:cs typeface="Calibri"/>
              </a:rPr>
              <a:pPr/>
              <a:t>588</a:t>
            </a:fld>
            <a:endParaRPr lang="en-US" sz="2000">
              <a:solidFill>
                <a:schemeClr val="accent1">
                  <a:lumMod val="75000"/>
                </a:schemeClr>
              </a:solidFill>
              <a:latin typeface="Lato Black" panose="020F0A02020204030203" pitchFamily="34" charset="0"/>
            </a:endParaRPr>
          </a:p>
        </xdr:txBody>
      </xdr:sp>
      <xdr:sp macro="" textlink="Gender!$B$10">
        <xdr:nvSpPr>
          <xdr:cNvPr id="58" name="TextBox 57">
            <a:extLst>
              <a:ext uri="{FF2B5EF4-FFF2-40B4-BE49-F238E27FC236}">
                <a16:creationId xmlns:a16="http://schemas.microsoft.com/office/drawing/2014/main" id="{71866F90-18D6-4A1C-9755-E5884ADBB1B9}"/>
              </a:ext>
            </a:extLst>
          </xdr:cNvPr>
          <xdr:cNvSpPr txBox="1"/>
        </xdr:nvSpPr>
        <xdr:spPr>
          <a:xfrm>
            <a:off x="4931227" y="3820887"/>
            <a:ext cx="762000"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94047CA-5A42-431E-BB59-25E14EB024AB}" type="TxLink">
              <a:rPr lang="en-US" sz="2000" b="0" i="0" u="none" strike="noStrike">
                <a:solidFill>
                  <a:schemeClr val="accent1">
                    <a:lumMod val="75000"/>
                  </a:schemeClr>
                </a:solidFill>
                <a:latin typeface="Lato Black" panose="020F0A02020204030203" pitchFamily="34" charset="0"/>
                <a:ea typeface="Calibri"/>
                <a:cs typeface="Calibri"/>
              </a:rPr>
              <a:pPr/>
              <a:t>882</a:t>
            </a:fld>
            <a:endParaRPr lang="en-US" sz="2000">
              <a:solidFill>
                <a:schemeClr val="accent1">
                  <a:lumMod val="75000"/>
                </a:schemeClr>
              </a:solidFill>
              <a:latin typeface="Lato Black" panose="020F0A02020204030203" pitchFamily="34" charset="0"/>
            </a:endParaRPr>
          </a:p>
        </xdr:txBody>
      </xdr:sp>
    </xdr:grpSp>
    <xdr:clientData/>
  </xdr:twoCellAnchor>
  <xdr:twoCellAnchor>
    <xdr:from>
      <xdr:col>2</xdr:col>
      <xdr:colOff>478971</xdr:colOff>
      <xdr:row>11</xdr:row>
      <xdr:rowOff>76200</xdr:rowOff>
    </xdr:from>
    <xdr:to>
      <xdr:col>8</xdr:col>
      <xdr:colOff>261257</xdr:colOff>
      <xdr:row>12</xdr:row>
      <xdr:rowOff>163286</xdr:rowOff>
    </xdr:to>
    <xdr:sp macro="" textlink="">
      <xdr:nvSpPr>
        <xdr:cNvPr id="55" name="TextBox 54">
          <a:extLst>
            <a:ext uri="{FF2B5EF4-FFF2-40B4-BE49-F238E27FC236}">
              <a16:creationId xmlns:a16="http://schemas.microsoft.com/office/drawing/2014/main" id="{5D0EB798-30D9-9C59-580D-8A6AF95F11EA}"/>
            </a:ext>
          </a:extLst>
        </xdr:cNvPr>
        <xdr:cNvSpPr txBox="1"/>
      </xdr:nvSpPr>
      <xdr:spPr>
        <a:xfrm>
          <a:off x="1785257" y="2231571"/>
          <a:ext cx="37011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Total Employees by Gender</a:t>
          </a:r>
        </a:p>
      </xdr:txBody>
    </xdr:sp>
    <xdr:clientData/>
  </xdr:twoCellAnchor>
  <xdr:twoCellAnchor editAs="oneCell">
    <xdr:from>
      <xdr:col>4</xdr:col>
      <xdr:colOff>250373</xdr:colOff>
      <xdr:row>14</xdr:row>
      <xdr:rowOff>76199</xdr:rowOff>
    </xdr:from>
    <xdr:to>
      <xdr:col>7</xdr:col>
      <xdr:colOff>119744</xdr:colOff>
      <xdr:row>17</xdr:row>
      <xdr:rowOff>76199</xdr:rowOff>
    </xdr:to>
    <mc:AlternateContent xmlns:mc="http://schemas.openxmlformats.org/markup-compatibility/2006" xmlns:a14="http://schemas.microsoft.com/office/drawing/2010/main">
      <mc:Choice Requires="a14">
        <xdr:graphicFrame macro="">
          <xdr:nvGraphicFramePr>
            <xdr:cNvPr id="59" name="Gender 3">
              <a:extLst>
                <a:ext uri="{FF2B5EF4-FFF2-40B4-BE49-F238E27FC236}">
                  <a16:creationId xmlns:a16="http://schemas.microsoft.com/office/drawing/2014/main" id="{827B43A4-5731-4194-BFC6-FA8B0804837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62944" y="2819399"/>
              <a:ext cx="1828800" cy="5878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206828</xdr:colOff>
      <xdr:row>12</xdr:row>
      <xdr:rowOff>163285</xdr:rowOff>
    </xdr:from>
    <xdr:to>
      <xdr:col>17</xdr:col>
      <xdr:colOff>195942</xdr:colOff>
      <xdr:row>24</xdr:row>
      <xdr:rowOff>141513</xdr:rowOff>
    </xdr:to>
    <xdr:graphicFrame macro="">
      <xdr:nvGraphicFramePr>
        <xdr:cNvPr id="60" name="Chart 59">
          <a:extLst>
            <a:ext uri="{FF2B5EF4-FFF2-40B4-BE49-F238E27FC236}">
              <a16:creationId xmlns:a16="http://schemas.microsoft.com/office/drawing/2014/main" id="{EA74115E-B659-4C58-AF69-0F7AC9815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304800</xdr:colOff>
      <xdr:row>11</xdr:row>
      <xdr:rowOff>76200</xdr:rowOff>
    </xdr:from>
    <xdr:to>
      <xdr:col>15</xdr:col>
      <xdr:colOff>87086</xdr:colOff>
      <xdr:row>12</xdr:row>
      <xdr:rowOff>163286</xdr:rowOff>
    </xdr:to>
    <xdr:sp macro="" textlink="">
      <xdr:nvSpPr>
        <xdr:cNvPr id="61" name="TextBox 60">
          <a:extLst>
            <a:ext uri="{FF2B5EF4-FFF2-40B4-BE49-F238E27FC236}">
              <a16:creationId xmlns:a16="http://schemas.microsoft.com/office/drawing/2014/main" id="{CD6BA9F8-0E33-4B42-896E-5DC8FD9F6E12}"/>
            </a:ext>
          </a:extLst>
        </xdr:cNvPr>
        <xdr:cNvSpPr txBox="1"/>
      </xdr:nvSpPr>
      <xdr:spPr>
        <a:xfrm>
          <a:off x="6183086" y="2231571"/>
          <a:ext cx="37011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Education wise Attrition</a:t>
          </a:r>
        </a:p>
      </xdr:txBody>
    </xdr:sp>
    <xdr:clientData/>
  </xdr:twoCellAnchor>
  <xdr:twoCellAnchor>
    <xdr:from>
      <xdr:col>17</xdr:col>
      <xdr:colOff>304800</xdr:colOff>
      <xdr:row>12</xdr:row>
      <xdr:rowOff>174172</xdr:rowOff>
    </xdr:from>
    <xdr:to>
      <xdr:col>24</xdr:col>
      <xdr:colOff>609599</xdr:colOff>
      <xdr:row>24</xdr:row>
      <xdr:rowOff>141515</xdr:rowOff>
    </xdr:to>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1E26B015-FB63-4E1B-B5EB-20990CB84A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445240" y="2460172"/>
              <a:ext cx="4892039" cy="22533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446314</xdr:colOff>
      <xdr:row>11</xdr:row>
      <xdr:rowOff>119743</xdr:rowOff>
    </xdr:from>
    <xdr:to>
      <xdr:col>23</xdr:col>
      <xdr:colOff>228600</xdr:colOff>
      <xdr:row>13</xdr:row>
      <xdr:rowOff>10886</xdr:rowOff>
    </xdr:to>
    <xdr:sp macro="" textlink="">
      <xdr:nvSpPr>
        <xdr:cNvPr id="63" name="TextBox 62">
          <a:extLst>
            <a:ext uri="{FF2B5EF4-FFF2-40B4-BE49-F238E27FC236}">
              <a16:creationId xmlns:a16="http://schemas.microsoft.com/office/drawing/2014/main" id="{A311C92D-DCC4-4CC8-A0CB-EE91539B337C}"/>
            </a:ext>
          </a:extLst>
        </xdr:cNvPr>
        <xdr:cNvSpPr txBox="1"/>
      </xdr:nvSpPr>
      <xdr:spPr>
        <a:xfrm>
          <a:off x="11549743" y="2275114"/>
          <a:ext cx="37011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Attrition By Job Role</a:t>
          </a:r>
        </a:p>
      </xdr:txBody>
    </xdr:sp>
    <xdr:clientData/>
  </xdr:twoCellAnchor>
  <xdr:twoCellAnchor>
    <xdr:from>
      <xdr:col>2</xdr:col>
      <xdr:colOff>413658</xdr:colOff>
      <xdr:row>26</xdr:row>
      <xdr:rowOff>174171</xdr:rowOff>
    </xdr:from>
    <xdr:to>
      <xdr:col>9</xdr:col>
      <xdr:colOff>10886</xdr:colOff>
      <xdr:row>38</xdr:row>
      <xdr:rowOff>87085</xdr:rowOff>
    </xdr:to>
    <xdr:graphicFrame macro="">
      <xdr:nvGraphicFramePr>
        <xdr:cNvPr id="64" name="Chart 63">
          <a:extLst>
            <a:ext uri="{FF2B5EF4-FFF2-40B4-BE49-F238E27FC236}">
              <a16:creationId xmlns:a16="http://schemas.microsoft.com/office/drawing/2014/main" id="{9AE98E62-B2A9-46EB-BF75-F700243FF4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468085</xdr:colOff>
      <xdr:row>25</xdr:row>
      <xdr:rowOff>87086</xdr:rowOff>
    </xdr:from>
    <xdr:to>
      <xdr:col>8</xdr:col>
      <xdr:colOff>250371</xdr:colOff>
      <xdr:row>26</xdr:row>
      <xdr:rowOff>174172</xdr:rowOff>
    </xdr:to>
    <xdr:sp macro="" textlink="">
      <xdr:nvSpPr>
        <xdr:cNvPr id="65" name="TextBox 64">
          <a:extLst>
            <a:ext uri="{FF2B5EF4-FFF2-40B4-BE49-F238E27FC236}">
              <a16:creationId xmlns:a16="http://schemas.microsoft.com/office/drawing/2014/main" id="{CBCCF494-CDF6-46C7-BCC7-11305F1B4296}"/>
            </a:ext>
          </a:extLst>
        </xdr:cNvPr>
        <xdr:cNvSpPr txBox="1"/>
      </xdr:nvSpPr>
      <xdr:spPr>
        <a:xfrm>
          <a:off x="1774371" y="4985657"/>
          <a:ext cx="37011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Department wise Attrition</a:t>
          </a:r>
        </a:p>
      </xdr:txBody>
    </xdr:sp>
    <xdr:clientData/>
  </xdr:twoCellAnchor>
  <xdr:twoCellAnchor>
    <xdr:from>
      <xdr:col>9</xdr:col>
      <xdr:colOff>141513</xdr:colOff>
      <xdr:row>26</xdr:row>
      <xdr:rowOff>163285</xdr:rowOff>
    </xdr:from>
    <xdr:to>
      <xdr:col>15</xdr:col>
      <xdr:colOff>163286</xdr:colOff>
      <xdr:row>38</xdr:row>
      <xdr:rowOff>130627</xdr:rowOff>
    </xdr:to>
    <xdr:graphicFrame macro="">
      <xdr:nvGraphicFramePr>
        <xdr:cNvPr id="66" name="Chart 65">
          <a:extLst>
            <a:ext uri="{FF2B5EF4-FFF2-40B4-BE49-F238E27FC236}">
              <a16:creationId xmlns:a16="http://schemas.microsoft.com/office/drawing/2014/main" id="{8D106D03-3D45-49FE-AB54-4E32CFC97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283028</xdr:colOff>
      <xdr:row>25</xdr:row>
      <xdr:rowOff>65314</xdr:rowOff>
    </xdr:from>
    <xdr:to>
      <xdr:col>15</xdr:col>
      <xdr:colOff>65314</xdr:colOff>
      <xdr:row>26</xdr:row>
      <xdr:rowOff>152400</xdr:rowOff>
    </xdr:to>
    <xdr:sp macro="" textlink="">
      <xdr:nvSpPr>
        <xdr:cNvPr id="67" name="TextBox 66">
          <a:extLst>
            <a:ext uri="{FF2B5EF4-FFF2-40B4-BE49-F238E27FC236}">
              <a16:creationId xmlns:a16="http://schemas.microsoft.com/office/drawing/2014/main" id="{3F0020B3-1A2A-44A1-A307-58C8807A241B}"/>
            </a:ext>
          </a:extLst>
        </xdr:cNvPr>
        <xdr:cNvSpPr txBox="1"/>
      </xdr:nvSpPr>
      <xdr:spPr>
        <a:xfrm>
          <a:off x="6161314" y="4963885"/>
          <a:ext cx="37011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Attrition by Age Group</a:t>
          </a:r>
        </a:p>
      </xdr:txBody>
    </xdr:sp>
    <xdr:clientData/>
  </xdr:twoCellAnchor>
  <xdr:twoCellAnchor>
    <xdr:from>
      <xdr:col>15</xdr:col>
      <xdr:colOff>195944</xdr:colOff>
      <xdr:row>26</xdr:row>
      <xdr:rowOff>163286</xdr:rowOff>
    </xdr:from>
    <xdr:to>
      <xdr:col>20</xdr:col>
      <xdr:colOff>119744</xdr:colOff>
      <xdr:row>38</xdr:row>
      <xdr:rowOff>32656</xdr:rowOff>
    </xdr:to>
    <mc:AlternateContent xmlns:mc="http://schemas.openxmlformats.org/markup-compatibility/2006">
      <mc:Choice xmlns:cx2="http://schemas.microsoft.com/office/drawing/2015/10/21/chartex" Requires="cx2">
        <xdr:graphicFrame macro="">
          <xdr:nvGraphicFramePr>
            <xdr:cNvPr id="68" name="Chart 67">
              <a:extLst>
                <a:ext uri="{FF2B5EF4-FFF2-40B4-BE49-F238E27FC236}">
                  <a16:creationId xmlns:a16="http://schemas.microsoft.com/office/drawing/2014/main" id="{A1A58B7E-5FA3-4260-A62A-EA2D6B7CA0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25744" y="5116286"/>
              <a:ext cx="3200400" cy="21553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402771</xdr:colOff>
      <xdr:row>25</xdr:row>
      <xdr:rowOff>87086</xdr:rowOff>
    </xdr:from>
    <xdr:to>
      <xdr:col>19</xdr:col>
      <xdr:colOff>489857</xdr:colOff>
      <xdr:row>26</xdr:row>
      <xdr:rowOff>152401</xdr:rowOff>
    </xdr:to>
    <xdr:sp macro="" textlink="">
      <xdr:nvSpPr>
        <xdr:cNvPr id="69" name="TextBox 68">
          <a:extLst>
            <a:ext uri="{FF2B5EF4-FFF2-40B4-BE49-F238E27FC236}">
              <a16:creationId xmlns:a16="http://schemas.microsoft.com/office/drawing/2014/main" id="{40EB48B5-DB3D-432D-9780-79C2F1DF3C9D}"/>
            </a:ext>
          </a:extLst>
        </xdr:cNvPr>
        <xdr:cNvSpPr txBox="1"/>
      </xdr:nvSpPr>
      <xdr:spPr>
        <a:xfrm>
          <a:off x="10199914" y="4985657"/>
          <a:ext cx="2699657" cy="261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Attrition by Martial</a:t>
          </a:r>
          <a:r>
            <a:rPr lang="en-US" sz="1400" baseline="0">
              <a:solidFill>
                <a:srgbClr val="602928"/>
              </a:solidFill>
              <a:latin typeface="Lato Black" panose="020F0A02020204030203" pitchFamily="34" charset="0"/>
            </a:rPr>
            <a:t> Status</a:t>
          </a:r>
          <a:endParaRPr lang="en-US" sz="1400">
            <a:solidFill>
              <a:srgbClr val="602928"/>
            </a:solidFill>
            <a:latin typeface="Lato Black" panose="020F0A02020204030203" pitchFamily="34" charset="0"/>
          </a:endParaRPr>
        </a:p>
      </xdr:txBody>
    </xdr:sp>
    <xdr:clientData/>
  </xdr:twoCellAnchor>
  <xdr:twoCellAnchor editAs="oneCell">
    <xdr:from>
      <xdr:col>23</xdr:col>
      <xdr:colOff>54429</xdr:colOff>
      <xdr:row>27</xdr:row>
      <xdr:rowOff>21771</xdr:rowOff>
    </xdr:from>
    <xdr:to>
      <xdr:col>24</xdr:col>
      <xdr:colOff>468085</xdr:colOff>
      <xdr:row>36</xdr:row>
      <xdr:rowOff>66402</xdr:rowOff>
    </xdr:to>
    <mc:AlternateContent xmlns:mc="http://schemas.openxmlformats.org/markup-compatibility/2006" xmlns:a14="http://schemas.microsoft.com/office/drawing/2010/main">
      <mc:Choice Requires="a14">
        <xdr:graphicFrame macro="">
          <xdr:nvGraphicFramePr>
            <xdr:cNvPr id="70" name="Department 1">
              <a:extLst>
                <a:ext uri="{FF2B5EF4-FFF2-40B4-BE49-F238E27FC236}">
                  <a16:creationId xmlns:a16="http://schemas.microsoft.com/office/drawing/2014/main" id="{F268B93C-29C7-4E66-BBA4-850C8B8275C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76715" y="5312228"/>
              <a:ext cx="1066799" cy="1808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304801</xdr:colOff>
      <xdr:row>27</xdr:row>
      <xdr:rowOff>32658</xdr:rowOff>
    </xdr:from>
    <xdr:to>
      <xdr:col>22</xdr:col>
      <xdr:colOff>511631</xdr:colOff>
      <xdr:row>38</xdr:row>
      <xdr:rowOff>43542</xdr:rowOff>
    </xdr:to>
    <mc:AlternateContent xmlns:mc="http://schemas.openxmlformats.org/markup-compatibility/2006" xmlns:a14="http://schemas.microsoft.com/office/drawing/2010/main">
      <mc:Choice Requires="a14">
        <xdr:graphicFrame macro="">
          <xdr:nvGraphicFramePr>
            <xdr:cNvPr id="71" name="Education Field 2">
              <a:extLst>
                <a:ext uri="{FF2B5EF4-FFF2-40B4-BE49-F238E27FC236}">
                  <a16:creationId xmlns:a16="http://schemas.microsoft.com/office/drawing/2014/main" id="{406C937C-39E5-46EB-9BB9-D0714383297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367658" y="5323115"/>
              <a:ext cx="1513116" cy="21662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402770</xdr:colOff>
      <xdr:row>25</xdr:row>
      <xdr:rowOff>103415</xdr:rowOff>
    </xdr:from>
    <xdr:to>
      <xdr:col>22</xdr:col>
      <xdr:colOff>359228</xdr:colOff>
      <xdr:row>26</xdr:row>
      <xdr:rowOff>190500</xdr:rowOff>
    </xdr:to>
    <xdr:sp macro="" textlink="">
      <xdr:nvSpPr>
        <xdr:cNvPr id="72" name="TextBox 71">
          <a:extLst>
            <a:ext uri="{FF2B5EF4-FFF2-40B4-BE49-F238E27FC236}">
              <a16:creationId xmlns:a16="http://schemas.microsoft.com/office/drawing/2014/main" id="{BE32F2A8-0426-1531-FB6B-59D4A5B70D7A}"/>
            </a:ext>
          </a:extLst>
        </xdr:cNvPr>
        <xdr:cNvSpPr txBox="1"/>
      </xdr:nvSpPr>
      <xdr:spPr>
        <a:xfrm>
          <a:off x="13465627" y="5001986"/>
          <a:ext cx="1262744" cy="283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5">
                  <a:lumMod val="50000"/>
                </a:schemeClr>
              </a:solidFill>
            </a:rPr>
            <a:t>Education Field</a:t>
          </a:r>
        </a:p>
      </xdr:txBody>
    </xdr:sp>
    <xdr:clientData/>
  </xdr:twoCellAnchor>
  <xdr:twoCellAnchor>
    <xdr:from>
      <xdr:col>22</xdr:col>
      <xdr:colOff>642257</xdr:colOff>
      <xdr:row>25</xdr:row>
      <xdr:rowOff>114300</xdr:rowOff>
    </xdr:from>
    <xdr:to>
      <xdr:col>24</xdr:col>
      <xdr:colOff>533400</xdr:colOff>
      <xdr:row>26</xdr:row>
      <xdr:rowOff>179615</xdr:rowOff>
    </xdr:to>
    <xdr:sp macro="" textlink="">
      <xdr:nvSpPr>
        <xdr:cNvPr id="73" name="TextBox 72">
          <a:extLst>
            <a:ext uri="{FF2B5EF4-FFF2-40B4-BE49-F238E27FC236}">
              <a16:creationId xmlns:a16="http://schemas.microsoft.com/office/drawing/2014/main" id="{20042E34-4FC6-DE4E-D9D6-EDC6736A4515}"/>
            </a:ext>
          </a:extLst>
        </xdr:cNvPr>
        <xdr:cNvSpPr txBox="1"/>
      </xdr:nvSpPr>
      <xdr:spPr>
        <a:xfrm>
          <a:off x="15011400" y="5012871"/>
          <a:ext cx="1197429" cy="261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5">
                  <a:lumMod val="50000"/>
                </a:schemeClr>
              </a:solidFill>
            </a:rPr>
            <a:t>Department</a:t>
          </a:r>
        </a:p>
      </xdr:txBody>
    </xdr:sp>
    <xdr:clientData/>
  </xdr:twoCellAnchor>
  <xdr:twoCellAnchor>
    <xdr:from>
      <xdr:col>22</xdr:col>
      <xdr:colOff>598713</xdr:colOff>
      <xdr:row>25</xdr:row>
      <xdr:rowOff>87087</xdr:rowOff>
    </xdr:from>
    <xdr:to>
      <xdr:col>22</xdr:col>
      <xdr:colOff>598714</xdr:colOff>
      <xdr:row>37</xdr:row>
      <xdr:rowOff>185057</xdr:rowOff>
    </xdr:to>
    <xdr:cxnSp macro="">
      <xdr:nvCxnSpPr>
        <xdr:cNvPr id="75" name="Straight Connector 74">
          <a:extLst>
            <a:ext uri="{FF2B5EF4-FFF2-40B4-BE49-F238E27FC236}">
              <a16:creationId xmlns:a16="http://schemas.microsoft.com/office/drawing/2014/main" id="{DB903F2A-91CB-C55B-B317-E3D3A9207ABB}"/>
            </a:ext>
          </a:extLst>
        </xdr:cNvPr>
        <xdr:cNvCxnSpPr/>
      </xdr:nvCxnSpPr>
      <xdr:spPr>
        <a:xfrm>
          <a:off x="14967856" y="4985658"/>
          <a:ext cx="1" cy="24492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11.xml><?xml version="1.0" encoding="utf-8"?>
<c:userShapes xmlns:c="http://schemas.openxmlformats.org/drawingml/2006/chart">
  <cdr:relSizeAnchor xmlns:cdr="http://schemas.openxmlformats.org/drawingml/2006/chartDrawing">
    <cdr:from>
      <cdr:x>0.32143</cdr:x>
      <cdr:y>0.34445</cdr:y>
    </cdr:from>
    <cdr:to>
      <cdr:x>0.75</cdr:x>
      <cdr:y>0.65556</cdr:y>
    </cdr:to>
    <cdr:sp macro="" textlink="Rating!$B$6">
      <cdr:nvSpPr>
        <cdr:cNvPr id="2" name="TextBox 1">
          <a:extLst xmlns:a="http://schemas.openxmlformats.org/drawingml/2006/main">
            <a:ext uri="{FF2B5EF4-FFF2-40B4-BE49-F238E27FC236}">
              <a16:creationId xmlns:a16="http://schemas.microsoft.com/office/drawing/2014/main" id="{63828964-D09F-082C-6350-8CE34D6D9D2D}"/>
            </a:ext>
          </a:extLst>
        </cdr:cNvPr>
        <cdr:cNvSpPr txBox="1"/>
      </cdr:nvSpPr>
      <cdr:spPr>
        <a:xfrm xmlns:a="http://schemas.openxmlformats.org/drawingml/2006/main">
          <a:off x="391887" y="337459"/>
          <a:ext cx="522514"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A2EE18BC-958B-4C16-ABF8-220973CA9A81}" type="TxLink">
            <a:rPr lang="en-US" sz="1600" b="0" i="0" u="none" strike="noStrike">
              <a:solidFill>
                <a:srgbClr val="002060"/>
              </a:solidFill>
              <a:latin typeface="Lato Black" panose="020F0A02020204030203" pitchFamily="34" charset="0"/>
              <a:ea typeface="Calibri"/>
              <a:cs typeface="Calibri"/>
            </a:rPr>
            <a:pPr/>
            <a:t>2.6</a:t>
          </a:fld>
          <a:endParaRPr lang="en-US" sz="1600">
            <a:solidFill>
              <a:srgbClr val="002060"/>
            </a:solidFill>
            <a:latin typeface="Lato Black" panose="020F0A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 kumar madhavan" refreshedDate="45303.626377893517" createdVersion="8" refreshedVersion="8" minRefreshableVersion="3" recordCount="1470" xr:uid="{F1AF4669-5FD9-42C1-BA44-758829B38BAD}">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241705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3465CA-63C1-4F07-93B5-2DD779C08C36}"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76E984-67FF-49D6-BFEF-F2C8E9288C77}"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D9EAEB-4456-4E9F-ABD2-A83C7A48D7F5}"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B80985-4C7D-47BE-872B-0288C9A4ED16}"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91610-CC90-4BFE-99BB-9ADE8A0095F2}"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35B3E9-1E6A-4D3A-A8AA-306CA27D01B4}" name="Depar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7D2C62-5785-4F32-A3FD-4EB78E4D6994}" name="Attritio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11486C-4331-4662-A199-F4ECCE073C06}" name="Mar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FA96DAF-BD0C-48A0-95EA-2814832BC90A}" sourceName="Gender">
  <pivotTables>
    <pivotTable tabId="9" name="Gender"/>
    <pivotTable tabId="13" name="Attritio by Age group"/>
    <pivotTable tabId="11" name="Attrition By Job"/>
    <pivotTable tabId="12" name="Deparment wise Attrition"/>
    <pivotTable tabId="10" name="Education by attrition"/>
    <pivotTable tabId="7" name="KPI"/>
    <pivotTable tabId="14" name="Martial Status"/>
    <pivotTable tabId="8" name="Rating"/>
  </pivotTables>
  <data>
    <tabular pivotCacheId="18241705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1C53155-1D1E-4A19-8967-2389B9383413}" sourceName="Department">
  <pivotTables>
    <pivotTable tabId="13" name="Attritio by Age group"/>
    <pivotTable tabId="11" name="Attrition By Job"/>
    <pivotTable tabId="12" name="Deparment wise Attrition"/>
    <pivotTable tabId="10" name="Education by attrition"/>
    <pivotTable tabId="9" name="Gender"/>
    <pivotTable tabId="7" name="KPI"/>
    <pivotTable tabId="14" name="Martial Status"/>
    <pivotTable tabId="8" name="Rating"/>
  </pivotTables>
  <data>
    <tabular pivotCacheId="182417050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C4B6E88C-906D-4925-82EB-B7F0FDA77705}" sourceName="Education Field">
  <pivotTables>
    <pivotTable tabId="13" name="Attritio by Age group"/>
    <pivotTable tabId="11" name="Attrition By Job"/>
    <pivotTable tabId="12" name="Deparment wise Attrition"/>
    <pivotTable tabId="10" name="Education by attrition"/>
    <pivotTable tabId="9" name="Gender"/>
    <pivotTable tabId="7" name="KPI"/>
    <pivotTable tabId="14" name="Martial Status"/>
    <pivotTable tabId="8" name="Rating"/>
  </pivotTables>
  <data>
    <tabular pivotCacheId="182417050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B1B0BBE-76D9-4ED8-A425-C3BEB69A050B}"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D23524C-FFA2-4868-AD10-1EF6CDE6698F}" cache="Slicer_Gender2" caption="Gender" rowHeight="260350"/>
  <slicer name="Education Field" xr10:uid="{E4CAB312-0DC2-4924-81B3-D798E747A318}" cache="Slicer_Education_Field1"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A5A066F-6146-437D-99D2-004E11EDF2C2}"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D0BB262-2455-4F63-8C84-33F439D10827}" cache="Slicer_Department" caption="Department" rowHeight="260350"/>
  <slicer name="Education Field 1" xr10:uid="{61B5AB2F-08E6-4969-A144-57D729F30E00}" cache="Slicer_Education_Field1"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1DC8B34-E576-4B21-BD3D-21B3192EA4B7}" cache="Slicer_Gender2" caption="Gender" columnCount="2" style="Slicer" rowHeight="260350"/>
  <slicer name="Department 1" xr10:uid="{FED03FAF-97C8-44C3-A947-EEBA13469FE1}" cache="Slicer_Department" style="Slicer" rowHeight="260350"/>
  <slicer name="Education Field 2" xr10:uid="{6A1532C4-A7BC-4A51-BA95-403B8BE7203B}" cache="Slicer_Education_Field1"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43DD2-B2C6-4568-B8EB-CFE14E7EA4CC}">
  <dimension ref="A3:E9"/>
  <sheetViews>
    <sheetView workbookViewId="0">
      <selection activeCell="C15" sqref="C15"/>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2" t="s">
        <v>1556</v>
      </c>
      <c r="B3" s="5" t="s">
        <v>1557</v>
      </c>
      <c r="C3" s="4" t="s">
        <v>1558</v>
      </c>
    </row>
    <row r="4" spans="1:5" x14ac:dyDescent="0.3">
      <c r="A4" s="21">
        <v>1470</v>
      </c>
      <c r="B4" s="22">
        <v>237</v>
      </c>
      <c r="C4" s="23">
        <v>36.923809523809524</v>
      </c>
    </row>
    <row r="8" spans="1:5" x14ac:dyDescent="0.3">
      <c r="A8" s="1" t="s">
        <v>1559</v>
      </c>
      <c r="B8" s="1" t="s">
        <v>1560</v>
      </c>
      <c r="C8" s="1" t="s">
        <v>1561</v>
      </c>
      <c r="D8" s="1" t="s">
        <v>1562</v>
      </c>
      <c r="E8" s="1" t="s">
        <v>1563</v>
      </c>
    </row>
    <row r="9" spans="1:5" x14ac:dyDescent="0.3">
      <c r="A9">
        <f>GETPIVOTDATA("Count of Employee Number",$A$3)</f>
        <v>1470</v>
      </c>
      <c r="B9">
        <f>GETPIVOTDATA("Sum of CF_attrition count",$A$3)</f>
        <v>237</v>
      </c>
      <c r="C9" s="9">
        <f>GETPIVOTDATA("Average of Age",$A$3)</f>
        <v>36.923809523809524</v>
      </c>
      <c r="D9">
        <f>A9-B9</f>
        <v>1233</v>
      </c>
      <c r="E9" s="7">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FFDD7-DA8C-4A54-8165-C25D982CA894}">
  <dimension ref="A3:C7"/>
  <sheetViews>
    <sheetView workbookViewId="0">
      <selection activeCell="L21" sqref="L21"/>
    </sheetView>
  </sheetViews>
  <sheetFormatPr defaultRowHeight="15.6" x14ac:dyDescent="0.3"/>
  <cols>
    <col min="1" max="1" width="23.59765625" bestFit="1" customWidth="1"/>
  </cols>
  <sheetData>
    <row r="3" spans="1:3" x14ac:dyDescent="0.3">
      <c r="A3" s="3" t="s">
        <v>1564</v>
      </c>
    </row>
    <row r="4" spans="1:3" x14ac:dyDescent="0.3">
      <c r="A4" s="10">
        <v>2.6265306122448981</v>
      </c>
    </row>
    <row r="6" spans="1:3" x14ac:dyDescent="0.3">
      <c r="A6" s="1" t="s">
        <v>1565</v>
      </c>
      <c r="B6" s="8">
        <f>GETPIVOTDATA("Job Satisfaction",$A$3)</f>
        <v>2.6265306122448981</v>
      </c>
      <c r="C6" s="6">
        <f>B6/4</f>
        <v>0.65663265306122454</v>
      </c>
    </row>
    <row r="7" spans="1:3" x14ac:dyDescent="0.3">
      <c r="A7" s="1" t="s">
        <v>1566</v>
      </c>
      <c r="B7" s="8">
        <f>4-B6</f>
        <v>1.3734693877551019</v>
      </c>
      <c r="C7" s="6">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2BF8-5D11-48D3-9F07-CBD879DCCC24}">
  <dimension ref="A3:C10"/>
  <sheetViews>
    <sheetView workbookViewId="0">
      <selection activeCell="C9" sqref="C9:C10"/>
    </sheetView>
  </sheetViews>
  <sheetFormatPr defaultRowHeight="15.6" x14ac:dyDescent="0.3"/>
  <cols>
    <col min="1" max="1" width="12.19921875" bestFit="1" customWidth="1"/>
    <col min="2" max="2" width="22.796875" bestFit="1" customWidth="1"/>
  </cols>
  <sheetData>
    <row r="3" spans="1:3" x14ac:dyDescent="0.3">
      <c r="A3" s="11" t="s">
        <v>1554</v>
      </c>
      <c r="B3" s="3" t="s">
        <v>1567</v>
      </c>
    </row>
    <row r="4" spans="1:3" x14ac:dyDescent="0.3">
      <c r="A4" s="12" t="s">
        <v>51</v>
      </c>
      <c r="B4" s="3">
        <v>588</v>
      </c>
    </row>
    <row r="5" spans="1:3" x14ac:dyDescent="0.3">
      <c r="A5" s="13" t="s">
        <v>62</v>
      </c>
      <c r="B5" s="17">
        <v>882</v>
      </c>
    </row>
    <row r="6" spans="1:3" x14ac:dyDescent="0.3">
      <c r="A6" s="14" t="s">
        <v>1555</v>
      </c>
      <c r="B6" s="16">
        <v>1470</v>
      </c>
    </row>
    <row r="9" spans="1:3" x14ac:dyDescent="0.3">
      <c r="A9" s="15" t="s">
        <v>51</v>
      </c>
      <c r="B9">
        <f>IFERROR(GETPIVOTDATA("Employee Count",$A$3,"Gender","Female"),0)</f>
        <v>588</v>
      </c>
      <c r="C9" s="6">
        <f>IFERROR(B9/($B$9+$B$10),0)</f>
        <v>0.4</v>
      </c>
    </row>
    <row r="10" spans="1:3" x14ac:dyDescent="0.3">
      <c r="A10" s="15" t="s">
        <v>62</v>
      </c>
      <c r="B10">
        <f>IFERROR(GETPIVOTDATA("Employee Count",$A$3,"Gender","Male"),0)</f>
        <v>882</v>
      </c>
      <c r="C10" s="6">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9F5D9-8AEF-43B2-B8E7-0AD92E690E70}">
  <dimension ref="A3:B9"/>
  <sheetViews>
    <sheetView workbookViewId="0">
      <selection activeCell="C23" sqref="C23"/>
    </sheetView>
  </sheetViews>
  <sheetFormatPr defaultRowHeight="15.6" x14ac:dyDescent="0.3"/>
  <cols>
    <col min="1" max="1" width="16" bestFit="1" customWidth="1"/>
    <col min="2" max="2" width="22.796875" bestFit="1" customWidth="1"/>
  </cols>
  <sheetData>
    <row r="3" spans="1:2" x14ac:dyDescent="0.3">
      <c r="A3" s="11" t="s">
        <v>1554</v>
      </c>
      <c r="B3" s="3" t="s">
        <v>1557</v>
      </c>
    </row>
    <row r="4" spans="1:2" x14ac:dyDescent="0.3">
      <c r="A4" s="12" t="s">
        <v>134</v>
      </c>
      <c r="B4" s="3">
        <v>5</v>
      </c>
    </row>
    <row r="5" spans="1:2" x14ac:dyDescent="0.3">
      <c r="A5" s="13" t="s">
        <v>65</v>
      </c>
      <c r="B5" s="17">
        <v>31</v>
      </c>
    </row>
    <row r="6" spans="1:2" x14ac:dyDescent="0.3">
      <c r="A6" s="13" t="s">
        <v>55</v>
      </c>
      <c r="B6" s="17">
        <v>44</v>
      </c>
    </row>
    <row r="7" spans="1:2" x14ac:dyDescent="0.3">
      <c r="A7" s="13" t="s">
        <v>71</v>
      </c>
      <c r="B7" s="17">
        <v>58</v>
      </c>
    </row>
    <row r="8" spans="1:2" x14ac:dyDescent="0.3">
      <c r="A8" s="13" t="s">
        <v>77</v>
      </c>
      <c r="B8" s="17">
        <v>99</v>
      </c>
    </row>
    <row r="9" spans="1:2" x14ac:dyDescent="0.3">
      <c r="A9" s="14" t="s">
        <v>1555</v>
      </c>
      <c r="B9" s="16">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C0FBB-4AAD-495B-8C73-BDB50838C3F8}">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1" t="s">
        <v>1554</v>
      </c>
      <c r="B3" s="3" t="s">
        <v>1557</v>
      </c>
      <c r="D3" s="1" t="s">
        <v>9</v>
      </c>
      <c r="E3" s="1" t="s">
        <v>0</v>
      </c>
    </row>
    <row r="4" spans="1:5" x14ac:dyDescent="0.3">
      <c r="A4" s="12" t="s">
        <v>83</v>
      </c>
      <c r="B4" s="3">
        <v>9</v>
      </c>
      <c r="D4" t="str">
        <f>A4</f>
        <v>Healthcare Representative</v>
      </c>
      <c r="E4">
        <f>GETPIVOTDATA("CF_attrition count",$A$3,"Job Role",A4)</f>
        <v>9</v>
      </c>
    </row>
    <row r="5" spans="1:5" x14ac:dyDescent="0.3">
      <c r="A5" s="13" t="s">
        <v>163</v>
      </c>
      <c r="B5" s="17">
        <v>12</v>
      </c>
      <c r="D5" t="str">
        <f t="shared" ref="D5:D12" si="0">A5</f>
        <v>Human Resources</v>
      </c>
      <c r="E5">
        <f t="shared" ref="E5:E12" si="1">GETPIVOTDATA("CF_attrition count",$A$3,"Job Role",A5)</f>
        <v>12</v>
      </c>
    </row>
    <row r="6" spans="1:5" x14ac:dyDescent="0.3">
      <c r="A6" s="13" t="s">
        <v>68</v>
      </c>
      <c r="B6" s="17">
        <v>62</v>
      </c>
      <c r="D6" t="str">
        <f t="shared" si="0"/>
        <v>Laboratory Technician</v>
      </c>
      <c r="E6">
        <f t="shared" si="1"/>
        <v>62</v>
      </c>
    </row>
    <row r="7" spans="1:5" x14ac:dyDescent="0.3">
      <c r="A7" s="13" t="s">
        <v>95</v>
      </c>
      <c r="B7" s="17">
        <v>5</v>
      </c>
      <c r="D7" t="str">
        <f t="shared" si="0"/>
        <v>Manager</v>
      </c>
      <c r="E7">
        <f t="shared" si="1"/>
        <v>5</v>
      </c>
    </row>
    <row r="8" spans="1:5" x14ac:dyDescent="0.3">
      <c r="A8" s="13" t="s">
        <v>81</v>
      </c>
      <c r="B8" s="17">
        <v>10</v>
      </c>
      <c r="D8" t="str">
        <f t="shared" si="0"/>
        <v>Manufacturing Director</v>
      </c>
      <c r="E8">
        <f t="shared" si="1"/>
        <v>10</v>
      </c>
    </row>
    <row r="9" spans="1:5" x14ac:dyDescent="0.3">
      <c r="A9" s="13" t="s">
        <v>101</v>
      </c>
      <c r="B9" s="17">
        <v>2</v>
      </c>
      <c r="D9" t="str">
        <f t="shared" si="0"/>
        <v>Research Director</v>
      </c>
      <c r="E9">
        <f t="shared" si="1"/>
        <v>2</v>
      </c>
    </row>
    <row r="10" spans="1:5" x14ac:dyDescent="0.3">
      <c r="A10" s="13" t="s">
        <v>63</v>
      </c>
      <c r="B10" s="17">
        <v>47</v>
      </c>
      <c r="D10" t="str">
        <f t="shared" si="0"/>
        <v>Research Scientist</v>
      </c>
      <c r="E10">
        <f t="shared" si="1"/>
        <v>47</v>
      </c>
    </row>
    <row r="11" spans="1:5" x14ac:dyDescent="0.3">
      <c r="A11" s="13" t="s">
        <v>52</v>
      </c>
      <c r="B11" s="17">
        <v>57</v>
      </c>
      <c r="D11" t="str">
        <f t="shared" si="0"/>
        <v>Sales Executive</v>
      </c>
      <c r="E11">
        <f t="shared" si="1"/>
        <v>57</v>
      </c>
    </row>
    <row r="12" spans="1:5" x14ac:dyDescent="0.3">
      <c r="A12" s="13" t="s">
        <v>99</v>
      </c>
      <c r="B12" s="17">
        <v>33</v>
      </c>
      <c r="D12" t="str">
        <f t="shared" si="0"/>
        <v>Sales Representative</v>
      </c>
      <c r="E12">
        <f t="shared" si="1"/>
        <v>33</v>
      </c>
    </row>
    <row r="13" spans="1:5" x14ac:dyDescent="0.3">
      <c r="A13" s="14" t="s">
        <v>1555</v>
      </c>
      <c r="B13" s="1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C1FA-54CE-4242-90AA-855E42394925}">
  <dimension ref="A3:B7"/>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1" t="s">
        <v>1554</v>
      </c>
      <c r="B3" s="3" t="s">
        <v>1557</v>
      </c>
    </row>
    <row r="4" spans="1:2" x14ac:dyDescent="0.3">
      <c r="A4" s="12" t="s">
        <v>161</v>
      </c>
      <c r="B4" s="18">
        <v>5.0632911392405063E-2</v>
      </c>
    </row>
    <row r="5" spans="1:2" x14ac:dyDescent="0.3">
      <c r="A5" s="13" t="s">
        <v>60</v>
      </c>
      <c r="B5" s="19">
        <v>0.56118143459915615</v>
      </c>
    </row>
    <row r="6" spans="1:2" x14ac:dyDescent="0.3">
      <c r="A6" s="13" t="s">
        <v>48</v>
      </c>
      <c r="B6" s="19">
        <v>0.3881856540084388</v>
      </c>
    </row>
    <row r="7" spans="1:2" x14ac:dyDescent="0.3">
      <c r="A7" s="14" t="s">
        <v>1555</v>
      </c>
      <c r="B7"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C715C-7C6E-41B3-A403-57BB56C6305E}">
  <dimension ref="A3:B9"/>
  <sheetViews>
    <sheetView workbookViewId="0">
      <selection activeCell="B7" sqref="B7"/>
    </sheetView>
  </sheetViews>
  <sheetFormatPr defaultRowHeight="15.6" x14ac:dyDescent="0.3"/>
  <cols>
    <col min="1" max="1" width="12.19921875" bestFit="1" customWidth="1"/>
    <col min="2" max="2" width="22.796875" bestFit="1" customWidth="1"/>
  </cols>
  <sheetData>
    <row r="3" spans="1:2" x14ac:dyDescent="0.3">
      <c r="A3" s="11" t="s">
        <v>1554</v>
      </c>
      <c r="B3" s="3" t="s">
        <v>1557</v>
      </c>
    </row>
    <row r="4" spans="1:2" x14ac:dyDescent="0.3">
      <c r="A4" s="12" t="s">
        <v>69</v>
      </c>
      <c r="B4" s="3">
        <v>112</v>
      </c>
    </row>
    <row r="5" spans="1:2" x14ac:dyDescent="0.3">
      <c r="A5" s="13" t="s">
        <v>46</v>
      </c>
      <c r="B5" s="17">
        <v>51</v>
      </c>
    </row>
    <row r="6" spans="1:2" x14ac:dyDescent="0.3">
      <c r="A6" s="13" t="s">
        <v>92</v>
      </c>
      <c r="B6" s="17">
        <v>38</v>
      </c>
    </row>
    <row r="7" spans="1:2" x14ac:dyDescent="0.3">
      <c r="A7" s="13" t="s">
        <v>58</v>
      </c>
      <c r="B7" s="17">
        <v>25</v>
      </c>
    </row>
    <row r="8" spans="1:2" x14ac:dyDescent="0.3">
      <c r="A8" s="13" t="s">
        <v>75</v>
      </c>
      <c r="B8" s="17">
        <v>11</v>
      </c>
    </row>
    <row r="9" spans="1:2" x14ac:dyDescent="0.3">
      <c r="A9" s="14" t="s">
        <v>1555</v>
      </c>
      <c r="B9" s="16">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B0C3-2766-4B83-9F4B-B6BD09FA9636}">
  <dimension ref="A3:E7"/>
  <sheetViews>
    <sheetView workbookViewId="0">
      <selection activeCell="C14" sqref="C14"/>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11" t="s">
        <v>1554</v>
      </c>
      <c r="B3" s="3" t="s">
        <v>1568</v>
      </c>
      <c r="D3" s="1" t="s">
        <v>1569</v>
      </c>
      <c r="E3" s="1" t="s">
        <v>0</v>
      </c>
    </row>
    <row r="4" spans="1:5" x14ac:dyDescent="0.3">
      <c r="A4" s="12" t="s">
        <v>64</v>
      </c>
      <c r="B4" s="3">
        <v>673</v>
      </c>
      <c r="D4" t="str">
        <f>A4</f>
        <v>Married</v>
      </c>
      <c r="E4">
        <f>GETPIVOTDATA("Attrition",$A$3,"Marital Status",A4)</f>
        <v>673</v>
      </c>
    </row>
    <row r="5" spans="1:5" x14ac:dyDescent="0.3">
      <c r="A5" s="13" t="s">
        <v>53</v>
      </c>
      <c r="B5" s="17">
        <v>470</v>
      </c>
      <c r="D5" t="str">
        <f>A5</f>
        <v>Single</v>
      </c>
      <c r="E5">
        <f>GETPIVOTDATA("Attrition",$A$3,"Marital Status",A5)</f>
        <v>470</v>
      </c>
    </row>
    <row r="6" spans="1:5" x14ac:dyDescent="0.3">
      <c r="A6" s="13" t="s">
        <v>79</v>
      </c>
      <c r="B6" s="17">
        <v>327</v>
      </c>
      <c r="D6" t="str">
        <f>A6</f>
        <v>Divorced</v>
      </c>
      <c r="E6">
        <f>GETPIVOTDATA("Attrition",$A$3,"Marital Status",A6)</f>
        <v>327</v>
      </c>
    </row>
    <row r="7" spans="1:5" x14ac:dyDescent="0.3">
      <c r="A7" s="14" t="s">
        <v>1555</v>
      </c>
      <c r="B7" s="16">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4" sqref="B4"/>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J10" sqref="J10"/>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topLeftCell="A4" zoomScale="70" zoomScaleNormal="70" workbookViewId="0">
      <selection activeCell="AC21" sqref="AC21"/>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vt:lpstr>
      <vt:lpstr>Deparment wise Attrition</vt:lpstr>
      <vt:lpstr>Attritio by Age group</vt:lpstr>
      <vt:lpstr>Martial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Madhavan vijaykumar</cp:lastModifiedBy>
  <dcterms:created xsi:type="dcterms:W3CDTF">2022-12-29T16:02:46Z</dcterms:created>
  <dcterms:modified xsi:type="dcterms:W3CDTF">2024-02-02T05:08:13Z</dcterms:modified>
</cp:coreProperties>
</file>