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rophyHoardGame\Trophy-Hoard\"/>
    </mc:Choice>
  </mc:AlternateContent>
  <xr:revisionPtr revIDLastSave="0" documentId="13_ncr:1_{C63005A6-762E-4F6C-8E8B-D9FBBDC7C62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Current Iteration" sheetId="1" r:id="rId1"/>
    <sheet name="Burndown Chart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7" i="1"/>
  <c r="X37" i="1" s="1"/>
  <c r="X36" i="1"/>
  <c r="W36" i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X26" i="1"/>
  <c r="W26" i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X16" i="1"/>
  <c r="W16" i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W38" i="1" s="1"/>
  <c r="X38" i="1" s="1"/>
  <c r="G3" i="1"/>
  <c r="X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<sst xmlns="http://schemas.openxmlformats.org/spreadsheetml/2006/main" count="43" uniqueCount="43">
  <si>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</si>
  <si>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</si>
  <si>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</si>
  <si>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</si>
  <si>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</si>
  <si>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</si>
  <si>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</si>
  <si>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Product Backlog Items</t>
  </si>
  <si>
    <t>Beginning Balance</t>
  </si>
  <si>
    <t>Task Balance</t>
  </si>
  <si>
    <t>Percentage Completed</t>
  </si>
  <si>
    <t>Character Animations - Joseph</t>
  </si>
  <si>
    <t>Character Models - Joseph</t>
  </si>
  <si>
    <t>Shield Powerup Implementation - Austin</t>
  </si>
  <si>
    <t>Other Powerup - Austin</t>
  </si>
  <si>
    <t>Main Menus - Jerry</t>
  </si>
  <si>
    <t>In-game Menus - Braydon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</si>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</sst>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/>
      <sz val="10"/>
      <color rgb="FF2F5597"/>
      <name val="Malgun Gothic"/>
      <family val="2"/>
      <charset val="1"/>
    </font>
    <font>
      <b/>
      <sz val="11"/>
      <color rgb="FF203864"/>
      <name val="Malgun Gothic"/>
      <family val="2"/>
      <charset val="1"/>
    </font>
    <font>
      <b/>
      <sz val="11"/>
      <color rgb="FF808080"/>
      <name val="Malgun Gothic"/>
      <family val="2"/>
      <charset val="1"/>
    </font>
    <font>
      <b/>
      <sz val="11"/>
      <color rgb="FF4472C4"/>
      <name val="Malgun Gothic"/>
      <family val="2"/>
      <charset val="1"/>
    </font>
    <font>
      <b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>
      <left/>
      <right/>
      <top/>
      <bottom/>
      <diagonal/>
    </border>
    <border>
      <left style="dashed">
        <color rgb="FF203864"/>
      </left>
      <right/>
      <top/>
      <bottom/>
      <diagonal/>
    </border>
    <border>
      <left/>
      <right style="thick">
        <color rgb="FF2038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>
      <left/>
      <right/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>
      <left style="dashed">
        <color rgb="FF203864"/>
      </left>
      <right/>
      <top/>
      <bottom style="double">
        <color rgb="FF203864"/>
      </bottom>
      <diagonal/>
    </border>
    <border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>
      <left/>
      <right/>
      <top style="double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>
      <left/>
      <right/>
      <top style="dashed">
        <color rgb="FF203864"/>
      </top>
      <bottom style="dashed">
        <color rgb="FF203864"/>
      </bottom>
      <diagonal/>
    </border>
    <border>
      <left/>
      <right style="hair">
        <color rgb="FF203864"/>
      </right>
      <top style="dashed">
        <color rgb="FF203864"/>
      </top>
      <bottom/>
      <diagonal/>
    </border>
    <border>
      <left style="dashed">
        <color rgb="FF203864"/>
      </left>
      <right/>
      <top style="dashed">
        <color rgb="FF203864"/>
      </top>
      <bottom/>
      <diagonal/>
    </border>
    <border>
      <left/>
      <right/>
      <top style="dashed">
        <color rgb="FF203864"/>
      </top>
      <bottom/>
      <diagonal/>
    </border>
    <border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/>
      <right/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>
      <left style="dashed">
        <color rgb="FF203864"/>
      </left>
      <right style="thick">
        <color rgb="FF203864"/>
      </right>
      <top/>
      <bottom/>
      <diagonal/>
    </border>
    <border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/>
      <right/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>
      <left style="dashed">
        <color rgb="FF203864"/>
      </left>
      <right/>
      <top/>
      <bottom style="thick">
        <color rgb="FF203864"/>
      </bottom>
      <diagonal/>
    </border>
    <border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5" borderId="5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 wrapText="1"/>
    </xf>
    <xf numFmtId="10" fontId="2" fillId="0" borderId="13" xfId="0" applyNumberFormat="1" applyFont="1" applyBorder="1" applyAlignment="1">
      <alignment wrapText="1"/>
    </xf>
    <xf numFmtId="0" fontId="7" fillId="4" borderId="14" xfId="0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" fontId="2" fillId="4" borderId="16" xfId="0" applyNumberFormat="1" applyFont="1" applyFill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/>
    </xf>
    <xf numFmtId="1" fontId="2" fillId="7" borderId="19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 wrapText="1"/>
    </xf>
    <xf numFmtId="10" fontId="2" fillId="0" borderId="20" xfId="0" applyNumberFormat="1" applyFont="1" applyBorder="1" applyAlignment="1">
      <alignment wrapText="1"/>
    </xf>
    <xf numFmtId="0" fontId="4" fillId="0" borderId="21" xfId="0" applyFont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1" fontId="7" fillId="10" borderId="24" xfId="0" applyNumberFormat="1" applyFont="1" applyFill="1" applyBorder="1" applyAlignment="1">
      <alignment horizontal="center" vertical="center" wrapText="1"/>
    </xf>
    <xf numFmtId="10" fontId="2" fillId="0" borderId="25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117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117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320" cap="rnd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66</c:v>
                </c:pt>
                <c:pt idx="2">
                  <c:v>65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6-420C-95CB-1CF94D4249B0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320" cap="rnd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62.099999999999994</c:v>
                </c:pt>
                <c:pt idx="3">
                  <c:v>58.649999999999991</c:v>
                </c:pt>
                <c:pt idx="4">
                  <c:v>55.199999999999989</c:v>
                </c:pt>
                <c:pt idx="5">
                  <c:v>51.749999999999986</c:v>
                </c:pt>
                <c:pt idx="6">
                  <c:v>48.299999999999983</c:v>
                </c:pt>
                <c:pt idx="7">
                  <c:v>44.84999999999998</c:v>
                </c:pt>
                <c:pt idx="8">
                  <c:v>41.399999999999977</c:v>
                </c:pt>
                <c:pt idx="9">
                  <c:v>37.949999999999974</c:v>
                </c:pt>
                <c:pt idx="10">
                  <c:v>34.499999999999972</c:v>
                </c:pt>
                <c:pt idx="11">
                  <c:v>31.049999999999972</c:v>
                </c:pt>
                <c:pt idx="12">
                  <c:v>27.599999999999973</c:v>
                </c:pt>
                <c:pt idx="13">
                  <c:v>24.149999999999974</c:v>
                </c:pt>
                <c:pt idx="14">
                  <c:v>20.699999999999974</c:v>
                </c:pt>
                <c:pt idx="15">
                  <c:v>17.249999999999975</c:v>
                </c:pt>
                <c:pt idx="16">
                  <c:v>13.799999999999976</c:v>
                </c:pt>
                <c:pt idx="17">
                  <c:v>10.349999999999977</c:v>
                </c:pt>
                <c:pt idx="18">
                  <c:v>6.8999999999999764</c:v>
                </c:pt>
                <c:pt idx="19">
                  <c:v>3.4499999999999762</c:v>
                </c:pt>
                <c:pt idx="20">
                  <c:v>-2.3980817331903381E-14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6-420C-95CB-1CF94D42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4044416"/>
        <c:axId val="17032541"/>
      </c:lineChart>
      <c:catAx>
        <c:axId val="840444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7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032541"/>
        <c:crosses val="autoZero"/>
        <c:auto val="1"/>
        <c:lblAlgn val="ctr"/>
        <c:lblOffset val="100"/>
        <c:noMultiLvlLbl val="0"/>
      </c:catAx>
      <c:valAx>
        <c:axId val="1703254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044416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97">
                <a:solidFill>
                  <a:srgbClr val="F2F2F2"/>
                </a:solidFill>
                <a:latin typeface="Calibri"/>
              </a:defRPr>
            </a:pPr>
            <a:r>
              <a:rPr sz="1600" b="1" strike="noStrike" spc="97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0" cap="rnd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66</c:v>
                </c:pt>
                <c:pt idx="2">
                  <c:v>65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0-425B-9C11-ED6E41907A92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0" cap="rnd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62.099999999999994</c:v>
                </c:pt>
                <c:pt idx="3">
                  <c:v>58.649999999999991</c:v>
                </c:pt>
                <c:pt idx="4">
                  <c:v>55.199999999999989</c:v>
                </c:pt>
                <c:pt idx="5">
                  <c:v>51.749999999999986</c:v>
                </c:pt>
                <c:pt idx="6">
                  <c:v>48.299999999999983</c:v>
                </c:pt>
                <c:pt idx="7">
                  <c:v>44.84999999999998</c:v>
                </c:pt>
                <c:pt idx="8">
                  <c:v>41.399999999999977</c:v>
                </c:pt>
                <c:pt idx="9">
                  <c:v>37.949999999999974</c:v>
                </c:pt>
                <c:pt idx="10">
                  <c:v>34.499999999999972</c:v>
                </c:pt>
                <c:pt idx="11">
                  <c:v>31.049999999999972</c:v>
                </c:pt>
                <c:pt idx="12">
                  <c:v>27.599999999999973</c:v>
                </c:pt>
                <c:pt idx="13">
                  <c:v>24.149999999999974</c:v>
                </c:pt>
                <c:pt idx="14">
                  <c:v>20.699999999999974</c:v>
                </c:pt>
                <c:pt idx="15">
                  <c:v>17.249999999999975</c:v>
                </c:pt>
                <c:pt idx="16">
                  <c:v>13.799999999999976</c:v>
                </c:pt>
                <c:pt idx="17">
                  <c:v>10.349999999999977</c:v>
                </c:pt>
                <c:pt idx="18">
                  <c:v>6.8999999999999764</c:v>
                </c:pt>
                <c:pt idx="19">
                  <c:v>3.4499999999999762</c:v>
                </c:pt>
                <c:pt idx="20">
                  <c:v>-2.3980817331903381E-14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0-425B-9C11-ED6E4190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8537599"/>
        <c:axId val="96963144"/>
      </c:lineChart>
      <c:catAx>
        <c:axId val="98537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96963144"/>
        <c:crosses val="autoZero"/>
        <c:auto val="1"/>
        <c:lblAlgn val="ctr"/>
        <c:lblOffset val="100"/>
        <c:noMultiLvlLbl val="0"/>
      </c:catAx>
      <c:valAx>
        <c:axId val="9696314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2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Calibri"/>
              </a:defRPr>
            </a:pPr>
            <a:endParaRPr lang="en-US"/>
          </a:p>
        </c:txPr>
        <c:crossAx val="98537599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D9D9D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200160</xdr:colOff>
      <xdr:row>0</xdr:row>
      <xdr:rowOff>66600</xdr:rowOff>
    </xdr:from>
    <xdr:to>
      <xdr:col>23</xdr:col>
      <xdr:colOff>1047600</xdr:colOff>
      <xdr:row>4</xdr:row>
      <xdr:rowOff>1104480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237960</xdr:colOff>
      <xdr:row>1</xdr:row>
      <xdr:rowOff>28440</xdr:rowOff>
    </xdr:from>
    <xdr:to>
      <xdr:col>23</xdr:col>
      <xdr:colOff>228240</xdr:colOff>
      <xdr:row>34</xdr:row>
      <xdr:rowOff>47160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12" sqref="Q12"/>
    </sheetView>
  </sheetViews>
  <sheetFormatPr defaultColWidth="8.7109375"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x14ac:dyDescent="0.3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9"/>
    </row>
    <row r="2" spans="1:24" ht="19.5" customHeight="1" x14ac:dyDescent="0.3">
      <c r="A2" s="6"/>
      <c r="B2" s="6"/>
      <c r="C2" s="5" t="s">
        <v>0</v>
      </c>
      <c r="D2" s="5"/>
      <c r="E2" s="5"/>
      <c r="F2" s="5"/>
      <c r="G2" s="10"/>
      <c r="H2" s="4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9"/>
    </row>
    <row r="3" spans="1:24" ht="19.5" customHeight="1" x14ac:dyDescent="0.3">
      <c r="A3" s="11"/>
      <c r="B3" s="11"/>
      <c r="C3" s="5" t="s">
        <v>1</v>
      </c>
      <c r="D3" s="5"/>
      <c r="E3" s="5"/>
      <c r="F3" s="5"/>
      <c r="G3" s="10">
        <f>B38</f>
        <v>69</v>
      </c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9"/>
    </row>
    <row r="4" spans="1:24" ht="19.5" customHeight="1" x14ac:dyDescent="0.3">
      <c r="A4" s="11"/>
      <c r="B4" s="11"/>
      <c r="C4" s="5" t="s">
        <v>2</v>
      </c>
      <c r="D4" s="5"/>
      <c r="E4" s="5"/>
      <c r="F4" s="5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9"/>
    </row>
    <row r="5" spans="1:24" ht="97.5" customHeight="1" x14ac:dyDescent="0.3">
      <c r="A5" s="11" t="s">
        <v>3</v>
      </c>
      <c r="B5" s="11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9"/>
    </row>
    <row r="6" spans="1:24" ht="15" customHeight="1" x14ac:dyDescent="0.3">
      <c r="A6" s="3" t="s">
        <v>4</v>
      </c>
      <c r="B6" s="3"/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 t="s">
        <v>6</v>
      </c>
      <c r="X6" s="1"/>
    </row>
    <row r="7" spans="1:24" ht="45.75" customHeight="1" x14ac:dyDescent="0.25">
      <c r="A7" s="12" t="s">
        <v>7</v>
      </c>
      <c r="B7" s="13" t="s">
        <v>8</v>
      </c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2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2">
        <v>20</v>
      </c>
      <c r="W7" s="14" t="s">
        <v>9</v>
      </c>
      <c r="X7" s="15" t="s">
        <v>10</v>
      </c>
    </row>
    <row r="8" spans="1:24" ht="30" customHeight="1" x14ac:dyDescent="0.3">
      <c r="A8" s="16" t="s">
        <v>11</v>
      </c>
      <c r="B8" s="17">
        <v>20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>
        <f t="shared" ref="W8:W37" si="0">B8-SUM(C8:V8)</f>
        <v>20</v>
      </c>
      <c r="X8" s="21">
        <f t="shared" ref="X8:X38" si="1">IFERROR(1-(W8/B8),"")</f>
        <v>0</v>
      </c>
    </row>
    <row r="9" spans="1:24" ht="30" customHeight="1" x14ac:dyDescent="0.3">
      <c r="A9" s="22" t="s">
        <v>12</v>
      </c>
      <c r="B9" s="23">
        <v>10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>
        <f t="shared" si="0"/>
        <v>10</v>
      </c>
      <c r="X9" s="21">
        <f t="shared" si="1"/>
        <v>0</v>
      </c>
    </row>
    <row r="10" spans="1:24" ht="30" customHeight="1" x14ac:dyDescent="0.3">
      <c r="A10" s="22" t="s">
        <v>13</v>
      </c>
      <c r="B10" s="23">
        <v>6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>
        <f t="shared" si="0"/>
        <v>6</v>
      </c>
      <c r="X10" s="21">
        <f t="shared" si="1"/>
        <v>0</v>
      </c>
    </row>
    <row r="11" spans="1:24" ht="30" customHeight="1" x14ac:dyDescent="0.3">
      <c r="A11" s="22" t="s">
        <v>14</v>
      </c>
      <c r="B11" s="23">
        <v>6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>
        <f t="shared" si="0"/>
        <v>6</v>
      </c>
      <c r="X11" s="21">
        <f t="shared" si="1"/>
        <v>0</v>
      </c>
    </row>
    <row r="12" spans="1:24" ht="30" customHeight="1" x14ac:dyDescent="0.3">
      <c r="A12" s="22" t="s">
        <v>15</v>
      </c>
      <c r="B12" s="23">
        <v>12</v>
      </c>
      <c r="C12" s="24">
        <v>2</v>
      </c>
      <c r="D12" s="25">
        <v>1</v>
      </c>
      <c r="E12" s="24">
        <v>0</v>
      </c>
      <c r="F12" s="25">
        <v>0</v>
      </c>
      <c r="G12" s="24">
        <v>2</v>
      </c>
      <c r="H12" s="25">
        <v>3</v>
      </c>
      <c r="I12" s="24">
        <v>0</v>
      </c>
      <c r="J12" s="25">
        <v>1</v>
      </c>
      <c r="K12" s="24">
        <v>-6</v>
      </c>
      <c r="L12" s="25">
        <v>1</v>
      </c>
      <c r="M12" s="24">
        <v>0</v>
      </c>
      <c r="N12" s="25">
        <v>1</v>
      </c>
      <c r="O12" s="24">
        <v>0</v>
      </c>
      <c r="P12" s="25">
        <v>1</v>
      </c>
      <c r="Q12" s="24"/>
      <c r="R12" s="25"/>
      <c r="S12" s="24"/>
      <c r="T12" s="25"/>
      <c r="U12" s="24"/>
      <c r="V12" s="25"/>
      <c r="W12" s="26">
        <f t="shared" si="0"/>
        <v>6</v>
      </c>
      <c r="X12" s="21">
        <f t="shared" si="1"/>
        <v>0.5</v>
      </c>
    </row>
    <row r="13" spans="1:24" ht="30" customHeight="1" x14ac:dyDescent="0.3">
      <c r="A13" s="22" t="s">
        <v>16</v>
      </c>
      <c r="B13" s="23">
        <v>15</v>
      </c>
      <c r="C13" s="24">
        <v>1</v>
      </c>
      <c r="D13" s="25">
        <v>0</v>
      </c>
      <c r="E13" s="24">
        <v>0</v>
      </c>
      <c r="F13" s="25">
        <v>0</v>
      </c>
      <c r="G13" s="24">
        <v>1</v>
      </c>
      <c r="H13" s="25">
        <v>2</v>
      </c>
      <c r="I13" s="24">
        <v>0</v>
      </c>
      <c r="J13" s="25">
        <v>0</v>
      </c>
      <c r="K13" s="24">
        <v>2</v>
      </c>
      <c r="L13" s="25">
        <v>0</v>
      </c>
      <c r="M13" s="24">
        <v>2</v>
      </c>
      <c r="N13" s="25">
        <v>0</v>
      </c>
      <c r="O13" s="24">
        <v>-3</v>
      </c>
      <c r="P13" s="25">
        <v>4</v>
      </c>
      <c r="Q13" s="24">
        <v>0</v>
      </c>
      <c r="R13" s="25">
        <v>0</v>
      </c>
      <c r="S13" s="24">
        <v>1</v>
      </c>
      <c r="T13" s="25">
        <v>2</v>
      </c>
      <c r="U13" s="24">
        <v>2</v>
      </c>
      <c r="V13" s="25">
        <v>-6</v>
      </c>
      <c r="W13" s="26">
        <f t="shared" si="0"/>
        <v>7</v>
      </c>
      <c r="X13" s="21">
        <f t="shared" si="1"/>
        <v>0.53333333333333333</v>
      </c>
    </row>
    <row r="14" spans="1:24" ht="30" customHeight="1" x14ac:dyDescent="0.3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>
        <f t="shared" si="0"/>
        <v>0</v>
      </c>
      <c r="X14" s="21" t="str">
        <f t="shared" si="1"/>
        <v/>
      </c>
    </row>
    <row r="15" spans="1:24" ht="30" customHeight="1" x14ac:dyDescent="0.3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>
        <f t="shared" si="0"/>
        <v>0</v>
      </c>
      <c r="X15" s="21" t="str">
        <f t="shared" si="1"/>
        <v/>
      </c>
    </row>
    <row r="16" spans="1:24" ht="30" customHeight="1" x14ac:dyDescent="0.3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>
        <f t="shared" si="0"/>
        <v>0</v>
      </c>
      <c r="X16" s="21" t="str">
        <f t="shared" si="1"/>
        <v/>
      </c>
    </row>
    <row r="17" spans="1:24" ht="30" customHeight="1" x14ac:dyDescent="0.3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>
        <f t="shared" si="0"/>
        <v>0</v>
      </c>
      <c r="X17" s="21" t="str">
        <f t="shared" si="1"/>
        <v/>
      </c>
    </row>
    <row r="18" spans="1:24" ht="30" customHeight="1" x14ac:dyDescent="0.3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>
        <f t="shared" si="0"/>
        <v>0</v>
      </c>
      <c r="X18" s="21" t="str">
        <f t="shared" si="1"/>
        <v/>
      </c>
    </row>
    <row r="19" spans="1:24" ht="30" customHeight="1" x14ac:dyDescent="0.3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>
        <f t="shared" si="0"/>
        <v>0</v>
      </c>
      <c r="X19" s="21" t="str">
        <f t="shared" si="1"/>
        <v/>
      </c>
    </row>
    <row r="20" spans="1:24" ht="30" customHeight="1" x14ac:dyDescent="0.3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>
        <f t="shared" si="0"/>
        <v>0</v>
      </c>
      <c r="X20" s="21" t="str">
        <f t="shared" si="1"/>
        <v/>
      </c>
    </row>
    <row r="21" spans="1:24" ht="30" customHeight="1" x14ac:dyDescent="0.3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>
        <f t="shared" si="0"/>
        <v>0</v>
      </c>
      <c r="X21" s="21" t="str">
        <f t="shared" si="1"/>
        <v/>
      </c>
    </row>
    <row r="22" spans="1:24" ht="30" customHeight="1" x14ac:dyDescent="0.3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>
        <f t="shared" si="0"/>
        <v>0</v>
      </c>
      <c r="X22" s="21" t="str">
        <f t="shared" si="1"/>
        <v/>
      </c>
    </row>
    <row r="23" spans="1:24" ht="30" customHeight="1" x14ac:dyDescent="0.3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>
        <f t="shared" si="0"/>
        <v>0</v>
      </c>
      <c r="X23" s="21" t="str">
        <f t="shared" si="1"/>
        <v/>
      </c>
    </row>
    <row r="24" spans="1:24" ht="30" customHeight="1" x14ac:dyDescent="0.3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>
        <f t="shared" si="0"/>
        <v>0</v>
      </c>
      <c r="X24" s="21" t="str">
        <f t="shared" si="1"/>
        <v/>
      </c>
    </row>
    <row r="25" spans="1:24" ht="30" customHeight="1" x14ac:dyDescent="0.3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>
        <f t="shared" si="0"/>
        <v>0</v>
      </c>
      <c r="X25" s="21" t="str">
        <f t="shared" si="1"/>
        <v/>
      </c>
    </row>
    <row r="26" spans="1:24" ht="30" customHeight="1" x14ac:dyDescent="0.3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>
        <f t="shared" si="0"/>
        <v>0</v>
      </c>
      <c r="X26" s="21" t="str">
        <f t="shared" si="1"/>
        <v/>
      </c>
    </row>
    <row r="27" spans="1:24" ht="30" customHeight="1" x14ac:dyDescent="0.3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>
        <f t="shared" si="0"/>
        <v>0</v>
      </c>
      <c r="X27" s="21" t="str">
        <f t="shared" si="1"/>
        <v/>
      </c>
    </row>
    <row r="28" spans="1:24" ht="30" customHeight="1" x14ac:dyDescent="0.3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>
        <f t="shared" si="0"/>
        <v>0</v>
      </c>
      <c r="X28" s="21" t="str">
        <f t="shared" si="1"/>
        <v/>
      </c>
    </row>
    <row r="29" spans="1:24" ht="30" customHeight="1" x14ac:dyDescent="0.3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>
        <f t="shared" si="0"/>
        <v>0</v>
      </c>
      <c r="X29" s="21" t="str">
        <f t="shared" si="1"/>
        <v/>
      </c>
    </row>
    <row r="30" spans="1:24" ht="30" customHeight="1" x14ac:dyDescent="0.3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>
        <f t="shared" si="0"/>
        <v>0</v>
      </c>
      <c r="X30" s="21" t="str">
        <f t="shared" si="1"/>
        <v/>
      </c>
    </row>
    <row r="31" spans="1:24" ht="30" customHeight="1" x14ac:dyDescent="0.3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>
        <f t="shared" si="0"/>
        <v>0</v>
      </c>
      <c r="X31" s="21" t="str">
        <f t="shared" si="1"/>
        <v/>
      </c>
    </row>
    <row r="32" spans="1:24" ht="30" customHeight="1" x14ac:dyDescent="0.3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>
        <f t="shared" si="0"/>
        <v>0</v>
      </c>
      <c r="X32" s="21" t="str">
        <f t="shared" si="1"/>
        <v/>
      </c>
    </row>
    <row r="33" spans="1:24" ht="30" customHeight="1" x14ac:dyDescent="0.3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>
        <f t="shared" si="0"/>
        <v>0</v>
      </c>
      <c r="X33" s="21" t="str">
        <f t="shared" si="1"/>
        <v/>
      </c>
    </row>
    <row r="34" spans="1:24" ht="30" customHeight="1" x14ac:dyDescent="0.3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>
        <f t="shared" si="0"/>
        <v>0</v>
      </c>
      <c r="X34" s="21" t="str">
        <f t="shared" si="1"/>
        <v/>
      </c>
    </row>
    <row r="35" spans="1:24" ht="30" customHeight="1" x14ac:dyDescent="0.3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>
        <f t="shared" si="0"/>
        <v>0</v>
      </c>
      <c r="X35" s="21" t="str">
        <f t="shared" si="1"/>
        <v/>
      </c>
    </row>
    <row r="36" spans="1:24" ht="30" customHeight="1" x14ac:dyDescent="0.3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>
        <f t="shared" si="0"/>
        <v>0</v>
      </c>
      <c r="X36" s="21" t="str">
        <f t="shared" si="1"/>
        <v/>
      </c>
    </row>
    <row r="37" spans="1:24" ht="30" customHeight="1" x14ac:dyDescent="0.3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>
        <f t="shared" si="0"/>
        <v>0</v>
      </c>
      <c r="X37" s="32" t="str">
        <f t="shared" si="1"/>
        <v/>
      </c>
    </row>
    <row r="38" spans="1:24" ht="16.5" x14ac:dyDescent="0.3">
      <c r="A38" s="33" t="s">
        <v>41</v>
      </c>
      <c r="B38" s="34">
        <f>SUM(B8:B37)</f>
        <v>69</v>
      </c>
      <c r="C38" s="35">
        <f t="shared" ref="C38:V38" si="2">IFERROR(IF(B38-SUM(C8:C37)=B38,NA(),B38-SUM(C8:C37)),NA())</f>
        <v>66</v>
      </c>
      <c r="D38" s="35">
        <f t="shared" si="2"/>
        <v>65</v>
      </c>
      <c r="E38" s="35" t="e">
        <f t="shared" si="2"/>
        <v>#N/A</v>
      </c>
      <c r="F38" s="35" t="e">
        <f t="shared" si="2"/>
        <v>#N/A</v>
      </c>
      <c r="G38" s="35" t="e">
        <f t="shared" si="2"/>
        <v>#N/A</v>
      </c>
      <c r="H38" s="35" t="e">
        <f t="shared" si="2"/>
        <v>#N/A</v>
      </c>
      <c r="I38" s="35" t="e">
        <f t="shared" si="2"/>
        <v>#N/A</v>
      </c>
      <c r="J38" s="35" t="e">
        <f t="shared" si="2"/>
        <v>#N/A</v>
      </c>
      <c r="K38" s="35" t="e">
        <f t="shared" si="2"/>
        <v>#N/A</v>
      </c>
      <c r="L38" s="35" t="e">
        <f t="shared" si="2"/>
        <v>#N/A</v>
      </c>
      <c r="M38" s="35" t="e">
        <f t="shared" si="2"/>
        <v>#N/A</v>
      </c>
      <c r="N38" s="35" t="e">
        <f t="shared" si="2"/>
        <v>#N/A</v>
      </c>
      <c r="O38" s="35" t="e">
        <f t="shared" si="2"/>
        <v>#N/A</v>
      </c>
      <c r="P38" s="35" t="e">
        <f t="shared" si="2"/>
        <v>#N/A</v>
      </c>
      <c r="Q38" s="35" t="e">
        <f t="shared" si="2"/>
        <v>#N/A</v>
      </c>
      <c r="R38" s="35" t="e">
        <f t="shared" si="2"/>
        <v>#N/A</v>
      </c>
      <c r="S38" s="35" t="e">
        <f t="shared" si="2"/>
        <v>#N/A</v>
      </c>
      <c r="T38" s="35" t="e">
        <f t="shared" si="2"/>
        <v>#N/A</v>
      </c>
      <c r="U38" s="35" t="e">
        <f t="shared" si="2"/>
        <v>#N/A</v>
      </c>
      <c r="V38" s="35" t="e">
        <f t="shared" si="2"/>
        <v>#N/A</v>
      </c>
      <c r="W38" s="36">
        <f>SUM(W8:W37)</f>
        <v>55</v>
      </c>
      <c r="X38" s="37">
        <f t="shared" si="1"/>
        <v>0.20289855072463769</v>
      </c>
    </row>
    <row r="39" spans="1:24" ht="16.5" x14ac:dyDescent="0.3">
      <c r="A39" s="38" t="s">
        <v>42</v>
      </c>
      <c r="B39" s="39">
        <f>SUM(B8:B37)</f>
        <v>69</v>
      </c>
      <c r="C39" s="40">
        <f t="shared" ref="C39:V39" si="3">IFERROR((IF(B39-($B$38/$G$4) &lt; 0,"-", B39-($B$38/$G$4))),IFERROR(B39-($B$38/20),"-"))</f>
        <v>65.55</v>
      </c>
      <c r="D39" s="40">
        <f t="shared" si="3"/>
        <v>62.099999999999994</v>
      </c>
      <c r="E39" s="40">
        <f t="shared" si="3"/>
        <v>58.649999999999991</v>
      </c>
      <c r="F39" s="40">
        <f t="shared" si="3"/>
        <v>55.199999999999989</v>
      </c>
      <c r="G39" s="40">
        <f t="shared" si="3"/>
        <v>51.749999999999986</v>
      </c>
      <c r="H39" s="40">
        <f t="shared" si="3"/>
        <v>48.299999999999983</v>
      </c>
      <c r="I39" s="40">
        <f t="shared" si="3"/>
        <v>44.84999999999998</v>
      </c>
      <c r="J39" s="40">
        <f t="shared" si="3"/>
        <v>41.399999999999977</v>
      </c>
      <c r="K39" s="40">
        <f t="shared" si="3"/>
        <v>37.949999999999974</v>
      </c>
      <c r="L39" s="40">
        <f t="shared" si="3"/>
        <v>34.499999999999972</v>
      </c>
      <c r="M39" s="40">
        <f t="shared" si="3"/>
        <v>31.049999999999972</v>
      </c>
      <c r="N39" s="40">
        <f t="shared" si="3"/>
        <v>27.599999999999973</v>
      </c>
      <c r="O39" s="40">
        <f t="shared" si="3"/>
        <v>24.149999999999974</v>
      </c>
      <c r="P39" s="40">
        <f t="shared" si="3"/>
        <v>20.699999999999974</v>
      </c>
      <c r="Q39" s="40">
        <f t="shared" si="3"/>
        <v>17.249999999999975</v>
      </c>
      <c r="R39" s="40">
        <f t="shared" si="3"/>
        <v>13.799999999999976</v>
      </c>
      <c r="S39" s="40">
        <f t="shared" si="3"/>
        <v>10.349999999999977</v>
      </c>
      <c r="T39" s="40">
        <f t="shared" si="3"/>
        <v>6.8999999999999764</v>
      </c>
      <c r="U39" s="40">
        <f t="shared" si="3"/>
        <v>3.4499999999999762</v>
      </c>
      <c r="V39" s="40">
        <f t="shared" si="3"/>
        <v>-2.3980817331903381E-14</v>
      </c>
      <c r="W39" s="41"/>
      <c r="X39" s="42"/>
    </row>
  </sheetData>
  <mergeCells count="9">
    <mergeCell ref="C4:F4"/>
    <mergeCell ref="A6:B6"/>
    <mergeCell ref="C6:V6"/>
    <mergeCell ref="W6:X6"/>
    <mergeCell ref="A1:B2"/>
    <mergeCell ref="C2:F2"/>
    <mergeCell ref="H2:I2"/>
    <mergeCell ref="C3:F3"/>
    <mergeCell ref="H3:I3"/>
  </mergeCells>
  <conditionalFormatting sqref="X8:X38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{113B4CE2-8C96-4116-8A18-E052C995704E}</x14:id>
        </ext>
      </extLst>
    </cfRule>
  </conditionalFormatting>
  <pageMargins left="0.7" right="0.7" top="0.75" bottom="0.75" header="0.511811023622047" footer="0.511811023622047"/>
  <pageSetup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3B4CE2-8C96-4116-8A18-E052C995704E}">
            <x14:dataBar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37" sqref="T37"/>
    </sheetView>
  </sheetViews>
  <sheetFormatPr defaultColWidth="8.7109375" defaultRowHeight="15" x14ac:dyDescent="0.25"/>
  <sheetData/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dc:description/>
  <cp:lastModifiedBy>Jerry Nelson</cp:lastModifiedBy>
  <cp:revision>1</cp:revision>
  <dcterms:created xsi:type="dcterms:W3CDTF">2019-01-22T01:21:48Z</dcterms:created>
  <dcterms:modified xsi:type="dcterms:W3CDTF">2023-05-06T16:29:21Z</dcterms:modified>
  <dc:language>en-US</dc:language>
</cp:coreProperties>
</file>