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<sst xmlns="http://schemas.openxmlformats.org/spreadsheetml/2006/main" count="43" uniqueCount="43">
  <si>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</si>
  <si>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</si>
  <si>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</si>
  <si>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</si>
  <si>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</si>
  <si>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</si>
  <si>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</si>
  <si>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</si>
  <si>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</si>
  <si>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</si>
  <si>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</si>
  <si>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Character Animations - Joseph</t>
  </si>
  <si>
    <t xml:space="preserve">Character Models - Joseph</t>
  </si>
  <si>
    <t xml:space="preserve">Shield Powerup Implementation - Austin</t>
  </si>
  <si>
    <t xml:space="preserve">Other Powerup - Austin</t>
  </si>
  <si>
    <t xml:space="preserve">Main Menus - Jerry</t>
  </si>
  <si>
    <t xml:space="preserve">In-game Menus - Braydon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</si>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</sst>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1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65</c:v>
                </c:pt>
                <c:pt idx="4">
                  <c:v>75</c:v>
                </c:pt>
                <c:pt idx="5">
                  <c:v>71</c:v>
                </c:pt>
                <c:pt idx="6">
                  <c:v>62</c:v>
                </c:pt>
                <c:pt idx="7">
                  <c:v>58</c:v>
                </c:pt>
                <c:pt idx="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69</c:v>
                </c:pt>
                <c:pt idx="1">
                  <c:v>64.0714285714286</c:v>
                </c:pt>
                <c:pt idx="2">
                  <c:v>59.1428571428571</c:v>
                </c:pt>
                <c:pt idx="3">
                  <c:v>54.2142857142857</c:v>
                </c:pt>
                <c:pt idx="4">
                  <c:v>49.2857142857143</c:v>
                </c:pt>
                <c:pt idx="5">
                  <c:v>44.3571428571429</c:v>
                </c:pt>
                <c:pt idx="6">
                  <c:v>39.4285714285714</c:v>
                </c:pt>
                <c:pt idx="7">
                  <c:v>34.5</c:v>
                </c:pt>
                <c:pt idx="8">
                  <c:v>29.5714285714286</c:v>
                </c:pt>
                <c:pt idx="9">
                  <c:v>24.6428571428571</c:v>
                </c:pt>
                <c:pt idx="10">
                  <c:v>19.7142857142857</c:v>
                </c:pt>
                <c:pt idx="11">
                  <c:v>14.7857142857143</c:v>
                </c:pt>
                <c:pt idx="12">
                  <c:v>9.85714285714284</c:v>
                </c:pt>
                <c:pt idx="13">
                  <c:v>4.92857142857141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487916"/>
        <c:axId val="90486675"/>
      </c:lineChart>
      <c:catAx>
        <c:axId val="88487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86675"/>
        <c:crosses val="autoZero"/>
        <c:auto val="1"/>
        <c:lblAlgn val="ctr"/>
        <c:lblOffset val="100"/>
        <c:noMultiLvlLbl val="0"/>
      </c:catAx>
      <c:valAx>
        <c:axId val="904866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879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2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600" spc="92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69</c:v>
                </c:pt>
                <c:pt idx="1">
                  <c:v>61</c:v>
                </c:pt>
                <c:pt idx="2">
                  <c:v>75</c:v>
                </c:pt>
                <c:pt idx="3">
                  <c:v>65</c:v>
                </c:pt>
                <c:pt idx="4">
                  <c:v>75</c:v>
                </c:pt>
                <c:pt idx="5">
                  <c:v>71</c:v>
                </c:pt>
                <c:pt idx="6">
                  <c:v>62</c:v>
                </c:pt>
                <c:pt idx="7">
                  <c:v>58</c:v>
                </c:pt>
                <c:pt idx="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69</c:v>
                </c:pt>
                <c:pt idx="1">
                  <c:v>64.0714285714286</c:v>
                </c:pt>
                <c:pt idx="2">
                  <c:v>59.1428571428571</c:v>
                </c:pt>
                <c:pt idx="3">
                  <c:v>54.2142857142857</c:v>
                </c:pt>
                <c:pt idx="4">
                  <c:v>49.2857142857143</c:v>
                </c:pt>
                <c:pt idx="5">
                  <c:v>44.3571428571429</c:v>
                </c:pt>
                <c:pt idx="6">
                  <c:v>39.4285714285714</c:v>
                </c:pt>
                <c:pt idx="7">
                  <c:v>34.5</c:v>
                </c:pt>
                <c:pt idx="8">
                  <c:v>29.5714285714286</c:v>
                </c:pt>
                <c:pt idx="9">
                  <c:v>24.6428571428571</c:v>
                </c:pt>
                <c:pt idx="10">
                  <c:v>19.7142857142857</c:v>
                </c:pt>
                <c:pt idx="11">
                  <c:v>14.7857142857143</c:v>
                </c:pt>
                <c:pt idx="12">
                  <c:v>9.85714285714284</c:v>
                </c:pt>
                <c:pt idx="13">
                  <c:v>4.92857142857141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636279"/>
        <c:axId val="64637563"/>
      </c:lineChart>
      <c:catAx>
        <c:axId val="17636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4637563"/>
        <c:crosses val="autoZero"/>
        <c:auto val="1"/>
        <c:lblAlgn val="ctr"/>
        <c:lblOffset val="100"/>
        <c:noMultiLvlLbl val="0"/>
      </c:catAx>
      <c:valAx>
        <c:axId val="6463756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7636279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27</xdr:col>
      <xdr:colOff>341640</xdr:colOff>
      <xdr:row>4</xdr:row>
      <xdr:rowOff>1103760</xdr:rowOff>
    </xdr:to>
    <xdr:graphicFrame>
      <xdr:nvGraphicFramePr>
        <xdr:cNvPr id="0" name="Chart 2"/>
        <xdr:cNvGraphicFramePr/>
      </xdr:nvGraphicFramePr>
      <xdr:xfrm>
        <a:off x="8304840" y="66600"/>
        <a:ext cx="7499520" cy="20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227520</xdr:colOff>
      <xdr:row>34</xdr:row>
      <xdr:rowOff>46440</xdr:rowOff>
    </xdr:to>
    <xdr:graphicFrame>
      <xdr:nvGraphicFramePr>
        <xdr:cNvPr id="1" name="Chart 1"/>
        <xdr:cNvGraphicFramePr/>
      </xdr:nvGraphicFramePr>
      <xdr:xfrm>
        <a:off x="237960" y="218880"/>
        <a:ext cx="14112720" cy="63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G5" activeCellId="0" sqref="G5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16" min="3" style="0" width="5.71"/>
    <col collapsed="false" customWidth="true" hidden="true" outlineLevel="0" max="22" min="17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 t="n">
        <v>1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69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20</v>
      </c>
      <c r="C8" s="18" t="n">
        <v>5</v>
      </c>
      <c r="D8" s="19" t="n">
        <v>-15</v>
      </c>
      <c r="E8" s="18" t="n">
        <v>5</v>
      </c>
      <c r="F8" s="19" t="n">
        <v>-10</v>
      </c>
      <c r="G8" s="18" t="n">
        <v>0</v>
      </c>
      <c r="H8" s="19" t="n">
        <v>4</v>
      </c>
      <c r="I8" s="18" t="n">
        <v>4</v>
      </c>
      <c r="J8" s="19" t="n">
        <v>0</v>
      </c>
      <c r="K8" s="18" t="n">
        <v>3</v>
      </c>
      <c r="L8" s="19" t="n">
        <v>0</v>
      </c>
      <c r="M8" s="18" t="n">
        <v>4</v>
      </c>
      <c r="N8" s="19" t="n">
        <v>4</v>
      </c>
      <c r="O8" s="18" t="n">
        <v>5</v>
      </c>
      <c r="P8" s="19" t="n">
        <v>3</v>
      </c>
      <c r="Q8" s="18"/>
      <c r="R8" s="19"/>
      <c r="S8" s="18"/>
      <c r="T8" s="19"/>
      <c r="U8" s="18"/>
      <c r="V8" s="19"/>
      <c r="W8" s="20" t="n">
        <f aca="false">B8-SUM(C8:V8)</f>
        <v>8</v>
      </c>
      <c r="X8" s="21" t="n">
        <f aca="false">IFERROR(1-(W8/B8),"")</f>
        <v>0.6</v>
      </c>
    </row>
    <row r="9" customFormat="false" ht="30" hidden="false" customHeight="true" outlineLevel="0" collapsed="false">
      <c r="A9" s="22" t="s">
        <v>12</v>
      </c>
      <c r="B9" s="23" t="n">
        <v>10</v>
      </c>
      <c r="C9" s="24" t="n">
        <v>0</v>
      </c>
      <c r="D9" s="25" t="n">
        <v>0</v>
      </c>
      <c r="E9" s="24" t="n">
        <v>0</v>
      </c>
      <c r="F9" s="25" t="n">
        <v>0</v>
      </c>
      <c r="G9" s="24" t="n">
        <v>0</v>
      </c>
      <c r="H9" s="25" t="n">
        <v>0</v>
      </c>
      <c r="I9" s="24" t="n">
        <v>0</v>
      </c>
      <c r="J9" s="25" t="n">
        <v>0</v>
      </c>
      <c r="K9" s="24" t="n">
        <v>0</v>
      </c>
      <c r="L9" s="25" t="n">
        <v>0</v>
      </c>
      <c r="M9" s="24" t="n">
        <v>-15</v>
      </c>
      <c r="N9" s="25" t="n">
        <v>0</v>
      </c>
      <c r="O9" s="24" t="n">
        <v>0</v>
      </c>
      <c r="P9" s="25" t="n">
        <v>0</v>
      </c>
      <c r="Q9" s="24"/>
      <c r="R9" s="25"/>
      <c r="S9" s="24"/>
      <c r="T9" s="25"/>
      <c r="U9" s="24"/>
      <c r="V9" s="25"/>
      <c r="W9" s="26" t="n">
        <f aca="false">B9-SUM(C9:V9)</f>
        <v>25</v>
      </c>
      <c r="X9" s="21" t="n">
        <f aca="false">IFERROR(1-(W9/B9),"")</f>
        <v>-1.5</v>
      </c>
    </row>
    <row r="10" customFormat="false" ht="30" hidden="false" customHeight="true" outlineLevel="0" collapsed="false">
      <c r="A10" s="22" t="s">
        <v>13</v>
      </c>
      <c r="B10" s="23" t="n">
        <v>6</v>
      </c>
      <c r="C10" s="24" t="n">
        <v>0</v>
      </c>
      <c r="D10" s="25" t="n">
        <v>0</v>
      </c>
      <c r="E10" s="24" t="n">
        <v>3</v>
      </c>
      <c r="F10" s="25" t="n">
        <v>0</v>
      </c>
      <c r="G10" s="24" t="n">
        <v>1</v>
      </c>
      <c r="H10" s="25" t="n">
        <v>0</v>
      </c>
      <c r="I10" s="24" t="n">
        <v>0</v>
      </c>
      <c r="J10" s="25" t="n">
        <v>0</v>
      </c>
      <c r="K10" s="24" t="n">
        <v>0</v>
      </c>
      <c r="L10" s="25" t="n">
        <v>0</v>
      </c>
      <c r="M10" s="24" t="n">
        <v>0</v>
      </c>
      <c r="N10" s="25" t="n">
        <v>0</v>
      </c>
      <c r="O10" s="24" t="n">
        <v>0</v>
      </c>
      <c r="P10" s="25" t="n">
        <v>0</v>
      </c>
      <c r="Q10" s="24"/>
      <c r="R10" s="25"/>
      <c r="S10" s="24"/>
      <c r="T10" s="25"/>
      <c r="U10" s="24"/>
      <c r="V10" s="25"/>
      <c r="W10" s="26" t="n">
        <f aca="false">B10-SUM(C10:V10)</f>
        <v>2</v>
      </c>
      <c r="X10" s="21" t="n">
        <f aca="false">IFERROR(1-(W10/B10),"")</f>
        <v>0.666666666666667</v>
      </c>
    </row>
    <row r="11" customFormat="false" ht="30" hidden="false" customHeight="true" outlineLevel="0" collapsed="false">
      <c r="A11" s="22" t="s">
        <v>14</v>
      </c>
      <c r="B11" s="23" t="n">
        <v>6</v>
      </c>
      <c r="C11" s="24" t="n">
        <v>0</v>
      </c>
      <c r="D11" s="25" t="n">
        <v>0</v>
      </c>
      <c r="E11" s="24" t="n">
        <v>0</v>
      </c>
      <c r="F11" s="25" t="n">
        <v>0</v>
      </c>
      <c r="G11" s="24" t="n">
        <v>0</v>
      </c>
      <c r="H11" s="25" t="n">
        <v>0</v>
      </c>
      <c r="I11" s="24" t="n">
        <v>0</v>
      </c>
      <c r="J11" s="25" t="n">
        <v>2</v>
      </c>
      <c r="K11" s="24" t="n">
        <v>1</v>
      </c>
      <c r="L11" s="25" t="n">
        <v>0</v>
      </c>
      <c r="M11" s="24" t="n">
        <v>0</v>
      </c>
      <c r="N11" s="25" t="n">
        <v>1</v>
      </c>
      <c r="O11" s="24" t="n">
        <v>1</v>
      </c>
      <c r="P11" s="25" t="n">
        <v>0</v>
      </c>
      <c r="Q11" s="24"/>
      <c r="R11" s="25"/>
      <c r="S11" s="24"/>
      <c r="T11" s="25"/>
      <c r="U11" s="24"/>
      <c r="V11" s="25" t="n">
        <v>0</v>
      </c>
      <c r="W11" s="26" t="n">
        <f aca="false">B11-SUM(C11:V11)</f>
        <v>1</v>
      </c>
      <c r="X11" s="21" t="n">
        <f aca="false">IFERROR(1-(W11/B11),"")</f>
        <v>0.833333333333333</v>
      </c>
    </row>
    <row r="12" customFormat="false" ht="30" hidden="false" customHeight="true" outlineLevel="0" collapsed="false">
      <c r="A12" s="22" t="s">
        <v>15</v>
      </c>
      <c r="B12" s="23" t="n">
        <v>12</v>
      </c>
      <c r="C12" s="24" t="n">
        <v>2</v>
      </c>
      <c r="D12" s="25" t="n">
        <v>1</v>
      </c>
      <c r="E12" s="24" t="n">
        <v>0</v>
      </c>
      <c r="F12" s="25" t="n">
        <v>0</v>
      </c>
      <c r="G12" s="24" t="n">
        <v>2</v>
      </c>
      <c r="H12" s="25" t="n">
        <v>3</v>
      </c>
      <c r="I12" s="24" t="n">
        <v>0</v>
      </c>
      <c r="J12" s="25" t="n">
        <v>1</v>
      </c>
      <c r="K12" s="24" t="n">
        <v>-6</v>
      </c>
      <c r="L12" s="25" t="n">
        <v>1</v>
      </c>
      <c r="M12" s="24" t="n">
        <v>0</v>
      </c>
      <c r="N12" s="25" t="n">
        <v>1</v>
      </c>
      <c r="O12" s="24" t="n">
        <v>0</v>
      </c>
      <c r="P12" s="25" t="n">
        <v>1</v>
      </c>
      <c r="Q12" s="24"/>
      <c r="R12" s="25"/>
      <c r="S12" s="24"/>
      <c r="T12" s="25"/>
      <c r="U12" s="24"/>
      <c r="V12" s="25"/>
      <c r="W12" s="26" t="n">
        <f aca="false">B12-SUM(C12:V12)</f>
        <v>6</v>
      </c>
      <c r="X12" s="21" t="n">
        <f aca="false">IFERROR(1-(W12/B12),"")</f>
        <v>0.5</v>
      </c>
    </row>
    <row r="13" customFormat="false" ht="30" hidden="false" customHeight="true" outlineLevel="0" collapsed="false">
      <c r="A13" s="22" t="s">
        <v>16</v>
      </c>
      <c r="B13" s="23" t="n">
        <v>15</v>
      </c>
      <c r="C13" s="24" t="n">
        <v>1</v>
      </c>
      <c r="D13" s="25" t="n">
        <v>0</v>
      </c>
      <c r="E13" s="24" t="n">
        <v>2</v>
      </c>
      <c r="F13" s="25" t="n">
        <v>0</v>
      </c>
      <c r="G13" s="24" t="n">
        <v>1</v>
      </c>
      <c r="H13" s="25" t="n">
        <v>2</v>
      </c>
      <c r="I13" s="24" t="n">
        <v>0</v>
      </c>
      <c r="J13" s="25" t="n">
        <v>0</v>
      </c>
      <c r="K13" s="24" t="n">
        <v>2</v>
      </c>
      <c r="L13" s="25" t="n">
        <v>0</v>
      </c>
      <c r="M13" s="24" t="n">
        <v>2</v>
      </c>
      <c r="N13" s="25" t="n">
        <v>0</v>
      </c>
      <c r="O13" s="24" t="n">
        <v>2</v>
      </c>
      <c r="P13" s="25" t="n">
        <v>-6</v>
      </c>
      <c r="Q13" s="24"/>
      <c r="R13" s="25"/>
      <c r="S13" s="24"/>
      <c r="T13" s="25"/>
      <c r="U13" s="24"/>
      <c r="V13" s="25"/>
      <c r="W13" s="26" t="n">
        <f aca="false">B13-SUM(C13:V13)</f>
        <v>9</v>
      </c>
      <c r="X13" s="21" t="n">
        <f aca="false">IFERROR(1-(W13/B13),"")</f>
        <v>0.4</v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69</v>
      </c>
      <c r="C38" s="35" t="n">
        <f aca="false">IFERROR(IF(B38-SUM(C8:C37)=B38,NA(),B38-SUM(C8:C37)),NA())</f>
        <v>61</v>
      </c>
      <c r="D38" s="35" t="n">
        <f aca="false">IFERROR(IF(C38-SUM(D8:D37)=C38,NA(),C38-SUM(D8:D37)),NA())</f>
        <v>75</v>
      </c>
      <c r="E38" s="35" t="n">
        <f aca="false">IFERROR(IF(D38-SUM(E8:E37)=D38,NA(),D38-SUM(E8:E37)),NA())</f>
        <v>65</v>
      </c>
      <c r="F38" s="35" t="n">
        <f aca="false">IFERROR(IF(E38-SUM(F8:F37)=E38,NA(),E38-SUM(F8:F37)),NA())</f>
        <v>75</v>
      </c>
      <c r="G38" s="35" t="n">
        <f aca="false">IFERROR(IF(F38-SUM(G8:G37)=F38,NA(),F38-SUM(G8:G37)),NA())</f>
        <v>71</v>
      </c>
      <c r="H38" s="35" t="n">
        <f aca="false">IFERROR(IF(G38-SUM(H8:H37)=G38,NA(),G38-SUM(H8:H37)),NA())</f>
        <v>62</v>
      </c>
      <c r="I38" s="35" t="n">
        <f aca="false">IFERROR(IF(H38-SUM(I8:I37)=H38,NA(),H38-SUM(I8:I37)),NA())</f>
        <v>58</v>
      </c>
      <c r="J38" s="35" t="n">
        <f aca="false">IFERROR(IF(I38-SUM(J8:J37)=I38,NA(),I38-SUM(J8:J37)),NA())</f>
        <v>55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51</v>
      </c>
      <c r="X38" s="37" t="n">
        <f aca="false">IFERROR(1-(W38/B38),"")</f>
        <v>0.260869565217391</v>
      </c>
    </row>
    <row r="39" customFormat="false" ht="16.5" hidden="false" customHeight="false" outlineLevel="0" collapsed="false">
      <c r="A39" s="38" t="s">
        <v>42</v>
      </c>
      <c r="B39" s="39" t="n">
        <f aca="false">SUM(B8:B37)</f>
        <v>69</v>
      </c>
      <c r="C39" s="40" t="n">
        <f aca="false">IFERROR((IF(B39-($B$38/$G$4) &lt; 0,"-", B39-($B$38/$G$4))),IFERROR(B39-($B$38/20),"-"))</f>
        <v>64.0714285714286</v>
      </c>
      <c r="D39" s="40" t="n">
        <f aca="false">IFERROR((IF(C39-($B$38/$G$4) &lt; 0,"-", C39-($B$38/$G$4))),IFERROR(C39-($B$38/20),"-"))</f>
        <v>59.1428571428571</v>
      </c>
      <c r="E39" s="40" t="n">
        <f aca="false">IFERROR((IF(D39-($B$38/$G$4) &lt; 0,"-", D39-($B$38/$G$4))),IFERROR(D39-($B$38/20),"-"))</f>
        <v>54.2142857142857</v>
      </c>
      <c r="F39" s="40" t="n">
        <f aca="false">IFERROR((IF(E39-($B$38/$G$4) &lt; 0,"-", E39-($B$38/$G$4))),IFERROR(E39-($B$38/20),"-"))</f>
        <v>49.2857142857143</v>
      </c>
      <c r="G39" s="40" t="n">
        <f aca="false">IFERROR((IF(F39-($B$38/$G$4) &lt; 0,"-", F39-($B$38/$G$4))),IFERROR(F39-($B$38/20),"-"))</f>
        <v>44.3571428571429</v>
      </c>
      <c r="H39" s="40" t="n">
        <f aca="false">IFERROR((IF(G39-($B$38/$G$4) &lt; 0,"-", G39-($B$38/$G$4))),IFERROR(G39-($B$38/20),"-"))</f>
        <v>39.4285714285714</v>
      </c>
      <c r="I39" s="40" t="n">
        <f aca="false">IFERROR((IF(H39-($B$38/$G$4) &lt; 0,"-", H39-($B$38/$G$4))),IFERROR(H39-($B$38/20),"-"))</f>
        <v>34.5</v>
      </c>
      <c r="J39" s="40" t="n">
        <f aca="false">IFERROR((IF(I39-($B$38/$G$4) &lt; 0,"-", I39-($B$38/$G$4))),IFERROR(I39-($B$38/20),"-"))</f>
        <v>29.5714285714286</v>
      </c>
      <c r="K39" s="40" t="n">
        <f aca="false">IFERROR((IF(J39-($B$38/$G$4) &lt; 0,"-", J39-($B$38/$G$4))),IFERROR(J39-($B$38/20),"-"))</f>
        <v>24.6428571428571</v>
      </c>
      <c r="L39" s="40" t="n">
        <f aca="false">IFERROR((IF(K39-($B$38/$G$4) &lt; 0,"-", K39-($B$38/$G$4))),IFERROR(K39-($B$38/20),"-"))</f>
        <v>19.7142857142857</v>
      </c>
      <c r="M39" s="40" t="n">
        <f aca="false">IFERROR((IF(L39-($B$38/$G$4) &lt; 0,"-", L39-($B$38/$G$4))),IFERROR(L39-($B$38/20),"-"))</f>
        <v>14.7857142857143</v>
      </c>
      <c r="N39" s="40" t="n">
        <f aca="false">IFERROR((IF(M39-($B$38/$G$4) &lt; 0,"-", M39-($B$38/$G$4))),IFERROR(M39-($B$38/20),"-"))</f>
        <v>9.85714285714284</v>
      </c>
      <c r="O39" s="40" t="n">
        <f aca="false">IFERROR((IF(N39-($B$38/$G$4) &lt; 0,"-", N39-($B$38/$G$4))),IFERROR(N39-($B$38/20),"-"))</f>
        <v>4.92857142857141</v>
      </c>
      <c r="P39" s="40" t="str">
        <f aca="false">IFERROR((IF(O39-($B$38/$G$4) &lt; 0,"-", O39-($B$38/$G$4))),IFERROR(O39-($B$38/20),"-"))</f>
        <v>-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{E38FF4E3-5556-4C90-A3D9-53563B522748}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FF4E3-5556-4C90-A3D9-53563B52274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2023-05-06T12:36:05Z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