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Trophyyyy\Trophy-Hoard\"/>
    </mc:Choice>
  </mc:AlternateContent>
  <xr:revisionPtr revIDLastSave="0" documentId="13_ncr:1_{C178ED1B-5B65-4032-8AFA-4E607B487EA0}" xr6:coauthVersionLast="47" xr6:coauthVersionMax="47" xr10:uidLastSave="{00000000-0000-0000-0000-000000000000}"/>
  <bookViews>
    <workbookView xWindow="1950" yWindow="600" windowWidth="21600" windowHeight="12645" tabRatio="500" xr2:uid="{00000000-000D-0000-FFFF-FFFF00000000}"/>
  </bookViews>
  <sheets>
    <sheet name="Current Iteration" sheetId="1" r:id="rId1"/>
    <sheet name="Burndown Char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7" i="1"/>
  <c r="X37" i="1" s="1"/>
  <c r="X36" i="1"/>
  <c r="W36" i="1"/>
  <c r="W35" i="1"/>
  <c r="X35" i="1" s="1"/>
  <c r="X34" i="1"/>
  <c r="W34" i="1"/>
  <c r="W33" i="1"/>
  <c r="X33" i="1" s="1"/>
  <c r="X32" i="1"/>
  <c r="W32" i="1"/>
  <c r="X31" i="1"/>
  <c r="W31" i="1"/>
  <c r="W30" i="1"/>
  <c r="X30" i="1" s="1"/>
  <c r="W29" i="1"/>
  <c r="X29" i="1" s="1"/>
  <c r="X28" i="1"/>
  <c r="W28" i="1"/>
  <c r="W27" i="1"/>
  <c r="X27" i="1" s="1"/>
  <c r="X26" i="1"/>
  <c r="W26" i="1"/>
  <c r="W25" i="1"/>
  <c r="X25" i="1" s="1"/>
  <c r="X24" i="1"/>
  <c r="W24" i="1"/>
  <c r="X23" i="1"/>
  <c r="W23" i="1"/>
  <c r="W22" i="1"/>
  <c r="X22" i="1" s="1"/>
  <c r="W21" i="1"/>
  <c r="X21" i="1" s="1"/>
  <c r="X20" i="1"/>
  <c r="W20" i="1"/>
  <c r="W19" i="1"/>
  <c r="X19" i="1" s="1"/>
  <c r="X18" i="1"/>
  <c r="W18" i="1"/>
  <c r="W17" i="1"/>
  <c r="X17" i="1" s="1"/>
  <c r="X16" i="1"/>
  <c r="W16" i="1"/>
  <c r="X15" i="1"/>
  <c r="W15" i="1"/>
  <c r="W14" i="1"/>
  <c r="X14" i="1" s="1"/>
  <c r="W13" i="1"/>
  <c r="X13" i="1" s="1"/>
  <c r="X12" i="1"/>
  <c r="W12" i="1"/>
  <c r="W11" i="1"/>
  <c r="X11" i="1" s="1"/>
  <c r="X10" i="1"/>
  <c r="W10" i="1"/>
  <c r="W9" i="1"/>
  <c r="X9" i="1" s="1"/>
  <c r="W8" i="1"/>
  <c r="W38" i="1" s="1"/>
  <c r="X38" i="1" s="1"/>
  <c r="G3" i="1"/>
  <c r="X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<sst xmlns="http://schemas.openxmlformats.org/spreadsheetml/2006/main" count="43" uniqueCount="43">
  <si>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</si>
  <si>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</si>
  <si>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</si>
  <si>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</si>
  <si>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</si>
  <si>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</si>
  <si>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</si>
  <si>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</si>
  <si>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</si>
  <si>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</si>
  <si>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</si>
  <si>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Austin - Add Trail and Finishing Touches to Fireball</t>
  </si>
  <si>
    <t>Cleaning Existing Modes &amp; Dungeon Level Creation</t>
  </si>
  <si>
    <t>In game pop-up UI (prototype)</t>
  </si>
  <si>
    <t>Main Menu (Full functionality)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</si>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</sst>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5" borderId="5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7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88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3-45E8-82C0-ACF90EFE93A9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88</c:v>
                </c:pt>
                <c:pt idx="1">
                  <c:v>83.6</c:v>
                </c:pt>
                <c:pt idx="2">
                  <c:v>79.199999999999989</c:v>
                </c:pt>
                <c:pt idx="3">
                  <c:v>74.799999999999983</c:v>
                </c:pt>
                <c:pt idx="4">
                  <c:v>70.399999999999977</c:v>
                </c:pt>
                <c:pt idx="5">
                  <c:v>65.999999999999972</c:v>
                </c:pt>
                <c:pt idx="6">
                  <c:v>61.599999999999973</c:v>
                </c:pt>
                <c:pt idx="7">
                  <c:v>57.199999999999974</c:v>
                </c:pt>
                <c:pt idx="8">
                  <c:v>52.799999999999976</c:v>
                </c:pt>
                <c:pt idx="9">
                  <c:v>48.399999999999977</c:v>
                </c:pt>
                <c:pt idx="10">
                  <c:v>43.999999999999979</c:v>
                </c:pt>
                <c:pt idx="11">
                  <c:v>39.59999999999998</c:v>
                </c:pt>
                <c:pt idx="12">
                  <c:v>35.199999999999982</c:v>
                </c:pt>
                <c:pt idx="13">
                  <c:v>30.799999999999983</c:v>
                </c:pt>
                <c:pt idx="14">
                  <c:v>26.399999999999984</c:v>
                </c:pt>
                <c:pt idx="15">
                  <c:v>21.999999999999986</c:v>
                </c:pt>
                <c:pt idx="16">
                  <c:v>17.599999999999987</c:v>
                </c:pt>
                <c:pt idx="17">
                  <c:v>13.199999999999987</c:v>
                </c:pt>
                <c:pt idx="18">
                  <c:v>8.7999999999999865</c:v>
                </c:pt>
                <c:pt idx="19">
                  <c:v>4.3999999999999861</c:v>
                </c:pt>
                <c:pt idx="20">
                  <c:v>-1.4210854715202004E-14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3-45E8-82C0-ACF90EFE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609116"/>
        <c:axId val="65023384"/>
      </c:lineChart>
      <c:catAx>
        <c:axId val="336091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023384"/>
        <c:crosses val="autoZero"/>
        <c:auto val="1"/>
        <c:lblAlgn val="ctr"/>
        <c:lblOffset val="100"/>
        <c:noMultiLvlLbl val="0"/>
      </c:catAx>
      <c:valAx>
        <c:axId val="65023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6091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latin typeface="Calibri"/>
              </a:defRPr>
            </a:pPr>
            <a:r>
              <a:rPr sz="1600" b="1" strike="noStrike" spc="97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88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2-40F9-AF1E-E8293A0309B9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88</c:v>
                </c:pt>
                <c:pt idx="1">
                  <c:v>83.6</c:v>
                </c:pt>
                <c:pt idx="2">
                  <c:v>79.199999999999989</c:v>
                </c:pt>
                <c:pt idx="3">
                  <c:v>74.799999999999983</c:v>
                </c:pt>
                <c:pt idx="4">
                  <c:v>70.399999999999977</c:v>
                </c:pt>
                <c:pt idx="5">
                  <c:v>65.999999999999972</c:v>
                </c:pt>
                <c:pt idx="6">
                  <c:v>61.599999999999973</c:v>
                </c:pt>
                <c:pt idx="7">
                  <c:v>57.199999999999974</c:v>
                </c:pt>
                <c:pt idx="8">
                  <c:v>52.799999999999976</c:v>
                </c:pt>
                <c:pt idx="9">
                  <c:v>48.399999999999977</c:v>
                </c:pt>
                <c:pt idx="10">
                  <c:v>43.999999999999979</c:v>
                </c:pt>
                <c:pt idx="11">
                  <c:v>39.59999999999998</c:v>
                </c:pt>
                <c:pt idx="12">
                  <c:v>35.199999999999982</c:v>
                </c:pt>
                <c:pt idx="13">
                  <c:v>30.799999999999983</c:v>
                </c:pt>
                <c:pt idx="14">
                  <c:v>26.399999999999984</c:v>
                </c:pt>
                <c:pt idx="15">
                  <c:v>21.999999999999986</c:v>
                </c:pt>
                <c:pt idx="16">
                  <c:v>17.599999999999987</c:v>
                </c:pt>
                <c:pt idx="17">
                  <c:v>13.199999999999987</c:v>
                </c:pt>
                <c:pt idx="18">
                  <c:v>8.7999999999999865</c:v>
                </c:pt>
                <c:pt idx="19">
                  <c:v>4.3999999999999861</c:v>
                </c:pt>
                <c:pt idx="20">
                  <c:v>-1.4210854715202004E-14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2-40F9-AF1E-E8293A03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7155431"/>
        <c:axId val="18919083"/>
      </c:lineChart>
      <c:catAx>
        <c:axId val="47155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8919083"/>
        <c:crosses val="autoZero"/>
        <c:auto val="1"/>
        <c:lblAlgn val="ctr"/>
        <c:lblOffset val="100"/>
        <c:noMultiLvlLbl val="0"/>
      </c:catAx>
      <c:valAx>
        <c:axId val="189190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47155431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topLeftCell="A4" zoomScaleNormal="100" workbookViewId="0">
      <pane xSplit="2" topLeftCell="C1" activePane="topRight" state="frozen"/>
      <selection pane="topRight" activeCell="O10" sqref="O10"/>
    </sheetView>
  </sheetViews>
  <sheetFormatPr defaultColWidth="8.7109375"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x14ac:dyDescent="0.3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/>
    </row>
    <row r="2" spans="1:24" ht="19.5" customHeight="1" x14ac:dyDescent="0.3">
      <c r="A2" s="6"/>
      <c r="B2" s="6"/>
      <c r="C2" s="5" t="s">
        <v>0</v>
      </c>
      <c r="D2" s="5"/>
      <c r="E2" s="5"/>
      <c r="F2" s="5"/>
      <c r="G2" s="10"/>
      <c r="H2" s="4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ht="19.5" customHeight="1" x14ac:dyDescent="0.3">
      <c r="A3" s="11"/>
      <c r="B3" s="11"/>
      <c r="C3" s="5" t="s">
        <v>1</v>
      </c>
      <c r="D3" s="5"/>
      <c r="E3" s="5"/>
      <c r="F3" s="5"/>
      <c r="G3" s="10">
        <f>B38</f>
        <v>88</v>
      </c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9"/>
    </row>
    <row r="4" spans="1:24" ht="19.5" customHeight="1" x14ac:dyDescent="0.3">
      <c r="A4" s="11"/>
      <c r="B4" s="11"/>
      <c r="C4" s="5" t="s">
        <v>2</v>
      </c>
      <c r="D4" s="5"/>
      <c r="E4" s="5"/>
      <c r="F4" s="5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9"/>
    </row>
    <row r="5" spans="1:24" ht="97.5" customHeight="1" x14ac:dyDescent="0.3">
      <c r="A5" s="11" t="s">
        <v>3</v>
      </c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9"/>
    </row>
    <row r="6" spans="1:24" ht="15" customHeight="1" x14ac:dyDescent="0.3">
      <c r="A6" s="3" t="s">
        <v>4</v>
      </c>
      <c r="B6" s="3"/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6</v>
      </c>
      <c r="X6" s="1"/>
    </row>
    <row r="7" spans="1:24" ht="45.75" customHeight="1" x14ac:dyDescent="0.25">
      <c r="A7" s="12" t="s">
        <v>7</v>
      </c>
      <c r="B7" s="13" t="s">
        <v>8</v>
      </c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4" t="s">
        <v>9</v>
      </c>
      <c r="X7" s="15" t="s">
        <v>10</v>
      </c>
    </row>
    <row r="8" spans="1:24" ht="30" customHeight="1" x14ac:dyDescent="0.3">
      <c r="A8" s="16" t="s">
        <v>11</v>
      </c>
      <c r="B8" s="17">
        <v>16</v>
      </c>
      <c r="C8" s="18">
        <v>0</v>
      </c>
      <c r="D8" s="19">
        <v>0</v>
      </c>
      <c r="E8" s="18">
        <v>2</v>
      </c>
      <c r="F8" s="19">
        <v>2</v>
      </c>
      <c r="G8" s="18">
        <v>1</v>
      </c>
      <c r="H8" s="19">
        <v>1</v>
      </c>
      <c r="I8" s="18">
        <v>2</v>
      </c>
      <c r="J8" s="19">
        <v>0</v>
      </c>
      <c r="K8" s="18">
        <v>0</v>
      </c>
      <c r="L8" s="19">
        <v>4</v>
      </c>
      <c r="M8" s="18">
        <v>2</v>
      </c>
      <c r="N8" s="19"/>
      <c r="O8" s="18"/>
      <c r="P8" s="19"/>
      <c r="Q8" s="18"/>
      <c r="R8" s="19"/>
      <c r="S8" s="18"/>
      <c r="T8" s="19"/>
      <c r="U8" s="18"/>
      <c r="V8" s="19"/>
      <c r="W8" s="20">
        <f t="shared" ref="W8:W37" si="0">B8-SUM(C8:V8)</f>
        <v>2</v>
      </c>
      <c r="X8" s="21">
        <f t="shared" ref="X8:X38" si="1">IFERROR(1-(W8/B8),"")</f>
        <v>0.875</v>
      </c>
    </row>
    <row r="9" spans="1:24" ht="30" customHeight="1" x14ac:dyDescent="0.3">
      <c r="A9" s="22" t="s">
        <v>12</v>
      </c>
      <c r="B9" s="23">
        <v>40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>
        <f t="shared" si="0"/>
        <v>40</v>
      </c>
      <c r="X9" s="21">
        <f t="shared" si="1"/>
        <v>0</v>
      </c>
    </row>
    <row r="10" spans="1:24" ht="30" customHeight="1" x14ac:dyDescent="0.3">
      <c r="A10" s="22" t="s">
        <v>13</v>
      </c>
      <c r="B10" s="23">
        <v>20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>
        <f t="shared" si="0"/>
        <v>20</v>
      </c>
      <c r="X10" s="21">
        <f t="shared" si="1"/>
        <v>0</v>
      </c>
    </row>
    <row r="11" spans="1:24" ht="30" customHeight="1" x14ac:dyDescent="0.3">
      <c r="A11" s="22" t="s">
        <v>14</v>
      </c>
      <c r="B11" s="23">
        <v>12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>
        <f t="shared" si="0"/>
        <v>12</v>
      </c>
      <c r="X11" s="21">
        <f t="shared" si="1"/>
        <v>0</v>
      </c>
    </row>
    <row r="12" spans="1:24" ht="30" customHeight="1" x14ac:dyDescent="0.3">
      <c r="A12" s="22" t="s">
        <v>15</v>
      </c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>
        <f t="shared" si="0"/>
        <v>0</v>
      </c>
      <c r="X12" s="21" t="str">
        <f t="shared" si="1"/>
        <v/>
      </c>
    </row>
    <row r="13" spans="1:24" ht="30" customHeight="1" x14ac:dyDescent="0.3">
      <c r="A13" s="22" t="s">
        <v>16</v>
      </c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>
        <f t="shared" si="0"/>
        <v>0</v>
      </c>
      <c r="X13" s="21" t="str">
        <f t="shared" si="1"/>
        <v/>
      </c>
    </row>
    <row r="14" spans="1:24" ht="30" customHeight="1" x14ac:dyDescent="0.3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>
        <f t="shared" si="0"/>
        <v>0</v>
      </c>
      <c r="X14" s="21" t="str">
        <f t="shared" si="1"/>
        <v/>
      </c>
    </row>
    <row r="15" spans="1:24" ht="30" customHeight="1" x14ac:dyDescent="0.3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>
        <f t="shared" si="0"/>
        <v>0</v>
      </c>
      <c r="X15" s="21" t="str">
        <f t="shared" si="1"/>
        <v/>
      </c>
    </row>
    <row r="16" spans="1:24" ht="30" customHeight="1" x14ac:dyDescent="0.3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>
        <f t="shared" si="0"/>
        <v>0</v>
      </c>
      <c r="X16" s="21" t="str">
        <f t="shared" si="1"/>
        <v/>
      </c>
    </row>
    <row r="17" spans="1:24" ht="30" customHeight="1" x14ac:dyDescent="0.3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>
        <f t="shared" si="0"/>
        <v>0</v>
      </c>
      <c r="X17" s="21" t="str">
        <f t="shared" si="1"/>
        <v/>
      </c>
    </row>
    <row r="18" spans="1:24" ht="30" customHeight="1" x14ac:dyDescent="0.3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>
        <f t="shared" si="0"/>
        <v>0</v>
      </c>
      <c r="X18" s="21" t="str">
        <f t="shared" si="1"/>
        <v/>
      </c>
    </row>
    <row r="19" spans="1:24" ht="30" customHeight="1" x14ac:dyDescent="0.3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>
        <f t="shared" si="0"/>
        <v>0</v>
      </c>
      <c r="X19" s="21" t="str">
        <f t="shared" si="1"/>
        <v/>
      </c>
    </row>
    <row r="20" spans="1:24" ht="30" customHeight="1" x14ac:dyDescent="0.3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>
        <f t="shared" si="0"/>
        <v>0</v>
      </c>
      <c r="X20" s="21" t="str">
        <f t="shared" si="1"/>
        <v/>
      </c>
    </row>
    <row r="21" spans="1:24" ht="30" customHeight="1" x14ac:dyDescent="0.3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>
        <f t="shared" si="0"/>
        <v>0</v>
      </c>
      <c r="X21" s="21" t="str">
        <f t="shared" si="1"/>
        <v/>
      </c>
    </row>
    <row r="22" spans="1:24" ht="30" customHeight="1" x14ac:dyDescent="0.3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>
        <f t="shared" si="0"/>
        <v>0</v>
      </c>
      <c r="X22" s="21" t="str">
        <f t="shared" si="1"/>
        <v/>
      </c>
    </row>
    <row r="23" spans="1:24" ht="30" customHeight="1" x14ac:dyDescent="0.3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>
        <f t="shared" si="0"/>
        <v>0</v>
      </c>
      <c r="X23" s="21" t="str">
        <f t="shared" si="1"/>
        <v/>
      </c>
    </row>
    <row r="24" spans="1:24" ht="30" customHeight="1" x14ac:dyDescent="0.3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>
        <f t="shared" si="0"/>
        <v>0</v>
      </c>
      <c r="X24" s="21" t="str">
        <f t="shared" si="1"/>
        <v/>
      </c>
    </row>
    <row r="25" spans="1:24" ht="30" customHeight="1" x14ac:dyDescent="0.3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>
        <f t="shared" si="0"/>
        <v>0</v>
      </c>
      <c r="X25" s="21" t="str">
        <f t="shared" si="1"/>
        <v/>
      </c>
    </row>
    <row r="26" spans="1:24" ht="30" customHeight="1" x14ac:dyDescent="0.3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>
        <f t="shared" si="0"/>
        <v>0</v>
      </c>
      <c r="X26" s="21" t="str">
        <f t="shared" si="1"/>
        <v/>
      </c>
    </row>
    <row r="27" spans="1:24" ht="30" customHeight="1" x14ac:dyDescent="0.3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>
        <f t="shared" si="0"/>
        <v>0</v>
      </c>
      <c r="X27" s="21" t="str">
        <f t="shared" si="1"/>
        <v/>
      </c>
    </row>
    <row r="28" spans="1:24" ht="30" customHeight="1" x14ac:dyDescent="0.3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>
        <f t="shared" si="0"/>
        <v>0</v>
      </c>
      <c r="X28" s="21" t="str">
        <f t="shared" si="1"/>
        <v/>
      </c>
    </row>
    <row r="29" spans="1:24" ht="30" customHeight="1" x14ac:dyDescent="0.3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>
        <f t="shared" si="0"/>
        <v>0</v>
      </c>
      <c r="X29" s="21" t="str">
        <f t="shared" si="1"/>
        <v/>
      </c>
    </row>
    <row r="30" spans="1:24" ht="30" customHeight="1" x14ac:dyDescent="0.3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>
        <f t="shared" si="0"/>
        <v>0</v>
      </c>
      <c r="X30" s="21" t="str">
        <f t="shared" si="1"/>
        <v/>
      </c>
    </row>
    <row r="31" spans="1:24" ht="30" customHeight="1" x14ac:dyDescent="0.3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>
        <f t="shared" si="0"/>
        <v>0</v>
      </c>
      <c r="X31" s="21" t="str">
        <f t="shared" si="1"/>
        <v/>
      </c>
    </row>
    <row r="32" spans="1:24" ht="30" customHeight="1" x14ac:dyDescent="0.3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>
        <f t="shared" si="0"/>
        <v>0</v>
      </c>
      <c r="X32" s="21" t="str">
        <f t="shared" si="1"/>
        <v/>
      </c>
    </row>
    <row r="33" spans="1:24" ht="30" customHeight="1" x14ac:dyDescent="0.3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>
        <f t="shared" si="0"/>
        <v>0</v>
      </c>
      <c r="X33" s="21" t="str">
        <f t="shared" si="1"/>
        <v/>
      </c>
    </row>
    <row r="34" spans="1:24" ht="30" customHeight="1" x14ac:dyDescent="0.3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>
        <f t="shared" si="0"/>
        <v>0</v>
      </c>
      <c r="X34" s="21" t="str">
        <f t="shared" si="1"/>
        <v/>
      </c>
    </row>
    <row r="35" spans="1:24" ht="30" customHeight="1" x14ac:dyDescent="0.3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>
        <f t="shared" si="0"/>
        <v>0</v>
      </c>
      <c r="X35" s="21" t="str">
        <f t="shared" si="1"/>
        <v/>
      </c>
    </row>
    <row r="36" spans="1:24" ht="30" customHeight="1" x14ac:dyDescent="0.3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>
        <f t="shared" si="0"/>
        <v>0</v>
      </c>
      <c r="X36" s="21" t="str">
        <f t="shared" si="1"/>
        <v/>
      </c>
    </row>
    <row r="37" spans="1:24" ht="30" customHeight="1" x14ac:dyDescent="0.3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>
        <f t="shared" si="0"/>
        <v>0</v>
      </c>
      <c r="X37" s="32" t="str">
        <f t="shared" si="1"/>
        <v/>
      </c>
    </row>
    <row r="38" spans="1:24" ht="16.5" x14ac:dyDescent="0.3">
      <c r="A38" s="33" t="s">
        <v>41</v>
      </c>
      <c r="B38" s="34">
        <f>SUM(B8:B37)</f>
        <v>88</v>
      </c>
      <c r="C38" s="35" t="e">
        <f t="shared" ref="C38:V38" si="2">IFERROR(IF(B38-SUM(C8:C37)=B38,NA(),B38-SUM(C8:C37)),NA())</f>
        <v>#N/A</v>
      </c>
      <c r="D38" s="35" t="e">
        <f t="shared" si="2"/>
        <v>#N/A</v>
      </c>
      <c r="E38" s="35" t="e">
        <f t="shared" si="2"/>
        <v>#N/A</v>
      </c>
      <c r="F38" s="35" t="e">
        <f t="shared" si="2"/>
        <v>#N/A</v>
      </c>
      <c r="G38" s="35" t="e">
        <f t="shared" si="2"/>
        <v>#N/A</v>
      </c>
      <c r="H38" s="35" t="e">
        <f t="shared" si="2"/>
        <v>#N/A</v>
      </c>
      <c r="I38" s="35" t="e">
        <f t="shared" si="2"/>
        <v>#N/A</v>
      </c>
      <c r="J38" s="35" t="e">
        <f t="shared" si="2"/>
        <v>#N/A</v>
      </c>
      <c r="K38" s="35" t="e">
        <f t="shared" si="2"/>
        <v>#N/A</v>
      </c>
      <c r="L38" s="35" t="e">
        <f t="shared" si="2"/>
        <v>#N/A</v>
      </c>
      <c r="M38" s="35" t="e">
        <f t="shared" si="2"/>
        <v>#N/A</v>
      </c>
      <c r="N38" s="35" t="e">
        <f t="shared" si="2"/>
        <v>#N/A</v>
      </c>
      <c r="O38" s="35" t="e">
        <f t="shared" si="2"/>
        <v>#N/A</v>
      </c>
      <c r="P38" s="35" t="e">
        <f t="shared" si="2"/>
        <v>#N/A</v>
      </c>
      <c r="Q38" s="35" t="e">
        <f t="shared" si="2"/>
        <v>#N/A</v>
      </c>
      <c r="R38" s="35" t="e">
        <f t="shared" si="2"/>
        <v>#N/A</v>
      </c>
      <c r="S38" s="35" t="e">
        <f t="shared" si="2"/>
        <v>#N/A</v>
      </c>
      <c r="T38" s="35" t="e">
        <f t="shared" si="2"/>
        <v>#N/A</v>
      </c>
      <c r="U38" s="35" t="e">
        <f t="shared" si="2"/>
        <v>#N/A</v>
      </c>
      <c r="V38" s="35" t="e">
        <f t="shared" si="2"/>
        <v>#N/A</v>
      </c>
      <c r="W38" s="36">
        <f>SUM(W8:W37)</f>
        <v>74</v>
      </c>
      <c r="X38" s="37">
        <f t="shared" si="1"/>
        <v>0.15909090909090906</v>
      </c>
    </row>
    <row r="39" spans="1:24" ht="16.5" x14ac:dyDescent="0.3">
      <c r="A39" s="38" t="s">
        <v>42</v>
      </c>
      <c r="B39" s="39">
        <f>SUM(B8:B37)</f>
        <v>88</v>
      </c>
      <c r="C39" s="40">
        <f t="shared" ref="C39:V39" si="3">IFERROR((IF(B39-($B$38/$G$4) &lt; 0,"-", B39-($B$38/$G$4))),IFERROR(B39-($B$38/20),"-"))</f>
        <v>83.6</v>
      </c>
      <c r="D39" s="40">
        <f t="shared" si="3"/>
        <v>79.199999999999989</v>
      </c>
      <c r="E39" s="40">
        <f t="shared" si="3"/>
        <v>74.799999999999983</v>
      </c>
      <c r="F39" s="40">
        <f t="shared" si="3"/>
        <v>70.399999999999977</v>
      </c>
      <c r="G39" s="40">
        <f t="shared" si="3"/>
        <v>65.999999999999972</v>
      </c>
      <c r="H39" s="40">
        <f t="shared" si="3"/>
        <v>61.599999999999973</v>
      </c>
      <c r="I39" s="40">
        <f t="shared" si="3"/>
        <v>57.199999999999974</v>
      </c>
      <c r="J39" s="40">
        <f t="shared" si="3"/>
        <v>52.799999999999976</v>
      </c>
      <c r="K39" s="40">
        <f t="shared" si="3"/>
        <v>48.399999999999977</v>
      </c>
      <c r="L39" s="40">
        <f t="shared" si="3"/>
        <v>43.999999999999979</v>
      </c>
      <c r="M39" s="40">
        <f t="shared" si="3"/>
        <v>39.59999999999998</v>
      </c>
      <c r="N39" s="40">
        <f t="shared" si="3"/>
        <v>35.199999999999982</v>
      </c>
      <c r="O39" s="40">
        <f t="shared" si="3"/>
        <v>30.799999999999983</v>
      </c>
      <c r="P39" s="40">
        <f t="shared" si="3"/>
        <v>26.399999999999984</v>
      </c>
      <c r="Q39" s="40">
        <f t="shared" si="3"/>
        <v>21.999999999999986</v>
      </c>
      <c r="R39" s="40">
        <f t="shared" si="3"/>
        <v>17.599999999999987</v>
      </c>
      <c r="S39" s="40">
        <f t="shared" si="3"/>
        <v>13.199999999999987</v>
      </c>
      <c r="T39" s="40">
        <f t="shared" si="3"/>
        <v>8.7999999999999865</v>
      </c>
      <c r="U39" s="40">
        <f t="shared" si="3"/>
        <v>4.3999999999999861</v>
      </c>
      <c r="V39" s="40">
        <f t="shared" si="3"/>
        <v>-1.4210854715202004E-14</v>
      </c>
      <c r="W39" s="41"/>
      <c r="X39" s="42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{2AE71D70-4E4B-4DCC-ABEC-5B1DC89CE74A}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E71D70-4E4B-4DCC-ABEC-5B1DC89CE74A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7109375" defaultRowHeight="15" x14ac:dyDescent="0.25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Austin Reeves</cp:lastModifiedBy>
  <cp:revision>3</cp:revision>
  <dcterms:created xsi:type="dcterms:W3CDTF">2019-01-22T01:21:48Z</dcterms:created>
  <dcterms:modified xsi:type="dcterms:W3CDTF">2023-06-16T21:25:07Z</dcterms:modified>
  <dc:language>en-US</dc:language>
</cp:coreProperties>
</file>