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<sst xmlns="http://schemas.openxmlformats.org/spreadsheetml/2006/main" count="43" uniqueCount="43">
  <si>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</si>
  <si>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</si>
  <si>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</si>
  <si>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</si>
  <si>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</si>
  <si>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</si>
  <si>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</si>
  <si>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</si>
  <si>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</si>
  <si>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</si>
  <si>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</si>
  <si>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Austin - Add Trail and Finishing Touches to Fireball</t>
  </si>
  <si>
    <t xml:space="preserve">Cleaning Existing Modes &amp; Dungeon Level Creation</t>
  </si>
  <si>
    <t xml:space="preserve">In game pop-up UI (prototype)(Joseph)</t>
  </si>
  <si>
    <t xml:space="preserve">Main Menu (Full functionality)</t>
  </si>
  <si>
    <t xml:space="preserve">Feature 5</t>
  </si>
  <si>
    <t xml:space="preserve">Feature 6</t>
  </si>
  <si>
    <t xml:space="preserve">Feature 7</t>
  </si>
  <si>
    <t xml:space="preserve">Feature 8</t>
  </si>
  <si>
    <t xml:space="preserve">Feature 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</si>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</sst>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114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68</c:v>
                </c:pt>
                <c:pt idx="1">
                  <c:v>63</c:v>
                </c:pt>
                <c:pt idx="2">
                  <c:v>59</c:v>
                </c:pt>
                <c:pt idx="3">
                  <c:v>54</c:v>
                </c:pt>
                <c:pt idx="4">
                  <c:v>47</c:v>
                </c:pt>
                <c:pt idx="5">
                  <c:v>46</c:v>
                </c:pt>
                <c:pt idx="6">
                  <c:v>36</c:v>
                </c:pt>
                <c:pt idx="7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68</c:v>
                </c:pt>
                <c:pt idx="1">
                  <c:v>64.6</c:v>
                </c:pt>
                <c:pt idx="2">
                  <c:v>61.2</c:v>
                </c:pt>
                <c:pt idx="3">
                  <c:v>57.8</c:v>
                </c:pt>
                <c:pt idx="4">
                  <c:v>54.4</c:v>
                </c:pt>
                <c:pt idx="5">
                  <c:v>51</c:v>
                </c:pt>
                <c:pt idx="6">
                  <c:v>47.6</c:v>
                </c:pt>
                <c:pt idx="7">
                  <c:v>44.2</c:v>
                </c:pt>
                <c:pt idx="8">
                  <c:v>40.8</c:v>
                </c:pt>
                <c:pt idx="9">
                  <c:v>37.4</c:v>
                </c:pt>
                <c:pt idx="10">
                  <c:v>34</c:v>
                </c:pt>
                <c:pt idx="11">
                  <c:v>30.6</c:v>
                </c:pt>
                <c:pt idx="12">
                  <c:v>27.2</c:v>
                </c:pt>
                <c:pt idx="13">
                  <c:v>23.8</c:v>
                </c:pt>
                <c:pt idx="14">
                  <c:v>20.4</c:v>
                </c:pt>
                <c:pt idx="15">
                  <c:v>17</c:v>
                </c:pt>
                <c:pt idx="16">
                  <c:v>13.6</c:v>
                </c:pt>
                <c:pt idx="17">
                  <c:v>10.2</c:v>
                </c:pt>
                <c:pt idx="18">
                  <c:v>6.80000000000001</c:v>
                </c:pt>
                <c:pt idx="19">
                  <c:v>3.40000000000001</c:v>
                </c:pt>
                <c:pt idx="20">
                  <c:v>1.33226762955019E-014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162439"/>
        <c:axId val="88213800"/>
      </c:lineChart>
      <c:catAx>
        <c:axId val="521624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13800"/>
        <c:crosses val="autoZero"/>
        <c:auto val="1"/>
        <c:lblAlgn val="ctr"/>
        <c:lblOffset val="100"/>
        <c:noMultiLvlLbl val="0"/>
      </c:catAx>
      <c:valAx>
        <c:axId val="882138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62439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4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68</c:v>
                </c:pt>
                <c:pt idx="1">
                  <c:v>63</c:v>
                </c:pt>
                <c:pt idx="2">
                  <c:v>59</c:v>
                </c:pt>
                <c:pt idx="3">
                  <c:v>54</c:v>
                </c:pt>
                <c:pt idx="4">
                  <c:v>47</c:v>
                </c:pt>
                <c:pt idx="5">
                  <c:v>46</c:v>
                </c:pt>
                <c:pt idx="6">
                  <c:v>36</c:v>
                </c:pt>
                <c:pt idx="7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68</c:v>
                </c:pt>
                <c:pt idx="1">
                  <c:v>64.6</c:v>
                </c:pt>
                <c:pt idx="2">
                  <c:v>61.2</c:v>
                </c:pt>
                <c:pt idx="3">
                  <c:v>57.8</c:v>
                </c:pt>
                <c:pt idx="4">
                  <c:v>54.4</c:v>
                </c:pt>
                <c:pt idx="5">
                  <c:v>51</c:v>
                </c:pt>
                <c:pt idx="6">
                  <c:v>47.6</c:v>
                </c:pt>
                <c:pt idx="7">
                  <c:v>44.2</c:v>
                </c:pt>
                <c:pt idx="8">
                  <c:v>40.8</c:v>
                </c:pt>
                <c:pt idx="9">
                  <c:v>37.4</c:v>
                </c:pt>
                <c:pt idx="10">
                  <c:v>34</c:v>
                </c:pt>
                <c:pt idx="11">
                  <c:v>30.6</c:v>
                </c:pt>
                <c:pt idx="12">
                  <c:v>27.2</c:v>
                </c:pt>
                <c:pt idx="13">
                  <c:v>23.8</c:v>
                </c:pt>
                <c:pt idx="14">
                  <c:v>20.4</c:v>
                </c:pt>
                <c:pt idx="15">
                  <c:v>17</c:v>
                </c:pt>
                <c:pt idx="16">
                  <c:v>13.6</c:v>
                </c:pt>
                <c:pt idx="17">
                  <c:v>10.2</c:v>
                </c:pt>
                <c:pt idx="18">
                  <c:v>6.80000000000001</c:v>
                </c:pt>
                <c:pt idx="19">
                  <c:v>3.40000000000001</c:v>
                </c:pt>
                <c:pt idx="20">
                  <c:v>1.33226762955019E-014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462689"/>
        <c:axId val="23988560"/>
      </c:lineChart>
      <c:catAx>
        <c:axId val="754626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3988560"/>
        <c:crosses val="autoZero"/>
        <c:auto val="1"/>
        <c:lblAlgn val="ctr"/>
        <c:lblOffset val="100"/>
        <c:noMultiLvlLbl val="0"/>
      </c:catAx>
      <c:valAx>
        <c:axId val="2398856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5462689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1047240</xdr:colOff>
      <xdr:row>4</xdr:row>
      <xdr:rowOff>1104120</xdr:rowOff>
    </xdr:to>
    <xdr:graphicFrame>
      <xdr:nvGraphicFramePr>
        <xdr:cNvPr id="0" name="Chart 2"/>
        <xdr:cNvGraphicFramePr/>
      </xdr:nvGraphicFramePr>
      <xdr:xfrm>
        <a:off x="8282520" y="66600"/>
        <a:ext cx="7449120" cy="20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227880</xdr:colOff>
      <xdr:row>34</xdr:row>
      <xdr:rowOff>46800</xdr:rowOff>
    </xdr:to>
    <xdr:graphicFrame>
      <xdr:nvGraphicFramePr>
        <xdr:cNvPr id="1" name="Chart 1"/>
        <xdr:cNvGraphicFramePr/>
      </xdr:nvGraphicFramePr>
      <xdr:xfrm>
        <a:off x="237960" y="209520"/>
        <a:ext cx="14040000" cy="599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pane xSplit="2" ySplit="0" topLeftCell="C4" activePane="topRight" state="frozen"/>
      <selection pane="topLeft" activeCell="A4" activeCellId="0" sqref="A4"/>
      <selection pane="topRight" activeCell="M11" activeCellId="0" sqref="M11"/>
    </sheetView>
  </sheetViews>
  <sheetFormatPr defaultColWidth="8.66796875" defaultRowHeight="14.25" zeroHeight="false" outlineLevelRow="0" outlineLevelCol="0"/>
  <cols>
    <col collapsed="false" customWidth="true" hidden="false" outlineLevel="0" max="1" min="1" style="0" width="70.67"/>
    <col collapsed="false" customWidth="true" hidden="false" outlineLevel="0" max="2" min="2" style="0" width="15.66"/>
    <col collapsed="false" customWidth="true" hidden="false" outlineLevel="0" max="22" min="3" style="0" width="5.66"/>
    <col collapsed="false" customWidth="true" hidden="false" outlineLevel="0" max="24" min="24" style="0" width="18.11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68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16</v>
      </c>
      <c r="C8" s="18" t="n">
        <v>0</v>
      </c>
      <c r="D8" s="19" t="n">
        <v>0</v>
      </c>
      <c r="E8" s="18" t="n">
        <v>2</v>
      </c>
      <c r="F8" s="19" t="n">
        <v>2</v>
      </c>
      <c r="G8" s="18" t="n">
        <v>1</v>
      </c>
      <c r="H8" s="19" t="n">
        <v>1</v>
      </c>
      <c r="I8" s="18" t="n">
        <v>2</v>
      </c>
      <c r="J8" s="19" t="n">
        <v>0</v>
      </c>
      <c r="K8" s="18" t="n">
        <v>0</v>
      </c>
      <c r="L8" s="19" t="n">
        <v>4</v>
      </c>
      <c r="M8" s="18" t="n">
        <v>2</v>
      </c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2</v>
      </c>
      <c r="X8" s="21" t="n">
        <f aca="false">IFERROR(1-(W8/B8),"")</f>
        <v>0.875</v>
      </c>
    </row>
    <row r="9" customFormat="false" ht="30" hidden="false" customHeight="true" outlineLevel="0" collapsed="false">
      <c r="A9" s="22" t="s">
        <v>12</v>
      </c>
      <c r="B9" s="23" t="n">
        <v>20</v>
      </c>
      <c r="C9" s="24" t="n">
        <v>5</v>
      </c>
      <c r="D9" s="25" t="n">
        <v>4</v>
      </c>
      <c r="E9" s="24" t="n">
        <v>3</v>
      </c>
      <c r="F9" s="25" t="n">
        <v>0</v>
      </c>
      <c r="G9" s="24" t="n">
        <v>0</v>
      </c>
      <c r="H9" s="25" t="n">
        <v>9</v>
      </c>
      <c r="I9" s="24" t="n">
        <v>0</v>
      </c>
      <c r="J9" s="25" t="n">
        <v>0</v>
      </c>
      <c r="K9" s="24" t="n">
        <v>0</v>
      </c>
      <c r="L9" s="25" t="n">
        <v>0</v>
      </c>
      <c r="M9" s="24" t="n">
        <v>0</v>
      </c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-1</v>
      </c>
      <c r="X9" s="21" t="n">
        <f aca="false">IFERROR(1-(W9/B9),"")</f>
        <v>1.05</v>
      </c>
    </row>
    <row r="10" customFormat="false" ht="30" hidden="false" customHeight="true" outlineLevel="0" collapsed="false">
      <c r="A10" s="22" t="s">
        <v>13</v>
      </c>
      <c r="B10" s="23" t="n">
        <v>20</v>
      </c>
      <c r="C10" s="24" t="n">
        <v>0</v>
      </c>
      <c r="D10" s="25" t="n">
        <v>0</v>
      </c>
      <c r="E10" s="24" t="n">
        <v>0</v>
      </c>
      <c r="F10" s="25" t="n">
        <v>0</v>
      </c>
      <c r="G10" s="24" t="n">
        <v>0</v>
      </c>
      <c r="H10" s="25" t="n">
        <v>0</v>
      </c>
      <c r="I10" s="24" t="n">
        <v>0</v>
      </c>
      <c r="J10" s="25" t="n">
        <v>0</v>
      </c>
      <c r="K10" s="24" t="n">
        <v>2</v>
      </c>
      <c r="L10" s="25" t="n">
        <v>4</v>
      </c>
      <c r="M10" s="24" t="n">
        <v>6</v>
      </c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8</v>
      </c>
      <c r="X10" s="21" t="n">
        <f aca="false">IFERROR(1-(W10/B10),"")</f>
        <v>0.6</v>
      </c>
    </row>
    <row r="11" customFormat="false" ht="30" hidden="false" customHeight="true" outlineLevel="0" collapsed="false">
      <c r="A11" s="22" t="s">
        <v>14</v>
      </c>
      <c r="B11" s="23" t="n">
        <v>12</v>
      </c>
      <c r="C11" s="24" t="n">
        <v>0</v>
      </c>
      <c r="D11" s="25" t="n">
        <v>0</v>
      </c>
      <c r="E11" s="24" t="n">
        <v>0</v>
      </c>
      <c r="F11" s="25" t="n">
        <v>5</v>
      </c>
      <c r="G11" s="24" t="n">
        <v>0</v>
      </c>
      <c r="H11" s="25" t="n">
        <v>0</v>
      </c>
      <c r="I11" s="24" t="n">
        <v>-8</v>
      </c>
      <c r="J11" s="25" t="n">
        <v>0</v>
      </c>
      <c r="K11" s="24" t="n">
        <v>4</v>
      </c>
      <c r="L11" s="25" t="n">
        <v>2</v>
      </c>
      <c r="M11" s="24" t="n">
        <v>2</v>
      </c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7</v>
      </c>
      <c r="X11" s="21" t="n">
        <f aca="false">IFERROR(1-(W11/B11),"")</f>
        <v>0.416666666666667</v>
      </c>
    </row>
    <row r="12" customFormat="false" ht="30" hidden="false" customHeight="true" outlineLevel="0" collapsed="false">
      <c r="A12" s="22" t="s">
        <v>15</v>
      </c>
      <c r="B12" s="23"/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0</v>
      </c>
      <c r="X12" s="21" t="str">
        <f aca="false">IFERROR(1-(W12/B12),"")</f>
        <v/>
      </c>
    </row>
    <row r="13" customFormat="false" ht="30" hidden="false" customHeight="true" outlineLevel="0" collapsed="false">
      <c r="A13" s="22" t="s">
        <v>16</v>
      </c>
      <c r="B13" s="23"/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0</v>
      </c>
      <c r="X13" s="21" t="str">
        <f aca="false">IFERROR(1-(W13/B13),"")</f>
        <v/>
      </c>
    </row>
    <row r="14" customFormat="false" ht="30" hidden="false" customHeight="true" outlineLevel="0" collapsed="false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str">
        <f aca="false">IFERROR(1-(W14/B14),"")</f>
        <v/>
      </c>
    </row>
    <row r="15" customFormat="false" ht="30" hidden="false" customHeight="true" outlineLevel="0" collapsed="false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7.25" hidden="false" customHeight="false" outlineLevel="0" collapsed="false">
      <c r="A38" s="33" t="s">
        <v>41</v>
      </c>
      <c r="B38" s="34" t="n">
        <f aca="false">SUM(B8:B37)</f>
        <v>68</v>
      </c>
      <c r="C38" s="35" t="n">
        <f aca="false">IFERROR(IF(B38-SUM(C8:C37)=B38,NA(),B38-SUM(C8:C37)),NA())</f>
        <v>63</v>
      </c>
      <c r="D38" s="35" t="n">
        <f aca="false">IFERROR(IF(C38-SUM(D8:D37)=C38,NA(),C38-SUM(D8:D37)),NA())</f>
        <v>59</v>
      </c>
      <c r="E38" s="35" t="n">
        <f aca="false">IFERROR(IF(D38-SUM(E8:E37)=D38,NA(),D38-SUM(E8:E37)),NA())</f>
        <v>54</v>
      </c>
      <c r="F38" s="35" t="n">
        <f aca="false">IFERROR(IF(E38-SUM(F8:F37)=E38,NA(),E38-SUM(F8:F37)),NA())</f>
        <v>47</v>
      </c>
      <c r="G38" s="35" t="n">
        <f aca="false">IFERROR(IF(F38-SUM(G8:G37)=F38,NA(),F38-SUM(G8:G37)),NA())</f>
        <v>46</v>
      </c>
      <c r="H38" s="35" t="n">
        <f aca="false">IFERROR(IF(G38-SUM(H8:H37)=G38,NA(),G38-SUM(H8:H37)),NA())</f>
        <v>36</v>
      </c>
      <c r="I38" s="35" t="n">
        <f aca="false">IFERROR(IF(H38-SUM(I8:I37)=H38,NA(),H38-SUM(I8:I37)),NA())</f>
        <v>42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16</v>
      </c>
      <c r="X38" s="37" t="n">
        <f aca="false">IFERROR(1-(W38/B38),"")</f>
        <v>0.764705882352941</v>
      </c>
    </row>
    <row r="39" customFormat="false" ht="17.25" hidden="false" customHeight="false" outlineLevel="0" collapsed="false">
      <c r="A39" s="38" t="s">
        <v>42</v>
      </c>
      <c r="B39" s="39" t="n">
        <f aca="false">SUM(B8:B37)</f>
        <v>68</v>
      </c>
      <c r="C39" s="40" t="n">
        <f aca="false">IFERROR((IF(B39-($B$38/$G$4) &lt; 0,"-", B39-($B$38/$G$4))),IFERROR(B39-($B$38/20),"-"))</f>
        <v>64.6</v>
      </c>
      <c r="D39" s="40" t="n">
        <f aca="false">IFERROR((IF(C39-($B$38/$G$4) &lt; 0,"-", C39-($B$38/$G$4))),IFERROR(C39-($B$38/20),"-"))</f>
        <v>61.2</v>
      </c>
      <c r="E39" s="40" t="n">
        <f aca="false">IFERROR((IF(D39-($B$38/$G$4) &lt; 0,"-", D39-($B$38/$G$4))),IFERROR(D39-($B$38/20),"-"))</f>
        <v>57.8</v>
      </c>
      <c r="F39" s="40" t="n">
        <f aca="false">IFERROR((IF(E39-($B$38/$G$4) &lt; 0,"-", E39-($B$38/$G$4))),IFERROR(E39-($B$38/20),"-"))</f>
        <v>54.4</v>
      </c>
      <c r="G39" s="40" t="n">
        <f aca="false">IFERROR((IF(F39-($B$38/$G$4) &lt; 0,"-", F39-($B$38/$G$4))),IFERROR(F39-($B$38/20),"-"))</f>
        <v>51</v>
      </c>
      <c r="H39" s="40" t="n">
        <f aca="false">IFERROR((IF(G39-($B$38/$G$4) &lt; 0,"-", G39-($B$38/$G$4))),IFERROR(G39-($B$38/20),"-"))</f>
        <v>47.6</v>
      </c>
      <c r="I39" s="40" t="n">
        <f aca="false">IFERROR((IF(H39-($B$38/$G$4) &lt; 0,"-", H39-($B$38/$G$4))),IFERROR(H39-($B$38/20),"-"))</f>
        <v>44.2</v>
      </c>
      <c r="J39" s="40" t="n">
        <f aca="false">IFERROR((IF(I39-($B$38/$G$4) &lt; 0,"-", I39-($B$38/$G$4))),IFERROR(I39-($B$38/20),"-"))</f>
        <v>40.8</v>
      </c>
      <c r="K39" s="40" t="n">
        <f aca="false">IFERROR((IF(J39-($B$38/$G$4) &lt; 0,"-", J39-($B$38/$G$4))),IFERROR(J39-($B$38/20),"-"))</f>
        <v>37.4</v>
      </c>
      <c r="L39" s="40" t="n">
        <f aca="false">IFERROR((IF(K39-($B$38/$G$4) &lt; 0,"-", K39-($B$38/$G$4))),IFERROR(K39-($B$38/20),"-"))</f>
        <v>34</v>
      </c>
      <c r="M39" s="40" t="n">
        <f aca="false">IFERROR((IF(L39-($B$38/$G$4) &lt; 0,"-", L39-($B$38/$G$4))),IFERROR(L39-($B$38/20),"-"))</f>
        <v>30.6</v>
      </c>
      <c r="N39" s="40" t="n">
        <f aca="false">IFERROR((IF(M39-($B$38/$G$4) &lt; 0,"-", M39-($B$38/$G$4))),IFERROR(M39-($B$38/20),"-"))</f>
        <v>27.2</v>
      </c>
      <c r="O39" s="40" t="n">
        <f aca="false">IFERROR((IF(N39-($B$38/$G$4) &lt; 0,"-", N39-($B$38/$G$4))),IFERROR(N39-($B$38/20),"-"))</f>
        <v>23.8</v>
      </c>
      <c r="P39" s="40" t="n">
        <f aca="false">IFERROR((IF(O39-($B$38/$G$4) &lt; 0,"-", O39-($B$38/$G$4))),IFERROR(O39-($B$38/20),"-"))</f>
        <v>20.4</v>
      </c>
      <c r="Q39" s="40" t="n">
        <f aca="false">IFERROR((IF(P39-($B$38/$G$4) &lt; 0,"-", P39-($B$38/$G$4))),IFERROR(P39-($B$38/20),"-"))</f>
        <v>17</v>
      </c>
      <c r="R39" s="40" t="n">
        <f aca="false">IFERROR((IF(Q39-($B$38/$G$4) &lt; 0,"-", Q39-($B$38/$G$4))),IFERROR(Q39-($B$38/20),"-"))</f>
        <v>13.6</v>
      </c>
      <c r="S39" s="40" t="n">
        <f aca="false">IFERROR((IF(R39-($B$38/$G$4) &lt; 0,"-", R39-($B$38/$G$4))),IFERROR(R39-($B$38/20),"-"))</f>
        <v>10.2</v>
      </c>
      <c r="T39" s="40" t="n">
        <f aca="false">IFERROR((IF(S39-($B$38/$G$4) &lt; 0,"-", S39-($B$38/$G$4))),IFERROR(S39-($B$38/20),"-"))</f>
        <v>6.80000000000001</v>
      </c>
      <c r="U39" s="40" t="n">
        <f aca="false">IFERROR((IF(T39-($B$38/$G$4) &lt; 0,"-", T39-($B$38/$G$4))),IFERROR(T39-($B$38/20),"-"))</f>
        <v>3.40000000000001</v>
      </c>
      <c r="V39" s="40" t="n">
        <f aca="false">IFERROR((IF(U39-($B$38/$G$4) &lt; 0,"-", U39-($B$38/$G$4))),IFERROR(U39-($B$38/20),"-"))</f>
        <v>1.33226762955019E-014</v>
      </c>
      <c r="W39" s="41"/>
      <c r="X39" s="42"/>
    </row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{D49693F6-901C-4DDF-AB92-3DD7C512A565}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693F6-901C-4DDF-AB92-3DD7C512A565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6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2023-06-20T15:43:58Z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