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20250324\"/>
    </mc:Choice>
  </mc:AlternateContent>
  <xr:revisionPtr revIDLastSave="0" documentId="13_ncr:1_{8606851C-95D0-4BF3-9540-71EEB13BB198}" xr6:coauthVersionLast="47" xr6:coauthVersionMax="47" xr10:uidLastSave="{00000000-0000-0000-0000-000000000000}"/>
  <bookViews>
    <workbookView xWindow="1350" yWindow="-20510" windowWidth="25510" windowHeight="19530" activeTab="4" xr2:uid="{00000000-000D-0000-FFFF-FFFF00000000}"/>
  </bookViews>
  <sheets>
    <sheet name="Sheet1" sheetId="1" r:id="rId1"/>
    <sheet name="Sheet2" sheetId="2" r:id="rId2"/>
    <sheet name="Sheet2 (2)" sheetId="3" r:id="rId3"/>
    <sheet name="YOLO_s" sheetId="4" r:id="rId4"/>
    <sheet name="YOLO_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D28" i="5"/>
  <c r="E28" i="5"/>
  <c r="F28" i="5"/>
  <c r="G28" i="5"/>
  <c r="H28" i="5"/>
  <c r="I28" i="5"/>
  <c r="I77" i="5"/>
  <c r="I78" i="5" s="1"/>
  <c r="H77" i="5"/>
  <c r="H78" i="5" s="1"/>
  <c r="G77" i="5"/>
  <c r="G78" i="5" s="1"/>
  <c r="F77" i="5"/>
  <c r="F78" i="5" s="1"/>
  <c r="E77" i="5"/>
  <c r="E78" i="5" s="1"/>
  <c r="D77" i="5"/>
  <c r="D78" i="5" s="1"/>
  <c r="C77" i="5"/>
  <c r="C78" i="5" s="1"/>
  <c r="J76" i="5"/>
  <c r="J75" i="5"/>
  <c r="Q71" i="5"/>
  <c r="P71" i="5"/>
  <c r="O71" i="5"/>
  <c r="S70" i="5"/>
  <c r="S71" i="5" s="1"/>
  <c r="R70" i="5"/>
  <c r="R71" i="5" s="1"/>
  <c r="Q70" i="5"/>
  <c r="P70" i="5"/>
  <c r="O70" i="5"/>
  <c r="N70" i="5"/>
  <c r="N71" i="5" s="1"/>
  <c r="M70" i="5"/>
  <c r="M71" i="5" s="1"/>
  <c r="I70" i="5"/>
  <c r="I71" i="5" s="1"/>
  <c r="H70" i="5"/>
  <c r="H71" i="5" s="1"/>
  <c r="G70" i="5"/>
  <c r="G71" i="5" s="1"/>
  <c r="F70" i="5"/>
  <c r="F71" i="5" s="1"/>
  <c r="E70" i="5"/>
  <c r="E71" i="5" s="1"/>
  <c r="D70" i="5"/>
  <c r="D71" i="5" s="1"/>
  <c r="C70" i="5"/>
  <c r="C71" i="5" s="1"/>
  <c r="T69" i="5"/>
  <c r="J69" i="5"/>
  <c r="T68" i="5"/>
  <c r="J68" i="5"/>
  <c r="S64" i="5"/>
  <c r="Q64" i="5"/>
  <c r="P64" i="5"/>
  <c r="O64" i="5"/>
  <c r="N64" i="5"/>
  <c r="E64" i="5"/>
  <c r="D64" i="5"/>
  <c r="C64" i="5"/>
  <c r="S63" i="5"/>
  <c r="R63" i="5"/>
  <c r="R64" i="5" s="1"/>
  <c r="Q63" i="5"/>
  <c r="P63" i="5"/>
  <c r="O63" i="5"/>
  <c r="N63" i="5"/>
  <c r="M63" i="5"/>
  <c r="M64" i="5" s="1"/>
  <c r="I63" i="5"/>
  <c r="I64" i="5" s="1"/>
  <c r="H63" i="5"/>
  <c r="H64" i="5" s="1"/>
  <c r="G63" i="5"/>
  <c r="G64" i="5" s="1"/>
  <c r="F63" i="5"/>
  <c r="F64" i="5" s="1"/>
  <c r="E63" i="5"/>
  <c r="D63" i="5"/>
  <c r="C63" i="5"/>
  <c r="T62" i="5"/>
  <c r="J62" i="5"/>
  <c r="T61" i="5"/>
  <c r="J61" i="5"/>
  <c r="S57" i="5"/>
  <c r="G57" i="5"/>
  <c r="E57" i="5"/>
  <c r="D57" i="5"/>
  <c r="C57" i="5"/>
  <c r="S56" i="5"/>
  <c r="R56" i="5"/>
  <c r="R57" i="5" s="1"/>
  <c r="Q56" i="5"/>
  <c r="Q57" i="5" s="1"/>
  <c r="P56" i="5"/>
  <c r="P57" i="5" s="1"/>
  <c r="O56" i="5"/>
  <c r="O57" i="5" s="1"/>
  <c r="N56" i="5"/>
  <c r="N57" i="5" s="1"/>
  <c r="M56" i="5"/>
  <c r="M57" i="5" s="1"/>
  <c r="I56" i="5"/>
  <c r="I57" i="5" s="1"/>
  <c r="H56" i="5"/>
  <c r="H57" i="5" s="1"/>
  <c r="G56" i="5"/>
  <c r="F56" i="5"/>
  <c r="F57" i="5" s="1"/>
  <c r="E56" i="5"/>
  <c r="D56" i="5"/>
  <c r="C56" i="5"/>
  <c r="T55" i="5"/>
  <c r="J55" i="5"/>
  <c r="T54" i="5"/>
  <c r="J54" i="5"/>
  <c r="I50" i="5"/>
  <c r="H50" i="5"/>
  <c r="G50" i="5"/>
  <c r="F50" i="5"/>
  <c r="E50" i="5"/>
  <c r="S49" i="5"/>
  <c r="S50" i="5" s="1"/>
  <c r="R49" i="5"/>
  <c r="R50" i="5" s="1"/>
  <c r="Q49" i="5"/>
  <c r="Q50" i="5" s="1"/>
  <c r="P49" i="5"/>
  <c r="P50" i="5" s="1"/>
  <c r="O49" i="5"/>
  <c r="O50" i="5" s="1"/>
  <c r="N49" i="5"/>
  <c r="N50" i="5" s="1"/>
  <c r="M49" i="5"/>
  <c r="T49" i="5" s="1"/>
  <c r="I49" i="5"/>
  <c r="H49" i="5"/>
  <c r="G49" i="5"/>
  <c r="F49" i="5"/>
  <c r="E49" i="5"/>
  <c r="D49" i="5"/>
  <c r="D50" i="5" s="1"/>
  <c r="C49" i="5"/>
  <c r="C50" i="5" s="1"/>
  <c r="T48" i="5"/>
  <c r="J48" i="5"/>
  <c r="T47" i="5"/>
  <c r="J47" i="5"/>
  <c r="S42" i="5"/>
  <c r="S43" i="5" s="1"/>
  <c r="R42" i="5"/>
  <c r="R43" i="5" s="1"/>
  <c r="Q42" i="5"/>
  <c r="Q43" i="5" s="1"/>
  <c r="P42" i="5"/>
  <c r="P43" i="5" s="1"/>
  <c r="O42" i="5"/>
  <c r="O43" i="5" s="1"/>
  <c r="N42" i="5"/>
  <c r="N43" i="5" s="1"/>
  <c r="M42" i="5"/>
  <c r="M43" i="5" s="1"/>
  <c r="I42" i="5"/>
  <c r="I43" i="5" s="1"/>
  <c r="H42" i="5"/>
  <c r="H43" i="5" s="1"/>
  <c r="G42" i="5"/>
  <c r="G43" i="5" s="1"/>
  <c r="F42" i="5"/>
  <c r="F43" i="5" s="1"/>
  <c r="E42" i="5"/>
  <c r="E43" i="5" s="1"/>
  <c r="D42" i="5"/>
  <c r="D43" i="5" s="1"/>
  <c r="C42" i="5"/>
  <c r="C43" i="5" s="1"/>
  <c r="T41" i="5"/>
  <c r="J41" i="5"/>
  <c r="T40" i="5"/>
  <c r="J40" i="5"/>
  <c r="N36" i="5"/>
  <c r="M36" i="5"/>
  <c r="G36" i="5"/>
  <c r="F36" i="5"/>
  <c r="S35" i="5"/>
  <c r="S36" i="5" s="1"/>
  <c r="R35" i="5"/>
  <c r="R36" i="5" s="1"/>
  <c r="Q35" i="5"/>
  <c r="Q36" i="5" s="1"/>
  <c r="P35" i="5"/>
  <c r="P36" i="5" s="1"/>
  <c r="O35" i="5"/>
  <c r="O36" i="5" s="1"/>
  <c r="N35" i="5"/>
  <c r="M35" i="5"/>
  <c r="I35" i="5"/>
  <c r="I36" i="5" s="1"/>
  <c r="H35" i="5"/>
  <c r="H36" i="5" s="1"/>
  <c r="G35" i="5"/>
  <c r="F35" i="5"/>
  <c r="E35" i="5"/>
  <c r="E36" i="5" s="1"/>
  <c r="D35" i="5"/>
  <c r="D36" i="5" s="1"/>
  <c r="C35" i="5"/>
  <c r="C36" i="5" s="1"/>
  <c r="T34" i="5"/>
  <c r="J34" i="5"/>
  <c r="T33" i="5"/>
  <c r="J33" i="5"/>
  <c r="M29" i="5"/>
  <c r="I29" i="5"/>
  <c r="H29" i="5"/>
  <c r="G29" i="5"/>
  <c r="F29" i="5"/>
  <c r="E29" i="5"/>
  <c r="D29" i="5"/>
  <c r="C29" i="5"/>
  <c r="S28" i="5"/>
  <c r="S29" i="5" s="1"/>
  <c r="R28" i="5"/>
  <c r="R29" i="5" s="1"/>
  <c r="Q28" i="5"/>
  <c r="Q29" i="5" s="1"/>
  <c r="P28" i="5"/>
  <c r="P29" i="5" s="1"/>
  <c r="O28" i="5"/>
  <c r="O29" i="5" s="1"/>
  <c r="N28" i="5"/>
  <c r="N29" i="5" s="1"/>
  <c r="M28" i="5"/>
  <c r="T27" i="5"/>
  <c r="J27" i="5"/>
  <c r="T26" i="5"/>
  <c r="J26" i="5"/>
  <c r="P22" i="5"/>
  <c r="O22" i="5"/>
  <c r="N22" i="5"/>
  <c r="M22" i="5"/>
  <c r="I22" i="5"/>
  <c r="H22" i="5"/>
  <c r="S21" i="5"/>
  <c r="S22" i="5" s="1"/>
  <c r="R21" i="5"/>
  <c r="R22" i="5" s="1"/>
  <c r="Q21" i="5"/>
  <c r="Q22" i="5" s="1"/>
  <c r="P21" i="5"/>
  <c r="O21" i="5"/>
  <c r="N21" i="5"/>
  <c r="M21" i="5"/>
  <c r="I21" i="5"/>
  <c r="H21" i="5"/>
  <c r="G21" i="5"/>
  <c r="G22" i="5" s="1"/>
  <c r="F21" i="5"/>
  <c r="F22" i="5" s="1"/>
  <c r="E21" i="5"/>
  <c r="E22" i="5" s="1"/>
  <c r="D21" i="5"/>
  <c r="D22" i="5" s="1"/>
  <c r="C21" i="5"/>
  <c r="C22" i="5" s="1"/>
  <c r="T20" i="5"/>
  <c r="J20" i="5"/>
  <c r="T19" i="5"/>
  <c r="J19" i="5"/>
  <c r="O15" i="5"/>
  <c r="M15" i="5"/>
  <c r="I15" i="5"/>
  <c r="H15" i="5"/>
  <c r="G15" i="5"/>
  <c r="F15" i="5"/>
  <c r="S14" i="5"/>
  <c r="S15" i="5" s="1"/>
  <c r="R14" i="5"/>
  <c r="R15" i="5" s="1"/>
  <c r="Q14" i="5"/>
  <c r="Q15" i="5" s="1"/>
  <c r="P14" i="5"/>
  <c r="P15" i="5" s="1"/>
  <c r="O14" i="5"/>
  <c r="N14" i="5"/>
  <c r="N15" i="5" s="1"/>
  <c r="M14" i="5"/>
  <c r="I14" i="5"/>
  <c r="H14" i="5"/>
  <c r="G14" i="5"/>
  <c r="F14" i="5"/>
  <c r="E14" i="5"/>
  <c r="E15" i="5" s="1"/>
  <c r="D14" i="5"/>
  <c r="D15" i="5" s="1"/>
  <c r="C14" i="5"/>
  <c r="J14" i="5" s="1"/>
  <c r="T13" i="5"/>
  <c r="J13" i="5"/>
  <c r="T12" i="5"/>
  <c r="J12" i="5"/>
  <c r="S8" i="5"/>
  <c r="R8" i="5"/>
  <c r="S7" i="5"/>
  <c r="R7" i="5"/>
  <c r="Q7" i="5"/>
  <c r="Q8" i="5" s="1"/>
  <c r="P7" i="5"/>
  <c r="P8" i="5" s="1"/>
  <c r="O7" i="5"/>
  <c r="O8" i="5" s="1"/>
  <c r="N7" i="5"/>
  <c r="N8" i="5" s="1"/>
  <c r="M7" i="5"/>
  <c r="T7" i="5" s="1"/>
  <c r="I7" i="5"/>
  <c r="I8" i="5" s="1"/>
  <c r="H7" i="5"/>
  <c r="H8" i="5" s="1"/>
  <c r="G7" i="5"/>
  <c r="G8" i="5" s="1"/>
  <c r="F7" i="5"/>
  <c r="F8" i="5" s="1"/>
  <c r="E7" i="5"/>
  <c r="E8" i="5" s="1"/>
  <c r="D7" i="5"/>
  <c r="D8" i="5" s="1"/>
  <c r="C7" i="5"/>
  <c r="C8" i="5" s="1"/>
  <c r="T6" i="5"/>
  <c r="J6" i="5"/>
  <c r="T5" i="5"/>
  <c r="J5" i="5"/>
  <c r="C15" i="5" l="1"/>
  <c r="T63" i="5"/>
  <c r="M50" i="5"/>
  <c r="T35" i="5"/>
  <c r="T21" i="5"/>
  <c r="M8" i="5"/>
  <c r="J63" i="5"/>
  <c r="J42" i="5"/>
  <c r="J28" i="5"/>
  <c r="T42" i="5"/>
  <c r="J56" i="5"/>
  <c r="T14" i="5"/>
  <c r="J70" i="5"/>
  <c r="J7" i="5"/>
  <c r="T28" i="5"/>
  <c r="J21" i="5"/>
  <c r="J35" i="5"/>
  <c r="T56" i="5"/>
  <c r="J49" i="5"/>
  <c r="T70" i="5"/>
  <c r="J77" i="5"/>
  <c r="P71" i="4" l="1"/>
  <c r="S70" i="4"/>
  <c r="S71" i="4" s="1"/>
  <c r="R70" i="4"/>
  <c r="R71" i="4" s="1"/>
  <c r="Q70" i="4"/>
  <c r="Q71" i="4" s="1"/>
  <c r="P70" i="4"/>
  <c r="O70" i="4"/>
  <c r="O71" i="4" s="1"/>
  <c r="N70" i="4"/>
  <c r="N71" i="4" s="1"/>
  <c r="M70" i="4"/>
  <c r="M71" i="4" s="1"/>
  <c r="T69" i="4"/>
  <c r="T68" i="4"/>
  <c r="P64" i="4"/>
  <c r="O64" i="4"/>
  <c r="N64" i="4"/>
  <c r="M64" i="4"/>
  <c r="S63" i="4"/>
  <c r="S64" i="4" s="1"/>
  <c r="R63" i="4"/>
  <c r="R64" i="4" s="1"/>
  <c r="Q63" i="4"/>
  <c r="Q64" i="4" s="1"/>
  <c r="P63" i="4"/>
  <c r="O63" i="4"/>
  <c r="N63" i="4"/>
  <c r="M63" i="4"/>
  <c r="T62" i="4"/>
  <c r="T61" i="4"/>
  <c r="S56" i="4"/>
  <c r="S57" i="4" s="1"/>
  <c r="R56" i="4"/>
  <c r="R57" i="4" s="1"/>
  <c r="Q56" i="4"/>
  <c r="Q57" i="4" s="1"/>
  <c r="P56" i="4"/>
  <c r="P57" i="4" s="1"/>
  <c r="O56" i="4"/>
  <c r="O57" i="4" s="1"/>
  <c r="N56" i="4"/>
  <c r="N57" i="4" s="1"/>
  <c r="M56" i="4"/>
  <c r="T55" i="4"/>
  <c r="T54" i="4"/>
  <c r="S49" i="4"/>
  <c r="S50" i="4" s="1"/>
  <c r="R49" i="4"/>
  <c r="R50" i="4" s="1"/>
  <c r="Q49" i="4"/>
  <c r="Q50" i="4" s="1"/>
  <c r="P49" i="4"/>
  <c r="P50" i="4" s="1"/>
  <c r="O49" i="4"/>
  <c r="O50" i="4" s="1"/>
  <c r="N49" i="4"/>
  <c r="N50" i="4" s="1"/>
  <c r="M49" i="4"/>
  <c r="M50" i="4" s="1"/>
  <c r="T48" i="4"/>
  <c r="T47" i="4"/>
  <c r="Q43" i="4"/>
  <c r="P43" i="4"/>
  <c r="S42" i="4"/>
  <c r="S43" i="4" s="1"/>
  <c r="R42" i="4"/>
  <c r="R43" i="4" s="1"/>
  <c r="Q42" i="4"/>
  <c r="P42" i="4"/>
  <c r="O42" i="4"/>
  <c r="O43" i="4" s="1"/>
  <c r="N42" i="4"/>
  <c r="N43" i="4" s="1"/>
  <c r="M42" i="4"/>
  <c r="M43" i="4" s="1"/>
  <c r="T41" i="4"/>
  <c r="T40" i="4"/>
  <c r="R36" i="4"/>
  <c r="Q36" i="4"/>
  <c r="P36" i="4"/>
  <c r="S35" i="4"/>
  <c r="R35" i="4"/>
  <c r="Q35" i="4"/>
  <c r="P35" i="4"/>
  <c r="O35" i="4"/>
  <c r="O36" i="4" s="1"/>
  <c r="N35" i="4"/>
  <c r="N36" i="4" s="1"/>
  <c r="M35" i="4"/>
  <c r="M36" i="4" s="1"/>
  <c r="T34" i="4"/>
  <c r="T33" i="4"/>
  <c r="M29" i="4"/>
  <c r="S28" i="4"/>
  <c r="S29" i="4" s="1"/>
  <c r="R28" i="4"/>
  <c r="R29" i="4" s="1"/>
  <c r="Q28" i="4"/>
  <c r="Q29" i="4" s="1"/>
  <c r="P28" i="4"/>
  <c r="P29" i="4" s="1"/>
  <c r="O28" i="4"/>
  <c r="O29" i="4" s="1"/>
  <c r="N28" i="4"/>
  <c r="M28" i="4"/>
  <c r="T27" i="4"/>
  <c r="T26" i="4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T20" i="4"/>
  <c r="T19" i="4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T13" i="4"/>
  <c r="T12" i="4"/>
  <c r="Q8" i="4"/>
  <c r="P8" i="4"/>
  <c r="M8" i="4"/>
  <c r="S7" i="4"/>
  <c r="S8" i="4" s="1"/>
  <c r="R7" i="4"/>
  <c r="R8" i="4" s="1"/>
  <c r="Q7" i="4"/>
  <c r="P7" i="4"/>
  <c r="O7" i="4"/>
  <c r="O8" i="4" s="1"/>
  <c r="N7" i="4"/>
  <c r="N8" i="4" s="1"/>
  <c r="M7" i="4"/>
  <c r="T6" i="4"/>
  <c r="T5" i="4"/>
  <c r="I77" i="4"/>
  <c r="I78" i="4" s="1"/>
  <c r="H77" i="4"/>
  <c r="H78" i="4" s="1"/>
  <c r="G77" i="4"/>
  <c r="G78" i="4" s="1"/>
  <c r="F77" i="4"/>
  <c r="F78" i="4" s="1"/>
  <c r="E77" i="4"/>
  <c r="E78" i="4" s="1"/>
  <c r="D77" i="4"/>
  <c r="D78" i="4" s="1"/>
  <c r="C77" i="4"/>
  <c r="C78" i="4" s="1"/>
  <c r="J76" i="4"/>
  <c r="J75" i="4"/>
  <c r="I63" i="4"/>
  <c r="E7" i="4"/>
  <c r="F7" i="4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C70" i="4"/>
  <c r="C71" i="4" s="1"/>
  <c r="J69" i="4"/>
  <c r="J68" i="4"/>
  <c r="G64" i="4"/>
  <c r="F64" i="4"/>
  <c r="E64" i="4"/>
  <c r="D64" i="4"/>
  <c r="C64" i="4"/>
  <c r="I64" i="4"/>
  <c r="H63" i="4"/>
  <c r="H64" i="4" s="1"/>
  <c r="G63" i="4"/>
  <c r="F63" i="4"/>
  <c r="E63" i="4"/>
  <c r="D63" i="4"/>
  <c r="C63" i="4"/>
  <c r="J62" i="4"/>
  <c r="J61" i="4"/>
  <c r="I56" i="4"/>
  <c r="I57" i="4" s="1"/>
  <c r="H56" i="4"/>
  <c r="H57" i="4" s="1"/>
  <c r="G56" i="4"/>
  <c r="G57" i="4" s="1"/>
  <c r="F56" i="4"/>
  <c r="F57" i="4" s="1"/>
  <c r="E56" i="4"/>
  <c r="E57" i="4" s="1"/>
  <c r="D56" i="4"/>
  <c r="D57" i="4" s="1"/>
  <c r="C56" i="4"/>
  <c r="C57" i="4" s="1"/>
  <c r="J55" i="4"/>
  <c r="J54" i="4"/>
  <c r="I49" i="4"/>
  <c r="I50" i="4" s="1"/>
  <c r="H49" i="4"/>
  <c r="H50" i="4" s="1"/>
  <c r="G49" i="4"/>
  <c r="G50" i="4" s="1"/>
  <c r="F49" i="4"/>
  <c r="F50" i="4" s="1"/>
  <c r="E49" i="4"/>
  <c r="E50" i="4" s="1"/>
  <c r="D49" i="4"/>
  <c r="D50" i="4" s="1"/>
  <c r="C49" i="4"/>
  <c r="C50" i="4" s="1"/>
  <c r="J48" i="4"/>
  <c r="J47" i="4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C42" i="4"/>
  <c r="J41" i="4"/>
  <c r="J40" i="4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J34" i="4"/>
  <c r="J33" i="4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J27" i="4"/>
  <c r="J26" i="4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J20" i="4"/>
  <c r="J19" i="4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J13" i="4"/>
  <c r="J12" i="4"/>
  <c r="G8" i="4"/>
  <c r="I7" i="4"/>
  <c r="I8" i="4" s="1"/>
  <c r="H7" i="4"/>
  <c r="H8" i="4" s="1"/>
  <c r="G7" i="4"/>
  <c r="F8" i="4"/>
  <c r="E8" i="4"/>
  <c r="D7" i="4"/>
  <c r="D8" i="4" s="1"/>
  <c r="C7" i="4"/>
  <c r="C8" i="4" s="1"/>
  <c r="J6" i="4"/>
  <c r="J5" i="4"/>
  <c r="AB65" i="3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T56" i="4" l="1"/>
  <c r="T35" i="4"/>
  <c r="T28" i="4"/>
  <c r="T7" i="4"/>
  <c r="T63" i="4"/>
  <c r="M57" i="4"/>
  <c r="T21" i="4"/>
  <c r="N29" i="4"/>
  <c r="T49" i="4"/>
  <c r="T14" i="4"/>
  <c r="T42" i="4"/>
  <c r="S36" i="4"/>
  <c r="T70" i="4"/>
  <c r="J77" i="4"/>
  <c r="J63" i="4"/>
  <c r="J42" i="4"/>
  <c r="J21" i="4"/>
  <c r="J14" i="4"/>
  <c r="J7" i="4"/>
  <c r="J70" i="4"/>
  <c r="J56" i="4"/>
  <c r="J49" i="4"/>
  <c r="C43" i="4"/>
  <c r="J35" i="4"/>
  <c r="J28" i="4"/>
  <c r="C22" i="4"/>
  <c r="C15" i="4"/>
  <c r="AC72" i="3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</calcChain>
</file>

<file path=xl/sharedStrings.xml><?xml version="1.0" encoding="utf-8"?>
<sst xmlns="http://schemas.openxmlformats.org/spreadsheetml/2006/main" count="1274" uniqueCount="304">
  <si>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</si>
  <si>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</si>
  <si>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</si>
  <si>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</si>
  <si>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</si>
  <si>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</si>
  <si>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</si>
  <si>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</si>
  <si>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</si>
  <si>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</si>
  <si>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</si>
  <si>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</si>
  <si>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</si>
  <si>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</si>
  <si>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</si>
  <si>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</si>
  <si>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</si>
  <si>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</si>
  <si>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</si>
  <si>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</si>
  <si>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</si>
  <si>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</si>
  <si>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</si>
  <si>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</si>
  <si>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</si>
  <si>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</si>
  <si>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</si>
  <si>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</si>
  <si>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</si>
  <si>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</si>
  <si>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</si>
  <si>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</si>
  <si>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</si>
  <si>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</si>
  <si>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</si>
  <si>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</si>
  <si>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</si>
  <si>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</si>
  <si>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</si>
  <si>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</si>
  <si>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</si>
  <si>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</si>
  <si>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</si>
  <si>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</si>
  <si>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</si>
  <si>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</si>
  <si>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</si>
  <si>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</si>
  <si>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</si>
  <si>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</si>
  <si>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</si>
  <si>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</si>
  <si>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</si>
  <si>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</si>
  <si>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</si>
  <si>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</si>
  <si>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</si>
  <si>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</si>
  <si>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</si>
  <si>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</si>
  <si>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</si>
  <si>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</si>
  <si>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</si>
  <si>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</si>
  <si>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</si>
  <si>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</si>
  <si>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</si>
  <si>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</si>
  <si>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</si>
  <si>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</si>
  <si>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</si>
  <si>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</si>
  <si>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</si>
  <si>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</si>
  <si>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</si>
  <si>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</si>
  <si>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</si>
  <si>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</si>
  <si>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</si>
  <si>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</si>
  <si>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</si>
  <si>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</si>
  <si>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</si>
  <si>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</si>
  <si>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</si>
  <si>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</si>
  <si>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</si>
  <si>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</si>
  <si>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</si>
  <si>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</si>
  <si>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</si>
  <si>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</si>
  <si>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</si>
  <si>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</si>
  <si>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</si>
  <si>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</si>
  <si>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</si>
  <si>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</si>
  <si>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</si>
  <si>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</si>
  <si>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</si>
  <si>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</si>
  <si>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</si>
  <si>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</si>
  <si>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</si>
  <si>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</si>
  <si>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</si>
  <si>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</si>
  <si>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</si>
  <si>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</si>
  <si>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</si>
  <si>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</si>
  <si>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</si>
  <si>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</si>
  <si>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</si>
  <si>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</si>
  <si>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</si>
  <si>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</si>
  <si>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</si>
  <si>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</si>
  <si>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</si>
  <si>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</si>
  <si>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</si>
  <si>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</si>
  <si>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</si>
  <si>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</si>
  <si>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</si>
  <si>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</si>
  <si>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</si>
  <si>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</si>
  <si>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</si>
  <si>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</si>
  <si>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</si>
  <si>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</si>
  <si>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</si>
  <si>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</si>
  <si>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</si>
  <si>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</si>
  <si>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</si>
  <si>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</si>
  <si>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</si>
  <si>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</si>
  <si>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</si>
  <si>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</si>
  <si>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</si>
  <si>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</si>
  <si>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</si>
  <si>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</si>
  <si>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</si>
  <si>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</si>
  <si>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</si>
  <si>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</si>
  <si>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</si>
  <si>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</si>
  <si>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</si>
  <si>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</si>
  <si>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</si>
  <si>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</si>
  <si>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</si>
  <si>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</si>
  <si>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</si>
  <si>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</si>
  <si>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</si>
  <si>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</si>
  <si>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</si>
  <si>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</si>
  <si>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</si>
  <si>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</si>
  <si>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</si>
  <si>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</si>
  <si>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</si>
  <si>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</si>
  <si>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</si>
  <si>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</si>
  <si>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</si>
  <si>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</si>
  <si>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</si>
  <si>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</si>
  <si>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</si>
  <si>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</si>
  <si>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</si>
  <si>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</si>
  <si>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</si>
  <si>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</si>
  <si>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</si>
  <si>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</si>
  <si>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</si>
  <si>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</si>
  <si>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</si>
  <si>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</si>
  <si>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</si>
  <si>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</si>
  <si>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</si>
  <si>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</si>
  <si>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</si>
  <si>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</si>
  <si>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</si>
  <si>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</si>
  <si>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</si>
  <si>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</si>
  <si>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</si>
  <si>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</si>
  <si>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</si>
  <si>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</si>
  <si>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</si>
  <si>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</si>
  <si>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</si>
  <si>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</si>
  <si>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</si>
  <si>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</si>
  <si>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</si>
  <si>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</si>
  <si>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</si>
  <si>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</si>
  <si>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</si>
  <si>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</si>
  <si>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</si>
  <si>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</si>
  <si>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</si>
  <si>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</si>
  <si>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</si>
  <si>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</si>
  <si>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</si>
  <si>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</si>
  <si>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</si>
  <si>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</si>
  <si>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</si>
  <si>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</si>
  <si>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</si>
  <si>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</si>
  <si>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</si>
  <si>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</si>
  <si>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</si>
  <si>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</si>
  <si>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</si>
  <si>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</si>
  <si>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</si>
  <si>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</si>
  <si>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</si>
  <si>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</si>
  <si>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</si>
  <si>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</si>
  <si>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</si>
  <si>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</si>
  <si>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</si>
  <si>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</si>
  <si>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</si>
  <si>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</si>
  <si>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</si>
  <si>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</si>
  <si>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</si>
  <si>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</si>
  <si>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</si>
  <si>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</si>
  <si>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</si>
  <si>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</si>
  <si>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</si>
  <si>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</si>
  <si>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</si>
  <si>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</si>
  <si>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</si>
  <si>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</si>
  <si>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</si>
  <si>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</si>
  <si>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</si>
  <si>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</si>
  <si>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</si>
  <si>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</si>
  <si>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</si>
  <si>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</si>
  <si>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</si>
  <si>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</si>
  <si>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</si>
  <si>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</si>
  <si>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</si>
  <si>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</si>
  <si>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</si>
  <si>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</si>
  <si>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</si>
  <si>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</si>
  <si>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</si>
  <si>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</si>
  <si>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</si>
  <si>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</si>
  <si>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</si>
  <si>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</si>
  <si>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</si>
  <si>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</si>
  <si>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</si>
  <si>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</si>
  <si>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</si>
  <si>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</si>
  <si>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</si>
  <si>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</si>
  <si>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</si>
  <si>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</si>
  <si>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</si>
  <si>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</si>
  <si>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</si>
  <si>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</si>
  <si>
    <t>모두 동일</t>
    <phoneticPr fontId="2" type="noConversion"/>
  </si>
  <si>
    <t>1,2번 고정</t>
    <phoneticPr fontId="2" type="noConversion"/>
  </si>
  <si>
    <t>2,3번 고정</t>
    <phoneticPr fontId="2" type="noConversion"/>
  </si>
  <si>
    <t>1,3번 고정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</si>
</sst>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6" fillId="11" borderId="0" xfId="0" applyFont="1" applyFill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4" xfId="0" applyBorder="1"/>
    <xf numFmtId="0" fontId="0" fillId="11" borderId="12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0" fillId="11" borderId="5" xfId="0" applyFill="1" applyBorder="1" applyAlignment="1">
      <alignment horizontal="center"/>
    </xf>
    <xf numFmtId="0" fontId="6" fillId="10" borderId="14" xfId="0" applyFont="1" applyFill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/>
  <sheetData>
    <row r="1" spans="1:20">
      <c r="A1" t="s">
        <v>0</v>
      </c>
      <c r="F1" s="4">
        <f>4</f>
        <v>4</v>
      </c>
    </row>
    <row r="2" spans="1:20">
      <c r="A2" t="s">
        <v>1</v>
      </c>
      <c r="F2" s="1">
        <v>0</v>
      </c>
    </row>
    <row r="3" spans="1:20">
      <c r="A3" t="s">
        <v>2</v>
      </c>
      <c r="F3" s="5">
        <v>5</v>
      </c>
    </row>
    <row r="4" spans="1:20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>
      <c r="A13" t="s">
        <v>12</v>
      </c>
      <c r="F13" s="6">
        <v>6</v>
      </c>
    </row>
    <row r="14" spans="1:20">
      <c r="A14" t="s">
        <v>13</v>
      </c>
      <c r="F14" s="1">
        <v>0</v>
      </c>
    </row>
    <row r="15" spans="1:20">
      <c r="A15" t="s">
        <v>14</v>
      </c>
      <c r="F15" s="6">
        <v>6</v>
      </c>
    </row>
    <row r="16" spans="1:20">
      <c r="A16" t="s">
        <v>15</v>
      </c>
      <c r="F16" s="2">
        <v>1</v>
      </c>
    </row>
    <row r="17" spans="1:6">
      <c r="A17" t="s">
        <v>16</v>
      </c>
      <c r="F17" s="2">
        <v>1</v>
      </c>
    </row>
    <row r="18" spans="1:6">
      <c r="A18" t="s">
        <v>17</v>
      </c>
      <c r="F18" s="2">
        <v>1</v>
      </c>
    </row>
    <row r="19" spans="1:6">
      <c r="A19" t="s">
        <v>18</v>
      </c>
      <c r="F19" s="6">
        <v>6</v>
      </c>
    </row>
    <row r="20" spans="1:6">
      <c r="A20" t="s">
        <v>4</v>
      </c>
      <c r="F20" s="2">
        <v>1</v>
      </c>
    </row>
    <row r="21" spans="1:6">
      <c r="A21" t="s">
        <v>5</v>
      </c>
      <c r="F21" s="1">
        <v>0</v>
      </c>
    </row>
    <row r="22" spans="1:6">
      <c r="A22" t="s">
        <v>19</v>
      </c>
      <c r="F22" s="2">
        <v>1</v>
      </c>
    </row>
    <row r="23" spans="1: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/>
  <sheetData>
    <row r="1" spans="1:19">
      <c r="A1" t="s">
        <v>25</v>
      </c>
    </row>
    <row r="2" spans="1:19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>
      <c r="A11" t="s">
        <v>35</v>
      </c>
    </row>
    <row r="12" spans="1:19">
      <c r="A12" t="s">
        <v>36</v>
      </c>
    </row>
    <row r="13" spans="1:19">
      <c r="A13" t="s">
        <v>37</v>
      </c>
    </row>
    <row r="14" spans="1:19">
      <c r="A14" t="s">
        <v>38</v>
      </c>
    </row>
    <row r="15" spans="1:19">
      <c r="A15" t="s">
        <v>40</v>
      </c>
    </row>
    <row r="16" spans="1:19">
      <c r="A16" t="s">
        <v>39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39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 s="1" customFormat="1">
      <c r="A26" s="1" t="s">
        <v>49</v>
      </c>
    </row>
    <row r="27" spans="1:1" s="1" customFormat="1">
      <c r="A27" s="1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 s="1" customFormat="1">
      <c r="A36" s="1" t="s">
        <v>59</v>
      </c>
    </row>
    <row r="37" spans="1:1" s="1" customFormat="1">
      <c r="A37" s="1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 s="1" customFormat="1">
      <c r="A54" s="1" t="s">
        <v>77</v>
      </c>
    </row>
    <row r="55" spans="1:1" s="1" customFormat="1">
      <c r="A55" s="1" t="s">
        <v>78</v>
      </c>
    </row>
    <row r="56" spans="1:1" s="2" customFormat="1">
      <c r="A56" s="2" t="s">
        <v>79</v>
      </c>
    </row>
    <row r="57" spans="1:1" s="2" customFormat="1">
      <c r="A57" s="2" t="s">
        <v>80</v>
      </c>
    </row>
    <row r="58" spans="1:1" s="2" customFormat="1">
      <c r="A58" s="2" t="s">
        <v>81</v>
      </c>
    </row>
    <row r="59" spans="1:1" s="2" customFormat="1">
      <c r="A59" s="2" t="s">
        <v>82</v>
      </c>
    </row>
    <row r="60" spans="1:1" s="1" customFormat="1">
      <c r="A60" s="1" t="s">
        <v>83</v>
      </c>
    </row>
    <row r="61" spans="1:1" s="1" customFormat="1">
      <c r="A61" s="1" t="s">
        <v>84</v>
      </c>
    </row>
    <row r="62" spans="1:1" s="1" customFormat="1">
      <c r="A62" s="1" t="s">
        <v>85</v>
      </c>
    </row>
    <row r="63" spans="1:1" s="2" customFormat="1">
      <c r="A63" s="2" t="s">
        <v>86</v>
      </c>
    </row>
    <row r="64" spans="1:1" s="2" customFormat="1">
      <c r="A64" s="2" t="s">
        <v>87</v>
      </c>
    </row>
    <row r="65" spans="1:1" s="2" customFormat="1">
      <c r="A65" s="2" t="s">
        <v>88</v>
      </c>
    </row>
    <row r="66" spans="1:1" s="17" customFormat="1">
      <c r="A66" s="17" t="s">
        <v>89</v>
      </c>
    </row>
    <row r="67" spans="1:1" s="17" customFormat="1">
      <c r="A67" s="17" t="s">
        <v>90</v>
      </c>
    </row>
    <row r="68" spans="1:1" s="17" customFormat="1">
      <c r="A68" s="17" t="s">
        <v>91</v>
      </c>
    </row>
    <row r="69" spans="1:1" s="18" customFormat="1">
      <c r="A69" s="18" t="s">
        <v>92</v>
      </c>
    </row>
    <row r="70" spans="1:1" s="18" customFormat="1">
      <c r="A70" s="18" t="s">
        <v>93</v>
      </c>
    </row>
    <row r="71" spans="1:1" s="2" customFormat="1">
      <c r="A71" s="2" t="s">
        <v>94</v>
      </c>
    </row>
    <row r="72" spans="1:1" s="2" customFormat="1">
      <c r="A72" s="2" t="s">
        <v>95</v>
      </c>
    </row>
    <row r="73" spans="1:1" s="2" customFormat="1">
      <c r="A73" s="2" t="s">
        <v>96</v>
      </c>
    </row>
    <row r="74" spans="1:1" s="18" customFormat="1">
      <c r="A74" s="18" t="s">
        <v>97</v>
      </c>
    </row>
    <row r="75" spans="1:1" s="18" customFormat="1">
      <c r="A75" s="18" t="s">
        <v>98</v>
      </c>
    </row>
    <row r="76" spans="1:1">
      <c r="A76" t="s">
        <v>99</v>
      </c>
    </row>
    <row r="77" spans="1:1">
      <c r="A77" t="s">
        <v>100</v>
      </c>
    </row>
    <row r="78" spans="1:1" s="1" customFormat="1">
      <c r="A78" s="1" t="s">
        <v>101</v>
      </c>
    </row>
    <row r="79" spans="1:1" s="1" customFormat="1">
      <c r="A79" s="1" t="s">
        <v>102</v>
      </c>
    </row>
    <row r="80" spans="1:1" s="5" customFormat="1">
      <c r="A80" s="5" t="s">
        <v>103</v>
      </c>
    </row>
    <row r="81" spans="1:1" s="5" customFormat="1">
      <c r="A81" s="5" t="s">
        <v>104</v>
      </c>
    </row>
    <row r="82" spans="1:1">
      <c r="A82" t="s">
        <v>105</v>
      </c>
    </row>
    <row r="83" spans="1:1">
      <c r="A83" t="s">
        <v>106</v>
      </c>
    </row>
    <row r="84" spans="1:1" s="19" customFormat="1">
      <c r="A84" s="19" t="s">
        <v>107</v>
      </c>
    </row>
    <row r="85" spans="1:1" s="19" customFormat="1">
      <c r="A85" s="19" t="s">
        <v>108</v>
      </c>
    </row>
    <row r="86" spans="1:1" s="2" customFormat="1">
      <c r="A86" s="2" t="s">
        <v>109</v>
      </c>
    </row>
    <row r="87" spans="1:1" s="2" customFormat="1">
      <c r="A87" s="2" t="s">
        <v>110</v>
      </c>
    </row>
    <row r="88" spans="1:1" s="1" customFormat="1">
      <c r="A88" s="1" t="s">
        <v>111</v>
      </c>
    </row>
    <row r="89" spans="1:1" s="1" customFormat="1">
      <c r="A89" s="1" t="s">
        <v>112</v>
      </c>
    </row>
    <row r="90" spans="1:1">
      <c r="A90" t="s">
        <v>113</v>
      </c>
    </row>
    <row r="91" spans="1:1" s="18" customFormat="1">
      <c r="A91" s="18" t="s">
        <v>114</v>
      </c>
    </row>
    <row r="92" spans="1:1" s="18" customFormat="1">
      <c r="A92" s="18" t="s">
        <v>115</v>
      </c>
    </row>
    <row r="93" spans="1:1" s="18" customFormat="1">
      <c r="A93" s="18" t="s">
        <v>116</v>
      </c>
    </row>
    <row r="94" spans="1:1" s="19" customFormat="1">
      <c r="A94" s="19" t="s">
        <v>117</v>
      </c>
    </row>
    <row r="95" spans="1:1" s="19" customFormat="1">
      <c r="A95" s="19" t="s">
        <v>118</v>
      </c>
    </row>
    <row r="96" spans="1:1" s="19" customFormat="1">
      <c r="A96" s="19" t="s">
        <v>119</v>
      </c>
    </row>
    <row r="97" spans="1:1" s="3" customFormat="1">
      <c r="A97" s="3" t="s">
        <v>120</v>
      </c>
    </row>
    <row r="98" spans="1:1" s="3" customFormat="1">
      <c r="A98" s="3" t="s">
        <v>121</v>
      </c>
    </row>
    <row r="99" spans="1:1" s="3" customFormat="1">
      <c r="A99" s="3" t="s">
        <v>122</v>
      </c>
    </row>
    <row r="100" spans="1:1">
      <c r="A100" t="s">
        <v>123</v>
      </c>
    </row>
    <row r="101" spans="1:1">
      <c r="A101" t="s">
        <v>124</v>
      </c>
    </row>
    <row r="102" spans="1:1">
      <c r="A102" t="s">
        <v>125</v>
      </c>
    </row>
    <row r="103" spans="1:1">
      <c r="A103" t="s">
        <v>126</v>
      </c>
    </row>
    <row r="104" spans="1:1" s="4" customFormat="1">
      <c r="A104" s="4" t="s">
        <v>130</v>
      </c>
    </row>
    <row r="105" spans="1:1" s="4" customFormat="1">
      <c r="A105" s="4" t="s">
        <v>131</v>
      </c>
    </row>
    <row r="106" spans="1:1" s="2" customFormat="1">
      <c r="A106" s="2" t="s">
        <v>132</v>
      </c>
    </row>
    <row r="107" spans="1:1" s="2" customFormat="1">
      <c r="A107" s="2" t="s">
        <v>133</v>
      </c>
    </row>
    <row r="108" spans="1:1">
      <c r="A108" t="s">
        <v>134</v>
      </c>
    </row>
    <row r="109" spans="1:1" s="6" customFormat="1">
      <c r="A109" s="6" t="s">
        <v>135</v>
      </c>
    </row>
    <row r="110" spans="1:1" s="6" customFormat="1">
      <c r="A110" s="6" t="s">
        <v>136</v>
      </c>
    </row>
    <row r="111" spans="1:1" s="1" customFormat="1">
      <c r="A111" s="1" t="s">
        <v>137</v>
      </c>
    </row>
    <row r="112" spans="1:1" s="1" customFormat="1">
      <c r="A112" s="1" t="s">
        <v>138</v>
      </c>
    </row>
    <row r="113" spans="1:1">
      <c r="A113" t="s">
        <v>139</v>
      </c>
    </row>
    <row r="114" spans="1:1" s="5" customFormat="1">
      <c r="A114" s="5" t="s">
        <v>140</v>
      </c>
    </row>
    <row r="115" spans="1:1" s="5" customFormat="1">
      <c r="A115" s="5" t="s">
        <v>141</v>
      </c>
    </row>
    <row r="116" spans="1:1" s="5" customFormat="1">
      <c r="A116" s="5" t="s">
        <v>142</v>
      </c>
    </row>
    <row r="117" spans="1:1" s="2" customFormat="1">
      <c r="A117" s="2" t="s">
        <v>143</v>
      </c>
    </row>
    <row r="118" spans="1:1" s="2" customFormat="1">
      <c r="A118" s="2" t="s">
        <v>144</v>
      </c>
    </row>
    <row r="119" spans="1:1" s="2" customFormat="1">
      <c r="A119" s="2" t="s">
        <v>145</v>
      </c>
    </row>
    <row r="120" spans="1:1" s="4" customFormat="1">
      <c r="A120" s="4" t="s">
        <v>146</v>
      </c>
    </row>
    <row r="121" spans="1:1" s="4" customFormat="1">
      <c r="A121" s="4" t="s">
        <v>147</v>
      </c>
    </row>
    <row r="122" spans="1:1" s="4" customFormat="1">
      <c r="A122" s="4" t="s">
        <v>148</v>
      </c>
    </row>
    <row r="123" spans="1:1" s="2" customFormat="1">
      <c r="A123" s="2" t="s">
        <v>149</v>
      </c>
    </row>
    <row r="124" spans="1:1" s="2" customFormat="1">
      <c r="A124" s="2" t="s">
        <v>150</v>
      </c>
    </row>
    <row r="125" spans="1:1" s="2" customFormat="1">
      <c r="A125" s="2" t="s">
        <v>151</v>
      </c>
    </row>
    <row r="126" spans="1:1">
      <c r="A126" t="s">
        <v>152</v>
      </c>
    </row>
    <row r="127" spans="1:1">
      <c r="A127" t="s">
        <v>153</v>
      </c>
    </row>
    <row r="128" spans="1:1">
      <c r="A128" t="s">
        <v>154</v>
      </c>
    </row>
    <row r="129" spans="1:1">
      <c r="A129" t="s">
        <v>155</v>
      </c>
    </row>
    <row r="130" spans="1:1">
      <c r="A130" t="s">
        <v>156</v>
      </c>
    </row>
    <row r="131" spans="1:1">
      <c r="A131" t="s">
        <v>157</v>
      </c>
    </row>
    <row r="132" spans="1:1">
      <c r="A132" t="s">
        <v>158</v>
      </c>
    </row>
    <row r="133" spans="1:1">
      <c r="A133" t="s">
        <v>159</v>
      </c>
    </row>
    <row r="134" spans="1:1" s="1" customFormat="1">
      <c r="A134" s="1" t="s">
        <v>160</v>
      </c>
    </row>
    <row r="135" spans="1:1" s="1" customFormat="1">
      <c r="A135" s="1" t="s">
        <v>161</v>
      </c>
    </row>
    <row r="136" spans="1:1" s="5" customFormat="1">
      <c r="A136" s="5" t="s">
        <v>162</v>
      </c>
    </row>
    <row r="137" spans="1:1" s="5" customFormat="1">
      <c r="A137" s="5" t="s">
        <v>163</v>
      </c>
    </row>
    <row r="138" spans="1:1" s="5" customFormat="1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opLeftCell="J1" zoomScale="85" zoomScaleNormal="85" workbookViewId="0">
      <selection activeCell="Y74" sqref="Y74"/>
    </sheetView>
  </sheetViews>
  <sheetFormatPr defaultRowHeight="16.899999999999999"/>
  <cols>
    <col min="1" max="1" width="26.5" customWidth="1"/>
    <col min="11" max="19" width="9" style="20"/>
    <col min="20" max="20" width="9" style="41"/>
    <col min="21" max="29" width="9" style="20"/>
    <col min="30" max="30" width="9" style="46"/>
  </cols>
  <sheetData>
    <row r="1" spans="1:30">
      <c r="A1" t="s">
        <v>171</v>
      </c>
      <c r="B1" t="s">
        <v>25</v>
      </c>
      <c r="F1" t="s">
        <v>169</v>
      </c>
      <c r="G1" t="s">
        <v>169</v>
      </c>
      <c r="K1" s="59" t="s">
        <v>292</v>
      </c>
      <c r="L1" s="59"/>
      <c r="M1" s="59"/>
      <c r="N1" s="59"/>
      <c r="O1" s="59"/>
      <c r="P1" s="59"/>
      <c r="Q1" s="59"/>
      <c r="R1" s="59"/>
      <c r="S1" s="59"/>
      <c r="U1" s="59" t="s">
        <v>293</v>
      </c>
      <c r="V1" s="59"/>
      <c r="W1" s="59"/>
      <c r="X1" s="59"/>
      <c r="Y1" s="59"/>
      <c r="Z1" s="59"/>
      <c r="AA1" s="59"/>
      <c r="AB1" s="59"/>
      <c r="AC1" s="59"/>
    </row>
    <row r="2" spans="1:30" ht="17.25" thickBot="1">
      <c r="A2" t="s">
        <v>172</v>
      </c>
      <c r="B2" t="s">
        <v>26</v>
      </c>
      <c r="F2" t="s">
        <v>169</v>
      </c>
      <c r="G2" t="s">
        <v>169</v>
      </c>
      <c r="K2" s="58" t="s">
        <v>289</v>
      </c>
      <c r="L2" s="58"/>
      <c r="M2" s="58"/>
      <c r="N2" s="58"/>
      <c r="O2" s="58"/>
      <c r="P2" s="58"/>
      <c r="Q2" s="58"/>
      <c r="R2" s="58"/>
      <c r="S2" s="58"/>
      <c r="U2" s="60" t="s">
        <v>289</v>
      </c>
      <c r="V2" s="60"/>
      <c r="W2" s="60"/>
      <c r="X2" s="60"/>
      <c r="Y2" s="60"/>
      <c r="Z2" s="60"/>
      <c r="AA2" s="60"/>
      <c r="AB2" s="60"/>
      <c r="AC2" s="60"/>
    </row>
    <row r="3" spans="1:30">
      <c r="A3" t="s">
        <v>173</v>
      </c>
      <c r="B3" t="s">
        <v>27</v>
      </c>
      <c r="F3" t="s">
        <v>169</v>
      </c>
      <c r="G3" t="s">
        <v>169</v>
      </c>
      <c r="J3" s="7"/>
      <c r="K3" s="26"/>
      <c r="L3" s="20" t="s">
        <v>272</v>
      </c>
      <c r="M3" s="20" t="s">
        <v>273</v>
      </c>
      <c r="N3" s="20" t="s">
        <v>274</v>
      </c>
      <c r="O3" s="20" t="s">
        <v>275</v>
      </c>
      <c r="P3" s="20" t="s">
        <v>276</v>
      </c>
      <c r="Q3" s="20" t="s">
        <v>277</v>
      </c>
      <c r="R3" s="20" t="s">
        <v>278</v>
      </c>
      <c r="S3" s="28"/>
      <c r="U3" s="32"/>
      <c r="V3" s="25" t="s">
        <v>272</v>
      </c>
      <c r="W3" s="25" t="s">
        <v>273</v>
      </c>
      <c r="X3" s="25" t="s">
        <v>274</v>
      </c>
      <c r="Y3" s="25" t="s">
        <v>275</v>
      </c>
      <c r="Z3" s="25" t="s">
        <v>276</v>
      </c>
      <c r="AA3" s="25" t="s">
        <v>277</v>
      </c>
      <c r="AB3" s="25" t="s">
        <v>278</v>
      </c>
      <c r="AC3" s="31"/>
    </row>
    <row r="4" spans="1:30">
      <c r="A4" t="s">
        <v>174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>
      <c r="A5" t="s">
        <v>175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38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0">
        <v>6</v>
      </c>
    </row>
    <row r="6" spans="1:30">
      <c r="A6" t="s">
        <v>176</v>
      </c>
      <c r="B6" t="s">
        <v>30</v>
      </c>
      <c r="F6" t="s">
        <v>170</v>
      </c>
      <c r="G6" t="s">
        <v>170</v>
      </c>
      <c r="K6" s="27" t="s">
        <v>299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299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>
      <c r="A7" t="s">
        <v>177</v>
      </c>
      <c r="B7" t="s">
        <v>31</v>
      </c>
      <c r="F7" t="s">
        <v>170</v>
      </c>
      <c r="G7" t="s">
        <v>170</v>
      </c>
      <c r="K7" s="26" t="s">
        <v>279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279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>
      <c r="A8" s="20" t="s">
        <v>178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1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47"/>
    </row>
    <row r="9" spans="1:30" s="20" customFormat="1">
      <c r="A9" s="20" t="s">
        <v>179</v>
      </c>
      <c r="B9" s="20" t="s">
        <v>33</v>
      </c>
      <c r="F9" s="20" t="s">
        <v>166</v>
      </c>
      <c r="G9" s="20" t="s">
        <v>166</v>
      </c>
      <c r="K9" s="57"/>
      <c r="L9" s="57"/>
      <c r="M9" s="57"/>
      <c r="N9" s="57"/>
      <c r="O9" s="57"/>
      <c r="P9" s="57"/>
      <c r="Q9" s="57"/>
      <c r="R9" s="57"/>
      <c r="S9" s="57"/>
      <c r="T9" s="41"/>
      <c r="U9" s="57"/>
      <c r="V9" s="57"/>
      <c r="W9" s="57"/>
      <c r="X9" s="57"/>
      <c r="Y9" s="57"/>
      <c r="Z9" s="57"/>
      <c r="AA9" s="57"/>
      <c r="AB9" s="57"/>
      <c r="AC9" s="57"/>
      <c r="AD9" s="47"/>
    </row>
    <row r="10" spans="1:30" s="20" customFormat="1">
      <c r="A10" s="20" t="s">
        <v>180</v>
      </c>
      <c r="B10" s="20" t="s">
        <v>34</v>
      </c>
      <c r="F10" s="20" t="s">
        <v>166</v>
      </c>
      <c r="G10" s="20" t="s">
        <v>166</v>
      </c>
      <c r="H10" s="23"/>
      <c r="I10" s="23"/>
      <c r="K10" s="58" t="s">
        <v>290</v>
      </c>
      <c r="L10" s="58"/>
      <c r="M10" s="58"/>
      <c r="N10" s="58"/>
      <c r="O10" s="58"/>
      <c r="P10" s="58"/>
      <c r="Q10" s="58"/>
      <c r="R10" s="58"/>
      <c r="S10" s="58"/>
      <c r="T10" s="41"/>
      <c r="U10" s="58" t="s">
        <v>290</v>
      </c>
      <c r="V10" s="58"/>
      <c r="W10" s="58"/>
      <c r="X10" s="58"/>
      <c r="Y10" s="58"/>
      <c r="Z10" s="58"/>
      <c r="AA10" s="58"/>
      <c r="AB10" s="58"/>
      <c r="AC10" s="58"/>
      <c r="AD10" s="47"/>
    </row>
    <row r="11" spans="1:30">
      <c r="A11" t="s">
        <v>181</v>
      </c>
      <c r="B11" t="s">
        <v>35</v>
      </c>
      <c r="F11" t="s">
        <v>166</v>
      </c>
      <c r="G11" t="s">
        <v>166</v>
      </c>
      <c r="I11" t="s">
        <v>298</v>
      </c>
      <c r="K11" s="26"/>
      <c r="L11" s="20" t="s">
        <v>272</v>
      </c>
      <c r="M11" s="20" t="s">
        <v>273</v>
      </c>
      <c r="N11" s="20" t="s">
        <v>274</v>
      </c>
      <c r="O11" s="20" t="s">
        <v>275</v>
      </c>
      <c r="P11" s="20" t="s">
        <v>276</v>
      </c>
      <c r="Q11" s="20" t="s">
        <v>277</v>
      </c>
      <c r="R11" s="20" t="s">
        <v>278</v>
      </c>
      <c r="S11" s="28"/>
      <c r="U11" s="33"/>
      <c r="V11" s="20" t="s">
        <v>272</v>
      </c>
      <c r="W11" s="20" t="s">
        <v>273</v>
      </c>
      <c r="X11" s="20" t="s">
        <v>274</v>
      </c>
      <c r="Y11" s="20" t="s">
        <v>275</v>
      </c>
      <c r="Z11" s="20" t="s">
        <v>276</v>
      </c>
      <c r="AA11" s="20" t="s">
        <v>277</v>
      </c>
      <c r="AB11" s="20" t="s">
        <v>278</v>
      </c>
      <c r="AC11" s="28"/>
    </row>
    <row r="12" spans="1:30">
      <c r="A12" t="s">
        <v>182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>
      <c r="A13" t="s">
        <v>183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38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0">
        <v>130</v>
      </c>
    </row>
    <row r="14" spans="1:30">
      <c r="A14" t="s">
        <v>184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299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299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2">
        <v>181</v>
      </c>
    </row>
    <row r="15" spans="1:30">
      <c r="A15" t="s">
        <v>185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279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279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>
      <c r="A16" t="s">
        <v>186</v>
      </c>
      <c r="B16" t="s">
        <v>250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39">
        <f>L14/L15</f>
        <v>4.1095890410958902E-2</v>
      </c>
      <c r="M16" s="39">
        <f t="shared" ref="M16" si="11">M14/M15</f>
        <v>5.9405940594059403E-2</v>
      </c>
      <c r="N16" s="39">
        <f t="shared" ref="N16" si="12">N14/N15</f>
        <v>2.9556650246305417E-2</v>
      </c>
      <c r="O16" s="39">
        <f t="shared" ref="O16" si="13">O14/O15</f>
        <v>3.5175879396984924E-2</v>
      </c>
      <c r="P16" s="39">
        <f t="shared" ref="P16" si="14">P14/P15</f>
        <v>5.181347150259067E-2</v>
      </c>
      <c r="Q16" s="39">
        <f t="shared" ref="Q16" si="15">Q14/Q15</f>
        <v>3.5714285714285712E-2</v>
      </c>
      <c r="R16" s="39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>
      <c r="A17" t="s">
        <v>187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58" t="s">
        <v>291</v>
      </c>
      <c r="L17" s="58"/>
      <c r="M17" s="58"/>
      <c r="N17" s="58"/>
      <c r="O17" s="58"/>
      <c r="P17" s="58"/>
      <c r="Q17" s="58"/>
      <c r="R17" s="58"/>
      <c r="S17" s="58"/>
      <c r="U17" s="57" t="s">
        <v>291</v>
      </c>
      <c r="V17" s="57"/>
      <c r="W17" s="57"/>
      <c r="X17" s="57"/>
      <c r="Y17" s="57"/>
      <c r="Z17" s="57"/>
      <c r="AA17" s="57"/>
      <c r="AB17" s="57"/>
      <c r="AC17" s="57"/>
    </row>
    <row r="18" spans="1:30">
      <c r="A18" t="s">
        <v>188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20" t="s">
        <v>272</v>
      </c>
      <c r="M18" s="20" t="s">
        <v>273</v>
      </c>
      <c r="N18" s="20" t="s">
        <v>274</v>
      </c>
      <c r="O18" s="20" t="s">
        <v>275</v>
      </c>
      <c r="P18" s="20" t="s">
        <v>276</v>
      </c>
      <c r="Q18" s="20" t="s">
        <v>277</v>
      </c>
      <c r="R18" s="20" t="s">
        <v>278</v>
      </c>
      <c r="S18" s="28"/>
      <c r="U18" s="32"/>
      <c r="V18" s="25" t="s">
        <v>272</v>
      </c>
      <c r="W18" s="25" t="s">
        <v>273</v>
      </c>
      <c r="X18" s="25" t="s">
        <v>274</v>
      </c>
      <c r="Y18" s="25" t="s">
        <v>275</v>
      </c>
      <c r="Z18" s="25" t="s">
        <v>276</v>
      </c>
      <c r="AA18" s="25" t="s">
        <v>277</v>
      </c>
      <c r="AB18" s="25" t="s">
        <v>278</v>
      </c>
      <c r="AC18" s="31"/>
    </row>
    <row r="19" spans="1:30">
      <c r="A19" t="s">
        <v>189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>
      <c r="A20" t="s">
        <v>190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38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>
      <c r="A21" t="s">
        <v>191</v>
      </c>
      <c r="B21" t="s">
        <v>44</v>
      </c>
      <c r="F21" t="s">
        <v>169</v>
      </c>
      <c r="G21" t="s">
        <v>169</v>
      </c>
      <c r="K21" s="27" t="s">
        <v>299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299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>
      <c r="A22" t="s">
        <v>192</v>
      </c>
      <c r="B22" t="s">
        <v>45</v>
      </c>
      <c r="F22" t="s">
        <v>169</v>
      </c>
      <c r="G22" t="s">
        <v>169</v>
      </c>
      <c r="K22" s="26" t="s">
        <v>279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279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>
      <c r="A23" t="s">
        <v>193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>
      <c r="A24" t="s">
        <v>194</v>
      </c>
      <c r="B24" t="s">
        <v>47</v>
      </c>
      <c r="F24" t="s">
        <v>170</v>
      </c>
      <c r="G24" t="s">
        <v>170</v>
      </c>
      <c r="K24" s="57"/>
      <c r="L24" s="57"/>
      <c r="M24" s="57"/>
      <c r="N24" s="57"/>
      <c r="O24" s="57"/>
      <c r="P24" s="57"/>
      <c r="Q24" s="57"/>
      <c r="R24" s="57"/>
      <c r="S24" s="57"/>
    </row>
    <row r="25" spans="1:30">
      <c r="A25" t="s">
        <v>195</v>
      </c>
      <c r="B25" t="s">
        <v>271</v>
      </c>
      <c r="F25" t="s">
        <v>170</v>
      </c>
      <c r="G25" t="s">
        <v>170</v>
      </c>
    </row>
    <row r="26" spans="1:30" s="1" customFormat="1" ht="17.25" thickBot="1">
      <c r="A26" s="1" t="s">
        <v>196</v>
      </c>
      <c r="F26" t="s">
        <v>170</v>
      </c>
      <c r="G26" t="s">
        <v>170</v>
      </c>
      <c r="K26" s="56" t="s">
        <v>294</v>
      </c>
      <c r="L26" s="56"/>
      <c r="M26" s="56"/>
      <c r="N26" s="56"/>
      <c r="O26" s="56"/>
      <c r="P26" s="56"/>
      <c r="Q26" s="56"/>
      <c r="R26" s="56"/>
      <c r="S26" s="56"/>
      <c r="T26" s="41"/>
      <c r="U26" s="56" t="s">
        <v>295</v>
      </c>
      <c r="V26" s="56"/>
      <c r="W26" s="56"/>
      <c r="X26" s="56"/>
      <c r="Y26" s="56"/>
      <c r="Z26" s="56"/>
      <c r="AA26" s="56"/>
      <c r="AB26" s="56"/>
      <c r="AC26" s="56"/>
      <c r="AD26" s="48"/>
    </row>
    <row r="27" spans="1:30" s="1" customFormat="1" ht="17.25" thickBot="1">
      <c r="F27" t="s">
        <v>165</v>
      </c>
      <c r="G27" t="s">
        <v>165</v>
      </c>
      <c r="K27" s="57" t="s">
        <v>289</v>
      </c>
      <c r="L27" s="57"/>
      <c r="M27" s="57"/>
      <c r="N27" s="57"/>
      <c r="O27" s="57"/>
      <c r="P27" s="57"/>
      <c r="Q27" s="57"/>
      <c r="R27" s="57"/>
      <c r="S27" s="57"/>
      <c r="T27" s="41"/>
      <c r="U27" s="57" t="s">
        <v>289</v>
      </c>
      <c r="V27" s="57"/>
      <c r="W27" s="57"/>
      <c r="X27" s="57"/>
      <c r="Y27" s="57"/>
      <c r="Z27" s="57"/>
      <c r="AA27" s="57"/>
      <c r="AB27" s="57"/>
      <c r="AC27" s="57"/>
      <c r="AD27" s="48"/>
    </row>
    <row r="28" spans="1:30">
      <c r="A28" t="s">
        <v>197</v>
      </c>
      <c r="B28" t="s">
        <v>51</v>
      </c>
      <c r="F28" t="s">
        <v>170</v>
      </c>
      <c r="G28" t="s">
        <v>170</v>
      </c>
      <c r="K28" s="24"/>
      <c r="L28" s="25" t="s">
        <v>272</v>
      </c>
      <c r="M28" s="25" t="s">
        <v>273</v>
      </c>
      <c r="N28" s="25" t="s">
        <v>274</v>
      </c>
      <c r="O28" s="25" t="s">
        <v>275</v>
      </c>
      <c r="P28" s="25" t="s">
        <v>276</v>
      </c>
      <c r="Q28" s="25" t="s">
        <v>277</v>
      </c>
      <c r="R28" s="25" t="s">
        <v>278</v>
      </c>
      <c r="S28" s="31"/>
      <c r="U28" s="32"/>
      <c r="V28" s="25" t="s">
        <v>272</v>
      </c>
      <c r="W28" s="25" t="s">
        <v>273</v>
      </c>
      <c r="X28" s="25" t="s">
        <v>274</v>
      </c>
      <c r="Y28" s="25" t="s">
        <v>275</v>
      </c>
      <c r="Z28" s="25" t="s">
        <v>276</v>
      </c>
      <c r="AA28" s="25" t="s">
        <v>277</v>
      </c>
      <c r="AB28" s="25" t="s">
        <v>278</v>
      </c>
      <c r="AC28" s="31"/>
      <c r="AD28" s="43"/>
    </row>
    <row r="29" spans="1:30">
      <c r="A29" t="s">
        <v>198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>
      <c r="A30" t="s">
        <v>199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38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46">
        <v>1</v>
      </c>
    </row>
    <row r="31" spans="1:30">
      <c r="A31" t="s">
        <v>200</v>
      </c>
      <c r="B31" t="s">
        <v>54</v>
      </c>
      <c r="F31" t="s">
        <v>166</v>
      </c>
      <c r="G31" t="s">
        <v>166</v>
      </c>
      <c r="K31" s="27" t="s">
        <v>299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299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>
      <c r="A32" t="s">
        <v>201</v>
      </c>
      <c r="B32" t="s">
        <v>55</v>
      </c>
      <c r="F32" t="s">
        <v>166</v>
      </c>
      <c r="G32" t="s">
        <v>166</v>
      </c>
      <c r="K32" s="26" t="s">
        <v>279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279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>
      <c r="A33" t="s">
        <v>202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>
      <c r="A34" t="s">
        <v>203</v>
      </c>
      <c r="B34" t="s">
        <v>57</v>
      </c>
      <c r="F34" t="s">
        <v>167</v>
      </c>
      <c r="G34" t="s">
        <v>167</v>
      </c>
      <c r="K34" s="57"/>
      <c r="L34" s="57"/>
      <c r="M34" s="57"/>
      <c r="N34" s="57"/>
      <c r="O34" s="57"/>
      <c r="P34" s="57"/>
      <c r="Q34" s="57"/>
      <c r="R34" s="57"/>
      <c r="S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1:30" ht="17.25" thickBot="1">
      <c r="A35" t="s">
        <v>204</v>
      </c>
      <c r="B35" t="s">
        <v>58</v>
      </c>
      <c r="F35" t="s">
        <v>167</v>
      </c>
      <c r="G35" t="s">
        <v>167</v>
      </c>
      <c r="K35" s="57" t="s">
        <v>290</v>
      </c>
      <c r="L35" s="57"/>
      <c r="M35" s="57"/>
      <c r="N35" s="57"/>
      <c r="O35" s="57"/>
      <c r="P35" s="57"/>
      <c r="Q35" s="57"/>
      <c r="R35" s="57"/>
      <c r="S35" s="57"/>
      <c r="U35" s="57" t="s">
        <v>290</v>
      </c>
      <c r="V35" s="57"/>
      <c r="W35" s="57"/>
      <c r="X35" s="57"/>
      <c r="Y35" s="57"/>
      <c r="Z35" s="57"/>
      <c r="AA35" s="57"/>
      <c r="AB35" s="57"/>
      <c r="AC35" s="57"/>
    </row>
    <row r="36" spans="1:30" s="1" customFormat="1">
      <c r="A36" s="1" t="s">
        <v>205</v>
      </c>
      <c r="C36" s="1">
        <v>105049</v>
      </c>
      <c r="F36" t="s">
        <v>167</v>
      </c>
      <c r="G36" t="s">
        <v>167</v>
      </c>
      <c r="K36" s="24"/>
      <c r="L36" s="25" t="s">
        <v>272</v>
      </c>
      <c r="M36" s="25" t="s">
        <v>273</v>
      </c>
      <c r="N36" s="25" t="s">
        <v>274</v>
      </c>
      <c r="O36" s="25" t="s">
        <v>275</v>
      </c>
      <c r="P36" s="25" t="s">
        <v>276</v>
      </c>
      <c r="Q36" s="25" t="s">
        <v>277</v>
      </c>
      <c r="R36" s="25" t="s">
        <v>278</v>
      </c>
      <c r="S36" s="31"/>
      <c r="T36" s="41"/>
      <c r="U36" s="32"/>
      <c r="V36" s="25" t="s">
        <v>272</v>
      </c>
      <c r="W36" s="25" t="s">
        <v>273</v>
      </c>
      <c r="X36" s="25" t="s">
        <v>274</v>
      </c>
      <c r="Y36" s="25" t="s">
        <v>275</v>
      </c>
      <c r="Z36" s="25" t="s">
        <v>276</v>
      </c>
      <c r="AA36" s="25" t="s">
        <v>277</v>
      </c>
      <c r="AB36" s="25" t="s">
        <v>278</v>
      </c>
      <c r="AC36" s="31"/>
      <c r="AD36" s="48"/>
    </row>
    <row r="37" spans="1:30" s="1" customFormat="1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1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48"/>
    </row>
    <row r="38" spans="1:30">
      <c r="A38" t="s">
        <v>206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38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0">
        <v>75</v>
      </c>
    </row>
    <row r="39" spans="1:30">
      <c r="A39" t="s">
        <v>207</v>
      </c>
      <c r="B39" t="s">
        <v>62</v>
      </c>
      <c r="F39" t="s">
        <v>165</v>
      </c>
      <c r="G39" t="s">
        <v>165</v>
      </c>
      <c r="K39" s="27" t="s">
        <v>299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299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>
      <c r="A40" t="s">
        <v>208</v>
      </c>
      <c r="B40" t="s">
        <v>63</v>
      </c>
      <c r="F40" t="s">
        <v>165</v>
      </c>
      <c r="G40" t="s">
        <v>165</v>
      </c>
      <c r="K40" s="26" t="s">
        <v>279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279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>
      <c r="A41" t="s">
        <v>209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>
      <c r="A42" t="s">
        <v>210</v>
      </c>
      <c r="B42" t="s">
        <v>65</v>
      </c>
      <c r="F42" t="s">
        <v>167</v>
      </c>
      <c r="G42" t="s">
        <v>167</v>
      </c>
      <c r="K42" s="57" t="s">
        <v>291</v>
      </c>
      <c r="L42" s="57"/>
      <c r="M42" s="57"/>
      <c r="N42" s="57"/>
      <c r="O42" s="57"/>
      <c r="P42" s="57"/>
      <c r="Q42" s="57"/>
      <c r="R42" s="57"/>
      <c r="S42" s="57"/>
      <c r="U42" s="57" t="s">
        <v>291</v>
      </c>
      <c r="V42" s="57"/>
      <c r="W42" s="57"/>
      <c r="X42" s="57"/>
      <c r="Y42" s="57"/>
      <c r="Z42" s="57"/>
      <c r="AA42" s="57"/>
      <c r="AB42" s="57"/>
      <c r="AC42" s="57"/>
    </row>
    <row r="43" spans="1:30">
      <c r="A43" t="s">
        <v>211</v>
      </c>
      <c r="B43" t="s">
        <v>66</v>
      </c>
      <c r="F43" t="s">
        <v>167</v>
      </c>
      <c r="G43" t="s">
        <v>167</v>
      </c>
      <c r="K43" s="24"/>
      <c r="L43" s="25" t="s">
        <v>272</v>
      </c>
      <c r="M43" s="25" t="s">
        <v>273</v>
      </c>
      <c r="N43" s="25" t="s">
        <v>274</v>
      </c>
      <c r="O43" s="25" t="s">
        <v>275</v>
      </c>
      <c r="P43" s="25" t="s">
        <v>276</v>
      </c>
      <c r="Q43" s="25" t="s">
        <v>277</v>
      </c>
      <c r="R43" s="25" t="s">
        <v>278</v>
      </c>
      <c r="S43" s="31"/>
      <c r="U43" s="32"/>
      <c r="V43" s="25" t="s">
        <v>272</v>
      </c>
      <c r="W43" s="25" t="s">
        <v>273</v>
      </c>
      <c r="X43" s="25" t="s">
        <v>274</v>
      </c>
      <c r="Y43" s="25" t="s">
        <v>275</v>
      </c>
      <c r="Z43" s="25" t="s">
        <v>276</v>
      </c>
      <c r="AA43" s="25" t="s">
        <v>277</v>
      </c>
      <c r="AB43" s="25" t="s">
        <v>278</v>
      </c>
      <c r="AC43" s="31"/>
    </row>
    <row r="44" spans="1:30">
      <c r="A44" t="s">
        <v>212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>
      <c r="A45" t="s">
        <v>213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38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46">
        <v>51</v>
      </c>
    </row>
    <row r="46" spans="1:30">
      <c r="A46" t="s">
        <v>214</v>
      </c>
      <c r="B46" t="s">
        <v>69</v>
      </c>
      <c r="F46" t="s">
        <v>169</v>
      </c>
      <c r="G46" t="s">
        <v>169</v>
      </c>
      <c r="K46" s="27" t="s">
        <v>299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299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>
      <c r="A47" t="s">
        <v>215</v>
      </c>
      <c r="B47" t="s">
        <v>70</v>
      </c>
      <c r="F47" t="s">
        <v>169</v>
      </c>
      <c r="G47" t="s">
        <v>169</v>
      </c>
      <c r="K47" s="26" t="s">
        <v>279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279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>
      <c r="A48" t="s">
        <v>216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>
      <c r="A49" t="s">
        <v>217</v>
      </c>
      <c r="B49" t="s">
        <v>72</v>
      </c>
      <c r="F49" t="s">
        <v>169</v>
      </c>
      <c r="G49" t="s">
        <v>169</v>
      </c>
    </row>
    <row r="50" spans="1:30">
      <c r="A50" t="s">
        <v>218</v>
      </c>
      <c r="B50" t="s">
        <v>73</v>
      </c>
      <c r="F50" t="s">
        <v>170</v>
      </c>
      <c r="G50" t="s">
        <v>170</v>
      </c>
    </row>
    <row r="51" spans="1:30" ht="17.25" thickBot="1">
      <c r="A51" t="s">
        <v>219</v>
      </c>
      <c r="B51" t="s">
        <v>74</v>
      </c>
      <c r="F51" t="s">
        <v>170</v>
      </c>
      <c r="G51" t="s">
        <v>170</v>
      </c>
      <c r="K51" s="56" t="s">
        <v>296</v>
      </c>
      <c r="L51" s="56"/>
      <c r="M51" s="56"/>
      <c r="N51" s="56"/>
      <c r="O51" s="56"/>
      <c r="P51" s="56"/>
      <c r="Q51" s="56"/>
      <c r="R51" s="56"/>
      <c r="S51" s="56"/>
      <c r="U51" s="56" t="s">
        <v>297</v>
      </c>
      <c r="V51" s="56"/>
      <c r="W51" s="56"/>
      <c r="X51" s="56"/>
      <c r="Y51" s="56"/>
      <c r="Z51" s="56"/>
      <c r="AA51" s="56"/>
      <c r="AB51" s="56"/>
      <c r="AC51" s="56"/>
    </row>
    <row r="52" spans="1:30" ht="17.25" thickBot="1">
      <c r="A52" t="s">
        <v>220</v>
      </c>
      <c r="B52" t="s">
        <v>75</v>
      </c>
      <c r="F52" t="s">
        <v>170</v>
      </c>
      <c r="G52" t="s">
        <v>170</v>
      </c>
      <c r="K52" s="57" t="s">
        <v>289</v>
      </c>
      <c r="L52" s="57"/>
      <c r="M52" s="57"/>
      <c r="N52" s="57"/>
      <c r="O52" s="57"/>
      <c r="P52" s="57"/>
      <c r="Q52" s="57"/>
      <c r="R52" s="57"/>
      <c r="S52" s="57"/>
      <c r="U52" s="57" t="s">
        <v>289</v>
      </c>
      <c r="V52" s="57"/>
      <c r="W52" s="57"/>
      <c r="X52" s="57"/>
      <c r="Y52" s="57"/>
      <c r="Z52" s="57"/>
      <c r="AA52" s="57"/>
      <c r="AB52" s="57"/>
      <c r="AC52" s="57"/>
    </row>
    <row r="53" spans="1:30">
      <c r="A53" t="s">
        <v>221</v>
      </c>
      <c r="B53" t="s">
        <v>76</v>
      </c>
      <c r="F53" t="s">
        <v>170</v>
      </c>
      <c r="G53" t="s">
        <v>170</v>
      </c>
      <c r="K53" s="24"/>
      <c r="L53" s="25" t="s">
        <v>272</v>
      </c>
      <c r="M53" s="25" t="s">
        <v>273</v>
      </c>
      <c r="N53" s="25" t="s">
        <v>274</v>
      </c>
      <c r="O53" s="25" t="s">
        <v>275</v>
      </c>
      <c r="P53" s="25" t="s">
        <v>276</v>
      </c>
      <c r="Q53" s="25" t="s">
        <v>277</v>
      </c>
      <c r="R53" s="25" t="s">
        <v>278</v>
      </c>
      <c r="S53" s="31"/>
      <c r="U53" s="32"/>
      <c r="V53" s="25" t="s">
        <v>272</v>
      </c>
      <c r="W53" s="25" t="s">
        <v>273</v>
      </c>
      <c r="X53" s="25" t="s">
        <v>274</v>
      </c>
      <c r="Y53" s="25" t="s">
        <v>275</v>
      </c>
      <c r="Z53" s="25" t="s">
        <v>276</v>
      </c>
      <c r="AA53" s="25" t="s">
        <v>277</v>
      </c>
      <c r="AB53" s="25" t="s">
        <v>278</v>
      </c>
      <c r="AC53" s="31"/>
    </row>
    <row r="54" spans="1:30" s="1" customFormat="1">
      <c r="A54" s="1" t="s">
        <v>222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1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48"/>
    </row>
    <row r="55" spans="1:30" s="1" customFormat="1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1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48">
        <v>14</v>
      </c>
    </row>
    <row r="56" spans="1:30" s="2" customFormat="1">
      <c r="A56" s="2" t="s">
        <v>223</v>
      </c>
      <c r="C56" s="2">
        <v>105846</v>
      </c>
      <c r="F56" t="s">
        <v>169</v>
      </c>
      <c r="G56" t="s">
        <v>169</v>
      </c>
      <c r="K56" s="27" t="s">
        <v>299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1"/>
      <c r="U56" s="27" t="s">
        <v>299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49"/>
    </row>
    <row r="57" spans="1:30" s="2" customFormat="1">
      <c r="F57" t="s">
        <v>169</v>
      </c>
      <c r="G57" t="s">
        <v>169</v>
      </c>
      <c r="K57" s="26" t="s">
        <v>279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1"/>
      <c r="U57" s="33" t="s">
        <v>279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49"/>
    </row>
    <row r="58" spans="1:30" s="2" customFormat="1" ht="17.25" thickBot="1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1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49"/>
    </row>
    <row r="59" spans="1:30" s="2" customFormat="1" ht="17.25" thickBot="1">
      <c r="F59" t="s">
        <v>165</v>
      </c>
      <c r="G59" t="s">
        <v>165</v>
      </c>
      <c r="K59" s="57"/>
      <c r="L59" s="57"/>
      <c r="M59" s="57"/>
      <c r="N59" s="57"/>
      <c r="O59" s="57"/>
      <c r="P59" s="57"/>
      <c r="Q59" s="57"/>
      <c r="R59" s="57"/>
      <c r="S59" s="57"/>
      <c r="T59" s="41"/>
      <c r="U59" s="57"/>
      <c r="V59" s="57"/>
      <c r="W59" s="57"/>
      <c r="X59" s="57"/>
      <c r="Y59" s="57"/>
      <c r="Z59" s="57"/>
      <c r="AA59" s="57"/>
      <c r="AB59" s="57"/>
      <c r="AC59" s="57"/>
      <c r="AD59" s="49"/>
    </row>
    <row r="60" spans="1:30" s="1" customFormat="1" ht="17.25" thickBot="1">
      <c r="A60" s="1" t="s">
        <v>224</v>
      </c>
      <c r="C60" s="1">
        <v>105919</v>
      </c>
      <c r="F60" t="s">
        <v>165</v>
      </c>
      <c r="G60" t="s">
        <v>165</v>
      </c>
      <c r="K60" s="57" t="s">
        <v>290</v>
      </c>
      <c r="L60" s="57"/>
      <c r="M60" s="57"/>
      <c r="N60" s="57"/>
      <c r="O60" s="57"/>
      <c r="P60" s="57"/>
      <c r="Q60" s="57"/>
      <c r="R60" s="57"/>
      <c r="S60" s="57"/>
      <c r="T60" s="41"/>
      <c r="U60" s="57" t="s">
        <v>290</v>
      </c>
      <c r="V60" s="57"/>
      <c r="W60" s="57"/>
      <c r="X60" s="57"/>
      <c r="Y60" s="57"/>
      <c r="Z60" s="57"/>
      <c r="AA60" s="57"/>
      <c r="AB60" s="57"/>
      <c r="AC60" s="57"/>
      <c r="AD60" s="48"/>
    </row>
    <row r="61" spans="1:30" s="1" customFormat="1">
      <c r="F61" t="s">
        <v>169</v>
      </c>
      <c r="G61" t="s">
        <v>169</v>
      </c>
      <c r="K61" s="24"/>
      <c r="L61" s="25" t="s">
        <v>272</v>
      </c>
      <c r="M61" s="25" t="s">
        <v>273</v>
      </c>
      <c r="N61" s="25" t="s">
        <v>274</v>
      </c>
      <c r="O61" s="25" t="s">
        <v>275</v>
      </c>
      <c r="P61" s="25" t="s">
        <v>276</v>
      </c>
      <c r="Q61" s="25" t="s">
        <v>277</v>
      </c>
      <c r="R61" s="25" t="s">
        <v>278</v>
      </c>
      <c r="S61" s="31"/>
      <c r="T61" s="41"/>
      <c r="U61" s="32"/>
      <c r="V61" s="25" t="s">
        <v>272</v>
      </c>
      <c r="W61" s="25" t="s">
        <v>273</v>
      </c>
      <c r="X61" s="25" t="s">
        <v>274</v>
      </c>
      <c r="Y61" s="25" t="s">
        <v>275</v>
      </c>
      <c r="Z61" s="25" t="s">
        <v>276</v>
      </c>
      <c r="AA61" s="25" t="s">
        <v>277</v>
      </c>
      <c r="AB61" s="25" t="s">
        <v>278</v>
      </c>
      <c r="AC61" s="31"/>
      <c r="AD61" s="48"/>
    </row>
    <row r="62" spans="1:30" s="1" customFormat="1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1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48"/>
    </row>
    <row r="63" spans="1:30" s="2" customFormat="1">
      <c r="A63" s="2" t="s">
        <v>225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38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44">
        <v>132</v>
      </c>
    </row>
    <row r="64" spans="1:30" s="2" customFormat="1">
      <c r="F64" t="s">
        <v>165</v>
      </c>
      <c r="G64" t="s">
        <v>165</v>
      </c>
      <c r="K64" s="27" t="s">
        <v>299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1"/>
      <c r="U64" s="27" t="s">
        <v>299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49"/>
    </row>
    <row r="65" spans="1:30" s="2" customFormat="1">
      <c r="F65" t="s">
        <v>169</v>
      </c>
      <c r="G65" t="s">
        <v>169</v>
      </c>
      <c r="K65" s="26" t="s">
        <v>279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1"/>
      <c r="U65" s="33" t="s">
        <v>279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49"/>
    </row>
    <row r="66" spans="1:30" s="17" customFormat="1" ht="17.25" thickBot="1">
      <c r="A66" s="17" t="s">
        <v>226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1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0"/>
    </row>
    <row r="67" spans="1:30" s="17" customFormat="1" ht="17.25" thickBot="1">
      <c r="F67" t="s">
        <v>170</v>
      </c>
      <c r="G67" t="s">
        <v>170</v>
      </c>
      <c r="K67" s="57" t="s">
        <v>291</v>
      </c>
      <c r="L67" s="57"/>
      <c r="M67" s="57"/>
      <c r="N67" s="57"/>
      <c r="O67" s="57"/>
      <c r="P67" s="57"/>
      <c r="Q67" s="57"/>
      <c r="R67" s="57"/>
      <c r="S67" s="57"/>
      <c r="T67" s="41"/>
      <c r="U67" s="57" t="s">
        <v>291</v>
      </c>
      <c r="V67" s="57"/>
      <c r="W67" s="57"/>
      <c r="X67" s="57"/>
      <c r="Y67" s="57"/>
      <c r="Z67" s="57"/>
      <c r="AA67" s="57"/>
      <c r="AB67" s="57"/>
      <c r="AC67" s="57"/>
      <c r="AD67" s="50"/>
    </row>
    <row r="68" spans="1:30" s="17" customFormat="1">
      <c r="F68" t="s">
        <v>167</v>
      </c>
      <c r="G68" t="s">
        <v>167</v>
      </c>
      <c r="K68" s="24"/>
      <c r="L68" s="25" t="s">
        <v>272</v>
      </c>
      <c r="M68" s="25" t="s">
        <v>273</v>
      </c>
      <c r="N68" s="25" t="s">
        <v>274</v>
      </c>
      <c r="O68" s="25" t="s">
        <v>275</v>
      </c>
      <c r="P68" s="25" t="s">
        <v>276</v>
      </c>
      <c r="Q68" s="25" t="s">
        <v>277</v>
      </c>
      <c r="R68" s="25" t="s">
        <v>278</v>
      </c>
      <c r="S68" s="31"/>
      <c r="T68" s="41"/>
      <c r="U68" s="32"/>
      <c r="V68" s="25" t="s">
        <v>272</v>
      </c>
      <c r="W68" s="25" t="s">
        <v>273</v>
      </c>
      <c r="X68" s="25" t="s">
        <v>274</v>
      </c>
      <c r="Y68" s="25" t="s">
        <v>275</v>
      </c>
      <c r="Z68" s="25" t="s">
        <v>276</v>
      </c>
      <c r="AA68" s="25" t="s">
        <v>277</v>
      </c>
      <c r="AB68" s="25" t="s">
        <v>278</v>
      </c>
      <c r="AC68" s="31"/>
      <c r="AD68" s="50"/>
    </row>
    <row r="69" spans="1:30" s="18" customFormat="1">
      <c r="A69" s="18" t="s">
        <v>227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1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1"/>
    </row>
    <row r="70" spans="1:30" s="18" customFormat="1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1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45">
        <v>136</v>
      </c>
    </row>
    <row r="71" spans="1:30" s="2" customFormat="1">
      <c r="A71" s="2" t="s">
        <v>228</v>
      </c>
      <c r="C71" s="2">
        <v>110117</v>
      </c>
      <c r="F71" t="s">
        <v>167</v>
      </c>
      <c r="G71" t="s">
        <v>167</v>
      </c>
      <c r="K71" s="27" t="s">
        <v>299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1"/>
      <c r="U71" s="27" t="s">
        <v>299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49"/>
    </row>
    <row r="72" spans="1:30" s="2" customFormat="1">
      <c r="F72" t="s">
        <v>166</v>
      </c>
      <c r="G72" t="s">
        <v>166</v>
      </c>
      <c r="K72" s="26" t="s">
        <v>279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1"/>
      <c r="U72" s="33" t="s">
        <v>279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49"/>
    </row>
    <row r="73" spans="1:30" s="2" customFormat="1" ht="17.25" thickBot="1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1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49"/>
    </row>
    <row r="74" spans="1:30" s="18" customFormat="1">
      <c r="A74" s="18" t="s">
        <v>229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1"/>
      <c r="U74" s="20"/>
      <c r="V74" s="20"/>
      <c r="W74" s="20"/>
      <c r="X74" s="20"/>
      <c r="Y74" s="20"/>
      <c r="Z74" s="20"/>
      <c r="AA74" s="20"/>
      <c r="AB74" s="20"/>
      <c r="AC74" s="20"/>
      <c r="AD74" s="51"/>
    </row>
    <row r="75" spans="1:30" s="18" customFormat="1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1"/>
      <c r="U75" s="20"/>
      <c r="V75" s="20"/>
      <c r="W75" s="20"/>
      <c r="X75" s="20"/>
      <c r="Y75" s="20"/>
      <c r="Z75" s="20"/>
      <c r="AA75" s="20"/>
      <c r="AB75" s="20"/>
      <c r="AC75" s="20"/>
      <c r="AD75" s="51"/>
    </row>
    <row r="76" spans="1:30">
      <c r="A76" t="s">
        <v>230</v>
      </c>
      <c r="B76" t="s">
        <v>99</v>
      </c>
      <c r="F76" t="s">
        <v>169</v>
      </c>
      <c r="G76" t="s">
        <v>169</v>
      </c>
    </row>
    <row r="77" spans="1:30">
      <c r="A77" t="s">
        <v>231</v>
      </c>
      <c r="B77" t="s">
        <v>100</v>
      </c>
      <c r="F77" t="s">
        <v>169</v>
      </c>
      <c r="G77" t="s">
        <v>169</v>
      </c>
    </row>
    <row r="78" spans="1:30" s="1" customFormat="1">
      <c r="A78" s="1" t="s">
        <v>232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1"/>
      <c r="U78" s="20"/>
      <c r="V78" s="20"/>
      <c r="W78" s="20"/>
      <c r="X78" s="20"/>
      <c r="Y78" s="20"/>
      <c r="Z78" s="20"/>
      <c r="AA78" s="20"/>
      <c r="AB78" s="20"/>
      <c r="AC78" s="20"/>
      <c r="AD78" s="48"/>
    </row>
    <row r="79" spans="1:30" s="1" customFormat="1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1"/>
      <c r="U79" s="20"/>
      <c r="V79" s="20"/>
      <c r="W79" s="20"/>
      <c r="X79" s="20"/>
      <c r="Y79" s="20"/>
      <c r="Z79" s="20"/>
      <c r="AA79" s="20"/>
      <c r="AB79" s="20"/>
      <c r="AC79" s="20"/>
      <c r="AD79" s="48"/>
    </row>
    <row r="80" spans="1:30" s="5" customFormat="1">
      <c r="A80" s="5" t="s">
        <v>252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1"/>
      <c r="U80" s="20"/>
      <c r="V80" s="20"/>
      <c r="W80" s="20"/>
      <c r="X80" s="20"/>
      <c r="Y80" s="20"/>
      <c r="Z80" s="20"/>
      <c r="AA80" s="20"/>
      <c r="AB80" s="20"/>
      <c r="AC80" s="20"/>
      <c r="AD80" s="52"/>
    </row>
    <row r="81" spans="1:30" s="5" customFormat="1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20"/>
      <c r="V81" s="20"/>
      <c r="W81" s="20"/>
      <c r="X81" s="20"/>
      <c r="Y81" s="20"/>
      <c r="Z81" s="20"/>
      <c r="AA81" s="20"/>
      <c r="AB81" s="20"/>
      <c r="AC81" s="20"/>
      <c r="AD81" s="52"/>
    </row>
    <row r="82" spans="1:30">
      <c r="A82" t="s">
        <v>251</v>
      </c>
      <c r="B82" t="s">
        <v>105</v>
      </c>
      <c r="F82" t="s">
        <v>166</v>
      </c>
      <c r="G82" t="s">
        <v>166</v>
      </c>
    </row>
    <row r="83" spans="1:30">
      <c r="A83" t="s">
        <v>253</v>
      </c>
      <c r="B83" t="s">
        <v>106</v>
      </c>
      <c r="F83" t="s">
        <v>166</v>
      </c>
      <c r="G83" t="s">
        <v>166</v>
      </c>
    </row>
    <row r="84" spans="1:30" s="19" customFormat="1">
      <c r="A84" s="19" t="s">
        <v>239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1"/>
      <c r="U84" s="20"/>
      <c r="V84" s="20"/>
      <c r="W84" s="20"/>
      <c r="X84" s="20"/>
      <c r="Y84" s="20"/>
      <c r="Z84" s="20"/>
      <c r="AA84" s="20"/>
      <c r="AB84" s="20"/>
      <c r="AC84" s="20"/>
      <c r="AD84" s="53"/>
    </row>
    <row r="85" spans="1:30" s="19" customFormat="1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1"/>
      <c r="U85" s="20"/>
      <c r="V85" s="20"/>
      <c r="W85" s="20"/>
      <c r="X85" s="20"/>
      <c r="Y85" s="20"/>
      <c r="Z85" s="20"/>
      <c r="AA85" s="20"/>
      <c r="AB85" s="20"/>
      <c r="AC85" s="20"/>
      <c r="AD85" s="53"/>
    </row>
    <row r="86" spans="1:30" s="2" customFormat="1">
      <c r="A86" s="2" t="s">
        <v>240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20"/>
      <c r="V86" s="20"/>
      <c r="W86" s="20"/>
      <c r="X86" s="20"/>
      <c r="Y86" s="20"/>
      <c r="Z86" s="20"/>
      <c r="AA86" s="20"/>
      <c r="AB86" s="20"/>
      <c r="AC86" s="20"/>
      <c r="AD86" s="49"/>
    </row>
    <row r="87" spans="1:30" s="2" customFormat="1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1"/>
      <c r="U87" s="20"/>
      <c r="V87" s="20"/>
      <c r="W87" s="20"/>
      <c r="X87" s="20"/>
      <c r="Y87" s="20"/>
      <c r="Z87" s="20"/>
      <c r="AA87" s="20"/>
      <c r="AB87" s="20"/>
      <c r="AC87" s="20"/>
      <c r="AD87" s="49"/>
    </row>
    <row r="88" spans="1:30" s="1" customFormat="1">
      <c r="A88" s="1" t="s">
        <v>260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1"/>
      <c r="U88" s="20"/>
      <c r="V88" s="20"/>
      <c r="W88" s="20"/>
      <c r="X88" s="20"/>
      <c r="Y88" s="20"/>
      <c r="Z88" s="20"/>
      <c r="AA88" s="20"/>
      <c r="AB88" s="20"/>
      <c r="AC88" s="20"/>
      <c r="AD88" s="48"/>
    </row>
    <row r="89" spans="1:30" s="1" customFormat="1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1"/>
      <c r="U89" s="20"/>
      <c r="V89" s="20"/>
      <c r="W89" s="20"/>
      <c r="X89" s="20"/>
      <c r="Y89" s="20"/>
      <c r="Z89" s="20"/>
      <c r="AA89" s="20"/>
      <c r="AB89" s="20"/>
      <c r="AC89" s="20"/>
      <c r="AD89" s="48"/>
    </row>
    <row r="90" spans="1:30" s="20" customFormat="1">
      <c r="A90" s="20" t="s">
        <v>241</v>
      </c>
      <c r="B90" s="20" t="s">
        <v>113</v>
      </c>
      <c r="F90" s="20" t="s">
        <v>170</v>
      </c>
      <c r="G90" s="20" t="s">
        <v>170</v>
      </c>
      <c r="T90" s="41"/>
      <c r="AD90" s="47"/>
    </row>
    <row r="91" spans="1:30">
      <c r="A91" s="2" t="s">
        <v>242</v>
      </c>
      <c r="B91" s="2"/>
      <c r="C91" s="2"/>
      <c r="D91" s="2"/>
      <c r="E91" s="2"/>
      <c r="F91" t="s">
        <v>170</v>
      </c>
      <c r="G91" t="s">
        <v>170</v>
      </c>
    </row>
    <row r="92" spans="1:30">
      <c r="A92" s="2"/>
      <c r="B92" s="2"/>
      <c r="C92" s="2"/>
      <c r="D92" s="2"/>
      <c r="E92" s="2"/>
      <c r="F92" t="s">
        <v>169</v>
      </c>
      <c r="G92" t="s">
        <v>169</v>
      </c>
    </row>
    <row r="93" spans="1:30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>
      <c r="A94" s="18" t="s">
        <v>243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1"/>
      <c r="U94" s="20"/>
      <c r="V94" s="20"/>
      <c r="W94" s="20"/>
      <c r="X94" s="20"/>
      <c r="Y94" s="20"/>
      <c r="Z94" s="20"/>
      <c r="AA94" s="20"/>
      <c r="AB94" s="20"/>
      <c r="AC94" s="20"/>
      <c r="AD94" s="51"/>
    </row>
    <row r="95" spans="1:30" s="18" customFormat="1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1"/>
      <c r="U95" s="20"/>
      <c r="V95" s="20"/>
      <c r="W95" s="20"/>
      <c r="X95" s="20"/>
      <c r="Y95" s="20"/>
      <c r="Z95" s="20"/>
      <c r="AA95" s="20"/>
      <c r="AB95" s="20"/>
      <c r="AC95" s="20"/>
      <c r="AD95" s="51"/>
    </row>
    <row r="96" spans="1:30" s="18" customFormat="1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20"/>
      <c r="V96" s="20"/>
      <c r="W96" s="20"/>
      <c r="X96" s="20"/>
      <c r="Y96" s="20"/>
      <c r="Z96" s="20"/>
      <c r="AA96" s="20"/>
      <c r="AB96" s="20"/>
      <c r="AC96" s="20"/>
      <c r="AD96" s="51"/>
    </row>
    <row r="97" spans="1:30" s="19" customFormat="1">
      <c r="A97" s="19" t="s">
        <v>244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1"/>
      <c r="U97" s="20"/>
      <c r="V97" s="20"/>
      <c r="W97" s="20"/>
      <c r="X97" s="20"/>
      <c r="Y97" s="20"/>
      <c r="Z97" s="20"/>
      <c r="AA97" s="20"/>
      <c r="AB97" s="20"/>
      <c r="AC97" s="20"/>
      <c r="AD97" s="53"/>
    </row>
    <row r="98" spans="1:30" s="19" customFormat="1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1"/>
      <c r="U98" s="20"/>
      <c r="V98" s="20"/>
      <c r="W98" s="20"/>
      <c r="X98" s="20"/>
      <c r="Y98" s="20"/>
      <c r="Z98" s="20"/>
      <c r="AA98" s="20"/>
      <c r="AB98" s="20"/>
      <c r="AC98" s="20"/>
      <c r="AD98" s="53"/>
    </row>
    <row r="99" spans="1:30" s="19" customFormat="1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1"/>
      <c r="U99" s="20"/>
      <c r="V99" s="20"/>
      <c r="W99" s="20"/>
      <c r="X99" s="20"/>
      <c r="Y99" s="20"/>
      <c r="Z99" s="20"/>
      <c r="AA99" s="20"/>
      <c r="AB99" s="20"/>
      <c r="AC99" s="20"/>
      <c r="AD99" s="53"/>
    </row>
    <row r="100" spans="1:30" s="20" customFormat="1">
      <c r="A100" s="20" t="s">
        <v>245</v>
      </c>
      <c r="B100" s="20" t="s">
        <v>246</v>
      </c>
      <c r="F100" s="20" t="s">
        <v>169</v>
      </c>
      <c r="G100" s="20" t="s">
        <v>169</v>
      </c>
      <c r="T100" s="41"/>
      <c r="AD100" s="47"/>
    </row>
    <row r="101" spans="1:30">
      <c r="A101" t="s">
        <v>233</v>
      </c>
      <c r="B101" t="s">
        <v>124</v>
      </c>
      <c r="F101" t="s">
        <v>169</v>
      </c>
      <c r="G101" t="s">
        <v>169</v>
      </c>
    </row>
    <row r="102" spans="1:30" s="20" customFormat="1">
      <c r="A102" s="20" t="s">
        <v>247</v>
      </c>
      <c r="B102" s="20" t="s">
        <v>125</v>
      </c>
      <c r="F102" s="20" t="s">
        <v>169</v>
      </c>
      <c r="G102" s="20" t="s">
        <v>169</v>
      </c>
      <c r="T102" s="41"/>
      <c r="AD102" s="47"/>
    </row>
    <row r="103" spans="1:30" s="20" customFormat="1">
      <c r="A103" s="20" t="s">
        <v>249</v>
      </c>
      <c r="B103" s="20" t="s">
        <v>248</v>
      </c>
      <c r="F103" s="20" t="s">
        <v>169</v>
      </c>
      <c r="G103" s="20" t="s">
        <v>169</v>
      </c>
      <c r="T103" s="41"/>
      <c r="AD103" s="47"/>
    </row>
    <row r="104" spans="1:30" s="6" customFormat="1">
      <c r="A104" s="6" t="s">
        <v>259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1"/>
      <c r="U104" s="20"/>
      <c r="V104" s="20"/>
      <c r="W104" s="20"/>
      <c r="X104" s="20"/>
      <c r="Y104" s="20"/>
      <c r="Z104" s="20"/>
      <c r="AA104" s="20"/>
      <c r="AB104" s="20"/>
      <c r="AC104" s="20"/>
      <c r="AD104" s="54"/>
    </row>
    <row r="105" spans="1:30" s="6" customFormat="1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1"/>
      <c r="U105" s="20"/>
      <c r="V105" s="20"/>
      <c r="W105" s="20"/>
      <c r="X105" s="20"/>
      <c r="Y105" s="20"/>
      <c r="Z105" s="20"/>
      <c r="AA105" s="20"/>
      <c r="AB105" s="20"/>
      <c r="AC105" s="20"/>
      <c r="AD105" s="54"/>
    </row>
    <row r="106" spans="1:30" s="1" customFormat="1">
      <c r="A106" s="1" t="s">
        <v>258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20"/>
      <c r="V106" s="20"/>
      <c r="W106" s="20"/>
      <c r="X106" s="20"/>
      <c r="Y106" s="20"/>
      <c r="Z106" s="20"/>
      <c r="AA106" s="20"/>
      <c r="AB106" s="20"/>
      <c r="AC106" s="20"/>
      <c r="AD106" s="48"/>
    </row>
    <row r="107" spans="1:30" s="1" customFormat="1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1"/>
      <c r="U107" s="20"/>
      <c r="V107" s="20"/>
      <c r="W107" s="20"/>
      <c r="X107" s="20"/>
      <c r="Y107" s="20"/>
      <c r="Z107" s="20"/>
      <c r="AA107" s="20"/>
      <c r="AB107" s="20"/>
      <c r="AC107" s="20"/>
      <c r="AD107" s="48"/>
    </row>
    <row r="108" spans="1:30">
      <c r="A108" s="20" t="s">
        <v>257</v>
      </c>
      <c r="B108" t="s">
        <v>139</v>
      </c>
      <c r="F108" t="s">
        <v>165</v>
      </c>
      <c r="G108" t="s">
        <v>165</v>
      </c>
    </row>
    <row r="109" spans="1:30" s="5" customFormat="1">
      <c r="A109" s="5" t="s">
        <v>256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1"/>
      <c r="U109" s="20"/>
      <c r="V109" s="20"/>
      <c r="W109" s="20"/>
      <c r="X109" s="20"/>
      <c r="Y109" s="20"/>
      <c r="Z109" s="20"/>
      <c r="AA109" s="20"/>
      <c r="AB109" s="20"/>
      <c r="AC109" s="20"/>
      <c r="AD109" s="52"/>
    </row>
    <row r="110" spans="1:30" s="5" customFormat="1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1"/>
      <c r="U110" s="20"/>
      <c r="V110" s="20"/>
      <c r="W110" s="20"/>
      <c r="X110" s="20"/>
      <c r="Y110" s="20"/>
      <c r="Z110" s="20"/>
      <c r="AA110" s="20"/>
      <c r="AB110" s="20"/>
      <c r="AC110" s="20"/>
      <c r="AD110" s="52"/>
    </row>
    <row r="111" spans="1:30" s="2" customFormat="1">
      <c r="A111" s="2" t="s">
        <v>234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20"/>
      <c r="V111" s="20"/>
      <c r="W111" s="20"/>
      <c r="X111" s="20"/>
      <c r="Y111" s="20"/>
      <c r="Z111" s="20"/>
      <c r="AA111" s="20"/>
      <c r="AB111" s="20"/>
      <c r="AC111" s="20"/>
      <c r="AD111" s="49"/>
    </row>
    <row r="112" spans="1:30" s="2" customFormat="1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1"/>
      <c r="U112" s="20"/>
      <c r="V112" s="20"/>
      <c r="W112" s="20"/>
      <c r="X112" s="20"/>
      <c r="Y112" s="20"/>
      <c r="Z112" s="20"/>
      <c r="AA112" s="20"/>
      <c r="AB112" s="20"/>
      <c r="AC112" s="20"/>
      <c r="AD112" s="49"/>
    </row>
    <row r="113" spans="1:30" s="20" customFormat="1">
      <c r="A113" s="20" t="s">
        <v>255</v>
      </c>
      <c r="B113" s="20" t="s">
        <v>139</v>
      </c>
      <c r="F113" s="20" t="s">
        <v>165</v>
      </c>
      <c r="G113" s="20" t="s">
        <v>165</v>
      </c>
      <c r="T113" s="41"/>
      <c r="AD113" s="47"/>
    </row>
    <row r="114" spans="1:30" s="2" customFormat="1">
      <c r="A114" s="2" t="s">
        <v>261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1"/>
      <c r="U114" s="20"/>
      <c r="V114" s="20"/>
      <c r="W114" s="20"/>
      <c r="X114" s="20"/>
      <c r="Y114" s="20"/>
      <c r="Z114" s="20"/>
      <c r="AA114" s="20"/>
      <c r="AB114" s="20"/>
      <c r="AC114" s="20"/>
      <c r="AD114" s="49"/>
    </row>
    <row r="115" spans="1:30" s="2" customFormat="1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1"/>
      <c r="U115" s="20"/>
      <c r="V115" s="20"/>
      <c r="W115" s="20"/>
      <c r="X115" s="20"/>
      <c r="Y115" s="20"/>
      <c r="Z115" s="20"/>
      <c r="AA115" s="20"/>
      <c r="AB115" s="20"/>
      <c r="AC115" s="20"/>
      <c r="AD115" s="49"/>
    </row>
    <row r="116" spans="1:30" s="2" customFormat="1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20"/>
      <c r="V116" s="20"/>
      <c r="W116" s="20"/>
      <c r="X116" s="20"/>
      <c r="Y116" s="20"/>
      <c r="Z116" s="20"/>
      <c r="AA116" s="20"/>
      <c r="AB116" s="20"/>
      <c r="AC116" s="20"/>
      <c r="AD116" s="49"/>
    </row>
    <row r="117" spans="1:30" s="1" customFormat="1">
      <c r="A117" s="1" t="s">
        <v>262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1"/>
      <c r="U117" s="20"/>
      <c r="V117" s="20"/>
      <c r="W117" s="20"/>
      <c r="X117" s="20"/>
      <c r="Y117" s="20"/>
      <c r="Z117" s="20"/>
      <c r="AA117" s="20"/>
      <c r="AB117" s="20"/>
      <c r="AC117" s="20"/>
      <c r="AD117" s="48"/>
    </row>
    <row r="118" spans="1:30" s="1" customFormat="1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1"/>
      <c r="U118" s="20"/>
      <c r="V118" s="20"/>
      <c r="W118" s="20"/>
      <c r="X118" s="20"/>
      <c r="Y118" s="20"/>
      <c r="Z118" s="20"/>
      <c r="AA118" s="20"/>
      <c r="AB118" s="20"/>
      <c r="AC118" s="20"/>
      <c r="AD118" s="48"/>
    </row>
    <row r="119" spans="1:30" s="1" customFormat="1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1"/>
      <c r="U119" s="20"/>
      <c r="V119" s="20"/>
      <c r="W119" s="20"/>
      <c r="X119" s="20"/>
      <c r="Y119" s="20"/>
      <c r="Z119" s="20"/>
      <c r="AA119" s="20"/>
      <c r="AB119" s="20"/>
      <c r="AC119" s="20"/>
      <c r="AD119" s="48"/>
    </row>
    <row r="120" spans="1:30" s="6" customFormat="1">
      <c r="A120" s="6" t="s">
        <v>263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1"/>
      <c r="U120" s="20"/>
      <c r="V120" s="20"/>
      <c r="W120" s="20"/>
      <c r="X120" s="20"/>
      <c r="Y120" s="20"/>
      <c r="Z120" s="20"/>
      <c r="AA120" s="20"/>
      <c r="AB120" s="20"/>
      <c r="AC120" s="20"/>
      <c r="AD120" s="54"/>
    </row>
    <row r="121" spans="1:30" s="6" customFormat="1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20"/>
      <c r="V121" s="20"/>
      <c r="W121" s="20"/>
      <c r="X121" s="20"/>
      <c r="Y121" s="20"/>
      <c r="Z121" s="20"/>
      <c r="AA121" s="20"/>
      <c r="AB121" s="20"/>
      <c r="AC121" s="20"/>
      <c r="AD121" s="54"/>
    </row>
    <row r="122" spans="1:30" s="6" customFormat="1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1"/>
      <c r="U122" s="20"/>
      <c r="V122" s="20"/>
      <c r="W122" s="20"/>
      <c r="X122" s="20"/>
      <c r="Y122" s="20"/>
      <c r="Z122" s="20"/>
      <c r="AA122" s="20"/>
      <c r="AB122" s="20"/>
      <c r="AC122" s="20"/>
      <c r="AD122" s="54"/>
    </row>
    <row r="123" spans="1:30" s="1" customFormat="1">
      <c r="A123" s="1" t="s">
        <v>264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1"/>
      <c r="U123" s="20"/>
      <c r="V123" s="20"/>
      <c r="W123" s="20"/>
      <c r="X123" s="20"/>
      <c r="Y123" s="20"/>
      <c r="Z123" s="20"/>
      <c r="AA123" s="20"/>
      <c r="AB123" s="20"/>
      <c r="AC123" s="20"/>
      <c r="AD123" s="48"/>
    </row>
    <row r="124" spans="1:30" s="1" customFormat="1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1"/>
      <c r="U124" s="20"/>
      <c r="V124" s="20"/>
      <c r="W124" s="20"/>
      <c r="X124" s="20"/>
      <c r="Y124" s="20"/>
      <c r="Z124" s="20"/>
      <c r="AA124" s="20"/>
      <c r="AB124" s="20"/>
      <c r="AC124" s="20"/>
      <c r="AD124" s="48"/>
    </row>
    <row r="125" spans="1:30" s="1" customFormat="1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1"/>
      <c r="U125" s="20"/>
      <c r="V125" s="20"/>
      <c r="W125" s="20"/>
      <c r="X125" s="20"/>
      <c r="Y125" s="20"/>
      <c r="Z125" s="20"/>
      <c r="AA125" s="20"/>
      <c r="AB125" s="20"/>
      <c r="AC125" s="20"/>
      <c r="AD125" s="48"/>
    </row>
    <row r="126" spans="1:30">
      <c r="A126" t="s">
        <v>235</v>
      </c>
      <c r="B126" t="s">
        <v>152</v>
      </c>
      <c r="F126" t="s">
        <v>167</v>
      </c>
      <c r="G126" t="s">
        <v>167</v>
      </c>
    </row>
    <row r="127" spans="1:30">
      <c r="A127" t="s">
        <v>236</v>
      </c>
      <c r="B127" t="s">
        <v>153</v>
      </c>
      <c r="F127" t="s">
        <v>167</v>
      </c>
      <c r="G127" t="s">
        <v>167</v>
      </c>
    </row>
    <row r="128" spans="1:30">
      <c r="A128" t="s">
        <v>237</v>
      </c>
      <c r="B128" t="s">
        <v>154</v>
      </c>
      <c r="F128" t="s">
        <v>167</v>
      </c>
      <c r="G128" t="s">
        <v>167</v>
      </c>
    </row>
    <row r="129" spans="1:30">
      <c r="A129" t="s">
        <v>254</v>
      </c>
      <c r="B129" t="s">
        <v>155</v>
      </c>
      <c r="F129" t="s">
        <v>167</v>
      </c>
      <c r="G129" t="s">
        <v>167</v>
      </c>
    </row>
    <row r="130" spans="1:30">
      <c r="A130" t="s">
        <v>238</v>
      </c>
      <c r="B130" t="s">
        <v>265</v>
      </c>
      <c r="F130" t="s">
        <v>166</v>
      </c>
      <c r="G130" t="s">
        <v>166</v>
      </c>
    </row>
    <row r="131" spans="1:30">
      <c r="A131" t="s">
        <v>266</v>
      </c>
      <c r="B131" t="s">
        <v>157</v>
      </c>
      <c r="F131" t="s">
        <v>166</v>
      </c>
      <c r="G131" t="s">
        <v>166</v>
      </c>
    </row>
    <row r="132" spans="1:30" s="20" customFormat="1">
      <c r="A132" s="20" t="s">
        <v>267</v>
      </c>
      <c r="B132" s="20" t="s">
        <v>158</v>
      </c>
      <c r="F132" s="20" t="s">
        <v>166</v>
      </c>
      <c r="G132" s="20" t="s">
        <v>166</v>
      </c>
      <c r="T132" s="41"/>
      <c r="AD132" s="47"/>
    </row>
    <row r="133" spans="1:30" s="20" customFormat="1">
      <c r="A133" s="20" t="s">
        <v>268</v>
      </c>
      <c r="B133" s="20" t="s">
        <v>159</v>
      </c>
      <c r="F133" s="20" t="s">
        <v>166</v>
      </c>
      <c r="G133" s="20" t="s">
        <v>166</v>
      </c>
      <c r="T133" s="41"/>
      <c r="AD133" s="47"/>
    </row>
    <row r="134" spans="1:30" s="5" customFormat="1">
      <c r="A134" s="5" t="s">
        <v>269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1"/>
      <c r="U134" s="20"/>
      <c r="V134" s="20"/>
      <c r="W134" s="20"/>
      <c r="X134" s="20"/>
      <c r="Y134" s="20"/>
      <c r="Z134" s="20"/>
      <c r="AA134" s="20"/>
      <c r="AB134" s="20"/>
      <c r="AC134" s="20"/>
      <c r="AD134" s="52"/>
    </row>
    <row r="135" spans="1:30" s="5" customFormat="1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1"/>
      <c r="U135" s="20"/>
      <c r="V135" s="20"/>
      <c r="W135" s="20"/>
      <c r="X135" s="20"/>
      <c r="Y135" s="20"/>
      <c r="Z135" s="20"/>
      <c r="AA135" s="20"/>
      <c r="AB135" s="20"/>
      <c r="AC135" s="20"/>
      <c r="AD135" s="52"/>
    </row>
    <row r="136" spans="1:30" s="18" customFormat="1">
      <c r="A136" s="18" t="s">
        <v>270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20"/>
      <c r="V136" s="20"/>
      <c r="W136" s="20"/>
      <c r="X136" s="20"/>
      <c r="Y136" s="20"/>
      <c r="Z136" s="20"/>
      <c r="AA136" s="20"/>
      <c r="AB136" s="20"/>
      <c r="AC136" s="20"/>
      <c r="AD136" s="51"/>
    </row>
    <row r="137" spans="1:30" s="18" customFormat="1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1"/>
      <c r="U137" s="20"/>
      <c r="V137" s="20"/>
      <c r="W137" s="20"/>
      <c r="X137" s="20"/>
      <c r="Y137" s="20"/>
      <c r="Z137" s="20"/>
      <c r="AA137" s="20"/>
      <c r="AB137" s="20"/>
      <c r="AC137" s="20"/>
      <c r="AD137" s="51"/>
    </row>
    <row r="138" spans="1:30" s="18" customFormat="1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1"/>
      <c r="U138" s="20"/>
      <c r="V138" s="20"/>
      <c r="W138" s="20"/>
      <c r="X138" s="20"/>
      <c r="Y138" s="20"/>
      <c r="Z138" s="20"/>
      <c r="AA138" s="20"/>
      <c r="AB138" s="20"/>
      <c r="AC138" s="20"/>
      <c r="AD138" s="51"/>
    </row>
    <row r="139" spans="1:30">
      <c r="A139" t="s">
        <v>280</v>
      </c>
      <c r="B139" t="s">
        <v>281</v>
      </c>
      <c r="F139" s="18" t="s">
        <v>166</v>
      </c>
      <c r="G139" s="18" t="s">
        <v>166</v>
      </c>
    </row>
    <row r="140" spans="1:30">
      <c r="B140" t="s">
        <v>282</v>
      </c>
      <c r="F140" s="18" t="s">
        <v>166</v>
      </c>
      <c r="G140" s="18" t="s">
        <v>166</v>
      </c>
    </row>
    <row r="141" spans="1:30">
      <c r="B141" t="s">
        <v>283</v>
      </c>
      <c r="F141" s="18" t="s">
        <v>166</v>
      </c>
      <c r="G141" s="18" t="s">
        <v>166</v>
      </c>
    </row>
    <row r="142" spans="1:30">
      <c r="A142" t="s">
        <v>288</v>
      </c>
      <c r="B142" t="s">
        <v>284</v>
      </c>
      <c r="F142" s="18" t="s">
        <v>166</v>
      </c>
      <c r="G142" s="18" t="s">
        <v>166</v>
      </c>
    </row>
    <row r="143" spans="1:30">
      <c r="B143" t="s">
        <v>285</v>
      </c>
      <c r="F143" s="18" t="s">
        <v>166</v>
      </c>
      <c r="G143" s="18" t="s">
        <v>166</v>
      </c>
    </row>
    <row r="144" spans="1:30">
      <c r="B144" t="s">
        <v>286</v>
      </c>
      <c r="F144" s="18" t="s">
        <v>166</v>
      </c>
      <c r="G144" s="18" t="s">
        <v>166</v>
      </c>
    </row>
    <row r="145" spans="2:7">
      <c r="B145" t="s">
        <v>287</v>
      </c>
      <c r="F145" s="18" t="s">
        <v>166</v>
      </c>
      <c r="G145" s="18" t="s">
        <v>166</v>
      </c>
    </row>
  </sheetData>
  <mergeCells count="31">
    <mergeCell ref="K1:S1"/>
    <mergeCell ref="U1:AC1"/>
    <mergeCell ref="U2:AC2"/>
    <mergeCell ref="U9:AC9"/>
    <mergeCell ref="U10:AC10"/>
    <mergeCell ref="K9:S9"/>
    <mergeCell ref="K2:S2"/>
    <mergeCell ref="K10:S10"/>
    <mergeCell ref="U17:AC17"/>
    <mergeCell ref="K26:S26"/>
    <mergeCell ref="K27:S27"/>
    <mergeCell ref="K34:S34"/>
    <mergeCell ref="K35:S35"/>
    <mergeCell ref="K24:S24"/>
    <mergeCell ref="K17:S17"/>
    <mergeCell ref="K42:S42"/>
    <mergeCell ref="U26:AC26"/>
    <mergeCell ref="U27:AC27"/>
    <mergeCell ref="U34:AC34"/>
    <mergeCell ref="U35:AC35"/>
    <mergeCell ref="U42:AC42"/>
    <mergeCell ref="K51:S51"/>
    <mergeCell ref="K52:S52"/>
    <mergeCell ref="K59:S59"/>
    <mergeCell ref="K60:S60"/>
    <mergeCell ref="K67:S67"/>
    <mergeCell ref="U51:AC51"/>
    <mergeCell ref="U52:AC52"/>
    <mergeCell ref="U59:AC59"/>
    <mergeCell ref="U60:AC60"/>
    <mergeCell ref="U67:AC6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B2:T85"/>
  <sheetViews>
    <sheetView topLeftCell="A49" workbookViewId="0">
      <selection activeCell="M86" sqref="M86"/>
    </sheetView>
  </sheetViews>
  <sheetFormatPr defaultRowHeight="16.899999999999999"/>
  <cols>
    <col min="1" max="1" width="11.1875" customWidth="1"/>
    <col min="3" max="3" width="9.9375" customWidth="1"/>
  </cols>
  <sheetData>
    <row r="2" spans="2:20" ht="17.25" thickBot="1">
      <c r="B2">
        <v>0</v>
      </c>
      <c r="C2">
        <v>0</v>
      </c>
      <c r="D2">
        <v>0</v>
      </c>
      <c r="L2">
        <v>0</v>
      </c>
      <c r="M2">
        <v>0</v>
      </c>
      <c r="N2">
        <v>0.1</v>
      </c>
    </row>
    <row r="3" spans="2:20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</row>
    <row r="4" spans="2:20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</row>
    <row r="5" spans="2:20">
      <c r="B5" s="27" t="s">
        <v>23</v>
      </c>
      <c r="C5" s="21">
        <v>209</v>
      </c>
      <c r="D5" s="21">
        <v>197</v>
      </c>
      <c r="E5" s="21">
        <v>193</v>
      </c>
      <c r="F5" s="21">
        <v>192</v>
      </c>
      <c r="G5" s="21">
        <v>183</v>
      </c>
      <c r="H5" s="21">
        <v>214</v>
      </c>
      <c r="I5" s="21">
        <v>204</v>
      </c>
      <c r="J5" s="34">
        <f>SUM(C5:I5)</f>
        <v>1392</v>
      </c>
      <c r="L5" s="27" t="s">
        <v>23</v>
      </c>
      <c r="M5" s="21">
        <v>209</v>
      </c>
      <c r="N5" s="21">
        <v>192</v>
      </c>
      <c r="O5" s="21">
        <v>196</v>
      </c>
      <c r="P5" s="21">
        <v>192</v>
      </c>
      <c r="Q5" s="21">
        <v>183</v>
      </c>
      <c r="R5" s="21">
        <v>216</v>
      </c>
      <c r="S5" s="21">
        <v>206</v>
      </c>
      <c r="T5" s="34">
        <f>SUM(M5:S5)</f>
        <v>1394</v>
      </c>
    </row>
    <row r="6" spans="2:20">
      <c r="B6" s="27" t="s">
        <v>299</v>
      </c>
      <c r="C6" s="22">
        <v>10</v>
      </c>
      <c r="D6" s="22">
        <v>5</v>
      </c>
      <c r="E6" s="22">
        <v>10</v>
      </c>
      <c r="F6" s="22">
        <v>7</v>
      </c>
      <c r="G6" s="22">
        <v>10</v>
      </c>
      <c r="H6" s="22">
        <v>10</v>
      </c>
      <c r="I6" s="22">
        <v>14</v>
      </c>
      <c r="J6" s="34">
        <f>SUM(C6:I6)</f>
        <v>66</v>
      </c>
      <c r="L6" s="27" t="s">
        <v>299</v>
      </c>
      <c r="M6" s="22">
        <v>10</v>
      </c>
      <c r="N6" s="22">
        <v>10</v>
      </c>
      <c r="O6" s="22">
        <v>7</v>
      </c>
      <c r="P6" s="22">
        <v>7</v>
      </c>
      <c r="Q6" s="22">
        <v>10</v>
      </c>
      <c r="R6" s="22">
        <v>8</v>
      </c>
      <c r="S6" s="22">
        <v>12</v>
      </c>
      <c r="T6" s="34">
        <f>SUM(M6:S6)</f>
        <v>64</v>
      </c>
    </row>
    <row r="7" spans="2:20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</row>
    <row r="8" spans="2:20" ht="17.25" thickBot="1">
      <c r="B8" s="29"/>
      <c r="C8" s="30">
        <f>C6/C7</f>
        <v>4.5662100456621002E-2</v>
      </c>
      <c r="D8" s="30">
        <f t="shared" ref="D8:I8" si="2">D6/D7</f>
        <v>2.4752475247524754E-2</v>
      </c>
      <c r="E8" s="30">
        <f t="shared" si="2"/>
        <v>4.9261083743842367E-2</v>
      </c>
      <c r="F8" s="30">
        <f t="shared" si="2"/>
        <v>3.5175879396984924E-2</v>
      </c>
      <c r="G8" s="30">
        <f t="shared" si="2"/>
        <v>5.181347150259067E-2</v>
      </c>
      <c r="H8" s="30">
        <f t="shared" si="2"/>
        <v>4.4642857142857144E-2</v>
      </c>
      <c r="I8" s="30">
        <f t="shared" si="2"/>
        <v>6.4220183486238536E-2</v>
      </c>
      <c r="J8" s="36"/>
      <c r="L8" s="29"/>
      <c r="M8" s="30">
        <f>M6/M7</f>
        <v>4.5662100456621002E-2</v>
      </c>
      <c r="N8" s="30">
        <f t="shared" ref="N8:S8" si="3">N6/N7</f>
        <v>4.9504950495049507E-2</v>
      </c>
      <c r="O8" s="30">
        <f t="shared" si="3"/>
        <v>3.4482758620689655E-2</v>
      </c>
      <c r="P8" s="30">
        <f t="shared" si="3"/>
        <v>3.5175879396984924E-2</v>
      </c>
      <c r="Q8" s="30">
        <f t="shared" si="3"/>
        <v>5.181347150259067E-2</v>
      </c>
      <c r="R8" s="30">
        <f t="shared" si="3"/>
        <v>3.5714285714285712E-2</v>
      </c>
      <c r="S8" s="30">
        <f t="shared" si="3"/>
        <v>5.5045871559633031E-2</v>
      </c>
      <c r="T8" s="36"/>
    </row>
    <row r="9" spans="2:20" ht="17.25" thickBot="1">
      <c r="B9">
        <v>0.5</v>
      </c>
      <c r="C9">
        <v>0.5</v>
      </c>
      <c r="D9">
        <v>0.5</v>
      </c>
      <c r="L9">
        <v>0</v>
      </c>
      <c r="M9">
        <v>0</v>
      </c>
      <c r="N9">
        <v>0.2</v>
      </c>
    </row>
    <row r="10" spans="2:20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</row>
    <row r="11" spans="2:20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</row>
    <row r="12" spans="2:20">
      <c r="B12" s="27" t="s">
        <v>23</v>
      </c>
      <c r="C12" s="21">
        <v>207</v>
      </c>
      <c r="D12" s="21">
        <v>192</v>
      </c>
      <c r="E12" s="21">
        <v>182</v>
      </c>
      <c r="F12" s="21">
        <v>192</v>
      </c>
      <c r="G12" s="21">
        <v>183</v>
      </c>
      <c r="H12" s="21">
        <v>213</v>
      </c>
      <c r="I12" s="21">
        <v>205</v>
      </c>
      <c r="J12" s="34">
        <f>SUM(C12:I12)</f>
        <v>1374</v>
      </c>
      <c r="L12" s="27" t="s">
        <v>23</v>
      </c>
      <c r="M12" s="21">
        <v>207</v>
      </c>
      <c r="N12" s="21">
        <v>184</v>
      </c>
      <c r="O12" s="21">
        <v>197</v>
      </c>
      <c r="P12" s="21">
        <v>192</v>
      </c>
      <c r="Q12" s="21">
        <v>183</v>
      </c>
      <c r="R12" s="21">
        <v>218</v>
      </c>
      <c r="S12" s="21">
        <v>204</v>
      </c>
      <c r="T12" s="34">
        <f>SUM(M12:S12)</f>
        <v>1385</v>
      </c>
    </row>
    <row r="13" spans="2:20">
      <c r="B13" s="27" t="s">
        <v>299</v>
      </c>
      <c r="C13" s="22">
        <v>12</v>
      </c>
      <c r="D13" s="22">
        <v>10</v>
      </c>
      <c r="E13" s="22">
        <v>21</v>
      </c>
      <c r="F13" s="22">
        <v>7</v>
      </c>
      <c r="G13" s="22">
        <v>10</v>
      </c>
      <c r="H13" s="22">
        <v>11</v>
      </c>
      <c r="I13" s="22">
        <v>13</v>
      </c>
      <c r="J13" s="34">
        <f>SUM(C13:I13)</f>
        <v>84</v>
      </c>
      <c r="L13" s="27" t="s">
        <v>299</v>
      </c>
      <c r="M13" s="22">
        <v>12</v>
      </c>
      <c r="N13" s="22">
        <v>18</v>
      </c>
      <c r="O13" s="22">
        <v>6</v>
      </c>
      <c r="P13" s="22">
        <v>7</v>
      </c>
      <c r="Q13" s="22">
        <v>10</v>
      </c>
      <c r="R13" s="22">
        <v>6</v>
      </c>
      <c r="S13" s="22">
        <v>14</v>
      </c>
      <c r="T13" s="34">
        <f>SUM(M13:S13)</f>
        <v>73</v>
      </c>
    </row>
    <row r="14" spans="2:20">
      <c r="B14" s="26" t="s">
        <v>279</v>
      </c>
      <c r="C14" s="20">
        <f>C12+C13</f>
        <v>219</v>
      </c>
      <c r="D14" s="20">
        <f t="shared" ref="D14:I14" si="4">D12+D13</f>
        <v>202</v>
      </c>
      <c r="E14" s="20">
        <f t="shared" si="4"/>
        <v>203</v>
      </c>
      <c r="F14" s="20">
        <f t="shared" si="4"/>
        <v>199</v>
      </c>
      <c r="G14" s="20">
        <f t="shared" si="4"/>
        <v>193</v>
      </c>
      <c r="H14" s="20">
        <f t="shared" si="4"/>
        <v>224</v>
      </c>
      <c r="I14" s="20">
        <f t="shared" si="4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5">N12+N13</f>
        <v>202</v>
      </c>
      <c r="O14" s="20">
        <f t="shared" si="5"/>
        <v>203</v>
      </c>
      <c r="P14" s="20">
        <f t="shared" si="5"/>
        <v>199</v>
      </c>
      <c r="Q14" s="20">
        <f t="shared" si="5"/>
        <v>193</v>
      </c>
      <c r="R14" s="20">
        <f t="shared" si="5"/>
        <v>224</v>
      </c>
      <c r="S14" s="20">
        <f t="shared" si="5"/>
        <v>218</v>
      </c>
      <c r="T14" s="28">
        <f>SUM(M14:S14)</f>
        <v>1458</v>
      </c>
    </row>
    <row r="15" spans="2:20" ht="17.25" thickBot="1">
      <c r="B15" s="29"/>
      <c r="C15" s="30">
        <f>C13/C14</f>
        <v>5.4794520547945202E-2</v>
      </c>
      <c r="D15" s="30">
        <f t="shared" ref="D15:I15" si="6">D13/D14</f>
        <v>4.9504950495049507E-2</v>
      </c>
      <c r="E15" s="30">
        <f t="shared" si="6"/>
        <v>0.10344827586206896</v>
      </c>
      <c r="F15" s="30">
        <f t="shared" si="6"/>
        <v>3.5175879396984924E-2</v>
      </c>
      <c r="G15" s="30">
        <f t="shared" si="6"/>
        <v>5.181347150259067E-2</v>
      </c>
      <c r="H15" s="30">
        <f t="shared" si="6"/>
        <v>4.9107142857142856E-2</v>
      </c>
      <c r="I15" s="30">
        <f t="shared" si="6"/>
        <v>5.9633027522935783E-2</v>
      </c>
      <c r="J15" s="36"/>
      <c r="L15" s="29"/>
      <c r="M15" s="30">
        <f>M13/M14</f>
        <v>5.4794520547945202E-2</v>
      </c>
      <c r="N15" s="30">
        <f t="shared" ref="N15:S15" si="7">N13/N14</f>
        <v>8.9108910891089105E-2</v>
      </c>
      <c r="O15" s="30">
        <f t="shared" si="7"/>
        <v>2.9556650246305417E-2</v>
      </c>
      <c r="P15" s="30">
        <f t="shared" si="7"/>
        <v>3.5175879396984924E-2</v>
      </c>
      <c r="Q15" s="30">
        <f t="shared" si="7"/>
        <v>5.181347150259067E-2</v>
      </c>
      <c r="R15" s="30">
        <f t="shared" si="7"/>
        <v>2.6785714285714284E-2</v>
      </c>
      <c r="S15" s="30">
        <f t="shared" si="7"/>
        <v>6.4220183486238536E-2</v>
      </c>
      <c r="T15" s="36"/>
    </row>
    <row r="16" spans="2:20" ht="17.25" thickBot="1">
      <c r="B16">
        <v>1</v>
      </c>
      <c r="C16">
        <v>1</v>
      </c>
      <c r="D16">
        <v>1</v>
      </c>
      <c r="L16">
        <v>0</v>
      </c>
      <c r="M16">
        <v>0</v>
      </c>
      <c r="N16">
        <v>0.3</v>
      </c>
    </row>
    <row r="17" spans="2:20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</row>
    <row r="18" spans="2:20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</row>
    <row r="19" spans="2:20">
      <c r="B19" s="27" t="s">
        <v>23</v>
      </c>
      <c r="C19" s="21">
        <v>200</v>
      </c>
      <c r="D19" s="21">
        <v>186</v>
      </c>
      <c r="E19" s="21">
        <v>187</v>
      </c>
      <c r="F19" s="21">
        <v>0</v>
      </c>
      <c r="G19" s="21">
        <v>0</v>
      </c>
      <c r="H19" s="21">
        <v>195</v>
      </c>
      <c r="I19" s="21">
        <v>198</v>
      </c>
      <c r="J19" s="34">
        <f>SUM(C19:I19)</f>
        <v>966</v>
      </c>
      <c r="L19" s="27" t="s">
        <v>23</v>
      </c>
      <c r="M19" s="21">
        <v>209</v>
      </c>
      <c r="N19" s="21">
        <v>193</v>
      </c>
      <c r="O19" s="21">
        <v>197</v>
      </c>
      <c r="P19" s="21">
        <v>192</v>
      </c>
      <c r="Q19" s="21">
        <v>183</v>
      </c>
      <c r="R19" s="21">
        <v>217</v>
      </c>
      <c r="S19" s="21">
        <v>207</v>
      </c>
      <c r="T19" s="34">
        <f>SUM(M19:S19)</f>
        <v>1398</v>
      </c>
    </row>
    <row r="20" spans="2:20">
      <c r="B20" s="27" t="s">
        <v>299</v>
      </c>
      <c r="C20" s="22">
        <v>19</v>
      </c>
      <c r="D20" s="22">
        <v>16</v>
      </c>
      <c r="E20" s="22">
        <v>16</v>
      </c>
      <c r="F20" s="22">
        <v>199</v>
      </c>
      <c r="G20" s="22">
        <v>193</v>
      </c>
      <c r="H20" s="22">
        <v>29</v>
      </c>
      <c r="I20" s="22">
        <v>20</v>
      </c>
      <c r="J20" s="34">
        <f>SUM(C20:I20)</f>
        <v>492</v>
      </c>
      <c r="L20" s="27" t="s">
        <v>299</v>
      </c>
      <c r="M20" s="22">
        <v>10</v>
      </c>
      <c r="N20" s="22">
        <v>9</v>
      </c>
      <c r="O20" s="22">
        <v>6</v>
      </c>
      <c r="P20" s="22">
        <v>7</v>
      </c>
      <c r="Q20" s="22">
        <v>10</v>
      </c>
      <c r="R20" s="22">
        <v>7</v>
      </c>
      <c r="S20" s="22">
        <v>11</v>
      </c>
      <c r="T20" s="34">
        <f>SUM(M20:S20)</f>
        <v>60</v>
      </c>
    </row>
    <row r="21" spans="2:20">
      <c r="B21" s="26" t="s">
        <v>279</v>
      </c>
      <c r="C21" s="20">
        <f>C19+C20</f>
        <v>219</v>
      </c>
      <c r="D21" s="20">
        <f t="shared" ref="D21:I21" si="8">D19+D20</f>
        <v>202</v>
      </c>
      <c r="E21" s="20">
        <f t="shared" si="8"/>
        <v>203</v>
      </c>
      <c r="F21" s="20">
        <f t="shared" si="8"/>
        <v>199</v>
      </c>
      <c r="G21" s="20">
        <f t="shared" si="8"/>
        <v>193</v>
      </c>
      <c r="H21" s="20">
        <f t="shared" si="8"/>
        <v>224</v>
      </c>
      <c r="I21" s="20">
        <f t="shared" si="8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9">N19+N20</f>
        <v>202</v>
      </c>
      <c r="O21" s="20">
        <f t="shared" si="9"/>
        <v>203</v>
      </c>
      <c r="P21" s="20">
        <f t="shared" si="9"/>
        <v>199</v>
      </c>
      <c r="Q21" s="20">
        <f t="shared" si="9"/>
        <v>193</v>
      </c>
      <c r="R21" s="20">
        <f t="shared" si="9"/>
        <v>224</v>
      </c>
      <c r="S21" s="20">
        <f t="shared" si="9"/>
        <v>218</v>
      </c>
      <c r="T21" s="28">
        <f>SUM(M21:S21)</f>
        <v>1458</v>
      </c>
    </row>
    <row r="22" spans="2:20" ht="17.25" thickBot="1">
      <c r="B22" s="29"/>
      <c r="C22" s="30">
        <f>C20/C21</f>
        <v>8.6757990867579904E-2</v>
      </c>
      <c r="D22" s="30">
        <f t="shared" ref="D22:I22" si="10">D20/D21</f>
        <v>7.9207920792079209E-2</v>
      </c>
      <c r="E22" s="30">
        <f t="shared" si="10"/>
        <v>7.8817733990147784E-2</v>
      </c>
      <c r="F22" s="30">
        <f t="shared" si="10"/>
        <v>1</v>
      </c>
      <c r="G22" s="30">
        <f t="shared" si="10"/>
        <v>1</v>
      </c>
      <c r="H22" s="30">
        <f t="shared" si="10"/>
        <v>0.12946428571428573</v>
      </c>
      <c r="I22" s="30">
        <f t="shared" si="10"/>
        <v>9.1743119266055051E-2</v>
      </c>
      <c r="J22" s="36"/>
      <c r="L22" s="29"/>
      <c r="M22" s="30">
        <f>M20/M21</f>
        <v>4.5662100456621002E-2</v>
      </c>
      <c r="N22" s="30">
        <f t="shared" ref="N22:S22" si="11">N20/N21</f>
        <v>4.4554455445544552E-2</v>
      </c>
      <c r="O22" s="30">
        <f t="shared" si="11"/>
        <v>2.9556650246305417E-2</v>
      </c>
      <c r="P22" s="30">
        <f t="shared" si="11"/>
        <v>3.5175879396984924E-2</v>
      </c>
      <c r="Q22" s="30">
        <f t="shared" si="11"/>
        <v>5.181347150259067E-2</v>
      </c>
      <c r="R22" s="30">
        <f t="shared" si="11"/>
        <v>3.125E-2</v>
      </c>
      <c r="S22" s="30">
        <f t="shared" si="11"/>
        <v>5.0458715596330278E-2</v>
      </c>
      <c r="T22" s="36"/>
    </row>
    <row r="23" spans="2:20" ht="17.25" thickBot="1">
      <c r="B23">
        <v>0.1</v>
      </c>
      <c r="C23">
        <v>0.1</v>
      </c>
      <c r="D23">
        <v>0.1</v>
      </c>
      <c r="L23">
        <v>0</v>
      </c>
      <c r="M23">
        <v>0</v>
      </c>
      <c r="N23">
        <v>0.4</v>
      </c>
    </row>
    <row r="24" spans="2:20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</row>
    <row r="25" spans="2:20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</row>
    <row r="26" spans="2:20">
      <c r="B26" s="27" t="s">
        <v>23</v>
      </c>
      <c r="C26" s="21">
        <v>209</v>
      </c>
      <c r="D26" s="21">
        <v>192</v>
      </c>
      <c r="E26" s="21">
        <v>195</v>
      </c>
      <c r="F26" s="21">
        <v>192</v>
      </c>
      <c r="G26" s="21">
        <v>183</v>
      </c>
      <c r="H26" s="21">
        <v>218</v>
      </c>
      <c r="I26" s="21">
        <v>206</v>
      </c>
      <c r="J26" s="34">
        <f>SUM(C26:I26)</f>
        <v>1395</v>
      </c>
      <c r="L26" s="27" t="s">
        <v>23</v>
      </c>
      <c r="M26" s="21">
        <v>209</v>
      </c>
      <c r="N26" s="21">
        <v>190</v>
      </c>
      <c r="O26" s="21">
        <v>198</v>
      </c>
      <c r="P26" s="21">
        <v>192</v>
      </c>
      <c r="Q26" s="21">
        <v>183</v>
      </c>
      <c r="R26" s="21">
        <v>218</v>
      </c>
      <c r="S26" s="21">
        <v>204</v>
      </c>
      <c r="T26" s="34">
        <f>SUM(M26:S26)</f>
        <v>1394</v>
      </c>
    </row>
    <row r="27" spans="2:20">
      <c r="B27" s="27" t="s">
        <v>299</v>
      </c>
      <c r="C27" s="22">
        <v>10</v>
      </c>
      <c r="D27" s="22">
        <v>10</v>
      </c>
      <c r="E27" s="22">
        <v>8</v>
      </c>
      <c r="F27" s="22">
        <v>7</v>
      </c>
      <c r="G27" s="22">
        <v>10</v>
      </c>
      <c r="H27" s="22">
        <v>6</v>
      </c>
      <c r="I27" s="22">
        <v>12</v>
      </c>
      <c r="J27" s="34">
        <f>SUM(C27:I27)</f>
        <v>63</v>
      </c>
      <c r="L27" s="27" t="s">
        <v>299</v>
      </c>
      <c r="M27" s="22">
        <v>10</v>
      </c>
      <c r="N27" s="22">
        <v>12</v>
      </c>
      <c r="O27" s="22">
        <v>5</v>
      </c>
      <c r="P27" s="22">
        <v>7</v>
      </c>
      <c r="Q27" s="22">
        <v>10</v>
      </c>
      <c r="R27" s="22">
        <v>6</v>
      </c>
      <c r="S27" s="22">
        <v>14</v>
      </c>
      <c r="T27" s="34">
        <f>SUM(M27:S27)</f>
        <v>64</v>
      </c>
    </row>
    <row r="28" spans="2:20">
      <c r="B28" s="26" t="s">
        <v>279</v>
      </c>
      <c r="C28" s="20">
        <f>C26+C27</f>
        <v>219</v>
      </c>
      <c r="D28" s="20">
        <f t="shared" ref="D28:I28" si="12">D26+D27</f>
        <v>202</v>
      </c>
      <c r="E28" s="20">
        <f t="shared" si="12"/>
        <v>203</v>
      </c>
      <c r="F28" s="20">
        <f t="shared" si="12"/>
        <v>199</v>
      </c>
      <c r="G28" s="20">
        <f t="shared" si="12"/>
        <v>193</v>
      </c>
      <c r="H28" s="20">
        <f t="shared" si="12"/>
        <v>224</v>
      </c>
      <c r="I28" s="20">
        <f t="shared" si="12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13">N26+N27</f>
        <v>202</v>
      </c>
      <c r="O28" s="20">
        <f t="shared" si="13"/>
        <v>203</v>
      </c>
      <c r="P28" s="20">
        <f t="shared" si="13"/>
        <v>199</v>
      </c>
      <c r="Q28" s="20">
        <f t="shared" si="13"/>
        <v>193</v>
      </c>
      <c r="R28" s="20">
        <f t="shared" si="13"/>
        <v>224</v>
      </c>
      <c r="S28" s="20">
        <f t="shared" si="13"/>
        <v>218</v>
      </c>
      <c r="T28" s="28">
        <f>SUM(M28:S28)</f>
        <v>1458</v>
      </c>
    </row>
    <row r="29" spans="2:20" ht="17.25" thickBot="1">
      <c r="B29" s="29"/>
      <c r="C29" s="30">
        <f>C27/C28</f>
        <v>4.5662100456621002E-2</v>
      </c>
      <c r="D29" s="30">
        <f t="shared" ref="D29:I29" si="14">D27/D28</f>
        <v>4.9504950495049507E-2</v>
      </c>
      <c r="E29" s="30">
        <f t="shared" si="14"/>
        <v>3.9408866995073892E-2</v>
      </c>
      <c r="F29" s="30">
        <f t="shared" si="14"/>
        <v>3.5175879396984924E-2</v>
      </c>
      <c r="G29" s="30">
        <f t="shared" si="14"/>
        <v>5.181347150259067E-2</v>
      </c>
      <c r="H29" s="30">
        <f t="shared" si="14"/>
        <v>2.6785714285714284E-2</v>
      </c>
      <c r="I29" s="30">
        <f t="shared" si="14"/>
        <v>5.5045871559633031E-2</v>
      </c>
      <c r="J29" s="36"/>
      <c r="L29" s="29"/>
      <c r="M29" s="30">
        <f>M27/M28</f>
        <v>4.5662100456621002E-2</v>
      </c>
      <c r="N29" s="30">
        <f t="shared" ref="N29:S29" si="15">N27/N28</f>
        <v>5.9405940594059403E-2</v>
      </c>
      <c r="O29" s="30">
        <f t="shared" si="15"/>
        <v>2.4630541871921183E-2</v>
      </c>
      <c r="P29" s="30">
        <f t="shared" si="15"/>
        <v>3.5175879396984924E-2</v>
      </c>
      <c r="Q29" s="30">
        <f t="shared" si="15"/>
        <v>5.181347150259067E-2</v>
      </c>
      <c r="R29" s="30">
        <f t="shared" si="15"/>
        <v>2.6785714285714284E-2</v>
      </c>
      <c r="S29" s="30">
        <f t="shared" si="15"/>
        <v>6.4220183486238536E-2</v>
      </c>
      <c r="T29" s="36"/>
    </row>
    <row r="30" spans="2:20" ht="17.25" thickBot="1">
      <c r="B30">
        <v>0.2</v>
      </c>
      <c r="C30">
        <v>0.2</v>
      </c>
      <c r="D30">
        <v>0.2</v>
      </c>
      <c r="L30">
        <v>0</v>
      </c>
      <c r="M30">
        <v>0</v>
      </c>
      <c r="N30">
        <v>0.5</v>
      </c>
    </row>
    <row r="31" spans="2:20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</row>
    <row r="32" spans="2:20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</row>
    <row r="33" spans="2:20">
      <c r="B33" s="27" t="s">
        <v>23</v>
      </c>
      <c r="C33" s="21">
        <v>208</v>
      </c>
      <c r="D33" s="21">
        <v>188</v>
      </c>
      <c r="E33" s="21">
        <v>192</v>
      </c>
      <c r="F33" s="21">
        <v>192</v>
      </c>
      <c r="G33" s="21">
        <v>183</v>
      </c>
      <c r="H33" s="21">
        <v>217</v>
      </c>
      <c r="I33" s="21">
        <v>204</v>
      </c>
      <c r="J33" s="34">
        <f>SUM(C33:I33)</f>
        <v>1384</v>
      </c>
      <c r="L33" s="27" t="s">
        <v>23</v>
      </c>
      <c r="M33" s="21">
        <v>205</v>
      </c>
      <c r="N33" s="21">
        <v>189</v>
      </c>
      <c r="O33" s="21">
        <v>182</v>
      </c>
      <c r="P33" s="21">
        <v>192</v>
      </c>
      <c r="Q33" s="21">
        <v>183</v>
      </c>
      <c r="R33" s="21">
        <v>217</v>
      </c>
      <c r="S33" s="21">
        <v>205</v>
      </c>
      <c r="T33" s="34">
        <f>SUM(M33:S33)</f>
        <v>1373</v>
      </c>
    </row>
    <row r="34" spans="2:20">
      <c r="B34" s="27" t="s">
        <v>299</v>
      </c>
      <c r="C34" s="22">
        <v>11</v>
      </c>
      <c r="D34" s="22">
        <v>14</v>
      </c>
      <c r="E34" s="22">
        <v>11</v>
      </c>
      <c r="F34" s="22">
        <v>7</v>
      </c>
      <c r="G34" s="22">
        <v>10</v>
      </c>
      <c r="H34" s="22">
        <v>7</v>
      </c>
      <c r="I34" s="22">
        <v>14</v>
      </c>
      <c r="J34" s="34">
        <f>SUM(C34:I34)</f>
        <v>74</v>
      </c>
      <c r="L34" s="27" t="s">
        <v>299</v>
      </c>
      <c r="M34" s="22">
        <v>14</v>
      </c>
      <c r="N34" s="22">
        <v>13</v>
      </c>
      <c r="O34" s="22">
        <v>21</v>
      </c>
      <c r="P34" s="22">
        <v>7</v>
      </c>
      <c r="Q34" s="22">
        <v>10</v>
      </c>
      <c r="R34" s="22">
        <v>7</v>
      </c>
      <c r="S34" s="22">
        <v>13</v>
      </c>
      <c r="T34" s="34">
        <f>SUM(M34:S34)</f>
        <v>85</v>
      </c>
    </row>
    <row r="35" spans="2:20">
      <c r="B35" s="26" t="s">
        <v>279</v>
      </c>
      <c r="C35" s="20">
        <f>C33+C34</f>
        <v>219</v>
      </c>
      <c r="D35" s="20">
        <f t="shared" ref="D35:I35" si="16">D33+D34</f>
        <v>202</v>
      </c>
      <c r="E35" s="20">
        <f t="shared" si="16"/>
        <v>203</v>
      </c>
      <c r="F35" s="20">
        <f t="shared" si="16"/>
        <v>199</v>
      </c>
      <c r="G35" s="20">
        <f t="shared" si="16"/>
        <v>193</v>
      </c>
      <c r="H35" s="20">
        <f t="shared" si="16"/>
        <v>224</v>
      </c>
      <c r="I35" s="20">
        <f t="shared" si="16"/>
        <v>218</v>
      </c>
      <c r="J35" s="28">
        <f>SUM(C35:I35)</f>
        <v>1458</v>
      </c>
      <c r="L35" s="26" t="s">
        <v>279</v>
      </c>
      <c r="M35" s="20">
        <f>M33+M34</f>
        <v>219</v>
      </c>
      <c r="N35" s="20">
        <f t="shared" ref="N35:S35" si="17">N33+N34</f>
        <v>202</v>
      </c>
      <c r="O35" s="20">
        <f t="shared" si="17"/>
        <v>203</v>
      </c>
      <c r="P35" s="20">
        <f t="shared" si="17"/>
        <v>199</v>
      </c>
      <c r="Q35" s="20">
        <f t="shared" si="17"/>
        <v>193</v>
      </c>
      <c r="R35" s="20">
        <f t="shared" si="17"/>
        <v>224</v>
      </c>
      <c r="S35" s="20">
        <f t="shared" si="17"/>
        <v>218</v>
      </c>
      <c r="T35" s="28">
        <f>SUM(M35:S35)</f>
        <v>1458</v>
      </c>
    </row>
    <row r="36" spans="2:20" ht="17.25" thickBot="1">
      <c r="B36" s="29"/>
      <c r="C36" s="30">
        <f>C34/C35</f>
        <v>5.0228310502283102E-2</v>
      </c>
      <c r="D36" s="30">
        <f t="shared" ref="D36:I36" si="18">D34/D35</f>
        <v>6.9306930693069313E-2</v>
      </c>
      <c r="E36" s="30">
        <f t="shared" si="18"/>
        <v>5.4187192118226604E-2</v>
      </c>
      <c r="F36" s="30">
        <f t="shared" si="18"/>
        <v>3.5175879396984924E-2</v>
      </c>
      <c r="G36" s="30">
        <f t="shared" si="18"/>
        <v>5.181347150259067E-2</v>
      </c>
      <c r="H36" s="30">
        <f t="shared" si="18"/>
        <v>3.125E-2</v>
      </c>
      <c r="I36" s="30">
        <f t="shared" si="18"/>
        <v>6.4220183486238536E-2</v>
      </c>
      <c r="J36" s="36"/>
      <c r="L36" s="29"/>
      <c r="M36" s="30">
        <f>M34/M35</f>
        <v>6.3926940639269403E-2</v>
      </c>
      <c r="N36" s="30">
        <f t="shared" ref="N36:S36" si="19">N34/N35</f>
        <v>6.4356435643564358E-2</v>
      </c>
      <c r="O36" s="30">
        <f t="shared" si="19"/>
        <v>0.10344827586206896</v>
      </c>
      <c r="P36" s="30">
        <f t="shared" si="19"/>
        <v>3.5175879396984924E-2</v>
      </c>
      <c r="Q36" s="30">
        <f t="shared" si="19"/>
        <v>5.181347150259067E-2</v>
      </c>
      <c r="R36" s="30">
        <f t="shared" si="19"/>
        <v>3.125E-2</v>
      </c>
      <c r="S36" s="30">
        <f t="shared" si="19"/>
        <v>5.9633027522935783E-2</v>
      </c>
      <c r="T36" s="36"/>
    </row>
    <row r="37" spans="2:20" ht="17.25" thickBot="1">
      <c r="B37">
        <v>0.3</v>
      </c>
      <c r="C37">
        <v>0.3</v>
      </c>
      <c r="D37">
        <v>0.3</v>
      </c>
      <c r="L37">
        <v>0</v>
      </c>
      <c r="M37">
        <v>0</v>
      </c>
      <c r="N37">
        <v>0.6</v>
      </c>
    </row>
    <row r="38" spans="2:20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</row>
    <row r="39" spans="2:20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</row>
    <row r="40" spans="2:20">
      <c r="B40" s="27" t="s">
        <v>23</v>
      </c>
      <c r="C40" s="21">
        <v>204</v>
      </c>
      <c r="D40" s="21">
        <v>193</v>
      </c>
      <c r="E40" s="21">
        <v>183</v>
      </c>
      <c r="F40" s="21">
        <v>192</v>
      </c>
      <c r="G40" s="21">
        <v>183</v>
      </c>
      <c r="H40" s="21">
        <v>201</v>
      </c>
      <c r="I40" s="21">
        <v>206</v>
      </c>
      <c r="J40" s="34">
        <f>SUM(C40:I40)</f>
        <v>1362</v>
      </c>
      <c r="L40" s="27" t="s">
        <v>23</v>
      </c>
      <c r="M40" s="21">
        <v>209</v>
      </c>
      <c r="N40" s="21">
        <v>183</v>
      </c>
      <c r="O40" s="21">
        <v>192</v>
      </c>
      <c r="P40" s="21">
        <v>192</v>
      </c>
      <c r="Q40" s="21">
        <v>183</v>
      </c>
      <c r="R40" s="21">
        <v>214</v>
      </c>
      <c r="S40" s="21">
        <v>207</v>
      </c>
      <c r="T40" s="34">
        <f>SUM(M40:S40)</f>
        <v>1380</v>
      </c>
    </row>
    <row r="41" spans="2:20">
      <c r="B41" s="27" t="s">
        <v>299</v>
      </c>
      <c r="C41" s="22">
        <v>15</v>
      </c>
      <c r="D41" s="22">
        <v>9</v>
      </c>
      <c r="E41" s="22">
        <v>20</v>
      </c>
      <c r="F41" s="22">
        <v>7</v>
      </c>
      <c r="G41" s="22">
        <v>10</v>
      </c>
      <c r="H41" s="22">
        <v>23</v>
      </c>
      <c r="I41" s="22">
        <v>12</v>
      </c>
      <c r="J41" s="34">
        <f>SUM(C41:I41)</f>
        <v>96</v>
      </c>
      <c r="L41" s="27" t="s">
        <v>299</v>
      </c>
      <c r="M41" s="22">
        <v>10</v>
      </c>
      <c r="N41" s="22">
        <v>19</v>
      </c>
      <c r="O41" s="22">
        <v>11</v>
      </c>
      <c r="P41" s="22">
        <v>7</v>
      </c>
      <c r="Q41" s="22">
        <v>10</v>
      </c>
      <c r="R41" s="22">
        <v>10</v>
      </c>
      <c r="S41" s="22">
        <v>11</v>
      </c>
      <c r="T41" s="34">
        <f>SUM(M41:S41)</f>
        <v>78</v>
      </c>
    </row>
    <row r="42" spans="2:20">
      <c r="B42" s="26" t="s">
        <v>279</v>
      </c>
      <c r="C42" s="20">
        <f>C40+C41</f>
        <v>219</v>
      </c>
      <c r="D42" s="20">
        <f t="shared" ref="D42:I42" si="20">D40+D41</f>
        <v>202</v>
      </c>
      <c r="E42" s="20">
        <f t="shared" si="20"/>
        <v>203</v>
      </c>
      <c r="F42" s="20">
        <f t="shared" si="20"/>
        <v>199</v>
      </c>
      <c r="G42" s="20">
        <f t="shared" si="20"/>
        <v>193</v>
      </c>
      <c r="H42" s="20">
        <f t="shared" si="20"/>
        <v>224</v>
      </c>
      <c r="I42" s="20">
        <f t="shared" si="2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21">N40+N41</f>
        <v>202</v>
      </c>
      <c r="O42" s="20">
        <f t="shared" si="21"/>
        <v>203</v>
      </c>
      <c r="P42" s="20">
        <f t="shared" si="21"/>
        <v>199</v>
      </c>
      <c r="Q42" s="20">
        <f t="shared" si="21"/>
        <v>193</v>
      </c>
      <c r="R42" s="20">
        <f t="shared" si="21"/>
        <v>224</v>
      </c>
      <c r="S42" s="20">
        <f t="shared" si="21"/>
        <v>218</v>
      </c>
      <c r="T42" s="28">
        <f>SUM(M42:S42)</f>
        <v>1458</v>
      </c>
    </row>
    <row r="43" spans="2:20" ht="17.25" thickBot="1">
      <c r="B43" s="29"/>
      <c r="C43" s="30">
        <f>C41/C42</f>
        <v>6.8493150684931503E-2</v>
      </c>
      <c r="D43" s="30">
        <f t="shared" ref="D43:I43" si="22">D41/D42</f>
        <v>4.4554455445544552E-2</v>
      </c>
      <c r="E43" s="30">
        <f t="shared" si="22"/>
        <v>9.8522167487684734E-2</v>
      </c>
      <c r="F43" s="30">
        <f t="shared" si="22"/>
        <v>3.5175879396984924E-2</v>
      </c>
      <c r="G43" s="30">
        <f t="shared" si="22"/>
        <v>5.181347150259067E-2</v>
      </c>
      <c r="H43" s="30">
        <f t="shared" si="22"/>
        <v>0.10267857142857142</v>
      </c>
      <c r="I43" s="30">
        <f t="shared" si="22"/>
        <v>5.5045871559633031E-2</v>
      </c>
      <c r="J43" s="36"/>
      <c r="L43" s="29"/>
      <c r="M43" s="30">
        <f>M41/M42</f>
        <v>4.5662100456621002E-2</v>
      </c>
      <c r="N43" s="30">
        <f t="shared" ref="N43:S43" si="23">N41/N42</f>
        <v>9.405940594059406E-2</v>
      </c>
      <c r="O43" s="30">
        <f t="shared" si="23"/>
        <v>5.4187192118226604E-2</v>
      </c>
      <c r="P43" s="30">
        <f t="shared" si="23"/>
        <v>3.5175879396984924E-2</v>
      </c>
      <c r="Q43" s="30">
        <f t="shared" si="23"/>
        <v>5.181347150259067E-2</v>
      </c>
      <c r="R43" s="30">
        <f t="shared" si="23"/>
        <v>4.4642857142857144E-2</v>
      </c>
      <c r="S43" s="30">
        <f t="shared" si="23"/>
        <v>5.0458715596330278E-2</v>
      </c>
      <c r="T43" s="36"/>
    </row>
    <row r="44" spans="2:20" ht="17.25" thickBot="1">
      <c r="B44">
        <v>0.4</v>
      </c>
      <c r="C44">
        <v>0.4</v>
      </c>
      <c r="D44">
        <v>0.4</v>
      </c>
      <c r="L44">
        <v>0</v>
      </c>
      <c r="M44">
        <v>0</v>
      </c>
      <c r="N44">
        <v>0.7</v>
      </c>
    </row>
    <row r="45" spans="2:20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61" t="s">
        <v>273</v>
      </c>
      <c r="O45" s="61" t="s">
        <v>274</v>
      </c>
      <c r="P45" s="61" t="s">
        <v>275</v>
      </c>
      <c r="Q45" s="61" t="s">
        <v>276</v>
      </c>
      <c r="R45" s="25" t="s">
        <v>277</v>
      </c>
      <c r="S45" s="25" t="s">
        <v>278</v>
      </c>
      <c r="T45" s="31"/>
    </row>
    <row r="46" spans="2:20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</row>
    <row r="47" spans="2:20">
      <c r="B47" s="27" t="s">
        <v>23</v>
      </c>
      <c r="C47" s="21">
        <v>201</v>
      </c>
      <c r="D47" s="21">
        <v>186</v>
      </c>
      <c r="E47" s="21">
        <v>181</v>
      </c>
      <c r="F47" s="21">
        <v>192</v>
      </c>
      <c r="G47" s="21">
        <v>183</v>
      </c>
      <c r="H47" s="21">
        <v>199</v>
      </c>
      <c r="I47" s="21">
        <v>198</v>
      </c>
      <c r="J47" s="34">
        <f>SUM(C47:I47)</f>
        <v>1340</v>
      </c>
      <c r="L47" s="27" t="s">
        <v>23</v>
      </c>
      <c r="M47" s="21">
        <v>207</v>
      </c>
      <c r="N47" s="21">
        <v>192</v>
      </c>
      <c r="O47" s="21">
        <v>193</v>
      </c>
      <c r="P47" s="21">
        <v>192</v>
      </c>
      <c r="Q47" s="21">
        <v>183</v>
      </c>
      <c r="R47" s="21">
        <v>214</v>
      </c>
      <c r="S47" s="21">
        <v>204</v>
      </c>
      <c r="T47" s="34">
        <f>SUM(M47:S47)</f>
        <v>1385</v>
      </c>
    </row>
    <row r="48" spans="2:20">
      <c r="B48" s="27" t="s">
        <v>299</v>
      </c>
      <c r="C48" s="22">
        <v>18</v>
      </c>
      <c r="D48" s="22">
        <v>16</v>
      </c>
      <c r="E48" s="22">
        <v>22</v>
      </c>
      <c r="F48" s="22">
        <v>7</v>
      </c>
      <c r="G48" s="22">
        <v>10</v>
      </c>
      <c r="H48" s="22">
        <v>25</v>
      </c>
      <c r="I48" s="22">
        <v>20</v>
      </c>
      <c r="J48" s="34">
        <f>SUM(C48:I48)</f>
        <v>118</v>
      </c>
      <c r="L48" s="27" t="s">
        <v>299</v>
      </c>
      <c r="M48" s="22">
        <v>12</v>
      </c>
      <c r="N48" s="22">
        <v>10</v>
      </c>
      <c r="O48" s="22">
        <v>10</v>
      </c>
      <c r="P48" s="22">
        <v>7</v>
      </c>
      <c r="Q48" s="22">
        <v>10</v>
      </c>
      <c r="R48" s="22">
        <v>10</v>
      </c>
      <c r="S48" s="22">
        <v>14</v>
      </c>
      <c r="T48" s="34">
        <f>SUM(M48:S48)</f>
        <v>73</v>
      </c>
    </row>
    <row r="49" spans="2:20">
      <c r="B49" s="26" t="s">
        <v>279</v>
      </c>
      <c r="C49" s="20">
        <f>C47+C48</f>
        <v>219</v>
      </c>
      <c r="D49" s="20">
        <f t="shared" ref="D49:I49" si="24">D47+D48</f>
        <v>202</v>
      </c>
      <c r="E49" s="20">
        <f t="shared" si="24"/>
        <v>203</v>
      </c>
      <c r="F49" s="20">
        <f t="shared" si="24"/>
        <v>199</v>
      </c>
      <c r="G49" s="20">
        <f t="shared" si="24"/>
        <v>193</v>
      </c>
      <c r="H49" s="20">
        <f t="shared" si="24"/>
        <v>224</v>
      </c>
      <c r="I49" s="20">
        <f t="shared" si="24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25">N47+N48</f>
        <v>202</v>
      </c>
      <c r="O49" s="20">
        <f t="shared" si="25"/>
        <v>203</v>
      </c>
      <c r="P49" s="20">
        <f t="shared" si="25"/>
        <v>199</v>
      </c>
      <c r="Q49" s="20">
        <f t="shared" si="25"/>
        <v>193</v>
      </c>
      <c r="R49" s="20">
        <f t="shared" si="25"/>
        <v>224</v>
      </c>
      <c r="S49" s="20">
        <f t="shared" si="25"/>
        <v>218</v>
      </c>
      <c r="T49" s="28">
        <f>SUM(M49:S49)</f>
        <v>1458</v>
      </c>
    </row>
    <row r="50" spans="2:20" ht="17.25" thickBot="1">
      <c r="B50" s="29"/>
      <c r="C50" s="30">
        <f>C48/C49</f>
        <v>8.2191780821917804E-2</v>
      </c>
      <c r="D50" s="30">
        <f t="shared" ref="D50:I50" si="26">D48/D49</f>
        <v>7.9207920792079209E-2</v>
      </c>
      <c r="E50" s="30">
        <f t="shared" si="26"/>
        <v>0.10837438423645321</v>
      </c>
      <c r="F50" s="30">
        <f t="shared" si="26"/>
        <v>3.5175879396984924E-2</v>
      </c>
      <c r="G50" s="30">
        <f t="shared" si="26"/>
        <v>5.181347150259067E-2</v>
      </c>
      <c r="H50" s="30">
        <f t="shared" si="26"/>
        <v>0.11160714285714286</v>
      </c>
      <c r="I50" s="30">
        <f t="shared" si="26"/>
        <v>9.1743119266055051E-2</v>
      </c>
      <c r="J50" s="36"/>
      <c r="L50" s="29"/>
      <c r="M50" s="30">
        <f>M48/M49</f>
        <v>5.4794520547945202E-2</v>
      </c>
      <c r="N50" s="30">
        <f t="shared" ref="N50:S50" si="27">N48/N49</f>
        <v>4.9504950495049507E-2</v>
      </c>
      <c r="O50" s="30">
        <f t="shared" si="27"/>
        <v>4.9261083743842367E-2</v>
      </c>
      <c r="P50" s="30">
        <f t="shared" si="27"/>
        <v>3.5175879396984924E-2</v>
      </c>
      <c r="Q50" s="30">
        <f t="shared" si="27"/>
        <v>5.181347150259067E-2</v>
      </c>
      <c r="R50" s="30">
        <f t="shared" si="27"/>
        <v>4.4642857142857144E-2</v>
      </c>
      <c r="S50" s="30">
        <f t="shared" si="27"/>
        <v>6.4220183486238536E-2</v>
      </c>
      <c r="T50" s="36"/>
    </row>
    <row r="51" spans="2:20" ht="17.25" thickBot="1">
      <c r="B51">
        <v>0.6</v>
      </c>
      <c r="C51">
        <v>0.6</v>
      </c>
      <c r="D51">
        <v>0.6</v>
      </c>
      <c r="L51">
        <v>0</v>
      </c>
      <c r="M51">
        <v>0</v>
      </c>
      <c r="N51">
        <v>0.8</v>
      </c>
    </row>
    <row r="52" spans="2:20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</row>
    <row r="53" spans="2:20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</row>
    <row r="54" spans="2:20">
      <c r="B54" s="27" t="s">
        <v>23</v>
      </c>
      <c r="C54" s="21">
        <v>206</v>
      </c>
      <c r="D54" s="21">
        <v>180</v>
      </c>
      <c r="E54" s="21">
        <v>183</v>
      </c>
      <c r="F54" s="21">
        <v>193</v>
      </c>
      <c r="G54" s="21">
        <v>183</v>
      </c>
      <c r="H54" s="21">
        <v>202</v>
      </c>
      <c r="I54" s="21">
        <v>197</v>
      </c>
      <c r="J54" s="34">
        <f>SUM(C54:I54)</f>
        <v>1344</v>
      </c>
      <c r="L54" s="27" t="s">
        <v>23</v>
      </c>
      <c r="M54" s="21">
        <v>203</v>
      </c>
      <c r="N54" s="21">
        <v>190</v>
      </c>
      <c r="O54" s="21">
        <v>188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1376</v>
      </c>
    </row>
    <row r="55" spans="2:20">
      <c r="B55" s="27" t="s">
        <v>299</v>
      </c>
      <c r="C55" s="22">
        <v>13</v>
      </c>
      <c r="D55" s="22">
        <v>22</v>
      </c>
      <c r="E55" s="22">
        <v>20</v>
      </c>
      <c r="F55" s="22">
        <v>6</v>
      </c>
      <c r="G55" s="22">
        <v>10</v>
      </c>
      <c r="H55" s="22">
        <v>22</v>
      </c>
      <c r="I55" s="22">
        <v>21</v>
      </c>
      <c r="J55" s="34">
        <f>SUM(C55:I55)</f>
        <v>114</v>
      </c>
      <c r="L55" s="27" t="s">
        <v>299</v>
      </c>
      <c r="M55" s="22">
        <v>15</v>
      </c>
      <c r="N55" s="22">
        <v>12</v>
      </c>
      <c r="O55" s="22">
        <v>15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81</v>
      </c>
    </row>
    <row r="56" spans="2:20">
      <c r="B56" s="26" t="s">
        <v>279</v>
      </c>
      <c r="C56" s="20">
        <f>C54+C55</f>
        <v>219</v>
      </c>
      <c r="D56" s="20">
        <f t="shared" ref="D56:I56" si="28">D54+D55</f>
        <v>202</v>
      </c>
      <c r="E56" s="20">
        <f t="shared" si="28"/>
        <v>203</v>
      </c>
      <c r="F56" s="20">
        <f t="shared" si="28"/>
        <v>199</v>
      </c>
      <c r="G56" s="20">
        <f t="shared" si="28"/>
        <v>193</v>
      </c>
      <c r="H56" s="20">
        <f t="shared" si="28"/>
        <v>224</v>
      </c>
      <c r="I56" s="20">
        <f t="shared" si="28"/>
        <v>218</v>
      </c>
      <c r="J56" s="28">
        <f>SUM(C56:I56)</f>
        <v>1458</v>
      </c>
      <c r="L56" s="26" t="s">
        <v>279</v>
      </c>
      <c r="M56" s="20">
        <f>M54+M55</f>
        <v>218</v>
      </c>
      <c r="N56" s="20">
        <f t="shared" ref="N56:S56" si="29">N54+N55</f>
        <v>202</v>
      </c>
      <c r="O56" s="20">
        <f t="shared" si="29"/>
        <v>203</v>
      </c>
      <c r="P56" s="20">
        <f t="shared" si="29"/>
        <v>199</v>
      </c>
      <c r="Q56" s="20">
        <f t="shared" si="29"/>
        <v>193</v>
      </c>
      <c r="R56" s="20">
        <f t="shared" si="29"/>
        <v>224</v>
      </c>
      <c r="S56" s="20">
        <f t="shared" si="29"/>
        <v>218</v>
      </c>
      <c r="T56" s="28">
        <f>SUM(M56:S56)</f>
        <v>1457</v>
      </c>
    </row>
    <row r="57" spans="2:20" ht="17.25" thickBot="1">
      <c r="B57" s="29"/>
      <c r="C57" s="30">
        <f>C55/C56</f>
        <v>5.9360730593607303E-2</v>
      </c>
      <c r="D57" s="30">
        <f t="shared" ref="D57:I57" si="30">D55/D56</f>
        <v>0.10891089108910891</v>
      </c>
      <c r="E57" s="30">
        <f t="shared" si="30"/>
        <v>9.8522167487684734E-2</v>
      </c>
      <c r="F57" s="30">
        <f t="shared" si="30"/>
        <v>3.015075376884422E-2</v>
      </c>
      <c r="G57" s="30">
        <f t="shared" si="30"/>
        <v>5.181347150259067E-2</v>
      </c>
      <c r="H57" s="30">
        <f t="shared" si="30"/>
        <v>9.8214285714285712E-2</v>
      </c>
      <c r="I57" s="30">
        <f t="shared" si="30"/>
        <v>9.6330275229357804E-2</v>
      </c>
      <c r="J57" s="36"/>
      <c r="L57" s="29"/>
      <c r="M57" s="30">
        <f>M55/M56</f>
        <v>6.8807339449541288E-2</v>
      </c>
      <c r="N57" s="30">
        <f t="shared" ref="N57:S57" si="31">N55/N56</f>
        <v>5.9405940594059403E-2</v>
      </c>
      <c r="O57" s="30">
        <f t="shared" si="31"/>
        <v>7.3891625615763554E-2</v>
      </c>
      <c r="P57" s="30">
        <f t="shared" si="31"/>
        <v>3.5175879396984924E-2</v>
      </c>
      <c r="Q57" s="30">
        <f t="shared" si="31"/>
        <v>5.181347150259067E-2</v>
      </c>
      <c r="R57" s="30">
        <f t="shared" si="31"/>
        <v>3.5714285714285712E-2</v>
      </c>
      <c r="S57" s="30">
        <f t="shared" si="31"/>
        <v>6.4220183486238536E-2</v>
      </c>
      <c r="T57" s="36"/>
    </row>
    <row r="58" spans="2:20" ht="17.25" thickBot="1">
      <c r="B58">
        <v>0.7</v>
      </c>
      <c r="C58">
        <v>0.7</v>
      </c>
      <c r="D58">
        <v>0.7</v>
      </c>
      <c r="L58">
        <v>0</v>
      </c>
      <c r="M58">
        <v>0</v>
      </c>
      <c r="N58">
        <v>0.9</v>
      </c>
    </row>
    <row r="59" spans="2:20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</row>
    <row r="60" spans="2:20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</row>
    <row r="61" spans="2:20">
      <c r="B61" s="27" t="s">
        <v>23</v>
      </c>
      <c r="C61" s="21">
        <v>207</v>
      </c>
      <c r="D61" s="21">
        <v>188</v>
      </c>
      <c r="E61" s="21">
        <v>191</v>
      </c>
      <c r="F61" s="21">
        <v>192</v>
      </c>
      <c r="G61" s="21">
        <v>183</v>
      </c>
      <c r="H61" s="21">
        <v>216</v>
      </c>
      <c r="I61" s="21">
        <v>206</v>
      </c>
      <c r="J61" s="34">
        <f>SUM(C61:I61)</f>
        <v>1383</v>
      </c>
      <c r="L61" s="27" t="s">
        <v>23</v>
      </c>
      <c r="M61" s="21">
        <v>210</v>
      </c>
      <c r="N61" s="21">
        <v>188</v>
      </c>
      <c r="O61" s="21">
        <v>197</v>
      </c>
      <c r="P61" s="21">
        <v>192</v>
      </c>
      <c r="Q61" s="21">
        <v>183</v>
      </c>
      <c r="R61" s="21">
        <v>210</v>
      </c>
      <c r="S61" s="21">
        <v>205</v>
      </c>
      <c r="T61" s="34">
        <f>SUM(M61:S61)</f>
        <v>1385</v>
      </c>
    </row>
    <row r="62" spans="2:20">
      <c r="B62" s="27" t="s">
        <v>299</v>
      </c>
      <c r="C62" s="22">
        <v>12</v>
      </c>
      <c r="D62" s="22">
        <v>14</v>
      </c>
      <c r="E62" s="22">
        <v>12</v>
      </c>
      <c r="F62" s="22">
        <v>7</v>
      </c>
      <c r="G62" s="22">
        <v>10</v>
      </c>
      <c r="H62" s="22">
        <v>8</v>
      </c>
      <c r="I62" s="22">
        <v>12</v>
      </c>
      <c r="J62" s="34">
        <f>SUM(C62:I62)</f>
        <v>75</v>
      </c>
      <c r="L62" s="27" t="s">
        <v>299</v>
      </c>
      <c r="M62" s="22">
        <v>9</v>
      </c>
      <c r="N62" s="22">
        <v>14</v>
      </c>
      <c r="O62" s="22">
        <v>6</v>
      </c>
      <c r="P62" s="22">
        <v>7</v>
      </c>
      <c r="Q62" s="22">
        <v>10</v>
      </c>
      <c r="R62" s="22">
        <v>14</v>
      </c>
      <c r="S62" s="22">
        <v>13</v>
      </c>
      <c r="T62" s="34">
        <f>SUM(M62:S62)</f>
        <v>73</v>
      </c>
    </row>
    <row r="63" spans="2:20">
      <c r="B63" s="26" t="s">
        <v>279</v>
      </c>
      <c r="C63" s="20">
        <f>C61+C62</f>
        <v>219</v>
      </c>
      <c r="D63" s="20">
        <f t="shared" ref="D63:I63" si="32">D61+D62</f>
        <v>202</v>
      </c>
      <c r="E63" s="20">
        <f t="shared" si="32"/>
        <v>203</v>
      </c>
      <c r="F63" s="20">
        <f t="shared" si="32"/>
        <v>199</v>
      </c>
      <c r="G63" s="20">
        <f t="shared" si="32"/>
        <v>193</v>
      </c>
      <c r="H63" s="20">
        <f t="shared" si="32"/>
        <v>224</v>
      </c>
      <c r="I63" s="20">
        <f t="shared" si="32"/>
        <v>218</v>
      </c>
      <c r="J63" s="28">
        <f>SUM(C63:I63)</f>
        <v>1458</v>
      </c>
      <c r="L63" s="26" t="s">
        <v>279</v>
      </c>
      <c r="M63" s="20">
        <f>M61+M62</f>
        <v>219</v>
      </c>
      <c r="N63" s="20">
        <f t="shared" ref="N63:S63" si="33">N61+N62</f>
        <v>202</v>
      </c>
      <c r="O63" s="20">
        <f t="shared" si="33"/>
        <v>203</v>
      </c>
      <c r="P63" s="20">
        <f t="shared" si="33"/>
        <v>199</v>
      </c>
      <c r="Q63" s="20">
        <f t="shared" si="33"/>
        <v>193</v>
      </c>
      <c r="R63" s="20">
        <f t="shared" si="33"/>
        <v>224</v>
      </c>
      <c r="S63" s="20">
        <f t="shared" si="33"/>
        <v>218</v>
      </c>
      <c r="T63" s="28">
        <f>SUM(M63:S63)</f>
        <v>1458</v>
      </c>
    </row>
    <row r="64" spans="2:20" ht="17.25" thickBot="1">
      <c r="B64" s="29"/>
      <c r="C64" s="30">
        <f>C62/C63</f>
        <v>5.4794520547945202E-2</v>
      </c>
      <c r="D64" s="30">
        <f t="shared" ref="D64:I64" si="34">D62/D63</f>
        <v>6.9306930693069313E-2</v>
      </c>
      <c r="E64" s="30">
        <f t="shared" si="34"/>
        <v>5.9113300492610835E-2</v>
      </c>
      <c r="F64" s="30">
        <f t="shared" si="34"/>
        <v>3.5175879396984924E-2</v>
      </c>
      <c r="G64" s="30">
        <f t="shared" si="34"/>
        <v>5.181347150259067E-2</v>
      </c>
      <c r="H64" s="30">
        <f t="shared" si="34"/>
        <v>3.5714285714285712E-2</v>
      </c>
      <c r="I64" s="30">
        <f t="shared" si="34"/>
        <v>5.5045871559633031E-2</v>
      </c>
      <c r="J64" s="36"/>
      <c r="L64" s="29"/>
      <c r="M64" s="30">
        <f>M62/M63</f>
        <v>4.1095890410958902E-2</v>
      </c>
      <c r="N64" s="30">
        <f t="shared" ref="N64:S64" si="35">N62/N63</f>
        <v>6.9306930693069313E-2</v>
      </c>
      <c r="O64" s="30">
        <f t="shared" si="35"/>
        <v>2.9556650246305417E-2</v>
      </c>
      <c r="P64" s="30">
        <f t="shared" si="35"/>
        <v>3.5175879396984924E-2</v>
      </c>
      <c r="Q64" s="30">
        <f t="shared" si="35"/>
        <v>5.181347150259067E-2</v>
      </c>
      <c r="R64" s="30">
        <f t="shared" si="35"/>
        <v>6.25E-2</v>
      </c>
      <c r="S64" s="30">
        <f t="shared" si="35"/>
        <v>5.9633027522935783E-2</v>
      </c>
      <c r="T64" s="36"/>
    </row>
    <row r="65" spans="2:20" ht="17.25" thickBot="1">
      <c r="B65">
        <v>0.8</v>
      </c>
      <c r="C65">
        <v>0.8</v>
      </c>
      <c r="D65">
        <v>0.8</v>
      </c>
      <c r="L65">
        <v>0</v>
      </c>
      <c r="M65">
        <v>0</v>
      </c>
      <c r="N65">
        <v>1</v>
      </c>
    </row>
    <row r="66" spans="2:20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  <c r="L66" s="24"/>
      <c r="M66" s="25" t="s">
        <v>272</v>
      </c>
      <c r="N66" s="25" t="s">
        <v>273</v>
      </c>
      <c r="O66" s="25" t="s">
        <v>274</v>
      </c>
      <c r="P66" s="25" t="s">
        <v>275</v>
      </c>
      <c r="Q66" s="25" t="s">
        <v>276</v>
      </c>
      <c r="R66" s="25" t="s">
        <v>277</v>
      </c>
      <c r="S66" s="25" t="s">
        <v>278</v>
      </c>
      <c r="T66" s="31"/>
    </row>
    <row r="67" spans="2:20">
      <c r="B67" s="26"/>
      <c r="C67" s="20">
        <v>0</v>
      </c>
      <c r="D67" s="20">
        <v>1</v>
      </c>
      <c r="E67" s="20">
        <v>2</v>
      </c>
      <c r="F67" s="20">
        <v>3</v>
      </c>
      <c r="G67" s="20">
        <v>4</v>
      </c>
      <c r="H67" s="20">
        <v>5</v>
      </c>
      <c r="I67" s="20">
        <v>6</v>
      </c>
      <c r="J67" s="28"/>
      <c r="L67" s="26"/>
      <c r="M67" s="20">
        <v>0</v>
      </c>
      <c r="N67" s="20">
        <v>1</v>
      </c>
      <c r="O67" s="20">
        <v>2</v>
      </c>
      <c r="P67" s="20">
        <v>3</v>
      </c>
      <c r="Q67" s="20">
        <v>4</v>
      </c>
      <c r="R67" s="20">
        <v>5</v>
      </c>
      <c r="S67" s="20">
        <v>6</v>
      </c>
      <c r="T67" s="28"/>
    </row>
    <row r="68" spans="2:20">
      <c r="B68" s="27" t="s">
        <v>23</v>
      </c>
      <c r="C68" s="21">
        <v>208</v>
      </c>
      <c r="D68" s="21">
        <v>183</v>
      </c>
      <c r="E68" s="21">
        <v>196</v>
      </c>
      <c r="F68" s="21">
        <v>192</v>
      </c>
      <c r="G68" s="21">
        <v>183</v>
      </c>
      <c r="H68" s="21">
        <v>212</v>
      </c>
      <c r="I68" s="21">
        <v>204</v>
      </c>
      <c r="J68" s="34">
        <f>SUM(C68:I68)</f>
        <v>1378</v>
      </c>
      <c r="L68" s="27" t="s">
        <v>23</v>
      </c>
      <c r="M68" s="21">
        <v>18</v>
      </c>
      <c r="N68" s="21">
        <v>178</v>
      </c>
      <c r="O68" s="21">
        <v>180</v>
      </c>
      <c r="P68" s="21">
        <v>192</v>
      </c>
      <c r="Q68" s="21">
        <v>109</v>
      </c>
      <c r="R68" s="21">
        <v>191</v>
      </c>
      <c r="S68" s="21">
        <v>201</v>
      </c>
      <c r="T68" s="34">
        <f>SUM(M68:S68)</f>
        <v>1069</v>
      </c>
    </row>
    <row r="69" spans="2:20">
      <c r="B69" s="27" t="s">
        <v>299</v>
      </c>
      <c r="C69" s="22">
        <v>11</v>
      </c>
      <c r="D69" s="22">
        <v>19</v>
      </c>
      <c r="E69" s="22">
        <v>7</v>
      </c>
      <c r="F69" s="22">
        <v>7</v>
      </c>
      <c r="G69" s="22">
        <v>10</v>
      </c>
      <c r="H69" s="22">
        <v>12</v>
      </c>
      <c r="I69" s="22">
        <v>14</v>
      </c>
      <c r="J69" s="34">
        <f>SUM(C69:I69)</f>
        <v>80</v>
      </c>
      <c r="L69" s="27" t="s">
        <v>299</v>
      </c>
      <c r="M69" s="22">
        <v>201</v>
      </c>
      <c r="N69" s="22">
        <v>24</v>
      </c>
      <c r="O69" s="22">
        <v>23</v>
      </c>
      <c r="P69" s="22">
        <v>7</v>
      </c>
      <c r="Q69" s="22">
        <v>84</v>
      </c>
      <c r="R69" s="22">
        <v>33</v>
      </c>
      <c r="S69" s="22">
        <v>17</v>
      </c>
      <c r="T69" s="34">
        <f>SUM(M69:S69)</f>
        <v>389</v>
      </c>
    </row>
    <row r="70" spans="2:20">
      <c r="B70" s="26" t="s">
        <v>279</v>
      </c>
      <c r="C70" s="20">
        <f>C68+C69</f>
        <v>219</v>
      </c>
      <c r="D70" s="20">
        <f t="shared" ref="D70:I70" si="36">D68+D69</f>
        <v>202</v>
      </c>
      <c r="E70" s="20">
        <f t="shared" si="36"/>
        <v>203</v>
      </c>
      <c r="F70" s="20">
        <f t="shared" si="36"/>
        <v>199</v>
      </c>
      <c r="G70" s="20">
        <f t="shared" si="36"/>
        <v>193</v>
      </c>
      <c r="H70" s="20">
        <f t="shared" si="36"/>
        <v>224</v>
      </c>
      <c r="I70" s="20">
        <f t="shared" si="36"/>
        <v>218</v>
      </c>
      <c r="J70" s="28">
        <f>SUM(C70:I70)</f>
        <v>1458</v>
      </c>
      <c r="L70" s="26" t="s">
        <v>279</v>
      </c>
      <c r="M70" s="20">
        <f>M68+M69</f>
        <v>219</v>
      </c>
      <c r="N70" s="20">
        <f t="shared" ref="N70:S70" si="37">N68+N69</f>
        <v>202</v>
      </c>
      <c r="O70" s="20">
        <f t="shared" si="37"/>
        <v>203</v>
      </c>
      <c r="P70" s="20">
        <f t="shared" si="37"/>
        <v>199</v>
      </c>
      <c r="Q70" s="20">
        <f t="shared" si="37"/>
        <v>193</v>
      </c>
      <c r="R70" s="20">
        <f t="shared" si="37"/>
        <v>224</v>
      </c>
      <c r="S70" s="20">
        <f t="shared" si="37"/>
        <v>218</v>
      </c>
      <c r="T70" s="28">
        <f>SUM(M70:S70)</f>
        <v>1458</v>
      </c>
    </row>
    <row r="71" spans="2:20" ht="17.25" thickBot="1">
      <c r="B71" s="29"/>
      <c r="C71" s="30">
        <f>C69/C70</f>
        <v>5.0228310502283102E-2</v>
      </c>
      <c r="D71" s="30">
        <f t="shared" ref="D71:I71" si="38">D69/D70</f>
        <v>9.405940594059406E-2</v>
      </c>
      <c r="E71" s="30">
        <f t="shared" si="38"/>
        <v>3.4482758620689655E-2</v>
      </c>
      <c r="F71" s="30">
        <f t="shared" si="38"/>
        <v>3.5175879396984924E-2</v>
      </c>
      <c r="G71" s="30">
        <f t="shared" si="38"/>
        <v>5.181347150259067E-2</v>
      </c>
      <c r="H71" s="30">
        <f t="shared" si="38"/>
        <v>5.3571428571428568E-2</v>
      </c>
      <c r="I71" s="30">
        <f t="shared" si="38"/>
        <v>6.4220183486238536E-2</v>
      </c>
      <c r="J71" s="36"/>
      <c r="L71" s="29"/>
      <c r="M71" s="30">
        <f>M69/M70</f>
        <v>0.9178082191780822</v>
      </c>
      <c r="N71" s="30">
        <f t="shared" ref="N71:S71" si="39">N69/N70</f>
        <v>0.11881188118811881</v>
      </c>
      <c r="O71" s="30">
        <f t="shared" si="39"/>
        <v>0.11330049261083744</v>
      </c>
      <c r="P71" s="30">
        <f t="shared" si="39"/>
        <v>3.5175879396984924E-2</v>
      </c>
      <c r="Q71" s="30">
        <f t="shared" si="39"/>
        <v>0.43523316062176165</v>
      </c>
      <c r="R71" s="30">
        <f t="shared" si="39"/>
        <v>0.14732142857142858</v>
      </c>
      <c r="S71" s="30">
        <f t="shared" si="39"/>
        <v>7.7981651376146793E-2</v>
      </c>
      <c r="T71" s="36"/>
    </row>
    <row r="72" spans="2:20" ht="17.25" thickBot="1">
      <c r="B72">
        <v>0.9</v>
      </c>
      <c r="C72">
        <v>0.9</v>
      </c>
      <c r="D72">
        <v>0.9</v>
      </c>
    </row>
    <row r="73" spans="2:20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  <c r="L73" s="24"/>
      <c r="M73" s="25"/>
      <c r="N73" s="25"/>
      <c r="O73" s="25"/>
      <c r="P73" s="25"/>
      <c r="Q73" s="25"/>
      <c r="R73" s="25"/>
      <c r="S73" s="25"/>
      <c r="T73" s="31"/>
    </row>
    <row r="74" spans="2:20">
      <c r="B74" s="26"/>
      <c r="C74" s="20">
        <v>0</v>
      </c>
      <c r="D74" s="20">
        <v>1</v>
      </c>
      <c r="E74" s="20">
        <v>2</v>
      </c>
      <c r="F74" s="20">
        <v>3</v>
      </c>
      <c r="G74" s="20">
        <v>4</v>
      </c>
      <c r="H74" s="20">
        <v>5</v>
      </c>
      <c r="I74" s="20">
        <v>6</v>
      </c>
      <c r="J74" s="28"/>
      <c r="L74" s="26"/>
      <c r="M74" s="20"/>
      <c r="N74" s="20"/>
      <c r="O74" s="20"/>
      <c r="P74" s="20"/>
      <c r="Q74" s="20"/>
      <c r="R74" s="20"/>
      <c r="S74" s="20"/>
      <c r="T74" s="28"/>
    </row>
    <row r="75" spans="2:20">
      <c r="B75" s="27" t="s">
        <v>23</v>
      </c>
      <c r="C75" s="21">
        <v>208</v>
      </c>
      <c r="D75" s="21">
        <v>186</v>
      </c>
      <c r="E75" s="21">
        <v>197</v>
      </c>
      <c r="F75" s="21">
        <v>192</v>
      </c>
      <c r="G75" s="21">
        <v>183</v>
      </c>
      <c r="H75" s="21">
        <v>210</v>
      </c>
      <c r="I75" s="21">
        <v>203</v>
      </c>
      <c r="J75" s="34">
        <f>SUM(C75:I75)</f>
        <v>1379</v>
      </c>
      <c r="L75" s="27"/>
      <c r="M75" s="21"/>
      <c r="N75" s="21"/>
      <c r="O75" s="21"/>
      <c r="P75" s="21"/>
      <c r="Q75" s="21"/>
      <c r="R75" s="21"/>
      <c r="S75" s="21"/>
      <c r="T75" s="34"/>
    </row>
    <row r="76" spans="2:20">
      <c r="B76" s="27" t="s">
        <v>299</v>
      </c>
      <c r="C76" s="22">
        <v>11</v>
      </c>
      <c r="D76" s="22">
        <v>16</v>
      </c>
      <c r="E76" s="22">
        <v>6</v>
      </c>
      <c r="F76" s="22">
        <v>7</v>
      </c>
      <c r="G76" s="22">
        <v>10</v>
      </c>
      <c r="H76" s="22">
        <v>14</v>
      </c>
      <c r="I76" s="22">
        <v>15</v>
      </c>
      <c r="J76" s="34">
        <f>SUM(C76:I76)</f>
        <v>79</v>
      </c>
      <c r="L76" s="27"/>
      <c r="M76" s="22"/>
      <c r="N76" s="22"/>
      <c r="O76" s="22"/>
      <c r="P76" s="22"/>
      <c r="Q76" s="22"/>
      <c r="R76" s="22"/>
      <c r="S76" s="22"/>
      <c r="T76" s="34"/>
    </row>
    <row r="77" spans="2:20">
      <c r="B77" s="26" t="s">
        <v>279</v>
      </c>
      <c r="C77" s="20">
        <f>C75+C76</f>
        <v>219</v>
      </c>
      <c r="D77" s="20">
        <f t="shared" ref="D77:I77" si="40">D75+D76</f>
        <v>202</v>
      </c>
      <c r="E77" s="20">
        <f t="shared" si="40"/>
        <v>203</v>
      </c>
      <c r="F77" s="20">
        <f t="shared" si="40"/>
        <v>199</v>
      </c>
      <c r="G77" s="20">
        <f t="shared" si="40"/>
        <v>193</v>
      </c>
      <c r="H77" s="20">
        <f t="shared" si="40"/>
        <v>224</v>
      </c>
      <c r="I77" s="20">
        <f t="shared" si="40"/>
        <v>218</v>
      </c>
      <c r="J77" s="28">
        <f>SUM(C77:I77)</f>
        <v>1458</v>
      </c>
      <c r="L77" s="26"/>
      <c r="M77" s="20"/>
      <c r="N77" s="20"/>
      <c r="O77" s="20"/>
      <c r="P77" s="20"/>
      <c r="Q77" s="20"/>
      <c r="R77" s="20"/>
      <c r="S77" s="20"/>
      <c r="T77" s="28"/>
    </row>
    <row r="78" spans="2:20" ht="17.25" thickBot="1">
      <c r="B78" s="29"/>
      <c r="C78" s="30">
        <f>C76/C77</f>
        <v>5.0228310502283102E-2</v>
      </c>
      <c r="D78" s="30">
        <f t="shared" ref="D78:I78" si="41">D76/D77</f>
        <v>7.9207920792079209E-2</v>
      </c>
      <c r="E78" s="30">
        <f t="shared" si="41"/>
        <v>2.9556650246305417E-2</v>
      </c>
      <c r="F78" s="30">
        <f t="shared" si="41"/>
        <v>3.5175879396984924E-2</v>
      </c>
      <c r="G78" s="30">
        <f t="shared" si="41"/>
        <v>5.181347150259067E-2</v>
      </c>
      <c r="H78" s="30">
        <f t="shared" si="41"/>
        <v>6.25E-2</v>
      </c>
      <c r="I78" s="30">
        <f t="shared" si="41"/>
        <v>6.8807339449541288E-2</v>
      </c>
      <c r="J78" s="36"/>
      <c r="L78" s="29"/>
      <c r="M78" s="30"/>
      <c r="N78" s="30"/>
      <c r="O78" s="30"/>
      <c r="P78" s="30"/>
      <c r="Q78" s="30"/>
      <c r="R78" s="30"/>
      <c r="S78" s="30"/>
      <c r="T78" s="36"/>
    </row>
    <row r="81" spans="3:14">
      <c r="D81" s="55">
        <v>0</v>
      </c>
      <c r="E81" s="55">
        <v>0.1</v>
      </c>
      <c r="F81" s="55">
        <v>0.2</v>
      </c>
      <c r="G81" s="55">
        <v>0.3</v>
      </c>
      <c r="H81" s="55">
        <v>0.4</v>
      </c>
      <c r="I81" s="55">
        <v>0.5</v>
      </c>
      <c r="J81" s="55">
        <v>0.6</v>
      </c>
      <c r="K81" s="55">
        <v>0.7</v>
      </c>
      <c r="L81" s="55">
        <v>0.8</v>
      </c>
      <c r="M81" s="55">
        <v>0.9</v>
      </c>
      <c r="N81" s="55">
        <v>1</v>
      </c>
    </row>
    <row r="82" spans="3:14">
      <c r="C82" t="s">
        <v>300</v>
      </c>
      <c r="D82" s="55">
        <v>66</v>
      </c>
      <c r="E82" s="62">
        <v>63</v>
      </c>
      <c r="F82" s="55">
        <v>74</v>
      </c>
      <c r="G82" s="55">
        <v>96</v>
      </c>
      <c r="H82" s="55">
        <v>118</v>
      </c>
      <c r="I82" s="55">
        <v>84</v>
      </c>
      <c r="J82" s="55">
        <v>114</v>
      </c>
      <c r="K82" s="55">
        <v>75</v>
      </c>
      <c r="L82" s="55">
        <v>80</v>
      </c>
      <c r="M82" s="55">
        <v>79</v>
      </c>
      <c r="N82" s="55">
        <v>492</v>
      </c>
    </row>
    <row r="83" spans="3:14">
      <c r="C83" t="s">
        <v>301</v>
      </c>
      <c r="D83" s="55"/>
      <c r="E83" s="55">
        <v>64</v>
      </c>
      <c r="F83" s="55">
        <v>73</v>
      </c>
      <c r="G83" s="62">
        <v>60</v>
      </c>
      <c r="H83" s="55">
        <v>64</v>
      </c>
      <c r="I83" s="55">
        <v>85</v>
      </c>
      <c r="J83" s="55">
        <v>78</v>
      </c>
      <c r="K83" s="55">
        <v>73</v>
      </c>
      <c r="L83" s="55">
        <v>81</v>
      </c>
      <c r="M83" s="55">
        <v>73</v>
      </c>
      <c r="N83" s="55">
        <v>389</v>
      </c>
    </row>
    <row r="84" spans="3:14">
      <c r="C84" t="s">
        <v>303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3:14">
      <c r="C85" t="s">
        <v>302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049D-D7B6-433B-9FDE-E9B6A2B6BB57}">
  <dimension ref="B2:T85"/>
  <sheetViews>
    <sheetView tabSelected="1" workbookViewId="0">
      <selection activeCell="D16" sqref="D16"/>
    </sheetView>
  </sheetViews>
  <sheetFormatPr defaultRowHeight="16.899999999999999"/>
  <cols>
    <col min="1" max="1" width="11.1875" customWidth="1"/>
    <col min="3" max="3" width="9.9375" customWidth="1"/>
  </cols>
  <sheetData>
    <row r="2" spans="2:20" ht="17.25" thickBot="1">
      <c r="B2">
        <v>0</v>
      </c>
      <c r="C2">
        <v>0</v>
      </c>
      <c r="D2">
        <v>0</v>
      </c>
      <c r="L2">
        <v>0</v>
      </c>
      <c r="M2">
        <v>0</v>
      </c>
      <c r="N2">
        <v>0.1</v>
      </c>
    </row>
    <row r="3" spans="2:20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</row>
    <row r="4" spans="2:20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</row>
    <row r="5" spans="2:20">
      <c r="B5" s="27" t="s">
        <v>23</v>
      </c>
      <c r="C5" s="21"/>
      <c r="D5" s="21"/>
      <c r="E5" s="21"/>
      <c r="F5" s="21"/>
      <c r="G5" s="21"/>
      <c r="H5" s="21"/>
      <c r="I5" s="21"/>
      <c r="J5" s="34">
        <f>SUM(C5:I5)</f>
        <v>0</v>
      </c>
      <c r="L5" s="27" t="s">
        <v>23</v>
      </c>
      <c r="M5" s="21"/>
      <c r="N5" s="21"/>
      <c r="O5" s="21"/>
      <c r="P5" s="21"/>
      <c r="Q5" s="21"/>
      <c r="R5" s="21"/>
      <c r="S5" s="21"/>
      <c r="T5" s="34">
        <f>SUM(M5:S5)</f>
        <v>0</v>
      </c>
    </row>
    <row r="6" spans="2:20">
      <c r="B6" s="27" t="s">
        <v>299</v>
      </c>
      <c r="C6" s="22"/>
      <c r="D6" s="22"/>
      <c r="E6" s="22"/>
      <c r="F6" s="22"/>
      <c r="G6" s="22"/>
      <c r="H6" s="22"/>
      <c r="I6" s="22"/>
      <c r="J6" s="34">
        <f>SUM(C6:I6)</f>
        <v>0</v>
      </c>
      <c r="L6" s="27" t="s">
        <v>299</v>
      </c>
      <c r="M6" s="22"/>
      <c r="N6" s="22"/>
      <c r="O6" s="22"/>
      <c r="P6" s="22"/>
      <c r="Q6" s="22"/>
      <c r="R6" s="22"/>
      <c r="S6" s="22"/>
      <c r="T6" s="34">
        <f>SUM(M6:S6)</f>
        <v>0</v>
      </c>
    </row>
    <row r="7" spans="2:20">
      <c r="B7" s="26" t="s">
        <v>279</v>
      </c>
      <c r="C7" s="20">
        <f>C5+C6</f>
        <v>0</v>
      </c>
      <c r="D7" s="20">
        <f t="shared" ref="D7:I7" si="0">D5+D6</f>
        <v>0</v>
      </c>
      <c r="E7" s="20">
        <f t="shared" si="0"/>
        <v>0</v>
      </c>
      <c r="F7" s="20">
        <f t="shared" si="0"/>
        <v>0</v>
      </c>
      <c r="G7" s="20">
        <f t="shared" si="0"/>
        <v>0</v>
      </c>
      <c r="H7" s="20">
        <f t="shared" si="0"/>
        <v>0</v>
      </c>
      <c r="I7" s="20">
        <f t="shared" si="0"/>
        <v>0</v>
      </c>
      <c r="J7" s="28">
        <f>SUM(C7:I7)</f>
        <v>0</v>
      </c>
      <c r="L7" s="26" t="s">
        <v>279</v>
      </c>
      <c r="M7" s="20">
        <f>M5+M6</f>
        <v>0</v>
      </c>
      <c r="N7" s="20">
        <f t="shared" ref="N7:S7" si="1">N5+N6</f>
        <v>0</v>
      </c>
      <c r="O7" s="20">
        <f t="shared" si="1"/>
        <v>0</v>
      </c>
      <c r="P7" s="20">
        <f t="shared" si="1"/>
        <v>0</v>
      </c>
      <c r="Q7" s="20">
        <f t="shared" si="1"/>
        <v>0</v>
      </c>
      <c r="R7" s="20">
        <f t="shared" si="1"/>
        <v>0</v>
      </c>
      <c r="S7" s="20">
        <f t="shared" si="1"/>
        <v>0</v>
      </c>
      <c r="T7" s="28">
        <f>SUM(M7:S7)</f>
        <v>0</v>
      </c>
    </row>
    <row r="8" spans="2:20" ht="17.25" thickBot="1">
      <c r="B8" s="29"/>
      <c r="C8" s="30" t="e">
        <f>C6/C7</f>
        <v>#DIV/0!</v>
      </c>
      <c r="D8" s="30" t="e">
        <f t="shared" ref="D8:I8" si="2">D6/D7</f>
        <v>#DIV/0!</v>
      </c>
      <c r="E8" s="30" t="e">
        <f t="shared" si="2"/>
        <v>#DIV/0!</v>
      </c>
      <c r="F8" s="30" t="e">
        <f t="shared" si="2"/>
        <v>#DIV/0!</v>
      </c>
      <c r="G8" s="30" t="e">
        <f t="shared" si="2"/>
        <v>#DIV/0!</v>
      </c>
      <c r="H8" s="30" t="e">
        <f t="shared" si="2"/>
        <v>#DIV/0!</v>
      </c>
      <c r="I8" s="30" t="e">
        <f t="shared" si="2"/>
        <v>#DIV/0!</v>
      </c>
      <c r="J8" s="36"/>
      <c r="L8" s="29"/>
      <c r="M8" s="30" t="e">
        <f>M6/M7</f>
        <v>#DIV/0!</v>
      </c>
      <c r="N8" s="30" t="e">
        <f t="shared" ref="N8:S8" si="3">N6/N7</f>
        <v>#DIV/0!</v>
      </c>
      <c r="O8" s="30" t="e">
        <f t="shared" si="3"/>
        <v>#DIV/0!</v>
      </c>
      <c r="P8" s="30" t="e">
        <f t="shared" si="3"/>
        <v>#DIV/0!</v>
      </c>
      <c r="Q8" s="30" t="e">
        <f t="shared" si="3"/>
        <v>#DIV/0!</v>
      </c>
      <c r="R8" s="30" t="e">
        <f t="shared" si="3"/>
        <v>#DIV/0!</v>
      </c>
      <c r="S8" s="30" t="e">
        <f t="shared" si="3"/>
        <v>#DIV/0!</v>
      </c>
      <c r="T8" s="36"/>
    </row>
    <row r="9" spans="2:20" ht="17.25" thickBot="1">
      <c r="B9">
        <v>0.5</v>
      </c>
      <c r="C9">
        <v>0.5</v>
      </c>
      <c r="D9">
        <v>0.5</v>
      </c>
      <c r="L9">
        <v>0</v>
      </c>
      <c r="M9">
        <v>0</v>
      </c>
      <c r="N9">
        <v>0.2</v>
      </c>
    </row>
    <row r="10" spans="2:20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</row>
    <row r="11" spans="2:20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</row>
    <row r="12" spans="2:20">
      <c r="B12" s="27" t="s">
        <v>23</v>
      </c>
      <c r="C12" s="21"/>
      <c r="D12" s="21"/>
      <c r="E12" s="21"/>
      <c r="F12" s="21"/>
      <c r="G12" s="21"/>
      <c r="H12" s="21"/>
      <c r="I12" s="21"/>
      <c r="J12" s="34">
        <f>SUM(C12:I12)</f>
        <v>0</v>
      </c>
      <c r="L12" s="27" t="s">
        <v>23</v>
      </c>
      <c r="M12" s="21"/>
      <c r="N12" s="21"/>
      <c r="O12" s="21"/>
      <c r="P12" s="21"/>
      <c r="Q12" s="21"/>
      <c r="R12" s="21"/>
      <c r="S12" s="21"/>
      <c r="T12" s="34">
        <f>SUM(M12:S12)</f>
        <v>0</v>
      </c>
    </row>
    <row r="13" spans="2:20">
      <c r="B13" s="27" t="s">
        <v>299</v>
      </c>
      <c r="C13" s="22"/>
      <c r="D13" s="22"/>
      <c r="E13" s="22"/>
      <c r="F13" s="22"/>
      <c r="G13" s="22"/>
      <c r="H13" s="22"/>
      <c r="I13" s="22"/>
      <c r="J13" s="34">
        <f>SUM(C13:I13)</f>
        <v>0</v>
      </c>
      <c r="L13" s="27" t="s">
        <v>299</v>
      </c>
      <c r="M13" s="22"/>
      <c r="N13" s="22"/>
      <c r="O13" s="22"/>
      <c r="P13" s="22"/>
      <c r="Q13" s="22"/>
      <c r="R13" s="22"/>
      <c r="S13" s="22"/>
      <c r="T13" s="34">
        <f>SUM(M13:S13)</f>
        <v>0</v>
      </c>
    </row>
    <row r="14" spans="2:20">
      <c r="B14" s="26" t="s">
        <v>279</v>
      </c>
      <c r="C14" s="20">
        <f>C12+C13</f>
        <v>0</v>
      </c>
      <c r="D14" s="20">
        <f t="shared" ref="D14:I14" si="4">D12+D13</f>
        <v>0</v>
      </c>
      <c r="E14" s="20">
        <f t="shared" si="4"/>
        <v>0</v>
      </c>
      <c r="F14" s="20">
        <f t="shared" si="4"/>
        <v>0</v>
      </c>
      <c r="G14" s="20">
        <f t="shared" si="4"/>
        <v>0</v>
      </c>
      <c r="H14" s="20">
        <f t="shared" si="4"/>
        <v>0</v>
      </c>
      <c r="I14" s="20">
        <f t="shared" si="4"/>
        <v>0</v>
      </c>
      <c r="J14" s="28">
        <f>SUM(C14:I14)</f>
        <v>0</v>
      </c>
      <c r="L14" s="26" t="s">
        <v>279</v>
      </c>
      <c r="M14" s="20">
        <f>M12+M13</f>
        <v>0</v>
      </c>
      <c r="N14" s="20">
        <f t="shared" ref="N14:S14" si="5">N12+N13</f>
        <v>0</v>
      </c>
      <c r="O14" s="20">
        <f t="shared" si="5"/>
        <v>0</v>
      </c>
      <c r="P14" s="20">
        <f t="shared" si="5"/>
        <v>0</v>
      </c>
      <c r="Q14" s="20">
        <f t="shared" si="5"/>
        <v>0</v>
      </c>
      <c r="R14" s="20">
        <f t="shared" si="5"/>
        <v>0</v>
      </c>
      <c r="S14" s="20">
        <f t="shared" si="5"/>
        <v>0</v>
      </c>
      <c r="T14" s="28">
        <f>SUM(M14:S14)</f>
        <v>0</v>
      </c>
    </row>
    <row r="15" spans="2:20" ht="17.25" thickBot="1">
      <c r="B15" s="29"/>
      <c r="C15" s="30" t="e">
        <f>C13/C14</f>
        <v>#DIV/0!</v>
      </c>
      <c r="D15" s="30" t="e">
        <f t="shared" ref="D15:I15" si="6">D13/D14</f>
        <v>#DIV/0!</v>
      </c>
      <c r="E15" s="30" t="e">
        <f t="shared" si="6"/>
        <v>#DIV/0!</v>
      </c>
      <c r="F15" s="30" t="e">
        <f t="shared" si="6"/>
        <v>#DIV/0!</v>
      </c>
      <c r="G15" s="30" t="e">
        <f t="shared" si="6"/>
        <v>#DIV/0!</v>
      </c>
      <c r="H15" s="30" t="e">
        <f t="shared" si="6"/>
        <v>#DIV/0!</v>
      </c>
      <c r="I15" s="30" t="e">
        <f t="shared" si="6"/>
        <v>#DIV/0!</v>
      </c>
      <c r="J15" s="36"/>
      <c r="L15" s="29"/>
      <c r="M15" s="30" t="e">
        <f>M13/M14</f>
        <v>#DIV/0!</v>
      </c>
      <c r="N15" s="30" t="e">
        <f t="shared" ref="N15:S15" si="7">N13/N14</f>
        <v>#DIV/0!</v>
      </c>
      <c r="O15" s="30" t="e">
        <f t="shared" si="7"/>
        <v>#DIV/0!</v>
      </c>
      <c r="P15" s="30" t="e">
        <f t="shared" si="7"/>
        <v>#DIV/0!</v>
      </c>
      <c r="Q15" s="30" t="e">
        <f t="shared" si="7"/>
        <v>#DIV/0!</v>
      </c>
      <c r="R15" s="30" t="e">
        <f t="shared" si="7"/>
        <v>#DIV/0!</v>
      </c>
      <c r="S15" s="30" t="e">
        <f t="shared" si="7"/>
        <v>#DIV/0!</v>
      </c>
      <c r="T15" s="36"/>
    </row>
    <row r="16" spans="2:20" ht="17.25" thickBot="1">
      <c r="B16">
        <v>1</v>
      </c>
      <c r="C16">
        <v>1</v>
      </c>
      <c r="D16">
        <v>1</v>
      </c>
      <c r="L16">
        <v>0</v>
      </c>
      <c r="M16">
        <v>0</v>
      </c>
      <c r="N16">
        <v>0.3</v>
      </c>
    </row>
    <row r="17" spans="2:20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</row>
    <row r="18" spans="2:20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</row>
    <row r="19" spans="2:20">
      <c r="B19" s="27" t="s">
        <v>23</v>
      </c>
      <c r="C19" s="21"/>
      <c r="D19" s="21"/>
      <c r="E19" s="21"/>
      <c r="F19" s="21"/>
      <c r="G19" s="21"/>
      <c r="H19" s="21"/>
      <c r="I19" s="21"/>
      <c r="J19" s="34">
        <f>SUM(C19:I19)</f>
        <v>0</v>
      </c>
      <c r="L19" s="27" t="s">
        <v>23</v>
      </c>
      <c r="M19" s="21"/>
      <c r="N19" s="21"/>
      <c r="O19" s="21"/>
      <c r="P19" s="21"/>
      <c r="Q19" s="21"/>
      <c r="R19" s="21"/>
      <c r="S19" s="21"/>
      <c r="T19" s="34">
        <f>SUM(M19:S19)</f>
        <v>0</v>
      </c>
    </row>
    <row r="20" spans="2:20">
      <c r="B20" s="27" t="s">
        <v>299</v>
      </c>
      <c r="C20" s="22"/>
      <c r="D20" s="22"/>
      <c r="E20" s="22"/>
      <c r="F20" s="22"/>
      <c r="G20" s="22"/>
      <c r="H20" s="22"/>
      <c r="I20" s="22"/>
      <c r="J20" s="34">
        <f>SUM(C20:I20)</f>
        <v>0</v>
      </c>
      <c r="L20" s="27" t="s">
        <v>299</v>
      </c>
      <c r="M20" s="22"/>
      <c r="N20" s="22"/>
      <c r="O20" s="22"/>
      <c r="P20" s="22"/>
      <c r="Q20" s="22"/>
      <c r="R20" s="22"/>
      <c r="S20" s="22"/>
      <c r="T20" s="34">
        <f>SUM(M20:S20)</f>
        <v>0</v>
      </c>
    </row>
    <row r="21" spans="2:20">
      <c r="B21" s="26" t="s">
        <v>279</v>
      </c>
      <c r="C21" s="20">
        <f>C19+C20</f>
        <v>0</v>
      </c>
      <c r="D21" s="20">
        <f t="shared" ref="D21:I21" si="8">D19+D20</f>
        <v>0</v>
      </c>
      <c r="E21" s="20">
        <f t="shared" si="8"/>
        <v>0</v>
      </c>
      <c r="F21" s="20">
        <f t="shared" si="8"/>
        <v>0</v>
      </c>
      <c r="G21" s="20">
        <f t="shared" si="8"/>
        <v>0</v>
      </c>
      <c r="H21" s="20">
        <f t="shared" si="8"/>
        <v>0</v>
      </c>
      <c r="I21" s="20">
        <f t="shared" si="8"/>
        <v>0</v>
      </c>
      <c r="J21" s="28">
        <f>SUM(C21:I21)</f>
        <v>0</v>
      </c>
      <c r="L21" s="26" t="s">
        <v>279</v>
      </c>
      <c r="M21" s="20">
        <f>M19+M20</f>
        <v>0</v>
      </c>
      <c r="N21" s="20">
        <f t="shared" ref="N21:S21" si="9">N19+N20</f>
        <v>0</v>
      </c>
      <c r="O21" s="20">
        <f t="shared" si="9"/>
        <v>0</v>
      </c>
      <c r="P21" s="20">
        <f t="shared" si="9"/>
        <v>0</v>
      </c>
      <c r="Q21" s="20">
        <f t="shared" si="9"/>
        <v>0</v>
      </c>
      <c r="R21" s="20">
        <f t="shared" si="9"/>
        <v>0</v>
      </c>
      <c r="S21" s="20">
        <f t="shared" si="9"/>
        <v>0</v>
      </c>
      <c r="T21" s="28">
        <f>SUM(M21:S21)</f>
        <v>0</v>
      </c>
    </row>
    <row r="22" spans="2:20" ht="17.25" thickBot="1">
      <c r="B22" s="29"/>
      <c r="C22" s="30" t="e">
        <f>C20/C21</f>
        <v>#DIV/0!</v>
      </c>
      <c r="D22" s="30" t="e">
        <f t="shared" ref="D22:I22" si="10">D20/D21</f>
        <v>#DIV/0!</v>
      </c>
      <c r="E22" s="30" t="e">
        <f t="shared" si="10"/>
        <v>#DIV/0!</v>
      </c>
      <c r="F22" s="30" t="e">
        <f t="shared" si="10"/>
        <v>#DIV/0!</v>
      </c>
      <c r="G22" s="30" t="e">
        <f t="shared" si="10"/>
        <v>#DIV/0!</v>
      </c>
      <c r="H22" s="30" t="e">
        <f t="shared" si="10"/>
        <v>#DIV/0!</v>
      </c>
      <c r="I22" s="30" t="e">
        <f t="shared" si="10"/>
        <v>#DIV/0!</v>
      </c>
      <c r="J22" s="36"/>
      <c r="L22" s="29"/>
      <c r="M22" s="30" t="e">
        <f>M20/M21</f>
        <v>#DIV/0!</v>
      </c>
      <c r="N22" s="30" t="e">
        <f t="shared" ref="N22:S22" si="11">N20/N21</f>
        <v>#DIV/0!</v>
      </c>
      <c r="O22" s="30" t="e">
        <f t="shared" si="11"/>
        <v>#DIV/0!</v>
      </c>
      <c r="P22" s="30" t="e">
        <f t="shared" si="11"/>
        <v>#DIV/0!</v>
      </c>
      <c r="Q22" s="30" t="e">
        <f t="shared" si="11"/>
        <v>#DIV/0!</v>
      </c>
      <c r="R22" s="30" t="e">
        <f t="shared" si="11"/>
        <v>#DIV/0!</v>
      </c>
      <c r="S22" s="30" t="e">
        <f t="shared" si="11"/>
        <v>#DIV/0!</v>
      </c>
      <c r="T22" s="36"/>
    </row>
    <row r="23" spans="2:20" ht="17.25" thickBot="1">
      <c r="B23">
        <v>0.1</v>
      </c>
      <c r="C23">
        <v>0.1</v>
      </c>
      <c r="D23">
        <v>0.1</v>
      </c>
      <c r="L23">
        <v>0</v>
      </c>
      <c r="M23">
        <v>0</v>
      </c>
      <c r="N23">
        <v>0.4</v>
      </c>
    </row>
    <row r="24" spans="2:20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</row>
    <row r="25" spans="2:20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</row>
    <row r="26" spans="2:20">
      <c r="B26" s="27" t="s">
        <v>23</v>
      </c>
      <c r="C26" s="21"/>
      <c r="D26" s="21"/>
      <c r="E26" s="21"/>
      <c r="F26" s="21"/>
      <c r="G26" s="21"/>
      <c r="H26" s="21"/>
      <c r="I26" s="21"/>
      <c r="J26" s="34">
        <f>SUM(C26:I26)</f>
        <v>0</v>
      </c>
      <c r="L26" s="27" t="s">
        <v>23</v>
      </c>
      <c r="M26" s="21"/>
      <c r="N26" s="21"/>
      <c r="O26" s="21"/>
      <c r="P26" s="21"/>
      <c r="Q26" s="21"/>
      <c r="R26" s="21"/>
      <c r="S26" s="21"/>
      <c r="T26" s="34">
        <f>SUM(M26:S26)</f>
        <v>0</v>
      </c>
    </row>
    <row r="27" spans="2:20">
      <c r="B27" s="27" t="s">
        <v>299</v>
      </c>
      <c r="C27" s="22"/>
      <c r="D27" s="22"/>
      <c r="E27" s="22"/>
      <c r="F27" s="22"/>
      <c r="G27" s="22"/>
      <c r="H27" s="22"/>
      <c r="I27" s="22"/>
      <c r="J27" s="34">
        <f>SUM(C27:I27)</f>
        <v>0</v>
      </c>
      <c r="L27" s="27" t="s">
        <v>299</v>
      </c>
      <c r="M27" s="22"/>
      <c r="N27" s="22"/>
      <c r="O27" s="22"/>
      <c r="P27" s="22"/>
      <c r="Q27" s="22"/>
      <c r="R27" s="22"/>
      <c r="S27" s="22"/>
      <c r="T27" s="34">
        <f>SUM(M27:S27)</f>
        <v>0</v>
      </c>
    </row>
    <row r="28" spans="2:20">
      <c r="B28" s="26" t="s">
        <v>279</v>
      </c>
      <c r="C28" s="20">
        <f>C26+C27</f>
        <v>0</v>
      </c>
      <c r="D28" s="20">
        <f t="shared" ref="D28:I28" si="12">D26+D27</f>
        <v>0</v>
      </c>
      <c r="E28" s="20">
        <f t="shared" si="12"/>
        <v>0</v>
      </c>
      <c r="F28" s="20">
        <f t="shared" si="12"/>
        <v>0</v>
      </c>
      <c r="G28" s="20">
        <f t="shared" si="12"/>
        <v>0</v>
      </c>
      <c r="H28" s="20">
        <f t="shared" si="12"/>
        <v>0</v>
      </c>
      <c r="I28" s="20">
        <f t="shared" si="12"/>
        <v>0</v>
      </c>
      <c r="J28" s="28">
        <f>SUM(C28:I28)</f>
        <v>0</v>
      </c>
      <c r="L28" s="26" t="s">
        <v>279</v>
      </c>
      <c r="M28" s="20">
        <f>M26+M27</f>
        <v>0</v>
      </c>
      <c r="N28" s="20">
        <f t="shared" ref="N28:S28" si="13">N26+N27</f>
        <v>0</v>
      </c>
      <c r="O28" s="20">
        <f t="shared" si="13"/>
        <v>0</v>
      </c>
      <c r="P28" s="20">
        <f t="shared" si="13"/>
        <v>0</v>
      </c>
      <c r="Q28" s="20">
        <f t="shared" si="13"/>
        <v>0</v>
      </c>
      <c r="R28" s="20">
        <f t="shared" si="13"/>
        <v>0</v>
      </c>
      <c r="S28" s="20">
        <f t="shared" si="13"/>
        <v>0</v>
      </c>
      <c r="T28" s="28">
        <f>SUM(M28:S28)</f>
        <v>0</v>
      </c>
    </row>
    <row r="29" spans="2:20" ht="17.25" thickBot="1">
      <c r="B29" s="29"/>
      <c r="C29" s="30" t="e">
        <f>C27/C28</f>
        <v>#DIV/0!</v>
      </c>
      <c r="D29" s="30" t="e">
        <f t="shared" ref="D29:I29" si="14">D27/D28</f>
        <v>#DIV/0!</v>
      </c>
      <c r="E29" s="30" t="e">
        <f t="shared" si="14"/>
        <v>#DIV/0!</v>
      </c>
      <c r="F29" s="30" t="e">
        <f t="shared" si="14"/>
        <v>#DIV/0!</v>
      </c>
      <c r="G29" s="30" t="e">
        <f t="shared" si="14"/>
        <v>#DIV/0!</v>
      </c>
      <c r="H29" s="30" t="e">
        <f t="shared" si="14"/>
        <v>#DIV/0!</v>
      </c>
      <c r="I29" s="30" t="e">
        <f t="shared" si="14"/>
        <v>#DIV/0!</v>
      </c>
      <c r="J29" s="36"/>
      <c r="L29" s="29"/>
      <c r="M29" s="30" t="e">
        <f>M27/M28</f>
        <v>#DIV/0!</v>
      </c>
      <c r="N29" s="30" t="e">
        <f t="shared" ref="N29:S29" si="15">N27/N28</f>
        <v>#DIV/0!</v>
      </c>
      <c r="O29" s="30" t="e">
        <f t="shared" si="15"/>
        <v>#DIV/0!</v>
      </c>
      <c r="P29" s="30" t="e">
        <f t="shared" si="15"/>
        <v>#DIV/0!</v>
      </c>
      <c r="Q29" s="30" t="e">
        <f t="shared" si="15"/>
        <v>#DIV/0!</v>
      </c>
      <c r="R29" s="30" t="e">
        <f t="shared" si="15"/>
        <v>#DIV/0!</v>
      </c>
      <c r="S29" s="30" t="e">
        <f t="shared" si="15"/>
        <v>#DIV/0!</v>
      </c>
      <c r="T29" s="36"/>
    </row>
    <row r="30" spans="2:20" ht="17.25" thickBot="1">
      <c r="B30">
        <v>0.2</v>
      </c>
      <c r="C30">
        <v>0.2</v>
      </c>
      <c r="D30">
        <v>0.2</v>
      </c>
      <c r="L30">
        <v>0</v>
      </c>
      <c r="M30">
        <v>0</v>
      </c>
      <c r="N30">
        <v>0.5</v>
      </c>
    </row>
    <row r="31" spans="2:20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</row>
    <row r="32" spans="2:20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</row>
    <row r="33" spans="2:20">
      <c r="B33" s="27" t="s">
        <v>23</v>
      </c>
      <c r="C33" s="21"/>
      <c r="D33" s="21"/>
      <c r="E33" s="21"/>
      <c r="F33" s="21"/>
      <c r="G33" s="21"/>
      <c r="H33" s="21"/>
      <c r="I33" s="21"/>
      <c r="J33" s="34">
        <f>SUM(C33:I33)</f>
        <v>0</v>
      </c>
      <c r="L33" s="27" t="s">
        <v>23</v>
      </c>
      <c r="M33" s="21"/>
      <c r="N33" s="21"/>
      <c r="O33" s="21"/>
      <c r="P33" s="21"/>
      <c r="Q33" s="21"/>
      <c r="R33" s="21"/>
      <c r="S33" s="21"/>
      <c r="T33" s="34">
        <f>SUM(M33:S33)</f>
        <v>0</v>
      </c>
    </row>
    <row r="34" spans="2:20">
      <c r="B34" s="27" t="s">
        <v>299</v>
      </c>
      <c r="C34" s="22"/>
      <c r="D34" s="22"/>
      <c r="E34" s="22"/>
      <c r="F34" s="22"/>
      <c r="G34" s="22"/>
      <c r="H34" s="22"/>
      <c r="I34" s="22"/>
      <c r="J34" s="34">
        <f>SUM(C34:I34)</f>
        <v>0</v>
      </c>
      <c r="L34" s="27" t="s">
        <v>299</v>
      </c>
      <c r="M34" s="22"/>
      <c r="N34" s="22"/>
      <c r="O34" s="22"/>
      <c r="P34" s="22"/>
      <c r="Q34" s="22"/>
      <c r="R34" s="22"/>
      <c r="S34" s="22"/>
      <c r="T34" s="34">
        <f>SUM(M34:S34)</f>
        <v>0</v>
      </c>
    </row>
    <row r="35" spans="2:20">
      <c r="B35" s="26" t="s">
        <v>279</v>
      </c>
      <c r="C35" s="20">
        <f>C33+C34</f>
        <v>0</v>
      </c>
      <c r="D35" s="20">
        <f t="shared" ref="D35:I35" si="16">D33+D34</f>
        <v>0</v>
      </c>
      <c r="E35" s="20">
        <f t="shared" si="16"/>
        <v>0</v>
      </c>
      <c r="F35" s="20">
        <f t="shared" si="16"/>
        <v>0</v>
      </c>
      <c r="G35" s="20">
        <f t="shared" si="16"/>
        <v>0</v>
      </c>
      <c r="H35" s="20">
        <f t="shared" si="16"/>
        <v>0</v>
      </c>
      <c r="I35" s="20">
        <f t="shared" si="16"/>
        <v>0</v>
      </c>
      <c r="J35" s="28">
        <f>SUM(C35:I35)</f>
        <v>0</v>
      </c>
      <c r="L35" s="26" t="s">
        <v>279</v>
      </c>
      <c r="M35" s="20">
        <f>M33+M34</f>
        <v>0</v>
      </c>
      <c r="N35" s="20">
        <f t="shared" ref="N35:S35" si="17">N33+N34</f>
        <v>0</v>
      </c>
      <c r="O35" s="20">
        <f t="shared" si="17"/>
        <v>0</v>
      </c>
      <c r="P35" s="20">
        <f t="shared" si="17"/>
        <v>0</v>
      </c>
      <c r="Q35" s="20">
        <f t="shared" si="17"/>
        <v>0</v>
      </c>
      <c r="R35" s="20">
        <f t="shared" si="17"/>
        <v>0</v>
      </c>
      <c r="S35" s="20">
        <f t="shared" si="17"/>
        <v>0</v>
      </c>
      <c r="T35" s="28">
        <f>SUM(M35:S35)</f>
        <v>0</v>
      </c>
    </row>
    <row r="36" spans="2:20" ht="17.25" thickBot="1">
      <c r="B36" s="29"/>
      <c r="C36" s="30" t="e">
        <f>C34/C35</f>
        <v>#DIV/0!</v>
      </c>
      <c r="D36" s="30" t="e">
        <f t="shared" ref="D36:I36" si="18">D34/D35</f>
        <v>#DIV/0!</v>
      </c>
      <c r="E36" s="30" t="e">
        <f t="shared" si="18"/>
        <v>#DIV/0!</v>
      </c>
      <c r="F36" s="30" t="e">
        <f t="shared" si="18"/>
        <v>#DIV/0!</v>
      </c>
      <c r="G36" s="30" t="e">
        <f t="shared" si="18"/>
        <v>#DIV/0!</v>
      </c>
      <c r="H36" s="30" t="e">
        <f t="shared" si="18"/>
        <v>#DIV/0!</v>
      </c>
      <c r="I36" s="30" t="e">
        <f t="shared" si="18"/>
        <v>#DIV/0!</v>
      </c>
      <c r="J36" s="36"/>
      <c r="L36" s="29"/>
      <c r="M36" s="30" t="e">
        <f>M34/M35</f>
        <v>#DIV/0!</v>
      </c>
      <c r="N36" s="30" t="e">
        <f t="shared" ref="N36:S36" si="19">N34/N35</f>
        <v>#DIV/0!</v>
      </c>
      <c r="O36" s="30" t="e">
        <f t="shared" si="19"/>
        <v>#DIV/0!</v>
      </c>
      <c r="P36" s="30" t="e">
        <f t="shared" si="19"/>
        <v>#DIV/0!</v>
      </c>
      <c r="Q36" s="30" t="e">
        <f t="shared" si="19"/>
        <v>#DIV/0!</v>
      </c>
      <c r="R36" s="30" t="e">
        <f t="shared" si="19"/>
        <v>#DIV/0!</v>
      </c>
      <c r="S36" s="30" t="e">
        <f t="shared" si="19"/>
        <v>#DIV/0!</v>
      </c>
      <c r="T36" s="36"/>
    </row>
    <row r="37" spans="2:20" ht="17.25" thickBot="1">
      <c r="B37">
        <v>0.3</v>
      </c>
      <c r="C37">
        <v>0.3</v>
      </c>
      <c r="D37">
        <v>0.3</v>
      </c>
      <c r="L37">
        <v>0</v>
      </c>
      <c r="M37">
        <v>0</v>
      </c>
      <c r="N37">
        <v>0.6</v>
      </c>
    </row>
    <row r="38" spans="2:20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</row>
    <row r="39" spans="2:20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</row>
    <row r="40" spans="2:20">
      <c r="B40" s="27" t="s">
        <v>23</v>
      </c>
      <c r="C40" s="21"/>
      <c r="D40" s="21"/>
      <c r="E40" s="21"/>
      <c r="F40" s="21"/>
      <c r="G40" s="21"/>
      <c r="H40" s="21"/>
      <c r="I40" s="21"/>
      <c r="J40" s="34">
        <f>SUM(C40:I40)</f>
        <v>0</v>
      </c>
      <c r="L40" s="27" t="s">
        <v>23</v>
      </c>
      <c r="M40" s="21"/>
      <c r="N40" s="21"/>
      <c r="O40" s="21"/>
      <c r="P40" s="21"/>
      <c r="Q40" s="21"/>
      <c r="R40" s="21"/>
      <c r="S40" s="21"/>
      <c r="T40" s="34">
        <f>SUM(M40:S40)</f>
        <v>0</v>
      </c>
    </row>
    <row r="41" spans="2:20">
      <c r="B41" s="27" t="s">
        <v>299</v>
      </c>
      <c r="C41" s="22"/>
      <c r="D41" s="22"/>
      <c r="E41" s="22"/>
      <c r="F41" s="22"/>
      <c r="G41" s="22"/>
      <c r="H41" s="22"/>
      <c r="I41" s="22"/>
      <c r="J41" s="34">
        <f>SUM(C41:I41)</f>
        <v>0</v>
      </c>
      <c r="L41" s="27" t="s">
        <v>299</v>
      </c>
      <c r="M41" s="22"/>
      <c r="N41" s="22"/>
      <c r="O41" s="22"/>
      <c r="P41" s="22"/>
      <c r="Q41" s="22"/>
      <c r="R41" s="22"/>
      <c r="S41" s="22"/>
      <c r="T41" s="34">
        <f>SUM(M41:S41)</f>
        <v>0</v>
      </c>
    </row>
    <row r="42" spans="2:20">
      <c r="B42" s="26" t="s">
        <v>279</v>
      </c>
      <c r="C42" s="20">
        <f>C40+C41</f>
        <v>0</v>
      </c>
      <c r="D42" s="20">
        <f t="shared" ref="D42:I42" si="20">D40+D41</f>
        <v>0</v>
      </c>
      <c r="E42" s="20">
        <f t="shared" si="20"/>
        <v>0</v>
      </c>
      <c r="F42" s="20">
        <f t="shared" si="20"/>
        <v>0</v>
      </c>
      <c r="G42" s="20">
        <f t="shared" si="20"/>
        <v>0</v>
      </c>
      <c r="H42" s="20">
        <f t="shared" si="20"/>
        <v>0</v>
      </c>
      <c r="I42" s="20">
        <f t="shared" si="20"/>
        <v>0</v>
      </c>
      <c r="J42" s="28">
        <f>SUM(C42:I42)</f>
        <v>0</v>
      </c>
      <c r="L42" s="26" t="s">
        <v>279</v>
      </c>
      <c r="M42" s="20">
        <f>M40+M41</f>
        <v>0</v>
      </c>
      <c r="N42" s="20">
        <f t="shared" ref="N42:S42" si="21">N40+N41</f>
        <v>0</v>
      </c>
      <c r="O42" s="20">
        <f t="shared" si="21"/>
        <v>0</v>
      </c>
      <c r="P42" s="20">
        <f t="shared" si="21"/>
        <v>0</v>
      </c>
      <c r="Q42" s="20">
        <f t="shared" si="21"/>
        <v>0</v>
      </c>
      <c r="R42" s="20">
        <f t="shared" si="21"/>
        <v>0</v>
      </c>
      <c r="S42" s="20">
        <f t="shared" si="21"/>
        <v>0</v>
      </c>
      <c r="T42" s="28">
        <f>SUM(M42:S42)</f>
        <v>0</v>
      </c>
    </row>
    <row r="43" spans="2:20" ht="17.25" thickBot="1">
      <c r="B43" s="29"/>
      <c r="C43" s="30" t="e">
        <f>C41/C42</f>
        <v>#DIV/0!</v>
      </c>
      <c r="D43" s="30" t="e">
        <f t="shared" ref="D43:I43" si="22">D41/D42</f>
        <v>#DIV/0!</v>
      </c>
      <c r="E43" s="30" t="e">
        <f t="shared" si="22"/>
        <v>#DIV/0!</v>
      </c>
      <c r="F43" s="30" t="e">
        <f t="shared" si="22"/>
        <v>#DIV/0!</v>
      </c>
      <c r="G43" s="30" t="e">
        <f t="shared" si="22"/>
        <v>#DIV/0!</v>
      </c>
      <c r="H43" s="30" t="e">
        <f t="shared" si="22"/>
        <v>#DIV/0!</v>
      </c>
      <c r="I43" s="30" t="e">
        <f t="shared" si="22"/>
        <v>#DIV/0!</v>
      </c>
      <c r="J43" s="36"/>
      <c r="L43" s="29"/>
      <c r="M43" s="30" t="e">
        <f>M41/M42</f>
        <v>#DIV/0!</v>
      </c>
      <c r="N43" s="30" t="e">
        <f t="shared" ref="N43:S43" si="23">N41/N42</f>
        <v>#DIV/0!</v>
      </c>
      <c r="O43" s="30" t="e">
        <f t="shared" si="23"/>
        <v>#DIV/0!</v>
      </c>
      <c r="P43" s="30" t="e">
        <f t="shared" si="23"/>
        <v>#DIV/0!</v>
      </c>
      <c r="Q43" s="30" t="e">
        <f t="shared" si="23"/>
        <v>#DIV/0!</v>
      </c>
      <c r="R43" s="30" t="e">
        <f t="shared" si="23"/>
        <v>#DIV/0!</v>
      </c>
      <c r="S43" s="30" t="e">
        <f t="shared" si="23"/>
        <v>#DIV/0!</v>
      </c>
      <c r="T43" s="36"/>
    </row>
    <row r="44" spans="2:20" ht="17.25" thickBot="1">
      <c r="B44">
        <v>0.4</v>
      </c>
      <c r="C44">
        <v>0.4</v>
      </c>
      <c r="D44">
        <v>0.4</v>
      </c>
      <c r="L44">
        <v>0</v>
      </c>
      <c r="M44">
        <v>0</v>
      </c>
      <c r="N44">
        <v>0.7</v>
      </c>
    </row>
    <row r="45" spans="2:20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61" t="s">
        <v>273</v>
      </c>
      <c r="O45" s="61" t="s">
        <v>274</v>
      </c>
      <c r="P45" s="61" t="s">
        <v>275</v>
      </c>
      <c r="Q45" s="61" t="s">
        <v>276</v>
      </c>
      <c r="R45" s="25" t="s">
        <v>277</v>
      </c>
      <c r="S45" s="25" t="s">
        <v>278</v>
      </c>
      <c r="T45" s="31"/>
    </row>
    <row r="46" spans="2:20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</row>
    <row r="47" spans="2:20">
      <c r="B47" s="27" t="s">
        <v>23</v>
      </c>
      <c r="C47" s="21"/>
      <c r="D47" s="21"/>
      <c r="E47" s="21"/>
      <c r="F47" s="21"/>
      <c r="G47" s="21"/>
      <c r="H47" s="21"/>
      <c r="I47" s="21"/>
      <c r="J47" s="34">
        <f>SUM(C47:I47)</f>
        <v>0</v>
      </c>
      <c r="L47" s="27" t="s">
        <v>23</v>
      </c>
      <c r="M47" s="21"/>
      <c r="N47" s="21"/>
      <c r="O47" s="21"/>
      <c r="P47" s="21"/>
      <c r="Q47" s="21"/>
      <c r="R47" s="21"/>
      <c r="S47" s="21"/>
      <c r="T47" s="34">
        <f>SUM(M47:S47)</f>
        <v>0</v>
      </c>
    </row>
    <row r="48" spans="2:20">
      <c r="B48" s="27" t="s">
        <v>299</v>
      </c>
      <c r="C48" s="22"/>
      <c r="D48" s="22"/>
      <c r="E48" s="22"/>
      <c r="F48" s="22"/>
      <c r="G48" s="22"/>
      <c r="H48" s="22"/>
      <c r="I48" s="22"/>
      <c r="J48" s="34">
        <f>SUM(C48:I48)</f>
        <v>0</v>
      </c>
      <c r="L48" s="27" t="s">
        <v>299</v>
      </c>
      <c r="M48" s="22"/>
      <c r="N48" s="22"/>
      <c r="O48" s="22"/>
      <c r="P48" s="22"/>
      <c r="Q48" s="22"/>
      <c r="R48" s="22"/>
      <c r="S48" s="22"/>
      <c r="T48" s="34">
        <f>SUM(M48:S48)</f>
        <v>0</v>
      </c>
    </row>
    <row r="49" spans="2:20">
      <c r="B49" s="26" t="s">
        <v>279</v>
      </c>
      <c r="C49" s="20">
        <f>C47+C48</f>
        <v>0</v>
      </c>
      <c r="D49" s="20">
        <f t="shared" ref="D49:I49" si="24">D47+D48</f>
        <v>0</v>
      </c>
      <c r="E49" s="20">
        <f t="shared" si="24"/>
        <v>0</v>
      </c>
      <c r="F49" s="20">
        <f t="shared" si="24"/>
        <v>0</v>
      </c>
      <c r="G49" s="20">
        <f t="shared" si="24"/>
        <v>0</v>
      </c>
      <c r="H49" s="20">
        <f t="shared" si="24"/>
        <v>0</v>
      </c>
      <c r="I49" s="20">
        <f t="shared" si="24"/>
        <v>0</v>
      </c>
      <c r="J49" s="28">
        <f>SUM(C49:I49)</f>
        <v>0</v>
      </c>
      <c r="L49" s="26" t="s">
        <v>279</v>
      </c>
      <c r="M49" s="20">
        <f>M47+M48</f>
        <v>0</v>
      </c>
      <c r="N49" s="20">
        <f t="shared" ref="N49:S49" si="25">N47+N48</f>
        <v>0</v>
      </c>
      <c r="O49" s="20">
        <f t="shared" si="25"/>
        <v>0</v>
      </c>
      <c r="P49" s="20">
        <f t="shared" si="25"/>
        <v>0</v>
      </c>
      <c r="Q49" s="20">
        <f t="shared" si="25"/>
        <v>0</v>
      </c>
      <c r="R49" s="20">
        <f t="shared" si="25"/>
        <v>0</v>
      </c>
      <c r="S49" s="20">
        <f t="shared" si="25"/>
        <v>0</v>
      </c>
      <c r="T49" s="28">
        <f>SUM(M49:S49)</f>
        <v>0</v>
      </c>
    </row>
    <row r="50" spans="2:20" ht="17.25" thickBot="1">
      <c r="B50" s="29"/>
      <c r="C50" s="30" t="e">
        <f>C48/C49</f>
        <v>#DIV/0!</v>
      </c>
      <c r="D50" s="30" t="e">
        <f t="shared" ref="D50:I50" si="26">D48/D49</f>
        <v>#DIV/0!</v>
      </c>
      <c r="E50" s="30" t="e">
        <f t="shared" si="26"/>
        <v>#DIV/0!</v>
      </c>
      <c r="F50" s="30" t="e">
        <f t="shared" si="26"/>
        <v>#DIV/0!</v>
      </c>
      <c r="G50" s="30" t="e">
        <f t="shared" si="26"/>
        <v>#DIV/0!</v>
      </c>
      <c r="H50" s="30" t="e">
        <f t="shared" si="26"/>
        <v>#DIV/0!</v>
      </c>
      <c r="I50" s="30" t="e">
        <f t="shared" si="26"/>
        <v>#DIV/0!</v>
      </c>
      <c r="J50" s="36"/>
      <c r="L50" s="29"/>
      <c r="M50" s="30" t="e">
        <f>M48/M49</f>
        <v>#DIV/0!</v>
      </c>
      <c r="N50" s="30" t="e">
        <f t="shared" ref="N50:S50" si="27">N48/N49</f>
        <v>#DIV/0!</v>
      </c>
      <c r="O50" s="30" t="e">
        <f t="shared" si="27"/>
        <v>#DIV/0!</v>
      </c>
      <c r="P50" s="30" t="e">
        <f t="shared" si="27"/>
        <v>#DIV/0!</v>
      </c>
      <c r="Q50" s="30" t="e">
        <f t="shared" si="27"/>
        <v>#DIV/0!</v>
      </c>
      <c r="R50" s="30" t="e">
        <f t="shared" si="27"/>
        <v>#DIV/0!</v>
      </c>
      <c r="S50" s="30" t="e">
        <f t="shared" si="27"/>
        <v>#DIV/0!</v>
      </c>
      <c r="T50" s="36"/>
    </row>
    <row r="51" spans="2:20" ht="17.25" thickBot="1">
      <c r="B51">
        <v>0.6</v>
      </c>
      <c r="C51">
        <v>0.6</v>
      </c>
      <c r="D51">
        <v>0.6</v>
      </c>
      <c r="L51">
        <v>0</v>
      </c>
      <c r="M51">
        <v>0</v>
      </c>
      <c r="N51">
        <v>0.8</v>
      </c>
    </row>
    <row r="52" spans="2:20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</row>
    <row r="53" spans="2:20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</row>
    <row r="54" spans="2:20">
      <c r="B54" s="27" t="s">
        <v>23</v>
      </c>
      <c r="C54" s="21"/>
      <c r="D54" s="21"/>
      <c r="E54" s="21"/>
      <c r="F54" s="21"/>
      <c r="G54" s="21"/>
      <c r="H54" s="21"/>
      <c r="I54" s="21"/>
      <c r="J54" s="34">
        <f>SUM(C54:I54)</f>
        <v>0</v>
      </c>
      <c r="L54" s="27" t="s">
        <v>23</v>
      </c>
      <c r="M54" s="21"/>
      <c r="N54" s="21"/>
      <c r="O54" s="21"/>
      <c r="P54" s="21"/>
      <c r="Q54" s="21"/>
      <c r="R54" s="21"/>
      <c r="S54" s="21"/>
      <c r="T54" s="34">
        <f>SUM(M54:S54)</f>
        <v>0</v>
      </c>
    </row>
    <row r="55" spans="2:20">
      <c r="B55" s="27" t="s">
        <v>299</v>
      </c>
      <c r="C55" s="22"/>
      <c r="D55" s="22"/>
      <c r="E55" s="22"/>
      <c r="F55" s="22"/>
      <c r="G55" s="22"/>
      <c r="H55" s="22"/>
      <c r="I55" s="22"/>
      <c r="J55" s="34">
        <f>SUM(C55:I55)</f>
        <v>0</v>
      </c>
      <c r="L55" s="27" t="s">
        <v>299</v>
      </c>
      <c r="M55" s="22"/>
      <c r="N55" s="22"/>
      <c r="O55" s="22"/>
      <c r="P55" s="22"/>
      <c r="Q55" s="22"/>
      <c r="R55" s="22"/>
      <c r="S55" s="22"/>
      <c r="T55" s="34">
        <f>SUM(M55:S55)</f>
        <v>0</v>
      </c>
    </row>
    <row r="56" spans="2:20">
      <c r="B56" s="26" t="s">
        <v>279</v>
      </c>
      <c r="C56" s="20">
        <f>C54+C55</f>
        <v>0</v>
      </c>
      <c r="D56" s="20">
        <f t="shared" ref="D56:I56" si="28">D54+D55</f>
        <v>0</v>
      </c>
      <c r="E56" s="20">
        <f t="shared" si="28"/>
        <v>0</v>
      </c>
      <c r="F56" s="20">
        <f t="shared" si="28"/>
        <v>0</v>
      </c>
      <c r="G56" s="20">
        <f t="shared" si="28"/>
        <v>0</v>
      </c>
      <c r="H56" s="20">
        <f t="shared" si="28"/>
        <v>0</v>
      </c>
      <c r="I56" s="20">
        <f t="shared" si="28"/>
        <v>0</v>
      </c>
      <c r="J56" s="28">
        <f>SUM(C56:I56)</f>
        <v>0</v>
      </c>
      <c r="L56" s="26" t="s">
        <v>279</v>
      </c>
      <c r="M56" s="20">
        <f>M54+M55</f>
        <v>0</v>
      </c>
      <c r="N56" s="20">
        <f t="shared" ref="N56:S56" si="29">N54+N55</f>
        <v>0</v>
      </c>
      <c r="O56" s="20">
        <f t="shared" si="29"/>
        <v>0</v>
      </c>
      <c r="P56" s="20">
        <f t="shared" si="29"/>
        <v>0</v>
      </c>
      <c r="Q56" s="20">
        <f t="shared" si="29"/>
        <v>0</v>
      </c>
      <c r="R56" s="20">
        <f t="shared" si="29"/>
        <v>0</v>
      </c>
      <c r="S56" s="20">
        <f t="shared" si="29"/>
        <v>0</v>
      </c>
      <c r="T56" s="28">
        <f>SUM(M56:S56)</f>
        <v>0</v>
      </c>
    </row>
    <row r="57" spans="2:20" ht="17.25" thickBot="1">
      <c r="B57" s="29"/>
      <c r="C57" s="30" t="e">
        <f>C55/C56</f>
        <v>#DIV/0!</v>
      </c>
      <c r="D57" s="30" t="e">
        <f t="shared" ref="D57:I57" si="30">D55/D56</f>
        <v>#DIV/0!</v>
      </c>
      <c r="E57" s="30" t="e">
        <f t="shared" si="30"/>
        <v>#DIV/0!</v>
      </c>
      <c r="F57" s="30" t="e">
        <f t="shared" si="30"/>
        <v>#DIV/0!</v>
      </c>
      <c r="G57" s="30" t="e">
        <f t="shared" si="30"/>
        <v>#DIV/0!</v>
      </c>
      <c r="H57" s="30" t="e">
        <f t="shared" si="30"/>
        <v>#DIV/0!</v>
      </c>
      <c r="I57" s="30" t="e">
        <f t="shared" si="30"/>
        <v>#DIV/0!</v>
      </c>
      <c r="J57" s="36"/>
      <c r="L57" s="29"/>
      <c r="M57" s="30" t="e">
        <f>M55/M56</f>
        <v>#DIV/0!</v>
      </c>
      <c r="N57" s="30" t="e">
        <f t="shared" ref="N57:S57" si="31">N55/N56</f>
        <v>#DIV/0!</v>
      </c>
      <c r="O57" s="30" t="e">
        <f t="shared" si="31"/>
        <v>#DIV/0!</v>
      </c>
      <c r="P57" s="30" t="e">
        <f t="shared" si="31"/>
        <v>#DIV/0!</v>
      </c>
      <c r="Q57" s="30" t="e">
        <f t="shared" si="31"/>
        <v>#DIV/0!</v>
      </c>
      <c r="R57" s="30" t="e">
        <f t="shared" si="31"/>
        <v>#DIV/0!</v>
      </c>
      <c r="S57" s="30" t="e">
        <f t="shared" si="31"/>
        <v>#DIV/0!</v>
      </c>
      <c r="T57" s="36"/>
    </row>
    <row r="58" spans="2:20" ht="17.25" thickBot="1">
      <c r="B58">
        <v>0.7</v>
      </c>
      <c r="C58">
        <v>0.7</v>
      </c>
      <c r="D58">
        <v>0.7</v>
      </c>
      <c r="L58">
        <v>0</v>
      </c>
      <c r="M58">
        <v>0</v>
      </c>
      <c r="N58">
        <v>0.9</v>
      </c>
    </row>
    <row r="59" spans="2:20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</row>
    <row r="60" spans="2:20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</row>
    <row r="61" spans="2:20">
      <c r="B61" s="27" t="s">
        <v>23</v>
      </c>
      <c r="C61" s="21"/>
      <c r="D61" s="21"/>
      <c r="E61" s="21"/>
      <c r="F61" s="21"/>
      <c r="G61" s="21"/>
      <c r="H61" s="21"/>
      <c r="I61" s="21"/>
      <c r="J61" s="34">
        <f>SUM(C61:I61)</f>
        <v>0</v>
      </c>
      <c r="L61" s="27" t="s">
        <v>23</v>
      </c>
      <c r="M61" s="21"/>
      <c r="N61" s="21"/>
      <c r="O61" s="21"/>
      <c r="P61" s="21"/>
      <c r="Q61" s="21"/>
      <c r="R61" s="21"/>
      <c r="S61" s="21"/>
      <c r="T61" s="34">
        <f>SUM(M61:S61)</f>
        <v>0</v>
      </c>
    </row>
    <row r="62" spans="2:20">
      <c r="B62" s="27" t="s">
        <v>299</v>
      </c>
      <c r="C62" s="22"/>
      <c r="D62" s="22"/>
      <c r="E62" s="22"/>
      <c r="F62" s="22"/>
      <c r="G62" s="22"/>
      <c r="H62" s="22"/>
      <c r="I62" s="22"/>
      <c r="J62" s="34">
        <f>SUM(C62:I62)</f>
        <v>0</v>
      </c>
      <c r="L62" s="27" t="s">
        <v>299</v>
      </c>
      <c r="M62" s="22"/>
      <c r="N62" s="22"/>
      <c r="O62" s="22"/>
      <c r="P62" s="22"/>
      <c r="Q62" s="22"/>
      <c r="R62" s="22"/>
      <c r="S62" s="22"/>
      <c r="T62" s="34">
        <f>SUM(M62:S62)</f>
        <v>0</v>
      </c>
    </row>
    <row r="63" spans="2:20">
      <c r="B63" s="26" t="s">
        <v>279</v>
      </c>
      <c r="C63" s="20">
        <f>C61+C62</f>
        <v>0</v>
      </c>
      <c r="D63" s="20">
        <f t="shared" ref="D63:I63" si="32">D61+D62</f>
        <v>0</v>
      </c>
      <c r="E63" s="20">
        <f t="shared" si="32"/>
        <v>0</v>
      </c>
      <c r="F63" s="20">
        <f t="shared" si="32"/>
        <v>0</v>
      </c>
      <c r="G63" s="20">
        <f t="shared" si="32"/>
        <v>0</v>
      </c>
      <c r="H63" s="20">
        <f t="shared" si="32"/>
        <v>0</v>
      </c>
      <c r="I63" s="20">
        <f t="shared" si="32"/>
        <v>0</v>
      </c>
      <c r="J63" s="28">
        <f>SUM(C63:I63)</f>
        <v>0</v>
      </c>
      <c r="L63" s="26" t="s">
        <v>279</v>
      </c>
      <c r="M63" s="20">
        <f>M61+M62</f>
        <v>0</v>
      </c>
      <c r="N63" s="20">
        <f t="shared" ref="N63:S63" si="33">N61+N62</f>
        <v>0</v>
      </c>
      <c r="O63" s="20">
        <f t="shared" si="33"/>
        <v>0</v>
      </c>
      <c r="P63" s="20">
        <f t="shared" si="33"/>
        <v>0</v>
      </c>
      <c r="Q63" s="20">
        <f t="shared" si="33"/>
        <v>0</v>
      </c>
      <c r="R63" s="20">
        <f t="shared" si="33"/>
        <v>0</v>
      </c>
      <c r="S63" s="20">
        <f t="shared" si="33"/>
        <v>0</v>
      </c>
      <c r="T63" s="28">
        <f>SUM(M63:S63)</f>
        <v>0</v>
      </c>
    </row>
    <row r="64" spans="2:20" ht="17.25" thickBot="1">
      <c r="B64" s="29"/>
      <c r="C64" s="30" t="e">
        <f>C62/C63</f>
        <v>#DIV/0!</v>
      </c>
      <c r="D64" s="30" t="e">
        <f t="shared" ref="D64:I64" si="34">D62/D63</f>
        <v>#DIV/0!</v>
      </c>
      <c r="E64" s="30" t="e">
        <f t="shared" si="34"/>
        <v>#DIV/0!</v>
      </c>
      <c r="F64" s="30" t="e">
        <f t="shared" si="34"/>
        <v>#DIV/0!</v>
      </c>
      <c r="G64" s="30" t="e">
        <f t="shared" si="34"/>
        <v>#DIV/0!</v>
      </c>
      <c r="H64" s="30" t="e">
        <f t="shared" si="34"/>
        <v>#DIV/0!</v>
      </c>
      <c r="I64" s="30" t="e">
        <f t="shared" si="34"/>
        <v>#DIV/0!</v>
      </c>
      <c r="J64" s="36"/>
      <c r="L64" s="29"/>
      <c r="M64" s="30" t="e">
        <f>M62/M63</f>
        <v>#DIV/0!</v>
      </c>
      <c r="N64" s="30" t="e">
        <f t="shared" ref="N64:S64" si="35">N62/N63</f>
        <v>#DIV/0!</v>
      </c>
      <c r="O64" s="30" t="e">
        <f t="shared" si="35"/>
        <v>#DIV/0!</v>
      </c>
      <c r="P64" s="30" t="e">
        <f t="shared" si="35"/>
        <v>#DIV/0!</v>
      </c>
      <c r="Q64" s="30" t="e">
        <f t="shared" si="35"/>
        <v>#DIV/0!</v>
      </c>
      <c r="R64" s="30" t="e">
        <f t="shared" si="35"/>
        <v>#DIV/0!</v>
      </c>
      <c r="S64" s="30" t="e">
        <f t="shared" si="35"/>
        <v>#DIV/0!</v>
      </c>
      <c r="T64" s="36"/>
    </row>
    <row r="65" spans="2:20" ht="17.25" thickBot="1">
      <c r="B65">
        <v>0.8</v>
      </c>
      <c r="C65">
        <v>0.8</v>
      </c>
      <c r="D65">
        <v>0.8</v>
      </c>
      <c r="L65">
        <v>0</v>
      </c>
      <c r="M65">
        <v>0</v>
      </c>
      <c r="N65">
        <v>1</v>
      </c>
    </row>
    <row r="66" spans="2:20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  <c r="L66" s="24"/>
      <c r="M66" s="25" t="s">
        <v>272</v>
      </c>
      <c r="N66" s="25" t="s">
        <v>273</v>
      </c>
      <c r="O66" s="25" t="s">
        <v>274</v>
      </c>
      <c r="P66" s="25" t="s">
        <v>275</v>
      </c>
      <c r="Q66" s="25" t="s">
        <v>276</v>
      </c>
      <c r="R66" s="25" t="s">
        <v>277</v>
      </c>
      <c r="S66" s="25" t="s">
        <v>278</v>
      </c>
      <c r="T66" s="31"/>
    </row>
    <row r="67" spans="2:20">
      <c r="B67" s="26"/>
      <c r="C67" s="20">
        <v>0</v>
      </c>
      <c r="D67" s="20">
        <v>1</v>
      </c>
      <c r="E67" s="20">
        <v>2</v>
      </c>
      <c r="F67" s="20">
        <v>3</v>
      </c>
      <c r="G67" s="20">
        <v>4</v>
      </c>
      <c r="H67" s="20">
        <v>5</v>
      </c>
      <c r="I67" s="20">
        <v>6</v>
      </c>
      <c r="J67" s="28"/>
      <c r="L67" s="26"/>
      <c r="M67" s="20">
        <v>0</v>
      </c>
      <c r="N67" s="20">
        <v>1</v>
      </c>
      <c r="O67" s="20">
        <v>2</v>
      </c>
      <c r="P67" s="20">
        <v>3</v>
      </c>
      <c r="Q67" s="20">
        <v>4</v>
      </c>
      <c r="R67" s="20">
        <v>5</v>
      </c>
      <c r="S67" s="20">
        <v>6</v>
      </c>
      <c r="T67" s="28"/>
    </row>
    <row r="68" spans="2:20">
      <c r="B68" s="27" t="s">
        <v>23</v>
      </c>
      <c r="C68" s="21"/>
      <c r="D68" s="21"/>
      <c r="E68" s="21"/>
      <c r="F68" s="21"/>
      <c r="G68" s="21"/>
      <c r="H68" s="21"/>
      <c r="I68" s="21"/>
      <c r="J68" s="34">
        <f>SUM(C68:I68)</f>
        <v>0</v>
      </c>
      <c r="L68" s="27" t="s">
        <v>23</v>
      </c>
      <c r="M68" s="21"/>
      <c r="N68" s="21"/>
      <c r="O68" s="21"/>
      <c r="P68" s="21"/>
      <c r="Q68" s="21"/>
      <c r="R68" s="21"/>
      <c r="S68" s="21"/>
      <c r="T68" s="34">
        <f>SUM(M68:S68)</f>
        <v>0</v>
      </c>
    </row>
    <row r="69" spans="2:20">
      <c r="B69" s="27" t="s">
        <v>299</v>
      </c>
      <c r="C69" s="22"/>
      <c r="D69" s="22"/>
      <c r="E69" s="22"/>
      <c r="F69" s="22"/>
      <c r="G69" s="22"/>
      <c r="H69" s="22"/>
      <c r="I69" s="22"/>
      <c r="J69" s="34">
        <f>SUM(C69:I69)</f>
        <v>0</v>
      </c>
      <c r="L69" s="27" t="s">
        <v>299</v>
      </c>
      <c r="M69" s="22"/>
      <c r="N69" s="22"/>
      <c r="O69" s="22"/>
      <c r="P69" s="22"/>
      <c r="Q69" s="22"/>
      <c r="R69" s="22"/>
      <c r="S69" s="22"/>
      <c r="T69" s="34">
        <f>SUM(M69:S69)</f>
        <v>0</v>
      </c>
    </row>
    <row r="70" spans="2:20">
      <c r="B70" s="26" t="s">
        <v>279</v>
      </c>
      <c r="C70" s="20">
        <f>C68+C69</f>
        <v>0</v>
      </c>
      <c r="D70" s="20">
        <f t="shared" ref="D70:I70" si="36">D68+D69</f>
        <v>0</v>
      </c>
      <c r="E70" s="20">
        <f t="shared" si="36"/>
        <v>0</v>
      </c>
      <c r="F70" s="20">
        <f t="shared" si="36"/>
        <v>0</v>
      </c>
      <c r="G70" s="20">
        <f t="shared" si="36"/>
        <v>0</v>
      </c>
      <c r="H70" s="20">
        <f t="shared" si="36"/>
        <v>0</v>
      </c>
      <c r="I70" s="20">
        <f t="shared" si="36"/>
        <v>0</v>
      </c>
      <c r="J70" s="28">
        <f>SUM(C70:I70)</f>
        <v>0</v>
      </c>
      <c r="L70" s="26" t="s">
        <v>279</v>
      </c>
      <c r="M70" s="20">
        <f>M68+M69</f>
        <v>0</v>
      </c>
      <c r="N70" s="20">
        <f t="shared" ref="N70:S70" si="37">N68+N69</f>
        <v>0</v>
      </c>
      <c r="O70" s="20">
        <f t="shared" si="37"/>
        <v>0</v>
      </c>
      <c r="P70" s="20">
        <f t="shared" si="37"/>
        <v>0</v>
      </c>
      <c r="Q70" s="20">
        <f t="shared" si="37"/>
        <v>0</v>
      </c>
      <c r="R70" s="20">
        <f t="shared" si="37"/>
        <v>0</v>
      </c>
      <c r="S70" s="20">
        <f t="shared" si="37"/>
        <v>0</v>
      </c>
      <c r="T70" s="28">
        <f>SUM(M70:S70)</f>
        <v>0</v>
      </c>
    </row>
    <row r="71" spans="2:20" ht="17.25" thickBot="1">
      <c r="B71" s="29"/>
      <c r="C71" s="30" t="e">
        <f>C69/C70</f>
        <v>#DIV/0!</v>
      </c>
      <c r="D71" s="30" t="e">
        <f t="shared" ref="D71:I71" si="38">D69/D70</f>
        <v>#DIV/0!</v>
      </c>
      <c r="E71" s="30" t="e">
        <f t="shared" si="38"/>
        <v>#DIV/0!</v>
      </c>
      <c r="F71" s="30" t="e">
        <f t="shared" si="38"/>
        <v>#DIV/0!</v>
      </c>
      <c r="G71" s="30" t="e">
        <f t="shared" si="38"/>
        <v>#DIV/0!</v>
      </c>
      <c r="H71" s="30" t="e">
        <f t="shared" si="38"/>
        <v>#DIV/0!</v>
      </c>
      <c r="I71" s="30" t="e">
        <f t="shared" si="38"/>
        <v>#DIV/0!</v>
      </c>
      <c r="J71" s="36"/>
      <c r="L71" s="29"/>
      <c r="M71" s="30" t="e">
        <f>M69/M70</f>
        <v>#DIV/0!</v>
      </c>
      <c r="N71" s="30" t="e">
        <f t="shared" ref="N71:S71" si="39">N69/N70</f>
        <v>#DIV/0!</v>
      </c>
      <c r="O71" s="30" t="e">
        <f t="shared" si="39"/>
        <v>#DIV/0!</v>
      </c>
      <c r="P71" s="30" t="e">
        <f t="shared" si="39"/>
        <v>#DIV/0!</v>
      </c>
      <c r="Q71" s="30" t="e">
        <f t="shared" si="39"/>
        <v>#DIV/0!</v>
      </c>
      <c r="R71" s="30" t="e">
        <f t="shared" si="39"/>
        <v>#DIV/0!</v>
      </c>
      <c r="S71" s="30" t="e">
        <f t="shared" si="39"/>
        <v>#DIV/0!</v>
      </c>
      <c r="T71" s="36"/>
    </row>
    <row r="72" spans="2:20" ht="17.25" thickBot="1">
      <c r="B72">
        <v>0.9</v>
      </c>
      <c r="C72">
        <v>0.9</v>
      </c>
      <c r="D72">
        <v>0.9</v>
      </c>
    </row>
    <row r="73" spans="2:20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  <c r="L73" s="24"/>
      <c r="M73" s="25"/>
      <c r="N73" s="25"/>
      <c r="O73" s="25"/>
      <c r="P73" s="25"/>
      <c r="Q73" s="25"/>
      <c r="R73" s="25"/>
      <c r="S73" s="25"/>
      <c r="T73" s="31"/>
    </row>
    <row r="74" spans="2:20">
      <c r="B74" s="26"/>
      <c r="C74" s="20">
        <v>0</v>
      </c>
      <c r="D74" s="20">
        <v>1</v>
      </c>
      <c r="E74" s="20">
        <v>2</v>
      </c>
      <c r="F74" s="20">
        <v>3</v>
      </c>
      <c r="G74" s="20">
        <v>4</v>
      </c>
      <c r="H74" s="20">
        <v>5</v>
      </c>
      <c r="I74" s="20">
        <v>6</v>
      </c>
      <c r="J74" s="28"/>
      <c r="L74" s="26"/>
      <c r="M74" s="20"/>
      <c r="N74" s="20"/>
      <c r="O74" s="20"/>
      <c r="P74" s="20"/>
      <c r="Q74" s="20"/>
      <c r="R74" s="20"/>
      <c r="S74" s="20"/>
      <c r="T74" s="28"/>
    </row>
    <row r="75" spans="2:20">
      <c r="B75" s="27" t="s">
        <v>23</v>
      </c>
      <c r="C75" s="21"/>
      <c r="D75" s="21"/>
      <c r="E75" s="21"/>
      <c r="F75" s="21"/>
      <c r="G75" s="21"/>
      <c r="H75" s="21"/>
      <c r="I75" s="21"/>
      <c r="J75" s="34">
        <f>SUM(C75:I75)</f>
        <v>0</v>
      </c>
      <c r="L75" s="27"/>
      <c r="M75" s="21"/>
      <c r="N75" s="21"/>
      <c r="O75" s="21"/>
      <c r="P75" s="21"/>
      <c r="Q75" s="21"/>
      <c r="R75" s="21"/>
      <c r="S75" s="21"/>
      <c r="T75" s="34"/>
    </row>
    <row r="76" spans="2:20">
      <c r="B76" s="27" t="s">
        <v>299</v>
      </c>
      <c r="C76" s="22"/>
      <c r="D76" s="22"/>
      <c r="E76" s="22"/>
      <c r="F76" s="22"/>
      <c r="G76" s="22"/>
      <c r="H76" s="22"/>
      <c r="I76" s="22"/>
      <c r="J76" s="34">
        <f>SUM(C76:I76)</f>
        <v>0</v>
      </c>
      <c r="L76" s="27"/>
      <c r="M76" s="22"/>
      <c r="N76" s="22"/>
      <c r="O76" s="22"/>
      <c r="P76" s="22"/>
      <c r="Q76" s="22"/>
      <c r="R76" s="22"/>
      <c r="S76" s="22"/>
      <c r="T76" s="34"/>
    </row>
    <row r="77" spans="2:20">
      <c r="B77" s="26" t="s">
        <v>279</v>
      </c>
      <c r="C77" s="20">
        <f>C75+C76</f>
        <v>0</v>
      </c>
      <c r="D77" s="20">
        <f t="shared" ref="D77:I77" si="40">D75+D76</f>
        <v>0</v>
      </c>
      <c r="E77" s="20">
        <f t="shared" si="40"/>
        <v>0</v>
      </c>
      <c r="F77" s="20">
        <f t="shared" si="40"/>
        <v>0</v>
      </c>
      <c r="G77" s="20">
        <f t="shared" si="40"/>
        <v>0</v>
      </c>
      <c r="H77" s="20">
        <f t="shared" si="40"/>
        <v>0</v>
      </c>
      <c r="I77" s="20">
        <f t="shared" si="40"/>
        <v>0</v>
      </c>
      <c r="J77" s="28">
        <f>SUM(C77:I77)</f>
        <v>0</v>
      </c>
      <c r="L77" s="26"/>
      <c r="M77" s="20"/>
      <c r="N77" s="20"/>
      <c r="O77" s="20"/>
      <c r="P77" s="20"/>
      <c r="Q77" s="20"/>
      <c r="R77" s="20"/>
      <c r="S77" s="20"/>
      <c r="T77" s="28"/>
    </row>
    <row r="78" spans="2:20" ht="17.25" thickBot="1">
      <c r="B78" s="29"/>
      <c r="C78" s="30" t="e">
        <f>C76/C77</f>
        <v>#DIV/0!</v>
      </c>
      <c r="D78" s="30" t="e">
        <f t="shared" ref="D78:I78" si="41">D76/D77</f>
        <v>#DIV/0!</v>
      </c>
      <c r="E78" s="30" t="e">
        <f t="shared" si="41"/>
        <v>#DIV/0!</v>
      </c>
      <c r="F78" s="30" t="e">
        <f t="shared" si="41"/>
        <v>#DIV/0!</v>
      </c>
      <c r="G78" s="30" t="e">
        <f t="shared" si="41"/>
        <v>#DIV/0!</v>
      </c>
      <c r="H78" s="30" t="e">
        <f t="shared" si="41"/>
        <v>#DIV/0!</v>
      </c>
      <c r="I78" s="30" t="e">
        <f t="shared" si="41"/>
        <v>#DIV/0!</v>
      </c>
      <c r="J78" s="36"/>
      <c r="L78" s="29"/>
      <c r="M78" s="30"/>
      <c r="N78" s="30"/>
      <c r="O78" s="30"/>
      <c r="P78" s="30"/>
      <c r="Q78" s="30"/>
      <c r="R78" s="30"/>
      <c r="S78" s="30"/>
      <c r="T78" s="36"/>
    </row>
    <row r="81" spans="3:14">
      <c r="D81" s="55">
        <v>0</v>
      </c>
      <c r="E81" s="55">
        <v>0.1</v>
      </c>
      <c r="F81" s="55">
        <v>0.2</v>
      </c>
      <c r="G81" s="55">
        <v>0.3</v>
      </c>
      <c r="H81" s="55">
        <v>0.4</v>
      </c>
      <c r="I81" s="55">
        <v>0.5</v>
      </c>
      <c r="J81" s="55">
        <v>0.6</v>
      </c>
      <c r="K81" s="55">
        <v>0.7</v>
      </c>
      <c r="L81" s="55">
        <v>0.8</v>
      </c>
      <c r="M81" s="55">
        <v>0.9</v>
      </c>
      <c r="N81" s="55">
        <v>1</v>
      </c>
    </row>
    <row r="82" spans="3:14">
      <c r="C82" t="s">
        <v>300</v>
      </c>
      <c r="D82" s="55">
        <v>66</v>
      </c>
      <c r="E82" s="62">
        <v>63</v>
      </c>
      <c r="F82" s="55">
        <v>74</v>
      </c>
      <c r="G82" s="55">
        <v>96</v>
      </c>
      <c r="H82" s="55">
        <v>118</v>
      </c>
      <c r="I82" s="55">
        <v>84</v>
      </c>
      <c r="J82" s="55">
        <v>114</v>
      </c>
      <c r="K82" s="55">
        <v>75</v>
      </c>
      <c r="L82" s="55">
        <v>80</v>
      </c>
      <c r="M82" s="55">
        <v>79</v>
      </c>
      <c r="N82" s="55">
        <v>492</v>
      </c>
    </row>
    <row r="83" spans="3:14">
      <c r="C83" t="s">
        <v>301</v>
      </c>
      <c r="D83" s="55"/>
      <c r="E83" s="55">
        <v>64</v>
      </c>
      <c r="F83" s="55">
        <v>73</v>
      </c>
      <c r="G83" s="62">
        <v>60</v>
      </c>
      <c r="H83" s="55">
        <v>64</v>
      </c>
      <c r="I83" s="55">
        <v>85</v>
      </c>
      <c r="J83" s="55">
        <v>78</v>
      </c>
      <c r="K83" s="55">
        <v>73</v>
      </c>
      <c r="L83" s="55">
        <v>81</v>
      </c>
      <c r="M83" s="55">
        <v>73</v>
      </c>
      <c r="N83" s="55">
        <v>389</v>
      </c>
    </row>
    <row r="84" spans="3:14">
      <c r="C84" t="s">
        <v>303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3:14">
      <c r="C85" t="s">
        <v>302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YOLO_s</vt:lpstr>
      <vt:lpstr>YOLO_n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2025-04-17T03:02:38Z</dcterms:modified>
</cp:coreProperties>
</file>