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2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lut-my.sharepoint.com/personal/yinuo_zhao_student_lut_fi/Documents/"/>
    </mc:Choice>
  </mc:AlternateContent>
  <xr:revisionPtr revIDLastSave="0" documentId="8_{BA0C921D-45A1-493F-9F82-780D771AE261}" xr6:coauthVersionLast="47" xr6:coauthVersionMax="47" xr10:uidLastSave="{00000000-0000-0000-0000-000000000000}"/>
  <bookViews>
    <workbookView xWindow="-120" yWindow="-120" windowWidth="38640" windowHeight="21240" tabRatio="721" firstSheet="10" activeTab="10" xr2:uid="{00000000-000D-0000-FFFF-FFFF00000000}"/>
  </bookViews>
  <sheets>
    <sheet name="All GHG Total including LUCF" sheetId="2" r:id="rId1"/>
    <sheet name="Cropland (of total land)" sheetId="3" r:id="rId2"/>
    <sheet name="Forecast of Cropland (of total " sheetId="15" r:id="rId3"/>
    <sheet name="Global Population" sheetId="4" r:id="rId4"/>
    <sheet name="Forecast of Global Population" sheetId="16" r:id="rId5"/>
    <sheet name="Urban population (of total popu" sheetId="5" r:id="rId6"/>
    <sheet name="Forecast of  Urban population" sheetId="17" r:id="rId7"/>
    <sheet name="Forecast of Global freshwater" sheetId="18" r:id="rId8"/>
    <sheet name="Global freshwater use" sheetId="6" r:id="rId9"/>
    <sheet name="Renewable internal freshwater r" sheetId="7" r:id="rId10"/>
    <sheet name="Forecast of Renewable interna" sheetId="19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9" l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2"/>
  <c r="C104" i="2" s="1"/>
  <c r="C105" i="2" s="1"/>
  <c r="C106" i="2" s="1"/>
  <c r="C107" i="2" s="1"/>
  <c r="C108" i="2" s="1"/>
  <c r="C109" i="2" s="1"/>
  <c r="C110" i="2" s="1"/>
  <c r="C111" i="2" s="1"/>
  <c r="C112" i="2" s="1"/>
  <c r="C102" i="2"/>
  <c r="C9" i="7"/>
  <c r="C8" i="7"/>
  <c r="C7" i="7"/>
  <c r="C6" i="7"/>
  <c r="C5" i="7"/>
  <c r="C4" i="7"/>
  <c r="C3" i="7"/>
  <c r="C2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101" i="6"/>
  <c r="C102" i="6"/>
  <c r="C103" i="6"/>
  <c r="C104" i="6"/>
  <c r="C105" i="6"/>
  <c r="C106" i="6"/>
  <c r="C107" i="6"/>
  <c r="C108" i="6"/>
  <c r="C109" i="6"/>
  <c r="C110" i="6"/>
  <c r="C111" i="6"/>
  <c r="C112" i="6"/>
  <c r="C10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" i="6"/>
  <c r="C3" i="6"/>
  <c r="C4" i="6"/>
  <c r="C5" i="6"/>
  <c r="C6" i="6"/>
  <c r="C7" i="6"/>
  <c r="C8" i="6"/>
  <c r="C9" i="6"/>
  <c r="C2" i="6"/>
  <c r="C9" i="5"/>
  <c r="C8" i="5"/>
  <c r="C7" i="5"/>
  <c r="C6" i="5"/>
  <c r="C5" i="5"/>
  <c r="C4" i="5"/>
  <c r="C3" i="5"/>
  <c r="C2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9" i="4"/>
  <c r="C8" i="4"/>
  <c r="C7" i="4"/>
  <c r="C6" i="4"/>
  <c r="C5" i="4"/>
  <c r="C4" i="4"/>
  <c r="C3" i="4"/>
  <c r="C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I8" i="3"/>
  <c r="I2" i="3"/>
  <c r="I3" i="3"/>
  <c r="I4" i="3"/>
  <c r="I5" i="3"/>
  <c r="I6" i="3"/>
  <c r="I7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67" i="18"/>
  <c r="C79" i="18"/>
  <c r="C91" i="18"/>
  <c r="C103" i="18"/>
  <c r="C115" i="18"/>
  <c r="C127" i="18"/>
  <c r="C68" i="18"/>
  <c r="C128" i="18"/>
  <c r="C69" i="18"/>
  <c r="C81" i="18"/>
  <c r="C93" i="18"/>
  <c r="C105" i="18"/>
  <c r="C117" i="18"/>
  <c r="C129" i="18"/>
  <c r="C70" i="18"/>
  <c r="C82" i="18"/>
  <c r="C94" i="18"/>
  <c r="C106" i="18"/>
  <c r="C118" i="18"/>
  <c r="C130" i="18"/>
  <c r="H2" i="18"/>
  <c r="C83" i="18"/>
  <c r="C131" i="18"/>
  <c r="H3" i="18"/>
  <c r="C71" i="18"/>
  <c r="C95" i="18"/>
  <c r="C107" i="18"/>
  <c r="C119" i="18"/>
  <c r="C72" i="18"/>
  <c r="C84" i="18"/>
  <c r="C96" i="18"/>
  <c r="C108" i="18"/>
  <c r="C120" i="18"/>
  <c r="H4" i="18"/>
  <c r="C73" i="18"/>
  <c r="C85" i="18"/>
  <c r="C97" i="18"/>
  <c r="C109" i="18"/>
  <c r="C121" i="18"/>
  <c r="H5" i="18"/>
  <c r="C74" i="18"/>
  <c r="C86" i="18"/>
  <c r="C98" i="18"/>
  <c r="C110" i="18"/>
  <c r="C122" i="18"/>
  <c r="H6" i="18"/>
  <c r="C102" i="18"/>
  <c r="C92" i="18"/>
  <c r="C75" i="18"/>
  <c r="C87" i="18"/>
  <c r="C99" i="18"/>
  <c r="C111" i="18"/>
  <c r="C123" i="18"/>
  <c r="H7" i="18"/>
  <c r="C77" i="18"/>
  <c r="C101" i="18"/>
  <c r="C125" i="18"/>
  <c r="C90" i="18"/>
  <c r="C80" i="18"/>
  <c r="C76" i="18"/>
  <c r="C88" i="18"/>
  <c r="C100" i="18"/>
  <c r="C112" i="18"/>
  <c r="C124" i="18"/>
  <c r="H8" i="18"/>
  <c r="C89" i="18"/>
  <c r="C113" i="18"/>
  <c r="C78" i="18"/>
  <c r="C126" i="18"/>
  <c r="C104" i="18"/>
  <c r="C116" i="18"/>
  <c r="C114" i="18"/>
  <c r="C63" i="17"/>
  <c r="C75" i="17"/>
  <c r="C87" i="17"/>
  <c r="C99" i="17"/>
  <c r="C111" i="17"/>
  <c r="C123" i="17"/>
  <c r="C88" i="17"/>
  <c r="C112" i="17"/>
  <c r="C103" i="17"/>
  <c r="C116" i="17"/>
  <c r="C117" i="17"/>
  <c r="C64" i="17"/>
  <c r="C65" i="17"/>
  <c r="C77" i="17"/>
  <c r="C89" i="17"/>
  <c r="C101" i="17"/>
  <c r="C113" i="17"/>
  <c r="C78" i="17"/>
  <c r="C90" i="17"/>
  <c r="C102" i="17"/>
  <c r="C114" i="17"/>
  <c r="C91" i="17"/>
  <c r="C104" i="17"/>
  <c r="C105" i="17"/>
  <c r="C118" i="17"/>
  <c r="C66" i="17"/>
  <c r="C71" i="17"/>
  <c r="C83" i="17"/>
  <c r="C95" i="17"/>
  <c r="C107" i="17"/>
  <c r="C119" i="17"/>
  <c r="C109" i="17"/>
  <c r="C79" i="17"/>
  <c r="C82" i="17"/>
  <c r="C72" i="17"/>
  <c r="C84" i="17"/>
  <c r="C96" i="17"/>
  <c r="C108" i="17"/>
  <c r="C120" i="17"/>
  <c r="C97" i="17"/>
  <c r="C115" i="17"/>
  <c r="C68" i="17"/>
  <c r="C93" i="17"/>
  <c r="C94" i="17"/>
  <c r="C73" i="17"/>
  <c r="C85" i="17"/>
  <c r="C121" i="17"/>
  <c r="C67" i="17"/>
  <c r="C92" i="17"/>
  <c r="C69" i="17"/>
  <c r="C70" i="17"/>
  <c r="C74" i="17"/>
  <c r="C86" i="17"/>
  <c r="C98" i="17"/>
  <c r="C110" i="17"/>
  <c r="C122" i="17"/>
  <c r="C76" i="17"/>
  <c r="C100" i="17"/>
  <c r="C80" i="17"/>
  <c r="C81" i="17"/>
  <c r="C106" i="17"/>
  <c r="C76" i="16"/>
  <c r="C91" i="16"/>
  <c r="C65" i="16"/>
  <c r="C77" i="16"/>
  <c r="C89" i="16"/>
  <c r="C101" i="16"/>
  <c r="C113" i="16"/>
  <c r="C78" i="16"/>
  <c r="C90" i="16"/>
  <c r="C114" i="16"/>
  <c r="C67" i="16"/>
  <c r="C115" i="16"/>
  <c r="C66" i="16"/>
  <c r="C102" i="16"/>
  <c r="C68" i="16"/>
  <c r="C80" i="16"/>
  <c r="C92" i="16"/>
  <c r="C104" i="16"/>
  <c r="C116" i="16"/>
  <c r="C69" i="16"/>
  <c r="C81" i="16"/>
  <c r="C93" i="16"/>
  <c r="C105" i="16"/>
  <c r="C117" i="16"/>
  <c r="C83" i="16"/>
  <c r="C107" i="16"/>
  <c r="C98" i="16"/>
  <c r="C122" i="16"/>
  <c r="C70" i="16"/>
  <c r="C82" i="16"/>
  <c r="C94" i="16"/>
  <c r="C106" i="16"/>
  <c r="C118" i="16"/>
  <c r="C71" i="16"/>
  <c r="C119" i="16"/>
  <c r="C74" i="16"/>
  <c r="C95" i="16"/>
  <c r="C110" i="16"/>
  <c r="C72" i="16"/>
  <c r="C84" i="16"/>
  <c r="C96" i="16"/>
  <c r="C108" i="16"/>
  <c r="C120" i="16"/>
  <c r="C73" i="16"/>
  <c r="C85" i="16"/>
  <c r="C97" i="16"/>
  <c r="C109" i="16"/>
  <c r="C121" i="16"/>
  <c r="C86" i="16"/>
  <c r="C75" i="16"/>
  <c r="C87" i="16"/>
  <c r="C99" i="16"/>
  <c r="C111" i="16"/>
  <c r="C64" i="16"/>
  <c r="C88" i="16"/>
  <c r="C100" i="16"/>
  <c r="C112" i="16"/>
  <c r="C79" i="16"/>
  <c r="C103" i="16"/>
  <c r="C19" i="15"/>
  <c r="C31" i="15"/>
  <c r="C43" i="15"/>
  <c r="C55" i="15"/>
  <c r="C67" i="15"/>
  <c r="H8" i="15"/>
  <c r="C44" i="15"/>
  <c r="C57" i="15"/>
  <c r="C20" i="15"/>
  <c r="C21" i="15"/>
  <c r="C33" i="15"/>
  <c r="C22" i="15"/>
  <c r="C34" i="15"/>
  <c r="C46" i="15"/>
  <c r="C23" i="15"/>
  <c r="C35" i="15"/>
  <c r="C47" i="15"/>
  <c r="C59" i="15"/>
  <c r="C36" i="15"/>
  <c r="C48" i="15"/>
  <c r="C60" i="15"/>
  <c r="C64" i="15"/>
  <c r="H5" i="15"/>
  <c r="C41" i="15"/>
  <c r="H6" i="15"/>
  <c r="C24" i="15"/>
  <c r="C25" i="15"/>
  <c r="C37" i="15"/>
  <c r="C49" i="15"/>
  <c r="C61" i="15"/>
  <c r="H2" i="15"/>
  <c r="C39" i="15"/>
  <c r="C63" i="15"/>
  <c r="C40" i="15"/>
  <c r="C29" i="15"/>
  <c r="C26" i="15"/>
  <c r="C38" i="15"/>
  <c r="C50" i="15"/>
  <c r="C62" i="15"/>
  <c r="H3" i="15"/>
  <c r="C51" i="15"/>
  <c r="H4" i="15"/>
  <c r="C52" i="15"/>
  <c r="C53" i="15"/>
  <c r="C65" i="15"/>
  <c r="C27" i="15"/>
  <c r="C28" i="15"/>
  <c r="C30" i="15"/>
  <c r="C42" i="15"/>
  <c r="C54" i="15"/>
  <c r="C66" i="15"/>
  <c r="H7" i="15"/>
  <c r="C32" i="15"/>
  <c r="C56" i="15"/>
  <c r="C68" i="15"/>
  <c r="C45" i="15"/>
  <c r="C58" i="15"/>
  <c r="D58" i="15"/>
  <c r="E54" i="15"/>
  <c r="D53" i="15"/>
  <c r="D49" i="15"/>
  <c r="D48" i="15"/>
  <c r="E58" i="15"/>
  <c r="D54" i="15"/>
  <c r="E53" i="15"/>
  <c r="E26" i="15"/>
  <c r="D60" i="15"/>
  <c r="E57" i="15"/>
  <c r="D45" i="15"/>
  <c r="D42" i="15"/>
  <c r="D52" i="15"/>
  <c r="D29" i="15"/>
  <c r="E45" i="15"/>
  <c r="E42" i="15"/>
  <c r="E52" i="15"/>
  <c r="E29" i="15"/>
  <c r="E68" i="15"/>
  <c r="E30" i="15"/>
  <c r="E51" i="15"/>
  <c r="E40" i="15"/>
  <c r="E25" i="15"/>
  <c r="E36" i="15"/>
  <c r="D34" i="15"/>
  <c r="D44" i="15"/>
  <c r="D68" i="15"/>
  <c r="D30" i="15"/>
  <c r="D51" i="15"/>
  <c r="D40" i="15"/>
  <c r="D25" i="15"/>
  <c r="D36" i="15"/>
  <c r="E34" i="15"/>
  <c r="D28" i="15"/>
  <c r="D62" i="15"/>
  <c r="E63" i="15"/>
  <c r="D24" i="15"/>
  <c r="D59" i="15"/>
  <c r="D22" i="15"/>
  <c r="E67" i="15"/>
  <c r="E28" i="15"/>
  <c r="D63" i="15"/>
  <c r="E24" i="15"/>
  <c r="E59" i="15"/>
  <c r="E22" i="15"/>
  <c r="D67" i="15"/>
  <c r="E27" i="15"/>
  <c r="E39" i="15"/>
  <c r="D41" i="15"/>
  <c r="D47" i="15"/>
  <c r="D55" i="15"/>
  <c r="E44" i="15"/>
  <c r="D33" i="15"/>
  <c r="E56" i="15"/>
  <c r="D56" i="15"/>
  <c r="E62" i="15"/>
  <c r="D32" i="15"/>
  <c r="D50" i="15"/>
  <c r="E32" i="15"/>
  <c r="D27" i="15"/>
  <c r="E50" i="15"/>
  <c r="D39" i="15"/>
  <c r="E41" i="15"/>
  <c r="E47" i="15"/>
  <c r="E33" i="15"/>
  <c r="E55" i="15"/>
  <c r="D66" i="15"/>
  <c r="D65" i="15"/>
  <c r="D38" i="15"/>
  <c r="D61" i="15"/>
  <c r="D64" i="15"/>
  <c r="D35" i="15"/>
  <c r="D21" i="15"/>
  <c r="E43" i="15"/>
  <c r="D46" i="15"/>
  <c r="D19" i="15"/>
  <c r="D37" i="15"/>
  <c r="E19" i="15"/>
  <c r="E66" i="15"/>
  <c r="E65" i="15"/>
  <c r="E38" i="15"/>
  <c r="E61" i="15"/>
  <c r="E64" i="15"/>
  <c r="E35" i="15"/>
  <c r="E21" i="15"/>
  <c r="D43" i="15"/>
  <c r="D26" i="15"/>
  <c r="E60" i="15"/>
  <c r="D23" i="15"/>
  <c r="D20" i="15"/>
  <c r="D31" i="15"/>
  <c r="E49" i="15"/>
  <c r="E23" i="15"/>
  <c r="E20" i="15"/>
  <c r="E31" i="15"/>
  <c r="E37" i="15"/>
  <c r="D57" i="15"/>
  <c r="E48" i="15"/>
  <c r="E46" i="15"/>
  <c r="D103" i="16"/>
  <c r="D89" i="16"/>
  <c r="E112" i="16"/>
  <c r="D87" i="16"/>
  <c r="E85" i="16"/>
  <c r="D72" i="16"/>
  <c r="E118" i="16"/>
  <c r="E98" i="16"/>
  <c r="E81" i="16"/>
  <c r="E68" i="16"/>
  <c r="D90" i="16"/>
  <c r="E65" i="16"/>
  <c r="D112" i="16"/>
  <c r="E87" i="16"/>
  <c r="D85" i="16"/>
  <c r="E72" i="16"/>
  <c r="D118" i="16"/>
  <c r="D98" i="16"/>
  <c r="D81" i="16"/>
  <c r="D68" i="16"/>
  <c r="E90" i="16"/>
  <c r="D65" i="16"/>
  <c r="E73" i="16"/>
  <c r="E110" i="16"/>
  <c r="E107" i="16"/>
  <c r="D69" i="16"/>
  <c r="D78" i="16"/>
  <c r="E91" i="16"/>
  <c r="D100" i="16"/>
  <c r="D73" i="16"/>
  <c r="D106" i="16"/>
  <c r="E69" i="16"/>
  <c r="E78" i="16"/>
  <c r="E88" i="16"/>
  <c r="E95" i="16"/>
  <c r="E83" i="16"/>
  <c r="D66" i="16"/>
  <c r="E109" i="16"/>
  <c r="E70" i="16"/>
  <c r="E89" i="16"/>
  <c r="D119" i="16"/>
  <c r="D92" i="16"/>
  <c r="E79" i="16"/>
  <c r="E80" i="16"/>
  <c r="D97" i="16"/>
  <c r="D71" i="16"/>
  <c r="E114" i="16"/>
  <c r="E100" i="16"/>
  <c r="E75" i="16"/>
  <c r="E106" i="16"/>
  <c r="D102" i="16"/>
  <c r="D75" i="16"/>
  <c r="D110" i="16"/>
  <c r="D107" i="16"/>
  <c r="E102" i="16"/>
  <c r="D91" i="16"/>
  <c r="E86" i="16"/>
  <c r="E120" i="16"/>
  <c r="E94" i="16"/>
  <c r="E116" i="16"/>
  <c r="E113" i="16"/>
  <c r="E76" i="16"/>
  <c r="D96" i="16"/>
  <c r="E119" i="16"/>
  <c r="E67" i="16"/>
  <c r="D111" i="16"/>
  <c r="D67" i="16"/>
  <c r="E97" i="16"/>
  <c r="E71" i="16"/>
  <c r="E93" i="16"/>
  <c r="E99" i="16"/>
  <c r="D93" i="16"/>
  <c r="E77" i="16"/>
  <c r="D88" i="16"/>
  <c r="D86" i="16"/>
  <c r="D120" i="16"/>
  <c r="D95" i="16"/>
  <c r="D94" i="16"/>
  <c r="D83" i="16"/>
  <c r="D116" i="16"/>
  <c r="E66" i="16"/>
  <c r="D113" i="16"/>
  <c r="D76" i="16"/>
  <c r="E121" i="16"/>
  <c r="E74" i="16"/>
  <c r="E117" i="16"/>
  <c r="E115" i="16"/>
  <c r="D121" i="16"/>
  <c r="D74" i="16"/>
  <c r="D117" i="16"/>
  <c r="D115" i="16"/>
  <c r="E111" i="16"/>
  <c r="D105" i="16"/>
  <c r="E96" i="16"/>
  <c r="D70" i="16"/>
  <c r="D99" i="16"/>
  <c r="D114" i="16"/>
  <c r="E84" i="16"/>
  <c r="D122" i="16"/>
  <c r="D77" i="16"/>
  <c r="E64" i="16"/>
  <c r="D108" i="16"/>
  <c r="E82" i="16"/>
  <c r="E104" i="16"/>
  <c r="E101" i="16"/>
  <c r="D64" i="16"/>
  <c r="E108" i="16"/>
  <c r="D82" i="16"/>
  <c r="D104" i="16"/>
  <c r="D101" i="16"/>
  <c r="E103" i="16"/>
  <c r="E92" i="16"/>
  <c r="D109" i="16"/>
  <c r="E105" i="16"/>
  <c r="D84" i="16"/>
  <c r="E122" i="16"/>
  <c r="D79" i="16"/>
  <c r="D80" i="16"/>
  <c r="D106" i="17"/>
  <c r="D110" i="17"/>
  <c r="E92" i="17"/>
  <c r="D93" i="17"/>
  <c r="D96" i="17"/>
  <c r="D119" i="17"/>
  <c r="D118" i="17"/>
  <c r="D90" i="17"/>
  <c r="E65" i="17"/>
  <c r="D88" i="17"/>
  <c r="E63" i="17"/>
  <c r="E106" i="17"/>
  <c r="E110" i="17"/>
  <c r="D92" i="17"/>
  <c r="E96" i="17"/>
  <c r="E119" i="17"/>
  <c r="E118" i="17"/>
  <c r="E90" i="17"/>
  <c r="D65" i="17"/>
  <c r="E88" i="17"/>
  <c r="D63" i="17"/>
  <c r="E64" i="17"/>
  <c r="E79" i="17"/>
  <c r="E70" i="17"/>
  <c r="D69" i="17"/>
  <c r="D112" i="17"/>
  <c r="E93" i="17"/>
  <c r="D81" i="17"/>
  <c r="D98" i="17"/>
  <c r="D67" i="17"/>
  <c r="D68" i="17"/>
  <c r="D84" i="17"/>
  <c r="E107" i="17"/>
  <c r="E105" i="17"/>
  <c r="E78" i="17"/>
  <c r="D64" i="17"/>
  <c r="D123" i="17"/>
  <c r="E81" i="17"/>
  <c r="E98" i="17"/>
  <c r="E67" i="17"/>
  <c r="E68" i="17"/>
  <c r="D107" i="17"/>
  <c r="D105" i="17"/>
  <c r="D78" i="17"/>
  <c r="E123" i="17"/>
  <c r="D71" i="17"/>
  <c r="D73" i="17"/>
  <c r="E103" i="17"/>
  <c r="E109" i="17"/>
  <c r="E84" i="17"/>
  <c r="D80" i="17"/>
  <c r="D86" i="17"/>
  <c r="E121" i="17"/>
  <c r="D115" i="17"/>
  <c r="D72" i="17"/>
  <c r="D95" i="17"/>
  <c r="E104" i="17"/>
  <c r="D113" i="17"/>
  <c r="D117" i="17"/>
  <c r="E111" i="17"/>
  <c r="E72" i="17"/>
  <c r="D104" i="17"/>
  <c r="E117" i="17"/>
  <c r="D83" i="17"/>
  <c r="E116" i="17"/>
  <c r="D76" i="17"/>
  <c r="E87" i="17"/>
  <c r="E89" i="17"/>
  <c r="D94" i="17"/>
  <c r="E80" i="17"/>
  <c r="E86" i="17"/>
  <c r="D121" i="17"/>
  <c r="E115" i="17"/>
  <c r="E95" i="17"/>
  <c r="E113" i="17"/>
  <c r="D111" i="17"/>
  <c r="D91" i="17"/>
  <c r="D99" i="17"/>
  <c r="D70" i="17"/>
  <c r="E114" i="17"/>
  <c r="D79" i="17"/>
  <c r="D87" i="17"/>
  <c r="D102" i="17"/>
  <c r="D100" i="17"/>
  <c r="D74" i="17"/>
  <c r="E85" i="17"/>
  <c r="E97" i="17"/>
  <c r="D82" i="17"/>
  <c r="D101" i="17"/>
  <c r="E99" i="17"/>
  <c r="E73" i="17"/>
  <c r="D89" i="17"/>
  <c r="E71" i="17"/>
  <c r="D122" i="17"/>
  <c r="D77" i="17"/>
  <c r="E100" i="17"/>
  <c r="E74" i="17"/>
  <c r="D85" i="17"/>
  <c r="D97" i="17"/>
  <c r="E82" i="17"/>
  <c r="E83" i="17"/>
  <c r="E91" i="17"/>
  <c r="E101" i="17"/>
  <c r="D116" i="17"/>
  <c r="D120" i="17"/>
  <c r="D103" i="17"/>
  <c r="E120" i="17"/>
  <c r="D114" i="17"/>
  <c r="E66" i="17"/>
  <c r="E122" i="17"/>
  <c r="E69" i="17"/>
  <c r="E94" i="17"/>
  <c r="E108" i="17"/>
  <c r="D109" i="17"/>
  <c r="D66" i="17"/>
  <c r="E102" i="17"/>
  <c r="E77" i="17"/>
  <c r="E112" i="17"/>
  <c r="E75" i="17"/>
  <c r="E76" i="17"/>
  <c r="D108" i="17"/>
  <c r="D75" i="17"/>
  <c r="E114" i="18"/>
  <c r="D96" i="18"/>
  <c r="D116" i="18"/>
  <c r="D124" i="18"/>
  <c r="E90" i="18"/>
  <c r="D99" i="18"/>
  <c r="D110" i="18"/>
  <c r="E97" i="18"/>
  <c r="E84" i="18"/>
  <c r="E131" i="18"/>
  <c r="E82" i="18"/>
  <c r="E81" i="18"/>
  <c r="D103" i="18"/>
  <c r="E116" i="18"/>
  <c r="E124" i="18"/>
  <c r="D90" i="18"/>
  <c r="E99" i="18"/>
  <c r="E110" i="18"/>
  <c r="D97" i="18"/>
  <c r="D84" i="18"/>
  <c r="D131" i="18"/>
  <c r="D82" i="18"/>
  <c r="D81" i="18"/>
  <c r="E103" i="18"/>
  <c r="D87" i="18"/>
  <c r="D72" i="18"/>
  <c r="E70" i="18"/>
  <c r="E91" i="18"/>
  <c r="D101" i="18"/>
  <c r="D86" i="18"/>
  <c r="E119" i="18"/>
  <c r="E129" i="18"/>
  <c r="D79" i="18"/>
  <c r="D107" i="18"/>
  <c r="E68" i="18"/>
  <c r="D76" i="18"/>
  <c r="E95" i="18"/>
  <c r="D104" i="18"/>
  <c r="D112" i="18"/>
  <c r="D125" i="18"/>
  <c r="E87" i="18"/>
  <c r="D98" i="18"/>
  <c r="E85" i="18"/>
  <c r="E72" i="18"/>
  <c r="E83" i="18"/>
  <c r="D70" i="18"/>
  <c r="E69" i="18"/>
  <c r="D91" i="18"/>
  <c r="E104" i="18"/>
  <c r="E112" i="18"/>
  <c r="E125" i="18"/>
  <c r="E98" i="18"/>
  <c r="D85" i="18"/>
  <c r="D83" i="18"/>
  <c r="D69" i="18"/>
  <c r="D100" i="18"/>
  <c r="D75" i="18"/>
  <c r="E73" i="18"/>
  <c r="D130" i="18"/>
  <c r="D128" i="18"/>
  <c r="D120" i="18"/>
  <c r="D117" i="18"/>
  <c r="D113" i="18"/>
  <c r="E105" i="18"/>
  <c r="E126" i="18"/>
  <c r="D126" i="18"/>
  <c r="E100" i="18"/>
  <c r="E101" i="18"/>
  <c r="E75" i="18"/>
  <c r="E86" i="18"/>
  <c r="D73" i="18"/>
  <c r="D119" i="18"/>
  <c r="E130" i="18"/>
  <c r="D129" i="18"/>
  <c r="E128" i="18"/>
  <c r="E79" i="18"/>
  <c r="D78" i="18"/>
  <c r="D88" i="18"/>
  <c r="D77" i="18"/>
  <c r="D92" i="18"/>
  <c r="D74" i="18"/>
  <c r="E120" i="18"/>
  <c r="E107" i="18"/>
  <c r="E118" i="18"/>
  <c r="E117" i="18"/>
  <c r="D68" i="18"/>
  <c r="D67" i="18"/>
  <c r="E78" i="18"/>
  <c r="E88" i="18"/>
  <c r="E77" i="18"/>
  <c r="E92" i="18"/>
  <c r="E74" i="18"/>
  <c r="D118" i="18"/>
  <c r="E67" i="18"/>
  <c r="D123" i="18"/>
  <c r="E108" i="18"/>
  <c r="D127" i="18"/>
  <c r="E113" i="18"/>
  <c r="E76" i="18"/>
  <c r="E123" i="18"/>
  <c r="E102" i="18"/>
  <c r="D121" i="18"/>
  <c r="D108" i="18"/>
  <c r="D95" i="18"/>
  <c r="D106" i="18"/>
  <c r="D105" i="18"/>
  <c r="E127" i="18"/>
  <c r="D114" i="18"/>
  <c r="D89" i="18"/>
  <c r="D80" i="18"/>
  <c r="E111" i="18"/>
  <c r="D122" i="18"/>
  <c r="E109" i="18"/>
  <c r="E96" i="18"/>
  <c r="E71" i="18"/>
  <c r="D94" i="18"/>
  <c r="E93" i="18"/>
  <c r="D115" i="18"/>
  <c r="E89" i="18"/>
  <c r="E80" i="18"/>
  <c r="D111" i="18"/>
  <c r="E122" i="18"/>
  <c r="D109" i="18"/>
  <c r="D71" i="18"/>
  <c r="E94" i="18"/>
  <c r="D93" i="18"/>
  <c r="E115" i="18"/>
  <c r="D102" i="18"/>
  <c r="E121" i="18"/>
  <c r="E106" i="18"/>
  <c r="E152" i="18" l="1"/>
  <c r="D152" i="18"/>
  <c r="E151" i="18"/>
  <c r="D151" i="18"/>
  <c r="E150" i="18"/>
  <c r="D150" i="18"/>
  <c r="E149" i="18"/>
  <c r="D149" i="18"/>
  <c r="E148" i="18"/>
  <c r="D148" i="18"/>
  <c r="E147" i="18"/>
  <c r="D147" i="18"/>
  <c r="E146" i="18"/>
  <c r="D146" i="18"/>
  <c r="E145" i="18"/>
  <c r="D145" i="18"/>
  <c r="E144" i="18"/>
  <c r="D144" i="18"/>
  <c r="E143" i="18"/>
  <c r="D143" i="18"/>
  <c r="E142" i="18"/>
  <c r="D142" i="18"/>
  <c r="E141" i="18"/>
  <c r="D141" i="18"/>
  <c r="E140" i="18"/>
  <c r="D140" i="18"/>
  <c r="E139" i="18"/>
  <c r="D139" i="18"/>
  <c r="E138" i="18"/>
  <c r="D138" i="18"/>
  <c r="E137" i="18"/>
  <c r="D137" i="18"/>
  <c r="E136" i="18"/>
  <c r="D136" i="18"/>
  <c r="E135" i="18"/>
  <c r="D135" i="18"/>
  <c r="E134" i="18"/>
  <c r="D134" i="18"/>
  <c r="E133" i="18"/>
  <c r="D133" i="18"/>
  <c r="E132" i="18"/>
  <c r="D132" i="18"/>
  <c r="E141" i="17"/>
  <c r="D141" i="17"/>
  <c r="E140" i="17"/>
  <c r="D140" i="17"/>
  <c r="E139" i="17"/>
  <c r="D139" i="17"/>
  <c r="E138" i="17"/>
  <c r="D138" i="17"/>
  <c r="E137" i="17"/>
  <c r="D137" i="17"/>
  <c r="E136" i="17"/>
  <c r="D136" i="17"/>
  <c r="E135" i="17"/>
  <c r="D135" i="17"/>
  <c r="E134" i="17"/>
  <c r="D134" i="17"/>
  <c r="E133" i="17"/>
  <c r="D133" i="17"/>
  <c r="E132" i="17"/>
  <c r="D132" i="17"/>
  <c r="E131" i="17"/>
  <c r="D131" i="17"/>
  <c r="E130" i="17"/>
  <c r="D130" i="17"/>
  <c r="E129" i="17"/>
  <c r="D129" i="17"/>
  <c r="E128" i="17"/>
  <c r="D128" i="17"/>
  <c r="E127" i="17"/>
  <c r="D127" i="17"/>
  <c r="E126" i="17"/>
  <c r="D126" i="17"/>
  <c r="E125" i="17"/>
  <c r="D125" i="17"/>
  <c r="E124" i="17"/>
  <c r="D124" i="17"/>
  <c r="E142" i="16"/>
  <c r="D142" i="16"/>
  <c r="E141" i="16"/>
  <c r="D141" i="16"/>
  <c r="E140" i="16"/>
  <c r="D140" i="16"/>
  <c r="E139" i="16"/>
  <c r="D139" i="16"/>
  <c r="E138" i="16"/>
  <c r="D138" i="16"/>
  <c r="E137" i="16"/>
  <c r="D137" i="16"/>
  <c r="E136" i="16"/>
  <c r="D136" i="16"/>
  <c r="E135" i="16"/>
  <c r="D135" i="16"/>
  <c r="E134" i="16"/>
  <c r="D134" i="16"/>
  <c r="E133" i="16"/>
  <c r="D133" i="16"/>
  <c r="E132" i="16"/>
  <c r="D132" i="16"/>
  <c r="E131" i="16"/>
  <c r="D131" i="16"/>
  <c r="E130" i="16"/>
  <c r="D130" i="16"/>
  <c r="E129" i="16"/>
  <c r="D129" i="16"/>
  <c r="E128" i="16"/>
  <c r="D128" i="16"/>
  <c r="E127" i="16"/>
  <c r="D127" i="16"/>
  <c r="E126" i="16"/>
  <c r="D126" i="16"/>
  <c r="E125" i="16"/>
  <c r="D125" i="16"/>
  <c r="E124" i="16"/>
  <c r="D124" i="16"/>
  <c r="E123" i="16"/>
  <c r="D123" i="16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73920F-3559-42D1-8617-133C37C6B252}" keepAlive="1" name="Query - API_ER H2O INTR PC_DS2_en_csv_v2_5343505" description="Connection to the 'API_ER H2O INTR PC_DS2_en_csv_v2_5343505' query in the workbook." type="5" refreshedVersion="0" background="1" saveData="1">
    <dbPr connection="Provider=Microsoft.Mashup.OleDb.1;Data Source=$Workbook$;Location=&quot;API_ER H2O INTR PC_DS2_en_csv_v2_5343505&quot;;Extended Properties=&quot;&quot;" command="SELECT * FROM [API_ER H2O INTR PC_DS2_en_csv_v2_5343505]"/>
  </connection>
</connections>
</file>

<file path=xl/sharedStrings.xml><?xml version="1.0" encoding="utf-8"?>
<sst xmlns="http://schemas.openxmlformats.org/spreadsheetml/2006/main" count="169" uniqueCount="65">
  <si>
    <t>Years</t>
  </si>
  <si>
    <t>All GHG Total including LUCF</t>
  </si>
  <si>
    <t>32523.58</t>
  </si>
  <si>
    <t>32670.51</t>
  </si>
  <si>
    <t>32588.09</t>
  </si>
  <si>
    <t>32729.06</t>
  </si>
  <si>
    <t>33015.04</t>
  </si>
  <si>
    <t>33805.61</t>
  </si>
  <si>
    <t>34179.33</t>
  </si>
  <si>
    <t>35537.18</t>
  </si>
  <si>
    <t>35099.21</t>
  </si>
  <si>
    <t>35101.9</t>
  </si>
  <si>
    <t>35835.48</t>
  </si>
  <si>
    <t>35884.07</t>
  </si>
  <si>
    <t>36839.69</t>
  </si>
  <si>
    <t>37803.86</t>
  </si>
  <si>
    <t>39655.31</t>
  </si>
  <si>
    <t>40569.33</t>
  </si>
  <si>
    <t>42072.13</t>
  </si>
  <si>
    <t>42858.96</t>
  </si>
  <si>
    <t>43139.1</t>
  </si>
  <si>
    <t>43089.45</t>
  </si>
  <si>
    <t>44877.51</t>
  </si>
  <si>
    <t>45041.81</t>
  </si>
  <si>
    <t>45597.14</t>
  </si>
  <si>
    <t>46238.61</t>
  </si>
  <si>
    <t>46881.78</t>
  </si>
  <si>
    <t>46871.77</t>
  </si>
  <si>
    <t>47531.68</t>
  </si>
  <si>
    <t>48251.88</t>
  </si>
  <si>
    <t>49368.04</t>
  </si>
  <si>
    <t>49758.23</t>
  </si>
  <si>
    <t>Range</t>
  </si>
  <si>
    <t>Built-up Area (HYDE (2017))</t>
  </si>
  <si>
    <t>Grazing (HYDE (2017))</t>
  </si>
  <si>
    <t>Cropland (HYDE (2017))</t>
  </si>
  <si>
    <t>Total</t>
  </si>
  <si>
    <t>Corpland in total</t>
  </si>
  <si>
    <t>Cropland (of total land)</t>
  </si>
  <si>
    <t>World</t>
  </si>
  <si>
    <t>OWID_WRL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</si>
  <si>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</si>
  <si>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</si>
  <si>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</si>
  <si>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</si>
  <si>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</si>
  <si>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</si>
  <si>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</si>
  <si>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</si>
  <si>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</si>
  <si>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</si>
  <si>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</si>
  <si>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</si>
  <si>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</si>
  <si>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Year</t>
  </si>
  <si>
    <t>Global Population</t>
  </si>
  <si>
    <t xml:space="preserve">
</t>
  </si>
  <si>
    <t>Urban population (% of total population)</t>
  </si>
  <si>
    <t>Urban population (of total population)</t>
  </si>
  <si>
    <t>Forecast(Urban population (of total population))</t>
  </si>
  <si>
    <t>Lower Confidence Bound(Urban population (of total population))</t>
  </si>
  <si>
    <t>Upper Confidence Bound(Urban population (of total population))</t>
  </si>
  <si>
    <t>Global freshwater use</t>
  </si>
  <si>
    <t>Renewable internal freshwater resources per capita (cubic meters)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</si>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</sst>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微软雅黑"/>
      <charset val="134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/>
    <xf numFmtId="10" fontId="0" fillId="0" borderId="0" xfId="0" applyNumberFormat="1" applyAlignment="1"/>
    <xf numFmtId="4" fontId="0" fillId="0" borderId="0" xfId="0" applyNumberFormat="1">
      <alignment vertical="center"/>
    </xf>
    <xf numFmtId="2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5">
    <dxf>
      <numFmt numFmtId="16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4" formatCode="0.00\ %"/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4" formatCode="0.00\ %"/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numFmt numFmtId="164" formatCode="0.00\ 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GHG Total including LUCF'!$C$1</c:f>
              <c:strCache>
                <c:ptCount val="1"/>
                <c:pt idx="0">
                  <c:v>All GHG Total including LUCF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GHG Total including LUCF'!$A$2:$A$164</c:f>
              <c:numCache>
                <c:formatCode>General</c:formatCode>
                <c:ptCount val="16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  <c:pt idx="61">
                  <c:v>2051</c:v>
                </c:pt>
                <c:pt idx="62">
                  <c:v>2052</c:v>
                </c:pt>
                <c:pt idx="63">
                  <c:v>2053</c:v>
                </c:pt>
                <c:pt idx="64">
                  <c:v>2054</c:v>
                </c:pt>
                <c:pt idx="65">
                  <c:v>2055</c:v>
                </c:pt>
                <c:pt idx="66">
                  <c:v>2056</c:v>
                </c:pt>
                <c:pt idx="67">
                  <c:v>2057</c:v>
                </c:pt>
                <c:pt idx="68">
                  <c:v>2058</c:v>
                </c:pt>
                <c:pt idx="69">
                  <c:v>2059</c:v>
                </c:pt>
                <c:pt idx="70">
                  <c:v>2060</c:v>
                </c:pt>
                <c:pt idx="71">
                  <c:v>2061</c:v>
                </c:pt>
                <c:pt idx="72">
                  <c:v>2062</c:v>
                </c:pt>
                <c:pt idx="73">
                  <c:v>2063</c:v>
                </c:pt>
                <c:pt idx="74">
                  <c:v>2064</c:v>
                </c:pt>
                <c:pt idx="75">
                  <c:v>2065</c:v>
                </c:pt>
                <c:pt idx="76">
                  <c:v>2066</c:v>
                </c:pt>
                <c:pt idx="77">
                  <c:v>2067</c:v>
                </c:pt>
                <c:pt idx="78">
                  <c:v>2068</c:v>
                </c:pt>
                <c:pt idx="79">
                  <c:v>2069</c:v>
                </c:pt>
                <c:pt idx="80">
                  <c:v>2070</c:v>
                </c:pt>
                <c:pt idx="81">
                  <c:v>2071</c:v>
                </c:pt>
                <c:pt idx="82">
                  <c:v>2072</c:v>
                </c:pt>
                <c:pt idx="83">
                  <c:v>2073</c:v>
                </c:pt>
                <c:pt idx="84">
                  <c:v>2074</c:v>
                </c:pt>
                <c:pt idx="85">
                  <c:v>2075</c:v>
                </c:pt>
                <c:pt idx="86">
                  <c:v>2076</c:v>
                </c:pt>
                <c:pt idx="87">
                  <c:v>2077</c:v>
                </c:pt>
                <c:pt idx="88">
                  <c:v>2078</c:v>
                </c:pt>
                <c:pt idx="89">
                  <c:v>2079</c:v>
                </c:pt>
                <c:pt idx="90">
                  <c:v>2080</c:v>
                </c:pt>
                <c:pt idx="91">
                  <c:v>2081</c:v>
                </c:pt>
                <c:pt idx="92">
                  <c:v>2082</c:v>
                </c:pt>
                <c:pt idx="93">
                  <c:v>2083</c:v>
                </c:pt>
                <c:pt idx="94">
                  <c:v>2084</c:v>
                </c:pt>
                <c:pt idx="95">
                  <c:v>2085</c:v>
                </c:pt>
                <c:pt idx="96">
                  <c:v>2086</c:v>
                </c:pt>
                <c:pt idx="97">
                  <c:v>2087</c:v>
                </c:pt>
                <c:pt idx="98">
                  <c:v>2088</c:v>
                </c:pt>
                <c:pt idx="99">
                  <c:v>2089</c:v>
                </c:pt>
                <c:pt idx="100">
                  <c:v>2090</c:v>
                </c:pt>
                <c:pt idx="101">
                  <c:v>2091</c:v>
                </c:pt>
                <c:pt idx="102">
                  <c:v>2092</c:v>
                </c:pt>
                <c:pt idx="103">
                  <c:v>2093</c:v>
                </c:pt>
                <c:pt idx="104">
                  <c:v>2094</c:v>
                </c:pt>
                <c:pt idx="105">
                  <c:v>2095</c:v>
                </c:pt>
                <c:pt idx="106">
                  <c:v>2096</c:v>
                </c:pt>
                <c:pt idx="107">
                  <c:v>2097</c:v>
                </c:pt>
                <c:pt idx="108">
                  <c:v>2098</c:v>
                </c:pt>
                <c:pt idx="109">
                  <c:v>2099</c:v>
                </c:pt>
                <c:pt idx="110">
                  <c:v>2100</c:v>
                </c:pt>
              </c:numCache>
            </c:numRef>
          </c:xVal>
          <c:yVal>
            <c:numRef>
              <c:f>'All GHG Total including LUCF'!$C$2:$C$164</c:f>
              <c:numCache>
                <c:formatCode>0.00</c:formatCode>
                <c:ptCount val="163"/>
                <c:pt idx="0">
                  <c:v>0.90758042029854213</c:v>
                </c:pt>
                <c:pt idx="1">
                  <c:v>0.91168054676538435</c:v>
                </c:pt>
                <c:pt idx="2">
                  <c:v>0.90938059152549366</c:v>
                </c:pt>
                <c:pt idx="3">
                  <c:v>0.91331440237440653</c:v>
                </c:pt>
                <c:pt idx="4">
                  <c:v>0.92129476150452005</c:v>
                </c:pt>
                <c:pt idx="5">
                  <c:v>0.94335585849554682</c:v>
                </c:pt>
                <c:pt idx="6">
                  <c:v>0.95378462908826667</c:v>
                </c:pt>
                <c:pt idx="7">
                  <c:v>0.99167584751201876</c:v>
                </c:pt>
                <c:pt idx="8">
                  <c:v>0.97945416107165295</c:v>
                </c:pt>
                <c:pt idx="9">
                  <c:v>0.97952922634216144</c:v>
                </c:pt>
                <c:pt idx="10">
                  <c:v>1</c:v>
                </c:pt>
                <c:pt idx="11">
                  <c:v>1.0013559187710057</c:v>
                </c:pt>
                <c:pt idx="12">
                  <c:v>1.0280227863558684</c:v>
                </c:pt>
                <c:pt idx="13">
                  <c:v>1.0549282442986672</c:v>
                </c:pt>
                <c:pt idx="14">
                  <c:v>1.1065935212811435</c:v>
                </c:pt>
                <c:pt idx="15">
                  <c:v>1.1320995281771027</c:v>
                </c:pt>
                <c:pt idx="16">
                  <c:v>1.1740356205637539</c:v>
                </c:pt>
                <c:pt idx="17">
                  <c:v>1.1959923517139994</c:v>
                </c:pt>
                <c:pt idx="18">
                  <c:v>1.2038097438627862</c:v>
                </c:pt>
                <c:pt idx="19">
                  <c:v>1.2024242454684573</c:v>
                </c:pt>
                <c:pt idx="20">
                  <c:v>1.2523206051656068</c:v>
                </c:pt>
                <c:pt idx="21">
                  <c:v>1.2569054467806764</c:v>
                </c:pt>
                <c:pt idx="22">
                  <c:v>1.2724020998183923</c:v>
                </c:pt>
                <c:pt idx="23">
                  <c:v>1.2903025158306793</c:v>
                </c:pt>
                <c:pt idx="24">
                  <c:v>1.3082503708615036</c:v>
                </c:pt>
                <c:pt idx="25">
                  <c:v>1.3079710387582359</c:v>
                </c:pt>
                <c:pt idx="26">
                  <c:v>1.3263860285951241</c:v>
                </c:pt>
                <c:pt idx="27">
                  <c:v>1.34</c:v>
                </c:pt>
                <c:pt idx="28">
                  <c:v>1.3776302145248227</c:v>
                </c:pt>
                <c:pt idx="29">
                  <c:v>1.38</c:v>
                </c:pt>
                <c:pt idx="30" formatCode="General">
                  <c:v>1.3908240270000001</c:v>
                </c:pt>
                <c:pt idx="31" formatCode="General">
                  <c:v>1.407336691</c:v>
                </c:pt>
                <c:pt idx="32" formatCode="General">
                  <c:v>1.424747802</c:v>
                </c:pt>
                <c:pt idx="33" formatCode="General">
                  <c:v>1.4403999999999999</c:v>
                </c:pt>
                <c:pt idx="34" formatCode="General">
                  <c:v>1.4582222220000001</c:v>
                </c:pt>
                <c:pt idx="35" formatCode="General">
                  <c:v>1.4764222220000001</c:v>
                </c:pt>
                <c:pt idx="36" formatCode="General">
                  <c:v>1.4968888890000001</c:v>
                </c:pt>
                <c:pt idx="37" formatCode="General">
                  <c:v>1.5186888890000001</c:v>
                </c:pt>
                <c:pt idx="38" formatCode="General">
                  <c:v>1.5405333329999999</c:v>
                </c:pt>
                <c:pt idx="39" formatCode="General">
                  <c:v>1.5624222219999999</c:v>
                </c:pt>
                <c:pt idx="40" formatCode="General">
                  <c:v>1.584355556</c:v>
                </c:pt>
                <c:pt idx="41" formatCode="General">
                  <c:v>1.606333333</c:v>
                </c:pt>
                <c:pt idx="42" formatCode="General">
                  <c:v>1.628355556</c:v>
                </c:pt>
                <c:pt idx="43" formatCode="General">
                  <c:v>1.6504111109999999</c:v>
                </c:pt>
                <c:pt idx="44" formatCode="General">
                  <c:v>1.6725111109999999</c:v>
                </c:pt>
                <c:pt idx="45" formatCode="General">
                  <c:v>1.6946555560000001</c:v>
                </c:pt>
                <c:pt idx="46" formatCode="General">
                  <c:v>1.7168333330000001</c:v>
                </c:pt>
                <c:pt idx="47" formatCode="General">
                  <c:v>1.7390444439999999</c:v>
                </c:pt>
                <c:pt idx="48" formatCode="General">
                  <c:v>1.761288889</c:v>
                </c:pt>
                <c:pt idx="49" formatCode="General">
                  <c:v>1.7835666670000001</c:v>
                </c:pt>
                <c:pt idx="50" formatCode="General">
                  <c:v>1.8058777779999999</c:v>
                </c:pt>
                <c:pt idx="51" formatCode="General">
                  <c:v>1.828222222</c:v>
                </c:pt>
                <c:pt idx="52" formatCode="General">
                  <c:v>1.8506</c:v>
                </c:pt>
                <c:pt idx="53" formatCode="General">
                  <c:v>1.873</c:v>
                </c:pt>
                <c:pt idx="54" formatCode="General">
                  <c:v>1.8954333329999999</c:v>
                </c:pt>
                <c:pt idx="55" formatCode="General">
                  <c:v>1.9178999999999999</c:v>
                </c:pt>
                <c:pt idx="56" formatCode="General">
                  <c:v>1.9403999999999999</c:v>
                </c:pt>
                <c:pt idx="57" formatCode="General">
                  <c:v>1.9629333330000001</c:v>
                </c:pt>
                <c:pt idx="58" formatCode="General">
                  <c:v>1.9855</c:v>
                </c:pt>
                <c:pt idx="59" formatCode="General">
                  <c:v>2.0081000000000002</c:v>
                </c:pt>
                <c:pt idx="60" formatCode="General">
                  <c:v>2.0307333330000001</c:v>
                </c:pt>
                <c:pt idx="61" formatCode="General">
                  <c:v>2.0533999999999999</c:v>
                </c:pt>
                <c:pt idx="62" formatCode="General">
                  <c:v>2.0760999999999998</c:v>
                </c:pt>
                <c:pt idx="63" formatCode="General">
                  <c:v>2.098833333</c:v>
                </c:pt>
                <c:pt idx="64" formatCode="General">
                  <c:v>2.1215999999999999</c:v>
                </c:pt>
                <c:pt idx="65" formatCode="General">
                  <c:v>2.1444000000000001</c:v>
                </c:pt>
                <c:pt idx="66" formatCode="General">
                  <c:v>2.1672222219999999</c:v>
                </c:pt>
                <c:pt idx="67" formatCode="General">
                  <c:v>2.1848444439999999</c:v>
                </c:pt>
                <c:pt idx="68" formatCode="General">
                  <c:v>2.1972777780000001</c:v>
                </c:pt>
                <c:pt idx="69" formatCode="General">
                  <c:v>2.204522222</c:v>
                </c:pt>
                <c:pt idx="70" formatCode="General">
                  <c:v>2.2065888889999998</c:v>
                </c:pt>
                <c:pt idx="71" formatCode="General">
                  <c:v>2.203488889</c:v>
                </c:pt>
                <c:pt idx="72" formatCode="General">
                  <c:v>2.1952222219999999</c:v>
                </c:pt>
                <c:pt idx="73" formatCode="General">
                  <c:v>2.1817888889999999</c:v>
                </c:pt>
                <c:pt idx="74" formatCode="General">
                  <c:v>2.1632111109999999</c:v>
                </c:pt>
                <c:pt idx="75" formatCode="General">
                  <c:v>2.1394888889999999</c:v>
                </c:pt>
                <c:pt idx="76" formatCode="General">
                  <c:v>2.1158555560000001</c:v>
                </c:pt>
                <c:pt idx="77" formatCode="General">
                  <c:v>2.0923111109999999</c:v>
                </c:pt>
                <c:pt idx="78" formatCode="General">
                  <c:v>2.0688555559999999</c:v>
                </c:pt>
                <c:pt idx="79" formatCode="General">
                  <c:v>2.045488889</c:v>
                </c:pt>
                <c:pt idx="80" formatCode="General">
                  <c:v>2.0222111109999998</c:v>
                </c:pt>
                <c:pt idx="81" formatCode="General">
                  <c:v>1.999011111</c:v>
                </c:pt>
                <c:pt idx="82" formatCode="General">
                  <c:v>1.9759111110000001</c:v>
                </c:pt>
                <c:pt idx="83" formatCode="General">
                  <c:v>1.9529000000000001</c:v>
                </c:pt>
                <c:pt idx="84" formatCode="General">
                  <c:v>1.929977778</c:v>
                </c:pt>
                <c:pt idx="85" formatCode="General">
                  <c:v>1.907144444</c:v>
                </c:pt>
                <c:pt idx="86" formatCode="General">
                  <c:v>1.8844000000000001</c:v>
                </c:pt>
                <c:pt idx="87" formatCode="General">
                  <c:v>1.8617444439999999</c:v>
                </c:pt>
                <c:pt idx="88" formatCode="General">
                  <c:v>1.839177778</c:v>
                </c:pt>
                <c:pt idx="89" formatCode="General">
                  <c:v>1.8167</c:v>
                </c:pt>
                <c:pt idx="90" formatCode="General">
                  <c:v>1.7943222219999999</c:v>
                </c:pt>
                <c:pt idx="91" formatCode="General">
                  <c:v>1.772033333</c:v>
                </c:pt>
                <c:pt idx="92" formatCode="General">
                  <c:v>1.749833333</c:v>
                </c:pt>
                <c:pt idx="93" formatCode="General">
                  <c:v>1.7277222219999999</c:v>
                </c:pt>
                <c:pt idx="94" formatCode="General">
                  <c:v>1.7057</c:v>
                </c:pt>
                <c:pt idx="95" formatCode="General">
                  <c:v>1.683766667</c:v>
                </c:pt>
                <c:pt idx="96" formatCode="General">
                  <c:v>1.6619222220000001</c:v>
                </c:pt>
                <c:pt idx="97" formatCode="General">
                  <c:v>1.6401666669999999</c:v>
                </c:pt>
                <c:pt idx="98" formatCode="General">
                  <c:v>1.6185</c:v>
                </c:pt>
                <c:pt idx="99" formatCode="General">
                  <c:v>1.5969222219999999</c:v>
                </c:pt>
                <c:pt idx="100" formatCode="General">
                  <c:v>1.575255555</c:v>
                </c:pt>
                <c:pt idx="101" formatCode="General">
                  <c:v>1.5536777769999999</c:v>
                </c:pt>
                <c:pt idx="102" formatCode="General">
                  <c:v>1.53201111</c:v>
                </c:pt>
                <c:pt idx="103" formatCode="General">
                  <c:v>1.5104333319999999</c:v>
                </c:pt>
                <c:pt idx="104" formatCode="General">
                  <c:v>1.488766665</c:v>
                </c:pt>
                <c:pt idx="105" formatCode="General">
                  <c:v>1.4671888869999998</c:v>
                </c:pt>
                <c:pt idx="106" formatCode="General">
                  <c:v>1.44552222</c:v>
                </c:pt>
                <c:pt idx="107" formatCode="General">
                  <c:v>1.4239444419999998</c:v>
                </c:pt>
                <c:pt idx="108" formatCode="General">
                  <c:v>1.4022777749999999</c:v>
                </c:pt>
                <c:pt idx="109" formatCode="General">
                  <c:v>1.3806999969999998</c:v>
                </c:pt>
                <c:pt idx="110" formatCode="General">
                  <c:v>1.3590333299999999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C-4CA3-B8D4-5A015166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903048"/>
        <c:axId val="939903376"/>
      </c:scatterChart>
      <c:valAx>
        <c:axId val="93990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03376"/>
        <c:crosses val="autoZero"/>
        <c:crossBetween val="midCat"/>
        <c:majorUnit val="5"/>
      </c:valAx>
      <c:valAx>
        <c:axId val="9399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0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'Renewable internal freshwater r'!$C$1</c:f>
              <c:strCache>
                <c:ptCount val="1"/>
                <c:pt idx="0">
                  <c:v>Renewable internal freshwater resources per capita (cubic meters)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'Renewable internal freshwater r'!$A$2:$A$60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xVal>
          <c:yVal>
            <c:numRef>
              <c:f>'Renewable internal freshwater r'!$C$2:$C$60</c:f>
              <c:numCache>
                <c:formatCode>0.00%</c:formatCode>
                <c:ptCount val="59"/>
                <c:pt idx="0">
                  <c:v>1.9346098311855637</c:v>
                </c:pt>
                <c:pt idx="1">
                  <c:v>1.9010591639035082</c:v>
                </c:pt>
                <c:pt idx="2">
                  <c:v>1.8604979422336321</c:v>
                </c:pt>
                <c:pt idx="3">
                  <c:v>1.8213949443384756</c:v>
                </c:pt>
                <c:pt idx="4">
                  <c:v>1.7834490907638243</c:v>
                </c:pt>
                <c:pt idx="5">
                  <c:v>1.7451790313648317</c:v>
                </c:pt>
                <c:pt idx="6">
                  <c:v>1.7085966686336589</c:v>
                </c:pt>
                <c:pt idx="7">
                  <c:v>1.6726290236649035</c:v>
                </c:pt>
                <c:pt idx="8">
                  <c:v>1.6368831526269985</c:v>
                </c:pt>
                <c:pt idx="9">
                  <c:v>1.6019842542908722</c:v>
                </c:pt>
                <c:pt idx="10">
                  <c:v>1.5675385242535249</c:v>
                </c:pt>
                <c:pt idx="11">
                  <c:v>1.5354994689242552</c:v>
                </c:pt>
                <c:pt idx="12">
                  <c:v>1.5044535588127288</c:v>
                </c:pt>
                <c:pt idx="13">
                  <c:v>1.4748888396560473</c:v>
                </c:pt>
                <c:pt idx="14">
                  <c:v>1.4471347219549564</c:v>
                </c:pt>
                <c:pt idx="15">
                  <c:v>1.4208975273931908</c:v>
                </c:pt>
                <c:pt idx="16">
                  <c:v>1.3956606800404947</c:v>
                </c:pt>
                <c:pt idx="17">
                  <c:v>1.3708567668259772</c:v>
                </c:pt>
                <c:pt idx="18">
                  <c:v>1.3463017717470733</c:v>
                </c:pt>
                <c:pt idx="19">
                  <c:v>1.3222528271274994</c:v>
                </c:pt>
                <c:pt idx="20">
                  <c:v>1.2986493831638644</c:v>
                </c:pt>
                <c:pt idx="21">
                  <c:v>1.2750253006169194</c:v>
                </c:pt>
                <c:pt idx="22">
                  <c:v>1.2519852028530891</c:v>
                </c:pt>
                <c:pt idx="23">
                  <c:v>1.2298740176806262</c:v>
                </c:pt>
                <c:pt idx="24">
                  <c:v>1.2080908010899178</c:v>
                </c:pt>
                <c:pt idx="25">
                  <c:v>1.1864476759495901</c:v>
                </c:pt>
                <c:pt idx="26">
                  <c:v>1.1650227124842472</c:v>
                </c:pt>
                <c:pt idx="27">
                  <c:v>1.1441333315184223</c:v>
                </c:pt>
                <c:pt idx="28">
                  <c:v>1.1238211304920207</c:v>
                </c:pt>
                <c:pt idx="29">
                  <c:v>1.1037729048311771</c:v>
                </c:pt>
                <c:pt idx="30">
                  <c:v>1.0848394327940767</c:v>
                </c:pt>
                <c:pt idx="31">
                  <c:v>1.1342638839543557</c:v>
                </c:pt>
                <c:pt idx="32">
                  <c:v>1.1061016751387824</c:v>
                </c:pt>
                <c:pt idx="33">
                  <c:v>1.0890178910317856</c:v>
                </c:pt>
                <c:pt idx="34">
                  <c:v>1.0729138157238514</c:v>
                </c:pt>
                <c:pt idx="35">
                  <c:v>1.0572667954268291</c:v>
                </c:pt>
                <c:pt idx="36">
                  <c:v>1.0421454257399814</c:v>
                </c:pt>
                <c:pt idx="37">
                  <c:v>1.0275407001067329</c:v>
                </c:pt>
                <c:pt idx="38">
                  <c:v>1.0135148037684758</c:v>
                </c:pt>
                <c:pt idx="39">
                  <c:v>1</c:v>
                </c:pt>
                <c:pt idx="40">
                  <c:v>0.98685529715815068</c:v>
                </c:pt>
                <c:pt idx="41">
                  <c:v>0.9740822818900694</c:v>
                </c:pt>
                <c:pt idx="42">
                  <c:v>0.96169665046551767</c:v>
                </c:pt>
                <c:pt idx="43">
                  <c:v>0.94954755059394214</c:v>
                </c:pt>
                <c:pt idx="44">
                  <c:v>0.93772849416052628</c:v>
                </c:pt>
                <c:pt idx="45">
                  <c:v>0.92526813719077416</c:v>
                </c:pt>
                <c:pt idx="46">
                  <c:v>0.91394858293938608</c:v>
                </c:pt>
                <c:pt idx="47">
                  <c:v>0.90276309951727363</c:v>
                </c:pt>
                <c:pt idx="48">
                  <c:v>0.891801779392281</c:v>
                </c:pt>
                <c:pt idx="49">
                  <c:v>0.881098850962032</c:v>
                </c:pt>
                <c:pt idx="50">
                  <c:v>0.87066677965738948</c:v>
                </c:pt>
                <c:pt idx="51">
                  <c:v>0.85511234879594955</c:v>
                </c:pt>
                <c:pt idx="52">
                  <c:v>0.844634637366662</c:v>
                </c:pt>
                <c:pt idx="53">
                  <c:v>0.83440304068447047</c:v>
                </c:pt>
                <c:pt idx="54">
                  <c:v>0.82452086668782465</c:v>
                </c:pt>
                <c:pt idx="55">
                  <c:v>0.81490849826828482</c:v>
                </c:pt>
                <c:pt idx="56">
                  <c:v>0.8056063800849147</c:v>
                </c:pt>
                <c:pt idx="57">
                  <c:v>0.79678340357949407</c:v>
                </c:pt>
                <c:pt idx="58">
                  <c:v>0.7884266146058414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3D-4A0B-9A48-EDE4FCB8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05543"/>
        <c:axId val="364003832"/>
      </c:scatterChart>
      <c:valAx>
        <c:axId val="1300905543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03832"/>
        <c:crosses val="autoZero"/>
        <c:crossBetween val="midCat"/>
        <c:majorUnit val="5"/>
      </c:valAx>
      <c:valAx>
        <c:axId val="3640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5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Renewable internal freshwater resources per capita (cubic meters)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Renewable interna'!$B$1</c:f>
              <c:strCache>
                <c:ptCount val="1"/>
                <c:pt idx="0">
                  <c:v>Renewable internal freshwater resources per capita (cubic meters)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of Renewable interna'!$B$2:$B$141</c:f>
              <c:numCache>
                <c:formatCode>0.00%</c:formatCode>
                <c:ptCount val="140"/>
                <c:pt idx="0">
                  <c:v>1.9346098311855637</c:v>
                </c:pt>
                <c:pt idx="1">
                  <c:v>1.9010591639035082</c:v>
                </c:pt>
                <c:pt idx="2">
                  <c:v>1.8604979422336321</c:v>
                </c:pt>
                <c:pt idx="3">
                  <c:v>1.8213949443384756</c:v>
                </c:pt>
                <c:pt idx="4">
                  <c:v>1.7834490907638243</c:v>
                </c:pt>
                <c:pt idx="5">
                  <c:v>1.7451790313648317</c:v>
                </c:pt>
                <c:pt idx="6">
                  <c:v>1.7085966686336589</c:v>
                </c:pt>
                <c:pt idx="7">
                  <c:v>1.6726290236649035</c:v>
                </c:pt>
                <c:pt idx="8">
                  <c:v>1.6368831526269985</c:v>
                </c:pt>
                <c:pt idx="9">
                  <c:v>1.6019842542908722</c:v>
                </c:pt>
                <c:pt idx="10">
                  <c:v>1.5675385242535249</c:v>
                </c:pt>
                <c:pt idx="11">
                  <c:v>1.5354994689242552</c:v>
                </c:pt>
                <c:pt idx="12">
                  <c:v>1.5044535588127288</c:v>
                </c:pt>
                <c:pt idx="13">
                  <c:v>1.4748888396560473</c:v>
                </c:pt>
                <c:pt idx="14">
                  <c:v>1.4471347219549564</c:v>
                </c:pt>
                <c:pt idx="15">
                  <c:v>1.4208975273931908</c:v>
                </c:pt>
                <c:pt idx="16">
                  <c:v>1.3956606800404947</c:v>
                </c:pt>
                <c:pt idx="17">
                  <c:v>1.3708567668259772</c:v>
                </c:pt>
                <c:pt idx="18">
                  <c:v>1.3463017717470733</c:v>
                </c:pt>
                <c:pt idx="19">
                  <c:v>1.3222528271274994</c:v>
                </c:pt>
                <c:pt idx="20">
                  <c:v>1.2986493831638644</c:v>
                </c:pt>
                <c:pt idx="21">
                  <c:v>1.2750253006169194</c:v>
                </c:pt>
                <c:pt idx="22">
                  <c:v>1.2519852028530891</c:v>
                </c:pt>
                <c:pt idx="23">
                  <c:v>1.2298740176806262</c:v>
                </c:pt>
                <c:pt idx="24">
                  <c:v>1.2080908010899178</c:v>
                </c:pt>
                <c:pt idx="25">
                  <c:v>1.1864476759495901</c:v>
                </c:pt>
                <c:pt idx="26">
                  <c:v>1.1650227124842472</c:v>
                </c:pt>
                <c:pt idx="27">
                  <c:v>1.1441333315184223</c:v>
                </c:pt>
                <c:pt idx="28">
                  <c:v>1.1238211304920207</c:v>
                </c:pt>
                <c:pt idx="29">
                  <c:v>1.1037729048311771</c:v>
                </c:pt>
                <c:pt idx="30">
                  <c:v>1.0848394327940767</c:v>
                </c:pt>
                <c:pt idx="31">
                  <c:v>1.1342638839543557</c:v>
                </c:pt>
                <c:pt idx="32">
                  <c:v>1.1061016751387824</c:v>
                </c:pt>
                <c:pt idx="33">
                  <c:v>1.0890178910317856</c:v>
                </c:pt>
                <c:pt idx="34">
                  <c:v>1.0729138157238514</c:v>
                </c:pt>
                <c:pt idx="35">
                  <c:v>1.0572667954268291</c:v>
                </c:pt>
                <c:pt idx="36">
                  <c:v>1.0421454257399814</c:v>
                </c:pt>
                <c:pt idx="37">
                  <c:v>1.0275407001067329</c:v>
                </c:pt>
                <c:pt idx="38">
                  <c:v>1.0135148037684758</c:v>
                </c:pt>
                <c:pt idx="39">
                  <c:v>1</c:v>
                </c:pt>
                <c:pt idx="40">
                  <c:v>0.98685529715815068</c:v>
                </c:pt>
                <c:pt idx="41">
                  <c:v>0.9740822818900694</c:v>
                </c:pt>
                <c:pt idx="42">
                  <c:v>0.96169665046551767</c:v>
                </c:pt>
                <c:pt idx="43">
                  <c:v>0.94954755059394214</c:v>
                </c:pt>
                <c:pt idx="44">
                  <c:v>0.93772849416052628</c:v>
                </c:pt>
                <c:pt idx="45">
                  <c:v>0.92526813719077416</c:v>
                </c:pt>
                <c:pt idx="46">
                  <c:v>0.91394858293938608</c:v>
                </c:pt>
                <c:pt idx="47">
                  <c:v>0.90276309951727363</c:v>
                </c:pt>
                <c:pt idx="48">
                  <c:v>0.891801779392281</c:v>
                </c:pt>
                <c:pt idx="49">
                  <c:v>0.881098850962032</c:v>
                </c:pt>
                <c:pt idx="50">
                  <c:v>0.87066677965738948</c:v>
                </c:pt>
                <c:pt idx="51">
                  <c:v>0.85511234879594955</c:v>
                </c:pt>
                <c:pt idx="52">
                  <c:v>0.844634637366662</c:v>
                </c:pt>
                <c:pt idx="53">
                  <c:v>0.83440304068447047</c:v>
                </c:pt>
                <c:pt idx="54">
                  <c:v>0.82452086668782465</c:v>
                </c:pt>
                <c:pt idx="55">
                  <c:v>0.81490849826828482</c:v>
                </c:pt>
                <c:pt idx="56">
                  <c:v>0.8056063800849147</c:v>
                </c:pt>
                <c:pt idx="57">
                  <c:v>0.79678340357949407</c:v>
                </c:pt>
                <c:pt idx="58">
                  <c:v>0.7884266146058414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1-428B-8F08-9DEDC9AF7471}"/>
            </c:ext>
          </c:extLst>
        </c:ser>
        <c:ser>
          <c:idx val="1"/>
          <c:order val="1"/>
          <c:tx>
            <c:strRef>
              <c:f>'Forecast of Renewable interna'!$C$1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Renewable interna'!$A$2:$A$141</c:f>
              <c:numCache>
                <c:formatCode>General</c:formatCode>
                <c:ptCount val="14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  <c:pt idx="122">
                  <c:v>2083</c:v>
                </c:pt>
                <c:pt idx="123">
                  <c:v>2084</c:v>
                </c:pt>
                <c:pt idx="124">
                  <c:v>2085</c:v>
                </c:pt>
                <c:pt idx="125">
                  <c:v>2086</c:v>
                </c:pt>
                <c:pt idx="126">
                  <c:v>2087</c:v>
                </c:pt>
                <c:pt idx="127">
                  <c:v>2088</c:v>
                </c:pt>
                <c:pt idx="128">
                  <c:v>2089</c:v>
                </c:pt>
                <c:pt idx="129">
                  <c:v>2090</c:v>
                </c:pt>
                <c:pt idx="130">
                  <c:v>2091</c:v>
                </c:pt>
                <c:pt idx="131">
                  <c:v>2092</c:v>
                </c:pt>
                <c:pt idx="132">
                  <c:v>2093</c:v>
                </c:pt>
                <c:pt idx="133">
                  <c:v>2094</c:v>
                </c:pt>
                <c:pt idx="134">
                  <c:v>2095</c:v>
                </c:pt>
                <c:pt idx="135">
                  <c:v>2096</c:v>
                </c:pt>
                <c:pt idx="136">
                  <c:v>2097</c:v>
                </c:pt>
                <c:pt idx="137">
                  <c:v>2098</c:v>
                </c:pt>
                <c:pt idx="138">
                  <c:v>2099</c:v>
                </c:pt>
                <c:pt idx="139">
                  <c:v>2100</c:v>
                </c:pt>
              </c:numCache>
            </c:numRef>
          </c:cat>
          <c:val>
            <c:numRef>
              <c:f>'Forecast of Renewable interna'!$C$2:$C$141</c:f>
              <c:numCache>
                <c:formatCode>General</c:formatCode>
                <c:ptCount val="140"/>
                <c:pt idx="58" formatCode="0.00%">
                  <c:v>0.78839999999999999</c:v>
                </c:pt>
                <c:pt idx="59" formatCode="0.00%">
                  <c:v>0.77629999999999999</c:v>
                </c:pt>
                <c:pt idx="60" formatCode="0.00%">
                  <c:v>0.76539999999999997</c:v>
                </c:pt>
                <c:pt idx="61" formatCode="0.00%">
                  <c:v>0.76071599999999995</c:v>
                </c:pt>
                <c:pt idx="62" formatCode="0.00%">
                  <c:v>0.75603199999999993</c:v>
                </c:pt>
                <c:pt idx="63" formatCode="0.00%">
                  <c:v>0.7513479999999999</c:v>
                </c:pt>
                <c:pt idx="64" formatCode="0.00%">
                  <c:v>0.74666399999999988</c:v>
                </c:pt>
                <c:pt idx="65" formatCode="0.00%">
                  <c:v>0.74197999999999986</c:v>
                </c:pt>
                <c:pt idx="66" formatCode="0.00%">
                  <c:v>0.73729599999999984</c:v>
                </c:pt>
                <c:pt idx="67" formatCode="0.00%">
                  <c:v>0.73261199999999982</c:v>
                </c:pt>
                <c:pt idx="68" formatCode="0.00%">
                  <c:v>0.7279279999999998</c:v>
                </c:pt>
                <c:pt idx="69" formatCode="0.00%">
                  <c:v>0.72324399999999978</c:v>
                </c:pt>
                <c:pt idx="70" formatCode="0.00%">
                  <c:v>0.71855999999999975</c:v>
                </c:pt>
                <c:pt idx="71" formatCode="0.00%">
                  <c:v>0.71387599999999973</c:v>
                </c:pt>
                <c:pt idx="72" formatCode="0.00%">
                  <c:v>0.70919199999999971</c:v>
                </c:pt>
                <c:pt idx="73" formatCode="0.00%">
                  <c:v>0.70450799999999969</c:v>
                </c:pt>
                <c:pt idx="74" formatCode="0.00%">
                  <c:v>0.69982399999999967</c:v>
                </c:pt>
                <c:pt idx="75" formatCode="0.00%">
                  <c:v>0.69513999999999965</c:v>
                </c:pt>
                <c:pt idx="76" formatCode="0.00%">
                  <c:v>0.69045599999999963</c:v>
                </c:pt>
                <c:pt idx="77" formatCode="0.00%">
                  <c:v>0.6857719999999996</c:v>
                </c:pt>
                <c:pt idx="78" formatCode="0.00%">
                  <c:v>0.68108799999999958</c:v>
                </c:pt>
                <c:pt idx="79" formatCode="0.00%">
                  <c:v>0.67640399999999956</c:v>
                </c:pt>
                <c:pt idx="80" formatCode="0.00%">
                  <c:v>0.67171999999999954</c:v>
                </c:pt>
                <c:pt idx="81" formatCode="0.00%">
                  <c:v>0.66703599999999952</c:v>
                </c:pt>
                <c:pt idx="82" formatCode="0.00%">
                  <c:v>0.6623519999999995</c:v>
                </c:pt>
                <c:pt idx="83" formatCode="0.00%">
                  <c:v>0.65766799999999948</c:v>
                </c:pt>
                <c:pt idx="84" formatCode="0.00%">
                  <c:v>0.65298399999999945</c:v>
                </c:pt>
                <c:pt idx="85" formatCode="0.00%">
                  <c:v>0.64829999999999943</c:v>
                </c:pt>
                <c:pt idx="86" formatCode="0.00%">
                  <c:v>0.64361599999999941</c:v>
                </c:pt>
                <c:pt idx="87" formatCode="0.00%">
                  <c:v>0.63893199999999939</c:v>
                </c:pt>
                <c:pt idx="88" formatCode="0.00%">
                  <c:v>0.63424799999999937</c:v>
                </c:pt>
                <c:pt idx="89" formatCode="0.00%">
                  <c:v>0.62956399999999935</c:v>
                </c:pt>
                <c:pt idx="90" formatCode="0.00%">
                  <c:v>0.62487999999999932</c:v>
                </c:pt>
                <c:pt idx="91" formatCode="0.00%">
                  <c:v>0.6201959999999993</c:v>
                </c:pt>
                <c:pt idx="92" formatCode="0.00%">
                  <c:v>0.61551199999999928</c:v>
                </c:pt>
                <c:pt idx="93" formatCode="0.00%">
                  <c:v>0.61082799999999926</c:v>
                </c:pt>
                <c:pt idx="94" formatCode="0.00%">
                  <c:v>0.60614399999999924</c:v>
                </c:pt>
                <c:pt idx="95" formatCode="0.00%">
                  <c:v>0.60145999999999922</c:v>
                </c:pt>
                <c:pt idx="96" formatCode="0.00%">
                  <c:v>0.5967759999999992</c:v>
                </c:pt>
                <c:pt idx="97" formatCode="0.00%">
                  <c:v>0.59209199999999917</c:v>
                </c:pt>
                <c:pt idx="98" formatCode="0.00%">
                  <c:v>0.58740799999999915</c:v>
                </c:pt>
                <c:pt idx="99" formatCode="0.00%">
                  <c:v>0.58272399999999913</c:v>
                </c:pt>
                <c:pt idx="100" formatCode="0.00%">
                  <c:v>0.57803999999999911</c:v>
                </c:pt>
                <c:pt idx="101" formatCode="0.00%">
                  <c:v>0.57335599999999909</c:v>
                </c:pt>
                <c:pt idx="102" formatCode="0.00%">
                  <c:v>0.56867199999999907</c:v>
                </c:pt>
                <c:pt idx="103" formatCode="0.00%">
                  <c:v>0.56398799999999905</c:v>
                </c:pt>
                <c:pt idx="104" formatCode="0.00%">
                  <c:v>0.55930399999999902</c:v>
                </c:pt>
                <c:pt idx="105" formatCode="0.00%">
                  <c:v>0.554619999999999</c:v>
                </c:pt>
                <c:pt idx="106" formatCode="0.00%">
                  <c:v>0.54993599999999898</c:v>
                </c:pt>
                <c:pt idx="107" formatCode="0.00%">
                  <c:v>0.54525199999999896</c:v>
                </c:pt>
                <c:pt idx="108" formatCode="0.00%">
                  <c:v>0.54056799999999894</c:v>
                </c:pt>
                <c:pt idx="109" formatCode="0.00%">
                  <c:v>0.53588399999999892</c:v>
                </c:pt>
                <c:pt idx="110" formatCode="0.00%">
                  <c:v>0.5311999999999989</c:v>
                </c:pt>
                <c:pt idx="111" formatCode="0.00%">
                  <c:v>0.52651599999999887</c:v>
                </c:pt>
                <c:pt idx="112" formatCode="0.00%">
                  <c:v>0.52183199999999885</c:v>
                </c:pt>
                <c:pt idx="113" formatCode="0.00%">
                  <c:v>0.51714799999999883</c:v>
                </c:pt>
                <c:pt idx="114" formatCode="0.00%">
                  <c:v>0.51246399999999881</c:v>
                </c:pt>
                <c:pt idx="115" formatCode="0.00%">
                  <c:v>0.50777999999999879</c:v>
                </c:pt>
                <c:pt idx="116" formatCode="0.00%">
                  <c:v>0.50309599999999877</c:v>
                </c:pt>
                <c:pt idx="117" formatCode="0.00%">
                  <c:v>0.49841199999999874</c:v>
                </c:pt>
                <c:pt idx="118" formatCode="0.00%">
                  <c:v>0.49372799999999872</c:v>
                </c:pt>
                <c:pt idx="119" formatCode="0.00%">
                  <c:v>0.4890439999999987</c:v>
                </c:pt>
                <c:pt idx="120" formatCode="0.00%">
                  <c:v>0.48435999999999868</c:v>
                </c:pt>
                <c:pt idx="121" formatCode="0.00%">
                  <c:v>0.47967599999999866</c:v>
                </c:pt>
                <c:pt idx="122" formatCode="0.00%">
                  <c:v>0.47499199999999864</c:v>
                </c:pt>
                <c:pt idx="123" formatCode="0.00%">
                  <c:v>0.47030799999999862</c:v>
                </c:pt>
                <c:pt idx="124" formatCode="0.00%">
                  <c:v>0.46562399999999859</c:v>
                </c:pt>
                <c:pt idx="125" formatCode="0.00%">
                  <c:v>0.46093999999999857</c:v>
                </c:pt>
                <c:pt idx="126" formatCode="0.00%">
                  <c:v>0.45625599999999855</c:v>
                </c:pt>
                <c:pt idx="127" formatCode="0.00%">
                  <c:v>0.45157199999999853</c:v>
                </c:pt>
                <c:pt idx="128" formatCode="0.00%">
                  <c:v>0.44688799999999851</c:v>
                </c:pt>
                <c:pt idx="129" formatCode="0.00%">
                  <c:v>0.44220399999999849</c:v>
                </c:pt>
                <c:pt idx="130" formatCode="0.00%">
                  <c:v>0.43751999999999847</c:v>
                </c:pt>
                <c:pt idx="131" formatCode="0.00%">
                  <c:v>0.43283599999999844</c:v>
                </c:pt>
                <c:pt idx="132" formatCode="0.00%">
                  <c:v>0.42815199999999842</c:v>
                </c:pt>
                <c:pt idx="133" formatCode="0.00%">
                  <c:v>0.4234679999999984</c:v>
                </c:pt>
                <c:pt idx="134" formatCode="0.00%">
                  <c:v>0.41878399999999838</c:v>
                </c:pt>
                <c:pt idx="135" formatCode="0.00%">
                  <c:v>0.41409999999999836</c:v>
                </c:pt>
                <c:pt idx="136" formatCode="0.00%">
                  <c:v>0.40941599999999834</c:v>
                </c:pt>
                <c:pt idx="137" formatCode="0.00%">
                  <c:v>0.40473199999999832</c:v>
                </c:pt>
                <c:pt idx="138" formatCode="0.00%">
                  <c:v>0.40004799999999829</c:v>
                </c:pt>
                <c:pt idx="139" formatCode="0.00%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1-428B-8F08-9DEDC9AF7471}"/>
            </c:ext>
          </c:extLst>
        </c:ser>
        <c:ser>
          <c:idx val="2"/>
          <c:order val="2"/>
          <c:tx>
            <c:v/>
          </c:tx>
          <c:spPr>
            <a:ln w="25400" cap="rnd" cmpd="sng" algn="ctr">
              <a:noFill/>
              <a:round/>
            </a:ln>
            <a:effectLst/>
          </c:spPr>
          <c:marker>
            <c:symbol val="none"/>
          </c:marker>
          <c:cat>
            <c:numRef>
              <c:f>'Forecast of Renewable interna'!$A$2:$A$141</c:f>
              <c:numCache>
                <c:formatCode>General</c:formatCode>
                <c:ptCount val="14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  <c:pt idx="122">
                  <c:v>2083</c:v>
                </c:pt>
                <c:pt idx="123">
                  <c:v>2084</c:v>
                </c:pt>
                <c:pt idx="124">
                  <c:v>2085</c:v>
                </c:pt>
                <c:pt idx="125">
                  <c:v>2086</c:v>
                </c:pt>
                <c:pt idx="126">
                  <c:v>2087</c:v>
                </c:pt>
                <c:pt idx="127">
                  <c:v>2088</c:v>
                </c:pt>
                <c:pt idx="128">
                  <c:v>2089</c:v>
                </c:pt>
                <c:pt idx="129">
                  <c:v>2090</c:v>
                </c:pt>
                <c:pt idx="130">
                  <c:v>2091</c:v>
                </c:pt>
                <c:pt idx="131">
                  <c:v>2092</c:v>
                </c:pt>
                <c:pt idx="132">
                  <c:v>2093</c:v>
                </c:pt>
                <c:pt idx="133">
                  <c:v>2094</c:v>
                </c:pt>
                <c:pt idx="134">
                  <c:v>2095</c:v>
                </c:pt>
                <c:pt idx="135">
                  <c:v>2096</c:v>
                </c:pt>
                <c:pt idx="136">
                  <c:v>2097</c:v>
                </c:pt>
                <c:pt idx="137">
                  <c:v>2098</c:v>
                </c:pt>
                <c:pt idx="138">
                  <c:v>2099</c:v>
                </c:pt>
                <c:pt idx="139">
                  <c:v>2100</c:v>
                </c:pt>
              </c:numCache>
            </c:numRef>
          </c:cat>
          <c:val>
            <c:numRef>
              <c:f/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1-428B-8F08-9DEDC9AF7471}"/>
            </c:ext>
          </c:extLst>
        </c:ser>
        <c:ser>
          <c:idx val="3"/>
          <c:order val="3"/>
          <c:tx>
            <c:v/>
          </c:tx>
          <c:spPr>
            <a:ln w="25400" cap="rnd" cmpd="sng" algn="ctr">
              <a:noFill/>
              <a:round/>
            </a:ln>
            <a:effectLst/>
          </c:spPr>
          <c:marker>
            <c:symbol val="none"/>
          </c:marker>
          <c:cat>
            <c:numRef>
              <c:f>'Forecast of Renewable interna'!$A$2:$A$141</c:f>
              <c:numCache>
                <c:formatCode>General</c:formatCode>
                <c:ptCount val="14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  <c:pt idx="122">
                  <c:v>2083</c:v>
                </c:pt>
                <c:pt idx="123">
                  <c:v>2084</c:v>
                </c:pt>
                <c:pt idx="124">
                  <c:v>2085</c:v>
                </c:pt>
                <c:pt idx="125">
                  <c:v>2086</c:v>
                </c:pt>
                <c:pt idx="126">
                  <c:v>2087</c:v>
                </c:pt>
                <c:pt idx="127">
                  <c:v>2088</c:v>
                </c:pt>
                <c:pt idx="128">
                  <c:v>2089</c:v>
                </c:pt>
                <c:pt idx="129">
                  <c:v>2090</c:v>
                </c:pt>
                <c:pt idx="130">
                  <c:v>2091</c:v>
                </c:pt>
                <c:pt idx="131">
                  <c:v>2092</c:v>
                </c:pt>
                <c:pt idx="132">
                  <c:v>2093</c:v>
                </c:pt>
                <c:pt idx="133">
                  <c:v>2094</c:v>
                </c:pt>
                <c:pt idx="134">
                  <c:v>2095</c:v>
                </c:pt>
                <c:pt idx="135">
                  <c:v>2096</c:v>
                </c:pt>
                <c:pt idx="136">
                  <c:v>2097</c:v>
                </c:pt>
                <c:pt idx="137">
                  <c:v>2098</c:v>
                </c:pt>
                <c:pt idx="138">
                  <c:v>2099</c:v>
                </c:pt>
                <c:pt idx="139">
                  <c:v>2100</c:v>
                </c:pt>
              </c:numCache>
            </c:numRef>
          </c:cat>
          <c:val>
            <c:numRef>
              <c:f/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1-428B-8F08-9DEDC9AF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1006648"/>
        <c:axId val="1211014520"/>
      </c:lineChart>
      <c:catAx>
        <c:axId val="1211006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14520"/>
        <c:crosses val="autoZero"/>
        <c:auto val="1"/>
        <c:lblAlgn val="ctr"/>
        <c:lblOffset val="100"/>
        <c:noMultiLvlLbl val="0"/>
      </c:catAx>
      <c:valAx>
        <c:axId val="12110145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06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'Cropland (of total land)'!$I$1</c:f>
              <c:strCache>
                <c:ptCount val="1"/>
                <c:pt idx="0">
                  <c:v>Cropland (of total land)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moving average trend(Cropland as a share of total land)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'Cropland (of total land)'!$C$2:$C$38</c:f>
              <c:numCache>
                <c:formatCode>General</c:formatCode>
                <c:ptCount val="37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'Cropland (of total land)'!$I$2:$I$38</c:f>
              <c:numCache>
                <c:formatCode>0.00%</c:formatCode>
                <c:ptCount val="37"/>
                <c:pt idx="0">
                  <c:v>1.0321173678310529</c:v>
                </c:pt>
                <c:pt idx="1">
                  <c:v>1.0240788544478534</c:v>
                </c:pt>
                <c:pt idx="2">
                  <c:v>1.032634049345976</c:v>
                </c:pt>
                <c:pt idx="3">
                  <c:v>1.0303663792436655</c:v>
                </c:pt>
                <c:pt idx="4">
                  <c:v>1.0427503019424706</c:v>
                </c:pt>
                <c:pt idx="5">
                  <c:v>1.0528275169243604</c:v>
                </c:pt>
                <c:pt idx="6">
                  <c:v>1.0673279196536816</c:v>
                </c:pt>
                <c:pt idx="7">
                  <c:v>1.1014597978538576</c:v>
                </c:pt>
                <c:pt idx="8">
                  <c:v>1.1118199194533191</c:v>
                </c:pt>
                <c:pt idx="9">
                  <c:v>1.1162653851053792</c:v>
                </c:pt>
                <c:pt idx="10">
                  <c:v>1.0837351801493362</c:v>
                </c:pt>
                <c:pt idx="11">
                  <c:v>1.0901296861812277</c:v>
                </c:pt>
                <c:pt idx="12">
                  <c:v>1.0756322159074707</c:v>
                </c:pt>
                <c:pt idx="13">
                  <c:v>1.0703821015746715</c:v>
                </c:pt>
                <c:pt idx="14">
                  <c:v>1.0437037088080876</c:v>
                </c:pt>
                <c:pt idx="15">
                  <c:v>1.0260226584584109</c:v>
                </c:pt>
                <c:pt idx="16">
                  <c:v>1.0038967515060293</c:v>
                </c:pt>
                <c:pt idx="17">
                  <c:v>1.0211762659173105</c:v>
                </c:pt>
                <c:pt idx="18">
                  <c:v>1.0157032886137669</c:v>
                </c:pt>
                <c:pt idx="19">
                  <c:v>1.0155407219943831</c:v>
                </c:pt>
                <c:pt idx="20">
                  <c:v>1</c:v>
                </c:pt>
                <c:pt idx="21">
                  <c:v>1.0038572730003428</c:v>
                </c:pt>
                <c:pt idx="22">
                  <c:v>1.0040147161591049</c:v>
                </c:pt>
                <c:pt idx="23">
                  <c:v>1.0097991594566607</c:v>
                </c:pt>
                <c:pt idx="24">
                  <c:v>1.013994355059932</c:v>
                </c:pt>
                <c:pt idx="25">
                  <c:v>1.0151926149305845</c:v>
                </c:pt>
                <c:pt idx="26">
                  <c:v>1.014591141082799</c:v>
                </c:pt>
                <c:pt idx="27">
                  <c:v>1.0105556357983088</c:v>
                </c:pt>
                <c:pt idx="28">
                  <c:v>1.0140912503778101</c:v>
                </c:pt>
                <c:pt idx="29">
                  <c:v>1.0186538399238108</c:v>
                </c:pt>
                <c:pt idx="30">
                  <c:v>1.015363946678058</c:v>
                </c:pt>
                <c:pt idx="31">
                  <c:v>1.0212043970726357</c:v>
                </c:pt>
                <c:pt idx="32">
                  <c:v>1.0288761948016276</c:v>
                </c:pt>
                <c:pt idx="33">
                  <c:v>1.0281994023700054</c:v>
                </c:pt>
                <c:pt idx="34">
                  <c:v>1.0350131246474714</c:v>
                </c:pt>
                <c:pt idx="35">
                  <c:v>1.0376053680904396</c:v>
                </c:pt>
                <c:pt idx="36">
                  <c:v>1.0433807613358832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1-4D82-8601-9F37F153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830344"/>
        <c:axId val="1641806120"/>
      </c:scatterChart>
      <c:valAx>
        <c:axId val="2046830344"/>
        <c:scaling>
          <c:orientation val="minMax"/>
          <c:max val="2016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06120"/>
        <c:crosses val="autoZero"/>
        <c:crossBetween val="midCat"/>
        <c:majorUnit val="10"/>
        <c:minorUnit val="1"/>
      </c:valAx>
      <c:valAx>
        <c:axId val="16418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3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Cropland (of total land)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Cropland (of total '!$B$1</c:f>
              <c:strCache>
                <c:ptCount val="1"/>
                <c:pt idx="0">
                  <c:v>Cropland (of total land)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of Cropland (of total '!$A$2:$A$102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'Forecast of Cropland (of total '!$B$2:$B$102</c:f>
              <c:numCache>
                <c:formatCode>0.00%</c:formatCode>
                <c:ptCount val="101"/>
                <c:pt idx="0">
                  <c:v>1</c:v>
                </c:pt>
                <c:pt idx="1">
                  <c:v>1.0038572730003428</c:v>
                </c:pt>
                <c:pt idx="2">
                  <c:v>1.0040147161591049</c:v>
                </c:pt>
                <c:pt idx="3">
                  <c:v>1.0097991594566607</c:v>
                </c:pt>
                <c:pt idx="4">
                  <c:v>1.013994355059932</c:v>
                </c:pt>
                <c:pt idx="5">
                  <c:v>1.0151926149305845</c:v>
                </c:pt>
                <c:pt idx="6">
                  <c:v>1.014591141082799</c:v>
                </c:pt>
                <c:pt idx="7">
                  <c:v>1.0105556357983088</c:v>
                </c:pt>
                <c:pt idx="8">
                  <c:v>1.0140912503778101</c:v>
                </c:pt>
                <c:pt idx="9">
                  <c:v>1.0186538399238108</c:v>
                </c:pt>
                <c:pt idx="10">
                  <c:v>1.015363946678058</c:v>
                </c:pt>
                <c:pt idx="11">
                  <c:v>1.0212043970726357</c:v>
                </c:pt>
                <c:pt idx="12">
                  <c:v>1.0288761948016276</c:v>
                </c:pt>
                <c:pt idx="13">
                  <c:v>1.0281994023700054</c:v>
                </c:pt>
                <c:pt idx="14">
                  <c:v>1.0350131246474714</c:v>
                </c:pt>
                <c:pt idx="15">
                  <c:v>1.0376053680904396</c:v>
                </c:pt>
                <c:pt idx="16">
                  <c:v>1.0433807613358832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0-4663-9143-279409C7CBDF}"/>
            </c:ext>
          </c:extLst>
        </c:ser>
        <c:ser>
          <c:idx val="1"/>
          <c:order val="1"/>
          <c:tx>
            <c:strRef>
              <c:f>'Forecast of Cropland (of total 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Cropland (of total '!$A$2:$A$102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'Forecast of Cropland (of total '!$C$2:$C$102</c:f>
              <c:numCache>
                <c:formatCode>General</c:formatCode>
                <c:ptCount val="101"/>
                <c:pt idx="16" formatCode="0.00%">
                  <c:v>1.0433807613358832</c:v>
                </c:pt>
                <c:pt idx="17" formatCode="0.00%">
                  <c:v>1.0406605811982339</c:v>
                </c:pt>
                <c:pt idx="18" formatCode="0.00%">
                  <c:v>1.0414446463635905</c:v>
                </c:pt>
                <c:pt idx="19" formatCode="0.00%">
                  <c:v>1.0453050305008627</c:v>
                </c:pt>
                <c:pt idx="20" formatCode="0.00%">
                  <c:v>1.0460890956662192</c:v>
                </c:pt>
                <c:pt idx="21" formatCode="0.00%">
                  <c:v>1.0499494798034914</c:v>
                </c:pt>
                <c:pt idx="22" formatCode="0.00%">
                  <c:v>1.050733544968848</c:v>
                </c:pt>
                <c:pt idx="23" formatCode="0.00%">
                  <c:v>1.0545939291061202</c:v>
                </c:pt>
                <c:pt idx="24" formatCode="0.00%">
                  <c:v>1.0553779942714767</c:v>
                </c:pt>
                <c:pt idx="25" formatCode="0.00%">
                  <c:v>1.0592383784087489</c:v>
                </c:pt>
                <c:pt idx="26" formatCode="0.00%">
                  <c:v>1.0600224435741055</c:v>
                </c:pt>
                <c:pt idx="27" formatCode="0.00%">
                  <c:v>1.0638828277113777</c:v>
                </c:pt>
                <c:pt idx="28" formatCode="0.00%">
                  <c:v>1.0646668928767342</c:v>
                </c:pt>
                <c:pt idx="29" formatCode="0.00%">
                  <c:v>1.0685272770140064</c:v>
                </c:pt>
                <c:pt idx="30" formatCode="0.00%">
                  <c:v>1.069311342179363</c:v>
                </c:pt>
                <c:pt idx="31" formatCode="0.00%">
                  <c:v>1.0731717263166352</c:v>
                </c:pt>
                <c:pt idx="32" formatCode="0.00%">
                  <c:v>1.0739557914819917</c:v>
                </c:pt>
                <c:pt idx="33" formatCode="0.00%">
                  <c:v>1.0778161756192639</c:v>
                </c:pt>
                <c:pt idx="34" formatCode="0.00%">
                  <c:v>1.0786002407846205</c:v>
                </c:pt>
                <c:pt idx="35" formatCode="0.00%">
                  <c:v>1.0824606249218927</c:v>
                </c:pt>
                <c:pt idx="36" formatCode="0.00%">
                  <c:v>1.0832446900872492</c:v>
                </c:pt>
                <c:pt idx="37" formatCode="0.00%">
                  <c:v>1.0871050742245214</c:v>
                </c:pt>
                <c:pt idx="38" formatCode="0.00%">
                  <c:v>1.087889139389878</c:v>
                </c:pt>
                <c:pt idx="39" formatCode="0.00%">
                  <c:v>1.0917495235271502</c:v>
                </c:pt>
                <c:pt idx="40" formatCode="0.00%">
                  <c:v>1.0925335886925067</c:v>
                </c:pt>
                <c:pt idx="41" formatCode="0.00%">
                  <c:v>1.0963939728297787</c:v>
                </c:pt>
                <c:pt idx="42" formatCode="0.00%">
                  <c:v>1.0971780379951352</c:v>
                </c:pt>
                <c:pt idx="43" formatCode="0.00%">
                  <c:v>1.1010384221324074</c:v>
                </c:pt>
                <c:pt idx="44" formatCode="0.00%">
                  <c:v>1.101822487297764</c:v>
                </c:pt>
                <c:pt idx="45" formatCode="0.00%">
                  <c:v>1.1056828714350362</c:v>
                </c:pt>
                <c:pt idx="46" formatCode="0.00%">
                  <c:v>1.1064669366003927</c:v>
                </c:pt>
                <c:pt idx="47" formatCode="0.00%">
                  <c:v>1.1103273207376649</c:v>
                </c:pt>
                <c:pt idx="48" formatCode="0.00%">
                  <c:v>1.1111113859030215</c:v>
                </c:pt>
                <c:pt idx="49" formatCode="0.00%">
                  <c:v>1.1149717700402937</c:v>
                </c:pt>
                <c:pt idx="50" formatCode="0.00%">
                  <c:v>1.1157558352056502</c:v>
                </c:pt>
                <c:pt idx="51" formatCode="0.00%">
                  <c:v>1.1196162193429224</c:v>
                </c:pt>
                <c:pt idx="52" formatCode="0.00%">
                  <c:v>1.120400284508279</c:v>
                </c:pt>
                <c:pt idx="53" formatCode="0.00%">
                  <c:v>1.1242606686455512</c:v>
                </c:pt>
                <c:pt idx="54" formatCode="0.00%">
                  <c:v>1.1250447338109077</c:v>
                </c:pt>
                <c:pt idx="55" formatCode="0.00%">
                  <c:v>1.1289051179481799</c:v>
                </c:pt>
                <c:pt idx="56" formatCode="0.00%">
                  <c:v>1.1296891831135365</c:v>
                </c:pt>
                <c:pt idx="57" formatCode="0.00%">
                  <c:v>1.1335495672508087</c:v>
                </c:pt>
                <c:pt idx="58" formatCode="0.00%">
                  <c:v>1.1343336324161652</c:v>
                </c:pt>
                <c:pt idx="59" formatCode="0.00%">
                  <c:v>1.1381940165534374</c:v>
                </c:pt>
                <c:pt idx="60" formatCode="0.00%">
                  <c:v>1.138978081718794</c:v>
                </c:pt>
                <c:pt idx="61" formatCode="0.00%">
                  <c:v>1.1428384658560662</c:v>
                </c:pt>
                <c:pt idx="62" formatCode="0.00%">
                  <c:v>1.1436225310214228</c:v>
                </c:pt>
                <c:pt idx="63" formatCode="0.00%">
                  <c:v>1.1474829151586949</c:v>
                </c:pt>
                <c:pt idx="64" formatCode="0.00%">
                  <c:v>1.1482669803240515</c:v>
                </c:pt>
                <c:pt idx="65" formatCode="0.00%">
                  <c:v>1.1521273644613237</c:v>
                </c:pt>
                <c:pt idx="66" formatCode="0.00%">
                  <c:v>1.1529114296266803</c:v>
                </c:pt>
                <c:pt idx="67" formatCode="0.00%">
                  <c:v>#N/A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#N/A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#N/A</c:v>
                </c:pt>
                <c:pt idx="75" formatCode="0.00%">
                  <c:v>#N/A</c:v>
                </c:pt>
                <c:pt idx="76" formatCode="0.00%">
                  <c:v>#N/A</c:v>
                </c:pt>
                <c:pt idx="77" formatCode="0.00%">
                  <c:v>#N/A</c:v>
                </c:pt>
                <c:pt idx="78" formatCode="0.00%">
                  <c:v>#N/A</c:v>
                </c:pt>
                <c:pt idx="79" formatCode="0.00%">
                  <c:v>#N/A</c:v>
                </c:pt>
                <c:pt idx="80" formatCode="0.00%">
                  <c:v>#N/A</c:v>
                </c:pt>
                <c:pt idx="81" formatCode="0.00%">
                  <c:v>#N/A</c:v>
                </c:pt>
                <c:pt idx="82" formatCode="0.00%">
                  <c:v>#N/A</c:v>
                </c:pt>
                <c:pt idx="83" formatCode="0.00%">
                  <c:v>#N/A</c:v>
                </c:pt>
                <c:pt idx="84" formatCode="0.00%">
                  <c:v>#N/A</c:v>
                </c:pt>
                <c:pt idx="85" formatCode="0.00%">
                  <c:v>#N/A</c:v>
                </c:pt>
                <c:pt idx="86" formatCode="0.00%">
                  <c:v>#N/A</c:v>
                </c:pt>
                <c:pt idx="87" formatCode="0.00%">
                  <c:v>#N/A</c:v>
                </c:pt>
                <c:pt idx="88" formatCode="0.00%">
                  <c:v>#N/A</c:v>
                </c:pt>
                <c:pt idx="89" formatCode="0.00%">
                  <c:v>#N/A</c:v>
                </c:pt>
                <c:pt idx="90" formatCode="0.00%">
                  <c:v>#N/A</c:v>
                </c:pt>
                <c:pt idx="91" formatCode="0.00%">
                  <c:v>#N/A</c:v>
                </c:pt>
                <c:pt idx="92" formatCode="0.00%">
                  <c:v>#N/A</c:v>
                </c:pt>
                <c:pt idx="93" formatCode="0.00%">
                  <c:v>#N/A</c:v>
                </c:pt>
                <c:pt idx="94" formatCode="0.00%">
                  <c:v>#N/A</c:v>
                </c:pt>
                <c:pt idx="95" formatCode="0.00%">
                  <c:v>#N/A</c:v>
                </c:pt>
                <c:pt idx="96" formatCode="0.00%">
                  <c:v>#N/A</c:v>
                </c:pt>
                <c:pt idx="97" formatCode="0.00%">
                  <c:v>#N/A</c:v>
                </c:pt>
                <c:pt idx="98" formatCode="0.00%">
                  <c:v>#N/A</c:v>
                </c:pt>
                <c:pt idx="99" formatCode="0.00%">
                  <c:v>#N/A</c:v>
                </c:pt>
                <c:pt idx="100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0-4663-9143-279409C7CBDF}"/>
            </c:ext>
          </c:extLst>
        </c:ser>
        <c:ser>
          <c:idx val="2"/>
          <c:order val="2"/>
          <c:tx>
            <c:strRef>
              <c:f>'Forecast of Cropland (of total 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Cropland (of total '!$A$2:$A$102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'Forecast of Cropland (of total '!$D$2:$D$102</c:f>
              <c:numCache>
                <c:formatCode>General</c:formatCode>
                <c:ptCount val="101"/>
                <c:pt idx="16" formatCode="0.00%">
                  <c:v>1.0433807613358832</c:v>
                </c:pt>
                <c:pt idx="17" formatCode="0.00%">
                  <c:v>1.0326743153243088</c:v>
                </c:pt>
                <c:pt idx="18" formatCode="0.00%">
                  <c:v>1.0333942328731005</c:v>
                </c:pt>
                <c:pt idx="19" formatCode="0.00%">
                  <c:v>1.0371889644764072</c:v>
                </c:pt>
                <c:pt idx="20" formatCode="0.00%">
                  <c:v>1.0379079039401455</c:v>
                </c:pt>
                <c:pt idx="21" formatCode="0.00%">
                  <c:v>1.0417016658971046</c:v>
                </c:pt>
                <c:pt idx="22" formatCode="0.00%">
                  <c:v>1.042419642731631</c:v>
                </c:pt>
                <c:pt idx="23" formatCode="0.00%">
                  <c:v>1.0462124505575994</c:v>
                </c:pt>
                <c:pt idx="24" formatCode="0.00%">
                  <c:v>1.0469294799104412</c:v>
                </c:pt>
                <c:pt idx="25" formatCode="0.00%">
                  <c:v>1.0507213487930218</c:v>
                </c:pt>
                <c:pt idx="26" formatCode="0.00%">
                  <c:v>1.0514374454936326</c:v>
                </c:pt>
                <c:pt idx="27" formatCode="0.00%">
                  <c:v>1.0552283902848865</c:v>
                </c:pt>
                <c:pt idx="28" formatCode="0.00%">
                  <c:v>1.0559435688373338</c:v>
                </c:pt>
                <c:pt idx="29" formatCode="0.00%">
                  <c:v>1.0597336040482868</c:v>
                </c:pt>
                <c:pt idx="30" formatCode="0.00%">
                  <c:v>1.0604478786261193</c:v>
                </c:pt>
                <c:pt idx="31" formatCode="0.00%">
                  <c:v>1.0642370184233021</c:v>
                </c:pt>
                <c:pt idx="32" formatCode="0.00%">
                  <c:v>1.0649504028663517</c:v>
                </c:pt>
                <c:pt idx="33" formatCode="0.00%">
                  <c:v>1.068738661070137</c:v>
                </c:pt>
                <c:pt idx="34" formatCode="0.00%">
                  <c:v>1.0694511688830273</c:v>
                </c:pt>
                <c:pt idx="35" formatCode="0.00%">
                  <c:v>1.0732385589675428</c:v>
                </c:pt>
                <c:pt idx="36" formatCode="0.00%">
                  <c:v>1.0739502033196955</c:v>
                </c:pt>
                <c:pt idx="37" formatCode="0.00%">
                  <c:v>1.0777367384141137</c:v>
                </c:pt>
                <c:pt idx="38" formatCode="0.00%">
                  <c:v>1.0784475321410611</c:v>
                </c:pt>
                <c:pt idx="39" formatCode="0.00%">
                  <c:v>1.0822332250320801</c:v>
                </c:pt>
                <c:pt idx="40" formatCode="0.00%">
                  <c:v>1.0829431806379122</c:v>
                </c:pt>
                <c:pt idx="41" formatCode="0.00%">
                  <c:v>1.0867280437732647</c:v>
                </c:pt>
                <c:pt idx="42" formatCode="0.00%">
                  <c:v>1.0874371734340458</c:v>
                </c:pt>
                <c:pt idx="43" formatCode="0.00%">
                  <c:v>1.0912212189268848</c:v>
                </c:pt>
                <c:pt idx="44" formatCode="0.00%">
                  <c:v>1.0919295344949067</c:v>
                </c:pt>
                <c:pt idx="45" formatCode="0.00%">
                  <c:v>1.0957127741289292</c:v>
                </c:pt>
                <c:pt idx="46" formatCode="0.00%">
                  <c:v>1.0964202871376652</c:v>
                </c:pt>
                <c:pt idx="47" formatCode="0.00%">
                  <c:v>1.1002027323728576</c:v>
                </c:pt>
                <c:pt idx="48" formatCode="0.00%">
                  <c:v>1.1009094540425031</c:v>
                </c:pt>
                <c:pt idx="49" formatCode="0.00%">
                  <c:v>1.1046911160213968</c:v>
                </c:pt>
                <c:pt idx="50" formatCode="0.00%">
                  <c:v>1.1053970572648959</c:v>
                </c:pt>
                <c:pt idx="51" formatCode="0.00%">
                  <c:v>1.1091779468192369</c:v>
                </c:pt>
                <c:pt idx="52" formatCode="0.00%">
                  <c:v>1.1098831182487015</c:v>
                </c:pt>
                <c:pt idx="53" formatCode="0.00%">
                  <c:v>1.1136632459064473</c:v>
                </c:pt>
                <c:pt idx="54" formatCode="0.00%">
                  <c:v>1.1143676578398867</c:v>
                </c:pt>
                <c:pt idx="55" formatCode="0.00%">
                  <c:v>1.1181470338324562</c:v>
                </c:pt>
                <c:pt idx="56" formatCode="0.00%">
                  <c:v>1.1188506963007467</c:v>
                </c:pt>
                <c:pt idx="57" formatCode="0.00%">
                  <c:v>1.1226293305704551</c:v>
                </c:pt>
                <c:pt idx="58" formatCode="0.00%">
                  <c:v>1.1233322533244849</c:v>
                </c:pt>
                <c:pt idx="59" formatCode="0.00%">
                  <c:v>1.1271101555321048</c:v>
                </c:pt>
                <c:pt idx="60" formatCode="0.00%">
                  <c:v>1.1278123480500388</c:v>
                </c:pt>
                <c:pt idx="61" formatCode="0.00%">
                  <c:v>1.1315895275824377</c:v>
                </c:pt>
                <c:pt idx="62" formatCode="0.00%">
                  <c:v>1.1322909990770547</c:v>
                </c:pt>
                <c:pt idx="63" formatCode="0.00%">
                  <c:v>1.1360674650548628</c:v>
                </c:pt>
                <c:pt idx="64" formatCode="0.00%">
                  <c:v>1.136768224480921</c:v>
                </c:pt>
                <c:pt idx="65" formatCode="0.00%">
                  <c:v>1.1405439857661921</c:v>
                </c:pt>
                <c:pt idx="66" formatCode="0.00%">
                  <c:v>1.1412440418277885</c:v>
                </c:pt>
                <c:pt idx="67" formatCode="0.00%">
                  <c:v>#N/A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#N/A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#N/A</c:v>
                </c:pt>
                <c:pt idx="75" formatCode="0.00%">
                  <c:v>#N/A</c:v>
                </c:pt>
                <c:pt idx="76" formatCode="0.00%">
                  <c:v>#N/A</c:v>
                </c:pt>
                <c:pt idx="77" formatCode="0.00%">
                  <c:v>#N/A</c:v>
                </c:pt>
                <c:pt idx="78" formatCode="0.00%">
                  <c:v>#N/A</c:v>
                </c:pt>
                <c:pt idx="79" formatCode="0.00%">
                  <c:v>#N/A</c:v>
                </c:pt>
                <c:pt idx="80" formatCode="0.00%">
                  <c:v>#N/A</c:v>
                </c:pt>
                <c:pt idx="81" formatCode="0.00%">
                  <c:v>#N/A</c:v>
                </c:pt>
                <c:pt idx="82" formatCode="0.00%">
                  <c:v>#N/A</c:v>
                </c:pt>
                <c:pt idx="83" formatCode="0.00%">
                  <c:v>#N/A</c:v>
                </c:pt>
                <c:pt idx="84" formatCode="0.00%">
                  <c:v>#N/A</c:v>
                </c:pt>
                <c:pt idx="85" formatCode="0.00%">
                  <c:v>#N/A</c:v>
                </c:pt>
                <c:pt idx="86" formatCode="0.00%">
                  <c:v>#N/A</c:v>
                </c:pt>
                <c:pt idx="87" formatCode="0.00%">
                  <c:v>#N/A</c:v>
                </c:pt>
                <c:pt idx="88" formatCode="0.00%">
                  <c:v>#N/A</c:v>
                </c:pt>
                <c:pt idx="89" formatCode="0.00%">
                  <c:v>#N/A</c:v>
                </c:pt>
                <c:pt idx="90" formatCode="0.00%">
                  <c:v>#N/A</c:v>
                </c:pt>
                <c:pt idx="91" formatCode="0.00%">
                  <c:v>#N/A</c:v>
                </c:pt>
                <c:pt idx="92" formatCode="0.00%">
                  <c:v>#N/A</c:v>
                </c:pt>
                <c:pt idx="93" formatCode="0.00%">
                  <c:v>#N/A</c:v>
                </c:pt>
                <c:pt idx="94" formatCode="0.00%">
                  <c:v>#N/A</c:v>
                </c:pt>
                <c:pt idx="95" formatCode="0.00%">
                  <c:v>#N/A</c:v>
                </c:pt>
                <c:pt idx="96" formatCode="0.00%">
                  <c:v>#N/A</c:v>
                </c:pt>
                <c:pt idx="97" formatCode="0.00%">
                  <c:v>#N/A</c:v>
                </c:pt>
                <c:pt idx="98" formatCode="0.00%">
                  <c:v>#N/A</c:v>
                </c:pt>
                <c:pt idx="99" formatCode="0.00%">
                  <c:v>#N/A</c:v>
                </c:pt>
                <c:pt idx="100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0-4663-9143-279409C7CBDF}"/>
            </c:ext>
          </c:extLst>
        </c:ser>
        <c:ser>
          <c:idx val="3"/>
          <c:order val="3"/>
          <c:tx>
            <c:strRef>
              <c:f>'Forecast of Cropland (of total 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Cropland (of total '!$A$2:$A$102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'Forecast of Cropland (of total '!$E$2:$E$102</c:f>
              <c:numCache>
                <c:formatCode>General</c:formatCode>
                <c:ptCount val="101"/>
                <c:pt idx="16" formatCode="0.00%">
                  <c:v>1.0433807613358832</c:v>
                </c:pt>
                <c:pt idx="17" formatCode="0.00%">
                  <c:v>1.048646847072159</c:v>
                </c:pt>
                <c:pt idx="18" formatCode="0.00%">
                  <c:v>1.0494950598540804</c:v>
                </c:pt>
                <c:pt idx="19" formatCode="0.00%">
                  <c:v>1.0534210965253181</c:v>
                </c:pt>
                <c:pt idx="20" formatCode="0.00%">
                  <c:v>1.0542702873922929</c:v>
                </c:pt>
                <c:pt idx="21" formatCode="0.00%">
                  <c:v>1.0581972937098783</c:v>
                </c:pt>
                <c:pt idx="22" formatCode="0.00%">
                  <c:v>1.0590474472060649</c:v>
                </c:pt>
                <c:pt idx="23" formatCode="0.00%">
                  <c:v>1.0629754076546409</c:v>
                </c:pt>
                <c:pt idx="24" formatCode="0.00%">
                  <c:v>1.0638265086325123</c:v>
                </c:pt>
                <c:pt idx="25" formatCode="0.00%">
                  <c:v>1.067755408024476</c:v>
                </c:pt>
                <c:pt idx="26" formatCode="0.00%">
                  <c:v>1.0686074416545783</c:v>
                </c:pt>
                <c:pt idx="27" formatCode="0.00%">
                  <c:v>1.0725372651378688</c:v>
                </c:pt>
                <c:pt idx="28" formatCode="0.00%">
                  <c:v>1.0733902169161347</c:v>
                </c:pt>
                <c:pt idx="29" formatCode="0.00%">
                  <c:v>1.0773209499797261</c:v>
                </c:pt>
                <c:pt idx="30" formatCode="0.00%">
                  <c:v>1.0781748057326066</c:v>
                </c:pt>
                <c:pt idx="31" formatCode="0.00%">
                  <c:v>1.0821064342099682</c:v>
                </c:pt>
                <c:pt idx="32" formatCode="0.00%">
                  <c:v>1.0829611800976318</c:v>
                </c:pt>
                <c:pt idx="33" formatCode="0.00%">
                  <c:v>1.0868936901683908</c:v>
                </c:pt>
                <c:pt idx="34" formatCode="0.00%">
                  <c:v>1.0877493126862137</c:v>
                </c:pt>
                <c:pt idx="35" formatCode="0.00%">
                  <c:v>1.0916826908762425</c:v>
                </c:pt>
                <c:pt idx="36" formatCode="0.00%">
                  <c:v>1.092539176854803</c:v>
                </c:pt>
                <c:pt idx="37" formatCode="0.00%">
                  <c:v>1.0964734100349292</c:v>
                </c:pt>
                <c:pt idx="38" formatCode="0.00%">
                  <c:v>1.0973307466386948</c:v>
                </c:pt>
                <c:pt idx="39" formatCode="0.00%">
                  <c:v>1.1012658220222202</c:v>
                </c:pt>
                <c:pt idx="40" formatCode="0.00%">
                  <c:v>1.1021239967471013</c:v>
                </c:pt>
                <c:pt idx="41" formatCode="0.00%">
                  <c:v>1.1060599018862927</c:v>
                </c:pt>
                <c:pt idx="42" formatCode="0.00%">
                  <c:v>1.1069189025562247</c:v>
                </c:pt>
                <c:pt idx="43" formatCode="0.00%">
                  <c:v>1.11085562533793</c:v>
                </c:pt>
                <c:pt idx="44" formatCode="0.00%">
                  <c:v>1.1117154401006213</c:v>
                </c:pt>
                <c:pt idx="45" formatCode="0.00%">
                  <c:v>1.1156529687411432</c:v>
                </c:pt>
                <c:pt idx="46" formatCode="0.00%">
                  <c:v>1.1165135860631203</c:v>
                </c:pt>
                <c:pt idx="47" formatCode="0.00%">
                  <c:v>1.1204519091024723</c:v>
                </c:pt>
                <c:pt idx="48" formatCode="0.00%">
                  <c:v>1.1213133177635399</c:v>
                </c:pt>
                <c:pt idx="49" formatCode="0.00%">
                  <c:v>1.1252524240591906</c:v>
                </c:pt>
                <c:pt idx="50" formatCode="0.00%">
                  <c:v>1.1261146131464046</c:v>
                </c:pt>
                <c:pt idx="51" formatCode="0.00%">
                  <c:v>1.130054491866608</c:v>
                </c:pt>
                <c:pt idx="52" formatCode="0.00%">
                  <c:v>1.1309174507678565</c:v>
                </c:pt>
                <c:pt idx="53" formatCode="0.00%">
                  <c:v>1.1348580913846551</c:v>
                </c:pt>
                <c:pt idx="54" formatCode="0.00%">
                  <c:v>1.1357218097819288</c:v>
                </c:pt>
                <c:pt idx="55" formatCode="0.00%">
                  <c:v>1.1396632020639037</c:v>
                </c:pt>
                <c:pt idx="56" formatCode="0.00%">
                  <c:v>1.1405276699263263</c:v>
                </c:pt>
                <c:pt idx="57" formatCode="0.00%">
                  <c:v>1.1444698039311623</c:v>
                </c:pt>
                <c:pt idx="58" formatCode="0.00%">
                  <c:v>1.1453350115078456</c:v>
                </c:pt>
                <c:pt idx="59" formatCode="0.00%">
                  <c:v>1.1492778775747701</c:v>
                </c:pt>
                <c:pt idx="60" formatCode="0.00%">
                  <c:v>1.1501438153875492</c:v>
                </c:pt>
                <c:pt idx="61" formatCode="0.00%">
                  <c:v>1.1540874041296947</c:v>
                </c:pt>
                <c:pt idx="62" formatCode="0.00%">
                  <c:v>1.1549540629657908</c:v>
                </c:pt>
                <c:pt idx="63" formatCode="0.00%">
                  <c:v>1.1588983652625271</c:v>
                </c:pt>
                <c:pt idx="64" formatCode="0.00%">
                  <c:v>1.159765736167182</c:v>
                </c:pt>
                <c:pt idx="65" formatCode="0.00%">
                  <c:v>1.1637107431564553</c:v>
                </c:pt>
                <c:pt idx="66" formatCode="0.00%">
                  <c:v>1.164578817425572</c:v>
                </c:pt>
                <c:pt idx="67" formatCode="0.00%">
                  <c:v>#N/A</c:v>
                </c:pt>
                <c:pt idx="68" formatCode="0.00%">
                  <c:v>#N/A</c:v>
                </c:pt>
                <c:pt idx="69" formatCode="0.00%">
                  <c:v>#N/A</c:v>
                </c:pt>
                <c:pt idx="70" formatCode="0.00%">
                  <c:v>#N/A</c:v>
                </c:pt>
                <c:pt idx="71" formatCode="0.00%">
                  <c:v>#N/A</c:v>
                </c:pt>
                <c:pt idx="72" formatCode="0.00%">
                  <c:v>#N/A</c:v>
                </c:pt>
                <c:pt idx="73" formatCode="0.00%">
                  <c:v>#N/A</c:v>
                </c:pt>
                <c:pt idx="74" formatCode="0.00%">
                  <c:v>#N/A</c:v>
                </c:pt>
                <c:pt idx="75" formatCode="0.00%">
                  <c:v>#N/A</c:v>
                </c:pt>
                <c:pt idx="76" formatCode="0.00%">
                  <c:v>#N/A</c:v>
                </c:pt>
                <c:pt idx="77" formatCode="0.00%">
                  <c:v>#N/A</c:v>
                </c:pt>
                <c:pt idx="78" formatCode="0.00%">
                  <c:v>#N/A</c:v>
                </c:pt>
                <c:pt idx="79" formatCode="0.00%">
                  <c:v>#N/A</c:v>
                </c:pt>
                <c:pt idx="80" formatCode="0.00%">
                  <c:v>#N/A</c:v>
                </c:pt>
                <c:pt idx="81" formatCode="0.00%">
                  <c:v>#N/A</c:v>
                </c:pt>
                <c:pt idx="82" formatCode="0.00%">
                  <c:v>#N/A</c:v>
                </c:pt>
                <c:pt idx="83" formatCode="0.00%">
                  <c:v>#N/A</c:v>
                </c:pt>
                <c:pt idx="84" formatCode="0.00%">
                  <c:v>#N/A</c:v>
                </c:pt>
                <c:pt idx="85" formatCode="0.00%">
                  <c:v>#N/A</c:v>
                </c:pt>
                <c:pt idx="86" formatCode="0.00%">
                  <c:v>#N/A</c:v>
                </c:pt>
                <c:pt idx="87" formatCode="0.00%">
                  <c:v>#N/A</c:v>
                </c:pt>
                <c:pt idx="88" formatCode="0.00%">
                  <c:v>#N/A</c:v>
                </c:pt>
                <c:pt idx="89" formatCode="0.00%">
                  <c:v>#N/A</c:v>
                </c:pt>
                <c:pt idx="90" formatCode="0.00%">
                  <c:v>#N/A</c:v>
                </c:pt>
                <c:pt idx="91" formatCode="0.00%">
                  <c:v>#N/A</c:v>
                </c:pt>
                <c:pt idx="92" formatCode="0.00%">
                  <c:v>#N/A</c:v>
                </c:pt>
                <c:pt idx="93" formatCode="0.00%">
                  <c:v>#N/A</c:v>
                </c:pt>
                <c:pt idx="94" formatCode="0.00%">
                  <c:v>#N/A</c:v>
                </c:pt>
                <c:pt idx="95" formatCode="0.00%">
                  <c:v>#N/A</c:v>
                </c:pt>
                <c:pt idx="96" formatCode="0.00%">
                  <c:v>#N/A</c:v>
                </c:pt>
                <c:pt idx="97" formatCode="0.00%">
                  <c:v>#N/A</c:v>
                </c:pt>
                <c:pt idx="98" formatCode="0.00%">
                  <c:v>#N/A</c:v>
                </c:pt>
                <c:pt idx="99" formatCode="0.00%">
                  <c:v>#N/A</c:v>
                </c:pt>
                <c:pt idx="100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0-4663-9143-279409C7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84687408"/>
        <c:axId val="884691344"/>
      </c:lineChart>
      <c:catAx>
        <c:axId val="8846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1344"/>
        <c:crosses val="autoZero"/>
        <c:auto val="1"/>
        <c:lblAlgn val="ctr"/>
        <c:lblOffset val="100"/>
        <c:noMultiLvlLbl val="0"/>
      </c:catAx>
      <c:valAx>
        <c:axId val="884691344"/>
        <c:scaling>
          <c:orientation val="minMax"/>
          <c:min val="0.95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87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Population'!$C$1</c:f>
              <c:strCache>
                <c:ptCount val="1"/>
                <c:pt idx="0">
                  <c:v>Global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(Proportion)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'Global Population'!$A$2:$A$63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'Global Population'!$C$2:$C$63</c:f>
              <c:numCache>
                <c:formatCode>0.00%</c:formatCode>
                <c:ptCount val="62"/>
                <c:pt idx="0">
                  <c:v>0.49339284222167862</c:v>
                </c:pt>
                <c:pt idx="1">
                  <c:v>0.50005683352213426</c:v>
                </c:pt>
                <c:pt idx="2">
                  <c:v>0.5089144693729617</c:v>
                </c:pt>
                <c:pt idx="3">
                  <c:v>0.51974953733456231</c:v>
                </c:pt>
                <c:pt idx="4">
                  <c:v>0.53065536704183291</c:v>
                </c:pt>
                <c:pt idx="5">
                  <c:v>0.5416845415077326</c:v>
                </c:pt>
                <c:pt idx="6">
                  <c:v>0.55312218963684423</c:v>
                </c:pt>
                <c:pt idx="7">
                  <c:v>0.56449788512792365</c:v>
                </c:pt>
                <c:pt idx="8">
                  <c:v>0.57618308633570781</c:v>
                </c:pt>
                <c:pt idx="9">
                  <c:v>0.58829406498536974</c:v>
                </c:pt>
                <c:pt idx="10">
                  <c:v>0.60060434794575701</c:v>
                </c:pt>
                <c:pt idx="11">
                  <c:v>0.61325281350209004</c:v>
                </c:pt>
                <c:pt idx="12">
                  <c:v>0.6255686005679203</c:v>
                </c:pt>
                <c:pt idx="13">
                  <c:v>0.63800355211063553</c:v>
                </c:pt>
                <c:pt idx="14">
                  <c:v>0.65035191347470334</c:v>
                </c:pt>
                <c:pt idx="15">
                  <c:v>0.66241874291323533</c:v>
                </c:pt>
                <c:pt idx="16">
                  <c:v>0.67431267371795722</c:v>
                </c:pt>
                <c:pt idx="17">
                  <c:v>0.68615224409656361</c:v>
                </c:pt>
                <c:pt idx="18">
                  <c:v>0.69819163942912288</c:v>
                </c:pt>
                <c:pt idx="19">
                  <c:v>0.71055036841272201</c:v>
                </c:pt>
                <c:pt idx="20">
                  <c:v>0.7230154881300499</c:v>
                </c:pt>
                <c:pt idx="21">
                  <c:v>0.73579977435224864</c:v>
                </c:pt>
                <c:pt idx="22">
                  <c:v>0.74910840770900999</c:v>
                </c:pt>
                <c:pt idx="23">
                  <c:v>0.76248303629746683</c:v>
                </c:pt>
                <c:pt idx="24">
                  <c:v>0.77579206693153924</c:v>
                </c:pt>
                <c:pt idx="25">
                  <c:v>0.789372743942651</c:v>
                </c:pt>
                <c:pt idx="26">
                  <c:v>0.80335907005829577</c:v>
                </c:pt>
                <c:pt idx="27">
                  <c:v>0.81772823641785364</c:v>
                </c:pt>
                <c:pt idx="28">
                  <c:v>0.83223043127221996</c:v>
                </c:pt>
                <c:pt idx="29">
                  <c:v>0.84674893679335017</c:v>
                </c:pt>
                <c:pt idx="30">
                  <c:v>0.86152980613869601</c:v>
                </c:pt>
                <c:pt idx="31">
                  <c:v>0.87603733241877291</c:v>
                </c:pt>
                <c:pt idx="32">
                  <c:v>0.89029779468954218</c:v>
                </c:pt>
                <c:pt idx="33">
                  <c:v>0.90436697599120253</c:v>
                </c:pt>
                <c:pt idx="34">
                  <c:v>0.9182669990224962</c:v>
                </c:pt>
                <c:pt idx="35">
                  <c:v>0.93204769921933672</c:v>
                </c:pt>
                <c:pt idx="36">
                  <c:v>0.94585282586761898</c:v>
                </c:pt>
                <c:pt idx="37">
                  <c:v>0.95959766873552932</c:v>
                </c:pt>
                <c:pt idx="38">
                  <c:v>0.97321228895084511</c:v>
                </c:pt>
                <c:pt idx="39">
                  <c:v>0.98664767964741551</c:v>
                </c:pt>
                <c:pt idx="40">
                  <c:v>1</c:v>
                </c:pt>
                <c:pt idx="41">
                  <c:v>1.0133483941265073</c:v>
                </c:pt>
                <c:pt idx="42">
                  <c:v>1.0266538803503862</c:v>
                </c:pt>
                <c:pt idx="43">
                  <c:v>1.0398840795128896</c:v>
                </c:pt>
                <c:pt idx="44">
                  <c:v>1.0531382199635144</c:v>
                </c:pt>
                <c:pt idx="45">
                  <c:v>1.0664432669201001</c:v>
                </c:pt>
                <c:pt idx="46">
                  <c:v>1.0798481728896734</c:v>
                </c:pt>
                <c:pt idx="47">
                  <c:v>1.0933087439043405</c:v>
                </c:pt>
                <c:pt idx="48">
                  <c:v>1.1069419194601915</c:v>
                </c:pt>
                <c:pt idx="49">
                  <c:v>1.1206264962876835</c:v>
                </c:pt>
                <c:pt idx="50">
                  <c:v>1.1343206150944776</c:v>
                </c:pt>
                <c:pt idx="51">
                  <c:v>1.1479757326944966</c:v>
                </c:pt>
                <c:pt idx="52">
                  <c:v>1.1621941219797232</c:v>
                </c:pt>
                <c:pt idx="53">
                  <c:v>1.1765632938728445</c:v>
                </c:pt>
                <c:pt idx="54">
                  <c:v>1.1909382227878127</c:v>
                </c:pt>
                <c:pt idx="55">
                  <c:v>1.2051630842265966</c:v>
                </c:pt>
                <c:pt idx="56">
                  <c:v>1.2193262760528478</c:v>
                </c:pt>
                <c:pt idx="57">
                  <c:v>1.2333593121175224</c:v>
                </c:pt>
                <c:pt idx="58">
                  <c:v>1.2469684155327494</c:v>
                </c:pt>
                <c:pt idx="59">
                  <c:v>1.2601359524590738</c:v>
                </c:pt>
                <c:pt idx="60">
                  <c:v>1.2728793570394077</c:v>
                </c:pt>
                <c:pt idx="61">
                  <c:v>1.2838532536469089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6-4B7F-8964-4B4CE470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92344"/>
        <c:axId val="1631179768"/>
      </c:scatterChart>
      <c:valAx>
        <c:axId val="1312392344"/>
        <c:scaling>
          <c:orientation val="minMax"/>
          <c:max val="2021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79768"/>
        <c:crosses val="autoZero"/>
        <c:crossBetween val="midCat"/>
        <c:majorUnit val="5"/>
      </c:valAx>
      <c:valAx>
        <c:axId val="16311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Global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Global Population'!$B$1</c:f>
              <c:strCache>
                <c:ptCount val="1"/>
                <c:pt idx="0">
                  <c:v>Global Population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Population'!$A$2:$A$142</c:f>
              <c:numCache>
                <c:formatCode>General</c:formatCode>
                <c:ptCount val="14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  <c:pt idx="100">
                  <c:v>2060</c:v>
                </c:pt>
                <c:pt idx="101">
                  <c:v>2061</c:v>
                </c:pt>
                <c:pt idx="102">
                  <c:v>2062</c:v>
                </c:pt>
                <c:pt idx="103">
                  <c:v>2063</c:v>
                </c:pt>
                <c:pt idx="104">
                  <c:v>2064</c:v>
                </c:pt>
                <c:pt idx="105">
                  <c:v>2065</c:v>
                </c:pt>
                <c:pt idx="106">
                  <c:v>2066</c:v>
                </c:pt>
                <c:pt idx="107">
                  <c:v>2067</c:v>
                </c:pt>
                <c:pt idx="108">
                  <c:v>2068</c:v>
                </c:pt>
                <c:pt idx="109">
                  <c:v>2069</c:v>
                </c:pt>
                <c:pt idx="110">
                  <c:v>2070</c:v>
                </c:pt>
                <c:pt idx="111">
                  <c:v>2071</c:v>
                </c:pt>
                <c:pt idx="112">
                  <c:v>2072</c:v>
                </c:pt>
                <c:pt idx="113">
                  <c:v>2073</c:v>
                </c:pt>
                <c:pt idx="114">
                  <c:v>2074</c:v>
                </c:pt>
                <c:pt idx="115">
                  <c:v>2075</c:v>
                </c:pt>
                <c:pt idx="116">
                  <c:v>2076</c:v>
                </c:pt>
                <c:pt idx="117">
                  <c:v>2077</c:v>
                </c:pt>
                <c:pt idx="118">
                  <c:v>2078</c:v>
                </c:pt>
                <c:pt idx="119">
                  <c:v>2079</c:v>
                </c:pt>
                <c:pt idx="120">
                  <c:v>2080</c:v>
                </c:pt>
                <c:pt idx="121">
                  <c:v>2081</c:v>
                </c:pt>
                <c:pt idx="122">
                  <c:v>2082</c:v>
                </c:pt>
                <c:pt idx="123">
                  <c:v>2083</c:v>
                </c:pt>
                <c:pt idx="124">
                  <c:v>2084</c:v>
                </c:pt>
                <c:pt idx="125">
                  <c:v>2085</c:v>
                </c:pt>
                <c:pt idx="126">
                  <c:v>2086</c:v>
                </c:pt>
                <c:pt idx="127">
                  <c:v>2087</c:v>
                </c:pt>
                <c:pt idx="128">
                  <c:v>2088</c:v>
                </c:pt>
                <c:pt idx="129">
                  <c:v>2089</c:v>
                </c:pt>
                <c:pt idx="130">
                  <c:v>2090</c:v>
                </c:pt>
                <c:pt idx="131">
                  <c:v>2091</c:v>
                </c:pt>
                <c:pt idx="132">
                  <c:v>2092</c:v>
                </c:pt>
                <c:pt idx="133">
                  <c:v>2093</c:v>
                </c:pt>
                <c:pt idx="134">
                  <c:v>2094</c:v>
                </c:pt>
                <c:pt idx="135">
                  <c:v>2095</c:v>
                </c:pt>
                <c:pt idx="136">
                  <c:v>2096</c:v>
                </c:pt>
                <c:pt idx="137">
                  <c:v>2097</c:v>
                </c:pt>
                <c:pt idx="138">
                  <c:v>2098</c:v>
                </c:pt>
                <c:pt idx="139">
                  <c:v>2099</c:v>
                </c:pt>
                <c:pt idx="140">
                  <c:v>2100</c:v>
                </c:pt>
              </c:numCache>
            </c:numRef>
          </c:cat>
          <c:val>
            <c:numRef>
              <c:f>'Forecast of Global Population'!$B$2:$B$142</c:f>
              <c:numCache>
                <c:formatCode>0.00%</c:formatCode>
                <c:ptCount val="141"/>
                <c:pt idx="0">
                  <c:v>0.49339284222167862</c:v>
                </c:pt>
                <c:pt idx="1">
                  <c:v>0.50005683352213426</c:v>
                </c:pt>
                <c:pt idx="2">
                  <c:v>0.5089144693729617</c:v>
                </c:pt>
                <c:pt idx="3">
                  <c:v>0.51974953733456231</c:v>
                </c:pt>
                <c:pt idx="4">
                  <c:v>0.53065536704183291</c:v>
                </c:pt>
                <c:pt idx="5">
                  <c:v>0.5416845415077326</c:v>
                </c:pt>
                <c:pt idx="6">
                  <c:v>0.55312218963684423</c:v>
                </c:pt>
                <c:pt idx="7">
                  <c:v>0.56449788512792365</c:v>
                </c:pt>
                <c:pt idx="8">
                  <c:v>0.57618308633570781</c:v>
                </c:pt>
                <c:pt idx="9">
                  <c:v>0.58829406498536974</c:v>
                </c:pt>
                <c:pt idx="10">
                  <c:v>0.60060434794575701</c:v>
                </c:pt>
                <c:pt idx="11">
                  <c:v>0.61325281350209004</c:v>
                </c:pt>
                <c:pt idx="12">
                  <c:v>0.6255686005679203</c:v>
                </c:pt>
                <c:pt idx="13">
                  <c:v>0.63800355211063553</c:v>
                </c:pt>
                <c:pt idx="14">
                  <c:v>0.65035191347470334</c:v>
                </c:pt>
                <c:pt idx="15">
                  <c:v>0.66241874291323533</c:v>
                </c:pt>
                <c:pt idx="16">
                  <c:v>0.67431267371795722</c:v>
                </c:pt>
                <c:pt idx="17">
                  <c:v>0.68615224409656361</c:v>
                </c:pt>
                <c:pt idx="18">
                  <c:v>0.69819163942912288</c:v>
                </c:pt>
                <c:pt idx="19">
                  <c:v>0.71055036841272201</c:v>
                </c:pt>
                <c:pt idx="20">
                  <c:v>0.7230154881300499</c:v>
                </c:pt>
                <c:pt idx="21">
                  <c:v>0.73579977435224864</c:v>
                </c:pt>
                <c:pt idx="22">
                  <c:v>0.74910840770900999</c:v>
                </c:pt>
                <c:pt idx="23">
                  <c:v>0.76248303629746683</c:v>
                </c:pt>
                <c:pt idx="24">
                  <c:v>0.77579206693153924</c:v>
                </c:pt>
                <c:pt idx="25">
                  <c:v>0.789372743942651</c:v>
                </c:pt>
                <c:pt idx="26">
                  <c:v>0.80335907005829577</c:v>
                </c:pt>
                <c:pt idx="27">
                  <c:v>0.81772823641785364</c:v>
                </c:pt>
                <c:pt idx="28">
                  <c:v>0.83223043127221996</c:v>
                </c:pt>
                <c:pt idx="29">
                  <c:v>0.84674893679335017</c:v>
                </c:pt>
                <c:pt idx="30">
                  <c:v>0.86152980613869601</c:v>
                </c:pt>
                <c:pt idx="31">
                  <c:v>0.87603733241877291</c:v>
                </c:pt>
                <c:pt idx="32">
                  <c:v>0.89029779468954218</c:v>
                </c:pt>
                <c:pt idx="33">
                  <c:v>0.90436697599120253</c:v>
                </c:pt>
                <c:pt idx="34">
                  <c:v>0.9182669990224962</c:v>
                </c:pt>
                <c:pt idx="35">
                  <c:v>0.93204769921933672</c:v>
                </c:pt>
                <c:pt idx="36">
                  <c:v>0.94585282586761898</c:v>
                </c:pt>
                <c:pt idx="37">
                  <c:v>0.95959766873552932</c:v>
                </c:pt>
                <c:pt idx="38">
                  <c:v>0.97321228895084511</c:v>
                </c:pt>
                <c:pt idx="39">
                  <c:v>0.98664767964741551</c:v>
                </c:pt>
                <c:pt idx="40">
                  <c:v>1</c:v>
                </c:pt>
                <c:pt idx="41">
                  <c:v>1.0133483941265073</c:v>
                </c:pt>
                <c:pt idx="42">
                  <c:v>1.0266538803503862</c:v>
                </c:pt>
                <c:pt idx="43">
                  <c:v>1.0398840795128896</c:v>
                </c:pt>
                <c:pt idx="44">
                  <c:v>1.0531382199635144</c:v>
                </c:pt>
                <c:pt idx="45">
                  <c:v>1.0664432669201001</c:v>
                </c:pt>
                <c:pt idx="46">
                  <c:v>1.0798481728896734</c:v>
                </c:pt>
                <c:pt idx="47">
                  <c:v>1.0933087439043405</c:v>
                </c:pt>
                <c:pt idx="48">
                  <c:v>1.1069419194601915</c:v>
                </c:pt>
                <c:pt idx="49">
                  <c:v>1.1206264962876835</c:v>
                </c:pt>
                <c:pt idx="50">
                  <c:v>1.1343206150944776</c:v>
                </c:pt>
                <c:pt idx="51">
                  <c:v>1.1479757326944966</c:v>
                </c:pt>
                <c:pt idx="52">
                  <c:v>1.1621941219797232</c:v>
                </c:pt>
                <c:pt idx="53">
                  <c:v>1.1765632938728445</c:v>
                </c:pt>
                <c:pt idx="54">
                  <c:v>1.1909382227878127</c:v>
                </c:pt>
                <c:pt idx="55">
                  <c:v>1.2051630842265966</c:v>
                </c:pt>
                <c:pt idx="56">
                  <c:v>1.2193262760528478</c:v>
                </c:pt>
                <c:pt idx="57">
                  <c:v>1.2333593121175224</c:v>
                </c:pt>
                <c:pt idx="58">
                  <c:v>1.2469684155327494</c:v>
                </c:pt>
                <c:pt idx="59">
                  <c:v>1.2601359524590738</c:v>
                </c:pt>
                <c:pt idx="60">
                  <c:v>1.2728793570394077</c:v>
                </c:pt>
                <c:pt idx="61">
                  <c:v>1.2838532536469089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B-45A2-9BDA-D7605E66EDF7}"/>
            </c:ext>
          </c:extLst>
        </c:ser>
        <c:ser>
          <c:idx val="1"/>
          <c:order val="1"/>
          <c:tx>
            <c:strRef>
              <c:f>'Forecast of Global Population'!$C$1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Population'!$A$2:$A$142</c:f>
              <c:numCache>
                <c:formatCode>General</c:formatCode>
                <c:ptCount val="14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  <c:pt idx="100">
                  <c:v>2060</c:v>
                </c:pt>
                <c:pt idx="101">
                  <c:v>2061</c:v>
                </c:pt>
                <c:pt idx="102">
                  <c:v>2062</c:v>
                </c:pt>
                <c:pt idx="103">
                  <c:v>2063</c:v>
                </c:pt>
                <c:pt idx="104">
                  <c:v>2064</c:v>
                </c:pt>
                <c:pt idx="105">
                  <c:v>2065</c:v>
                </c:pt>
                <c:pt idx="106">
                  <c:v>2066</c:v>
                </c:pt>
                <c:pt idx="107">
                  <c:v>2067</c:v>
                </c:pt>
                <c:pt idx="108">
                  <c:v>2068</c:v>
                </c:pt>
                <c:pt idx="109">
                  <c:v>2069</c:v>
                </c:pt>
                <c:pt idx="110">
                  <c:v>2070</c:v>
                </c:pt>
                <c:pt idx="111">
                  <c:v>2071</c:v>
                </c:pt>
                <c:pt idx="112">
                  <c:v>2072</c:v>
                </c:pt>
                <c:pt idx="113">
                  <c:v>2073</c:v>
                </c:pt>
                <c:pt idx="114">
                  <c:v>2074</c:v>
                </c:pt>
                <c:pt idx="115">
                  <c:v>2075</c:v>
                </c:pt>
                <c:pt idx="116">
                  <c:v>2076</c:v>
                </c:pt>
                <c:pt idx="117">
                  <c:v>2077</c:v>
                </c:pt>
                <c:pt idx="118">
                  <c:v>2078</c:v>
                </c:pt>
                <c:pt idx="119">
                  <c:v>2079</c:v>
                </c:pt>
                <c:pt idx="120">
                  <c:v>2080</c:v>
                </c:pt>
                <c:pt idx="121">
                  <c:v>2081</c:v>
                </c:pt>
                <c:pt idx="122">
                  <c:v>2082</c:v>
                </c:pt>
                <c:pt idx="123">
                  <c:v>2083</c:v>
                </c:pt>
                <c:pt idx="124">
                  <c:v>2084</c:v>
                </c:pt>
                <c:pt idx="125">
                  <c:v>2085</c:v>
                </c:pt>
                <c:pt idx="126">
                  <c:v>2086</c:v>
                </c:pt>
                <c:pt idx="127">
                  <c:v>2087</c:v>
                </c:pt>
                <c:pt idx="128">
                  <c:v>2088</c:v>
                </c:pt>
                <c:pt idx="129">
                  <c:v>2089</c:v>
                </c:pt>
                <c:pt idx="130">
                  <c:v>2090</c:v>
                </c:pt>
                <c:pt idx="131">
                  <c:v>2091</c:v>
                </c:pt>
                <c:pt idx="132">
                  <c:v>2092</c:v>
                </c:pt>
                <c:pt idx="133">
                  <c:v>2093</c:v>
                </c:pt>
                <c:pt idx="134">
                  <c:v>2094</c:v>
                </c:pt>
                <c:pt idx="135">
                  <c:v>2095</c:v>
                </c:pt>
                <c:pt idx="136">
                  <c:v>2096</c:v>
                </c:pt>
                <c:pt idx="137">
                  <c:v>2097</c:v>
                </c:pt>
                <c:pt idx="138">
                  <c:v>2098</c:v>
                </c:pt>
                <c:pt idx="139">
                  <c:v>2099</c:v>
                </c:pt>
                <c:pt idx="140">
                  <c:v>2100</c:v>
                </c:pt>
              </c:numCache>
            </c:numRef>
          </c:cat>
          <c:val>
            <c:numRef>
              <c:f>'Forecast of Global Population'!$C$2:$C$142</c:f>
              <c:numCache>
                <c:formatCode>General</c:formatCode>
                <c:ptCount val="141"/>
                <c:pt idx="61" formatCode="0.00%">
                  <c:v>1.2838532536469089</c:v>
                </c:pt>
                <c:pt idx="62" formatCode="0.00%">
                  <c:v>1.2963337515290094</c:v>
                </c:pt>
                <c:pt idx="63" formatCode="0.00%">
                  <c:v>1.3090683845289079</c:v>
                </c:pt>
                <c:pt idx="64" formatCode="0.00%">
                  <c:v>1.3219426323821915</c:v>
                </c:pt>
                <c:pt idx="65" formatCode="0.00%">
                  <c:v>1.3349094517795785</c:v>
                </c:pt>
                <c:pt idx="66" formatCode="0.00%">
                  <c:v>1.3515406773391612</c:v>
                </c:pt>
                <c:pt idx="67" formatCode="0.00%">
                  <c:v>1.3642375679092846</c:v>
                </c:pt>
                <c:pt idx="68" formatCode="0.00%">
                  <c:v>1.3767613814789221</c:v>
                </c:pt>
                <c:pt idx="69" formatCode="0.00%">
                  <c:v>1.3891828505718458</c:v>
                </c:pt>
                <c:pt idx="70" formatCode="0.00%">
                  <c:v>1.4015222871474491</c:v>
                </c:pt>
                <c:pt idx="71" formatCode="0.00%">
                  <c:v>1.4140009640761955</c:v>
                </c:pt>
                <c:pt idx="72" formatCode="0.00%">
                  <c:v>1.4267355970760942</c:v>
                </c:pt>
                <c:pt idx="73" formatCode="0.00%">
                  <c:v>1.4396098449293775</c:v>
                </c:pt>
                <c:pt idx="74" formatCode="0.00%">
                  <c:v>1.4525766643267648</c:v>
                </c:pt>
                <c:pt idx="75" formatCode="0.00%">
                  <c:v>1.4692078898863474</c:v>
                </c:pt>
                <c:pt idx="76" formatCode="0.00%">
                  <c:v>1.4819047804564707</c:v>
                </c:pt>
                <c:pt idx="77" formatCode="0.00%">
                  <c:v>1.4944285940261084</c:v>
                </c:pt>
                <c:pt idx="78" formatCode="0.00%">
                  <c:v>1.506850063119032</c:v>
                </c:pt>
                <c:pt idx="79" formatCode="0.00%">
                  <c:v>1.5191894996946351</c:v>
                </c:pt>
                <c:pt idx="80" formatCode="0.00%">
                  <c:v>1.5316681766233817</c:v>
                </c:pt>
                <c:pt idx="81" formatCode="0.00%">
                  <c:v>1.5444028096232802</c:v>
                </c:pt>
                <c:pt idx="82" formatCode="0.00%">
                  <c:v>1.5572770574765638</c:v>
                </c:pt>
                <c:pt idx="83" formatCode="0.00%">
                  <c:v>1.5702438768739511</c:v>
                </c:pt>
                <c:pt idx="84" formatCode="0.00%">
                  <c:v>1.5868751024335335</c:v>
                </c:pt>
                <c:pt idx="85" formatCode="0.00%">
                  <c:v>1.5995719930036569</c:v>
                </c:pt>
                <c:pt idx="86" formatCode="0.00%">
                  <c:v>1.6120958065732944</c:v>
                </c:pt>
                <c:pt idx="87" formatCode="0.00%">
                  <c:v>1.6245172756662181</c:v>
                </c:pt>
                <c:pt idx="88" formatCode="0.00%">
                  <c:v>1.6368567122418214</c:v>
                </c:pt>
                <c:pt idx="89" formatCode="0.00%">
                  <c:v>1.6493353891705678</c:v>
                </c:pt>
                <c:pt idx="90" formatCode="0.00%">
                  <c:v>1.6620700221704665</c:v>
                </c:pt>
                <c:pt idx="91" formatCode="0.00%">
                  <c:v>1.6749442700237498</c:v>
                </c:pt>
                <c:pt idx="92" formatCode="0.00%">
                  <c:v>1.6879110894211371</c:v>
                </c:pt>
                <c:pt idx="93" formatCode="0.00%">
                  <c:v>1.7045423149807197</c:v>
                </c:pt>
                <c:pt idx="94" formatCode="0.00%">
                  <c:v>1.717239205550843</c:v>
                </c:pt>
                <c:pt idx="95" formatCode="0.00%">
                  <c:v>1.7297630191204807</c:v>
                </c:pt>
                <c:pt idx="96" formatCode="0.00%">
                  <c:v>1.7421844882134041</c:v>
                </c:pt>
                <c:pt idx="97" formatCode="0.00%">
                  <c:v>1.7545239247890074</c:v>
                </c:pt>
                <c:pt idx="98" formatCode="0.00%">
                  <c:v>1.767002601717754</c:v>
                </c:pt>
                <c:pt idx="99" formatCode="0.00%">
                  <c:v>1.7797372347176528</c:v>
                </c:pt>
                <c:pt idx="100" formatCode="0.00%">
                  <c:v>1.7926114825709361</c:v>
                </c:pt>
                <c:pt idx="101" formatCode="0.00%">
                  <c:v>1.8055783019683231</c:v>
                </c:pt>
                <c:pt idx="102" formatCode="0.00%">
                  <c:v>1.8222095275279058</c:v>
                </c:pt>
                <c:pt idx="103" formatCode="0.00%">
                  <c:v>1.8349064180980292</c:v>
                </c:pt>
                <c:pt idx="104" formatCode="0.00%">
                  <c:v>1.847430231667667</c:v>
                </c:pt>
                <c:pt idx="105" formatCode="0.00%">
                  <c:v>1.8598517007605904</c:v>
                </c:pt>
                <c:pt idx="106" formatCode="0.00%">
                  <c:v>1.8721911373361937</c:v>
                </c:pt>
                <c:pt idx="107" formatCode="0.00%">
                  <c:v>1.8846698142649401</c:v>
                </c:pt>
                <c:pt idx="108" formatCode="0.00%">
                  <c:v>1.8974044472648388</c:v>
                </c:pt>
                <c:pt idx="109" formatCode="0.00%">
                  <c:v>1.9102786951181223</c:v>
                </c:pt>
                <c:pt idx="110" formatCode="0.00%">
                  <c:v>1.9232455145155094</c:v>
                </c:pt>
                <c:pt idx="111" formatCode="0.00%">
                  <c:v>1.939876740075092</c:v>
                </c:pt>
                <c:pt idx="112" formatCode="0.00%">
                  <c:v>1.9525736306452153</c:v>
                </c:pt>
                <c:pt idx="113" formatCode="0.00%">
                  <c:v>1.965097444214853</c:v>
                </c:pt>
                <c:pt idx="114" formatCode="0.00%">
                  <c:v>1.9775189133077766</c:v>
                </c:pt>
                <c:pt idx="115" formatCode="0.00%">
                  <c:v>1.98985834988338</c:v>
                </c:pt>
                <c:pt idx="116" formatCode="0.00%">
                  <c:v>2.0023370268121261</c:v>
                </c:pt>
                <c:pt idx="117" formatCode="0.00%">
                  <c:v>2.0150716598120249</c:v>
                </c:pt>
                <c:pt idx="118" formatCode="0.00%">
                  <c:v>2.0279459076653081</c:v>
                </c:pt>
                <c:pt idx="119" formatCode="0.00%">
                  <c:v>2.0409127270626954</c:v>
                </c:pt>
                <c:pt idx="120" formatCode="0.00%">
                  <c:v>2.0575439526222783</c:v>
                </c:pt>
                <c:pt idx="121" formatCode="0.00%">
                  <c:v>#N/A</c:v>
                </c:pt>
                <c:pt idx="122" formatCode="0.00%">
                  <c:v>#N/A</c:v>
                </c:pt>
                <c:pt idx="123" formatCode="0.00%">
                  <c:v>#N/A</c:v>
                </c:pt>
                <c:pt idx="124" formatCode="0.00%">
                  <c:v>#N/A</c:v>
                </c:pt>
                <c:pt idx="125" formatCode="0.00%">
                  <c:v>#N/A</c:v>
                </c:pt>
                <c:pt idx="126" formatCode="0.00%">
                  <c:v>#N/A</c:v>
                </c:pt>
                <c:pt idx="127" formatCode="0.00%">
                  <c:v>#N/A</c:v>
                </c:pt>
                <c:pt idx="128" formatCode="0.00%">
                  <c:v>#N/A</c:v>
                </c:pt>
                <c:pt idx="129" formatCode="0.00%">
                  <c:v>#N/A</c:v>
                </c:pt>
                <c:pt idx="130" formatCode="0.00%">
                  <c:v>#N/A</c:v>
                </c:pt>
                <c:pt idx="131" formatCode="0.00%">
                  <c:v>#N/A</c:v>
                </c:pt>
                <c:pt idx="132" formatCode="0.00%">
                  <c:v>#N/A</c:v>
                </c:pt>
                <c:pt idx="133" formatCode="0.00%">
                  <c:v>#N/A</c:v>
                </c:pt>
                <c:pt idx="134" formatCode="0.00%">
                  <c:v>#N/A</c:v>
                </c:pt>
                <c:pt idx="135" formatCode="0.00%">
                  <c:v>#N/A</c:v>
                </c:pt>
                <c:pt idx="136" formatCode="0.00%">
                  <c:v>#N/A</c:v>
                </c:pt>
                <c:pt idx="137" formatCode="0.00%">
                  <c:v>#N/A</c:v>
                </c:pt>
                <c:pt idx="138" formatCode="0.00%">
                  <c:v>#N/A</c:v>
                </c:pt>
                <c:pt idx="139" formatCode="0.00%">
                  <c:v>#N/A</c:v>
                </c:pt>
                <c:pt idx="140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B-45A2-9BDA-D7605E66EDF7}"/>
            </c:ext>
          </c:extLst>
        </c:ser>
        <c:ser>
          <c:idx val="2"/>
          <c:order val="2"/>
          <c:tx>
            <c:strRef>
              <c:f>'Forecast of Global Population'!$D$1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Population'!$A$2:$A$142</c:f>
              <c:numCache>
                <c:formatCode>General</c:formatCode>
                <c:ptCount val="14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  <c:pt idx="100">
                  <c:v>2060</c:v>
                </c:pt>
                <c:pt idx="101">
                  <c:v>2061</c:v>
                </c:pt>
                <c:pt idx="102">
                  <c:v>2062</c:v>
                </c:pt>
                <c:pt idx="103">
                  <c:v>2063</c:v>
                </c:pt>
                <c:pt idx="104">
                  <c:v>2064</c:v>
                </c:pt>
                <c:pt idx="105">
                  <c:v>2065</c:v>
                </c:pt>
                <c:pt idx="106">
                  <c:v>2066</c:v>
                </c:pt>
                <c:pt idx="107">
                  <c:v>2067</c:v>
                </c:pt>
                <c:pt idx="108">
                  <c:v>2068</c:v>
                </c:pt>
                <c:pt idx="109">
                  <c:v>2069</c:v>
                </c:pt>
                <c:pt idx="110">
                  <c:v>2070</c:v>
                </c:pt>
                <c:pt idx="111">
                  <c:v>2071</c:v>
                </c:pt>
                <c:pt idx="112">
                  <c:v>2072</c:v>
                </c:pt>
                <c:pt idx="113">
                  <c:v>2073</c:v>
                </c:pt>
                <c:pt idx="114">
                  <c:v>2074</c:v>
                </c:pt>
                <c:pt idx="115">
                  <c:v>2075</c:v>
                </c:pt>
                <c:pt idx="116">
                  <c:v>2076</c:v>
                </c:pt>
                <c:pt idx="117">
                  <c:v>2077</c:v>
                </c:pt>
                <c:pt idx="118">
                  <c:v>2078</c:v>
                </c:pt>
                <c:pt idx="119">
                  <c:v>2079</c:v>
                </c:pt>
                <c:pt idx="120">
                  <c:v>2080</c:v>
                </c:pt>
                <c:pt idx="121">
                  <c:v>2081</c:v>
                </c:pt>
                <c:pt idx="122">
                  <c:v>2082</c:v>
                </c:pt>
                <c:pt idx="123">
                  <c:v>2083</c:v>
                </c:pt>
                <c:pt idx="124">
                  <c:v>2084</c:v>
                </c:pt>
                <c:pt idx="125">
                  <c:v>2085</c:v>
                </c:pt>
                <c:pt idx="126">
                  <c:v>2086</c:v>
                </c:pt>
                <c:pt idx="127">
                  <c:v>2087</c:v>
                </c:pt>
                <c:pt idx="128">
                  <c:v>2088</c:v>
                </c:pt>
                <c:pt idx="129">
                  <c:v>2089</c:v>
                </c:pt>
                <c:pt idx="130">
                  <c:v>2090</c:v>
                </c:pt>
                <c:pt idx="131">
                  <c:v>2091</c:v>
                </c:pt>
                <c:pt idx="132">
                  <c:v>2092</c:v>
                </c:pt>
                <c:pt idx="133">
                  <c:v>2093</c:v>
                </c:pt>
                <c:pt idx="134">
                  <c:v>2094</c:v>
                </c:pt>
                <c:pt idx="135">
                  <c:v>2095</c:v>
                </c:pt>
                <c:pt idx="136">
                  <c:v>2096</c:v>
                </c:pt>
                <c:pt idx="137">
                  <c:v>2097</c:v>
                </c:pt>
                <c:pt idx="138">
                  <c:v>2098</c:v>
                </c:pt>
                <c:pt idx="139">
                  <c:v>2099</c:v>
                </c:pt>
                <c:pt idx="140">
                  <c:v>2100</c:v>
                </c:pt>
              </c:numCache>
            </c:numRef>
          </c:cat>
          <c:val>
            <c:numRef>
              <c:f>'Forecast of Global Population'!$D$2:$D$142</c:f>
              <c:numCache>
                <c:formatCode>General</c:formatCode>
                <c:ptCount val="141"/>
                <c:pt idx="61" formatCode="0.00%">
                  <c:v>1.2838532536469089</c:v>
                </c:pt>
                <c:pt idx="62" formatCode="0.00%">
                  <c:v>1.2896092971255133</c:v>
                </c:pt>
                <c:pt idx="63" formatCode="0.00%">
                  <c:v>1.2983197506476798</c:v>
                </c:pt>
                <c:pt idx="64" formatCode="0.00%">
                  <c:v>1.3072207989309343</c:v>
                </c:pt>
                <c:pt idx="65" formatCode="0.00%">
                  <c:v>1.3160833211464948</c:v>
                </c:pt>
                <c:pt idx="66" formatCode="0.00%">
                  <c:v>1.3284276348807902</c:v>
                </c:pt>
                <c:pt idx="67" formatCode="0.00%">
                  <c:v>1.3366385072477371</c:v>
                </c:pt>
                <c:pt idx="68" formatCode="0.00%">
                  <c:v>1.3444733557450139</c:v>
                </c:pt>
                <c:pt idx="69" formatCode="0.00%">
                  <c:v>1.3520042914430774</c:v>
                </c:pt>
                <c:pt idx="70" formatCode="0.00%">
                  <c:v>1.3592552637518891</c:v>
                </c:pt>
                <c:pt idx="71" formatCode="0.00%">
                  <c:v>1.3664490476417206</c:v>
                </c:pt>
                <c:pt idx="72" formatCode="0.00%">
                  <c:v>1.3737137435818312</c:v>
                </c:pt>
                <c:pt idx="73" formatCode="0.00%">
                  <c:v>1.3809344841025577</c:v>
                </c:pt>
                <c:pt idx="74" formatCode="0.00%">
                  <c:v>1.3880690293120617</c:v>
                </c:pt>
                <c:pt idx="75" formatCode="0.00%">
                  <c:v>1.3986938123763022</c:v>
                </c:pt>
                <c:pt idx="76" formatCode="0.00%">
                  <c:v>1.4052144578473389</c:v>
                </c:pt>
                <c:pt idx="77" formatCode="0.00%">
                  <c:v>1.4113963503034561</c:v>
                </c:pt>
                <c:pt idx="78" formatCode="0.00%">
                  <c:v>1.4173141148507755</c:v>
                </c:pt>
                <c:pt idx="79" formatCode="0.00%">
                  <c:v>1.4229917328600858</c:v>
                </c:pt>
                <c:pt idx="80" formatCode="0.00%">
                  <c:v>1.4286515312292276</c:v>
                </c:pt>
                <c:pt idx="81" formatCode="0.00%">
                  <c:v>1.4344184536085858</c:v>
                </c:pt>
                <c:pt idx="82" formatCode="0.00%">
                  <c:v>1.4401766682426567</c:v>
                </c:pt>
                <c:pt idx="83" formatCode="0.00%">
                  <c:v>1.4458820492957547</c:v>
                </c:pt>
                <c:pt idx="84" formatCode="0.00%">
                  <c:v>1.4551091936195912</c:v>
                </c:pt>
                <c:pt idx="85" formatCode="0.00%">
                  <c:v>1.460261978942623</c:v>
                </c:pt>
                <c:pt idx="86" formatCode="0.00%">
                  <c:v>1.4651041496910731</c:v>
                </c:pt>
                <c:pt idx="87" formatCode="0.00%">
                  <c:v>1.4697088023532969</c:v>
                </c:pt>
                <c:pt idx="88" formatCode="0.00%">
                  <c:v>1.4740984994683846</c:v>
                </c:pt>
                <c:pt idx="89" formatCode="0.00%">
                  <c:v>1.4784946156292598</c:v>
                </c:pt>
                <c:pt idx="90" formatCode="0.00%">
                  <c:v>1.4830200956347106</c:v>
                </c:pt>
                <c:pt idx="91" formatCode="0.00%">
                  <c:v>1.4875584110214259</c:v>
                </c:pt>
                <c:pt idx="92" formatCode="0.00%">
                  <c:v>1.4920643918565428</c:v>
                </c:pt>
                <c:pt idx="93" formatCode="0.00%">
                  <c:v>1.5001116672557666</c:v>
                </c:pt>
                <c:pt idx="94" formatCode="0.00%">
                  <c:v>1.504103216898234</c:v>
                </c:pt>
                <c:pt idx="95" formatCode="0.00%">
                  <c:v>1.507801950700749</c:v>
                </c:pt>
                <c:pt idx="96" formatCode="0.00%">
                  <c:v>1.5112801885726592</c:v>
                </c:pt>
                <c:pt idx="97" formatCode="0.00%">
                  <c:v>1.5145597693144559</c:v>
                </c:pt>
                <c:pt idx="98" formatCode="0.00%">
                  <c:v>1.5178616275956294</c:v>
                </c:pt>
                <c:pt idx="99" formatCode="0.00%">
                  <c:v>1.5213075769312605</c:v>
                </c:pt>
                <c:pt idx="100" formatCode="0.00%">
                  <c:v>1.5247807652209218</c:v>
                </c:pt>
                <c:pt idx="101" formatCode="0.00%">
                  <c:v>1.5282354680200796</c:v>
                </c:pt>
                <c:pt idx="102" formatCode="0.00%">
                  <c:v>1.5352447939102034</c:v>
                </c:pt>
                <c:pt idx="103" formatCode="0.00%">
                  <c:v>1.5382112332571585</c:v>
                </c:pt>
                <c:pt idx="104" formatCode="0.00%">
                  <c:v>1.5408972353966139</c:v>
                </c:pt>
                <c:pt idx="105" formatCode="0.00%">
                  <c:v>1.5433746861390554</c:v>
                </c:pt>
                <c:pt idx="106" formatCode="0.00%">
                  <c:v>1.5456650146318442</c:v>
                </c:pt>
                <c:pt idx="107" formatCode="0.00%">
                  <c:v>1.5479889376511977</c:v>
                </c:pt>
                <c:pt idx="108" formatCode="0.00%">
                  <c:v>1.5504675477232785</c:v>
                </c:pt>
                <c:pt idx="109" formatCode="0.00%">
                  <c:v>1.5529838331799288</c:v>
                </c:pt>
                <c:pt idx="110" formatCode="0.00%">
                  <c:v>1.5554917407113618</c:v>
                </c:pt>
                <c:pt idx="111" formatCode="0.00%">
                  <c:v>1.5615640667996435</c:v>
                </c:pt>
                <c:pt idx="112" formatCode="0.00%">
                  <c:v>1.5636030053194294</c:v>
                </c:pt>
                <c:pt idx="113" formatCode="0.00%">
                  <c:v>1.5653707236647132</c:v>
                </c:pt>
                <c:pt idx="114" formatCode="0.00%">
                  <c:v>1.5669388392842631</c:v>
                </c:pt>
                <c:pt idx="115" formatCode="0.00%">
                  <c:v>1.5683285256544015</c:v>
                </c:pt>
                <c:pt idx="116" formatCode="0.00%">
                  <c:v>1.5697603848410528</c:v>
                </c:pt>
                <c:pt idx="117" formatCode="0.00%">
                  <c:v>1.571355007978489</c:v>
                </c:pt>
                <c:pt idx="118" formatCode="0.00%">
                  <c:v>1.572995301566344</c:v>
                </c:pt>
                <c:pt idx="119" formatCode="0.00%">
                  <c:v>1.5746349997763149</c:v>
                </c:pt>
                <c:pt idx="120" formatCode="0.00%">
                  <c:v>1.5798466957817108</c:v>
                </c:pt>
                <c:pt idx="121" formatCode="0.00%">
                  <c:v>#N/A</c:v>
                </c:pt>
                <c:pt idx="122" formatCode="0.00%">
                  <c:v>#N/A</c:v>
                </c:pt>
                <c:pt idx="123" formatCode="0.00%">
                  <c:v>#N/A</c:v>
                </c:pt>
                <c:pt idx="124" formatCode="0.00%">
                  <c:v>#N/A</c:v>
                </c:pt>
                <c:pt idx="125" formatCode="0.00%">
                  <c:v>#N/A</c:v>
                </c:pt>
                <c:pt idx="126" formatCode="0.00%">
                  <c:v>#N/A</c:v>
                </c:pt>
                <c:pt idx="127" formatCode="0.00%">
                  <c:v>#N/A</c:v>
                </c:pt>
                <c:pt idx="128" formatCode="0.00%">
                  <c:v>#N/A</c:v>
                </c:pt>
                <c:pt idx="129" formatCode="0.00%">
                  <c:v>#N/A</c:v>
                </c:pt>
                <c:pt idx="130" formatCode="0.00%">
                  <c:v>#N/A</c:v>
                </c:pt>
                <c:pt idx="131" formatCode="0.00%">
                  <c:v>#N/A</c:v>
                </c:pt>
                <c:pt idx="132" formatCode="0.00%">
                  <c:v>#N/A</c:v>
                </c:pt>
                <c:pt idx="133" formatCode="0.00%">
                  <c:v>#N/A</c:v>
                </c:pt>
                <c:pt idx="134" formatCode="0.00%">
                  <c:v>#N/A</c:v>
                </c:pt>
                <c:pt idx="135" formatCode="0.00%">
                  <c:v>#N/A</c:v>
                </c:pt>
                <c:pt idx="136" formatCode="0.00%">
                  <c:v>#N/A</c:v>
                </c:pt>
                <c:pt idx="137" formatCode="0.00%">
                  <c:v>#N/A</c:v>
                </c:pt>
                <c:pt idx="138" formatCode="0.00%">
                  <c:v>#N/A</c:v>
                </c:pt>
                <c:pt idx="139" formatCode="0.00%">
                  <c:v>#N/A</c:v>
                </c:pt>
                <c:pt idx="140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B-45A2-9BDA-D7605E66EDF7}"/>
            </c:ext>
          </c:extLst>
        </c:ser>
        <c:ser>
          <c:idx val="3"/>
          <c:order val="3"/>
          <c:tx>
            <c:strRef>
              <c:f>'Forecast of Global Population'!$E$1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Population'!$A$2:$A$142</c:f>
              <c:numCache>
                <c:formatCode>General</c:formatCode>
                <c:ptCount val="14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  <c:pt idx="96">
                  <c:v>2056</c:v>
                </c:pt>
                <c:pt idx="97">
                  <c:v>2057</c:v>
                </c:pt>
                <c:pt idx="98">
                  <c:v>2058</c:v>
                </c:pt>
                <c:pt idx="99">
                  <c:v>2059</c:v>
                </c:pt>
                <c:pt idx="100">
                  <c:v>2060</c:v>
                </c:pt>
                <c:pt idx="101">
                  <c:v>2061</c:v>
                </c:pt>
                <c:pt idx="102">
                  <c:v>2062</c:v>
                </c:pt>
                <c:pt idx="103">
                  <c:v>2063</c:v>
                </c:pt>
                <c:pt idx="104">
                  <c:v>2064</c:v>
                </c:pt>
                <c:pt idx="105">
                  <c:v>2065</c:v>
                </c:pt>
                <c:pt idx="106">
                  <c:v>2066</c:v>
                </c:pt>
                <c:pt idx="107">
                  <c:v>2067</c:v>
                </c:pt>
                <c:pt idx="108">
                  <c:v>2068</c:v>
                </c:pt>
                <c:pt idx="109">
                  <c:v>2069</c:v>
                </c:pt>
                <c:pt idx="110">
                  <c:v>2070</c:v>
                </c:pt>
                <c:pt idx="111">
                  <c:v>2071</c:v>
                </c:pt>
                <c:pt idx="112">
                  <c:v>2072</c:v>
                </c:pt>
                <c:pt idx="113">
                  <c:v>2073</c:v>
                </c:pt>
                <c:pt idx="114">
                  <c:v>2074</c:v>
                </c:pt>
                <c:pt idx="115">
                  <c:v>2075</c:v>
                </c:pt>
                <c:pt idx="116">
                  <c:v>2076</c:v>
                </c:pt>
                <c:pt idx="117">
                  <c:v>2077</c:v>
                </c:pt>
                <c:pt idx="118">
                  <c:v>2078</c:v>
                </c:pt>
                <c:pt idx="119">
                  <c:v>2079</c:v>
                </c:pt>
                <c:pt idx="120">
                  <c:v>2080</c:v>
                </c:pt>
                <c:pt idx="121">
                  <c:v>2081</c:v>
                </c:pt>
                <c:pt idx="122">
                  <c:v>2082</c:v>
                </c:pt>
                <c:pt idx="123">
                  <c:v>2083</c:v>
                </c:pt>
                <c:pt idx="124">
                  <c:v>2084</c:v>
                </c:pt>
                <c:pt idx="125">
                  <c:v>2085</c:v>
                </c:pt>
                <c:pt idx="126">
                  <c:v>2086</c:v>
                </c:pt>
                <c:pt idx="127">
                  <c:v>2087</c:v>
                </c:pt>
                <c:pt idx="128">
                  <c:v>2088</c:v>
                </c:pt>
                <c:pt idx="129">
                  <c:v>2089</c:v>
                </c:pt>
                <c:pt idx="130">
                  <c:v>2090</c:v>
                </c:pt>
                <c:pt idx="131">
                  <c:v>2091</c:v>
                </c:pt>
                <c:pt idx="132">
                  <c:v>2092</c:v>
                </c:pt>
                <c:pt idx="133">
                  <c:v>2093</c:v>
                </c:pt>
                <c:pt idx="134">
                  <c:v>2094</c:v>
                </c:pt>
                <c:pt idx="135">
                  <c:v>2095</c:v>
                </c:pt>
                <c:pt idx="136">
                  <c:v>2096</c:v>
                </c:pt>
                <c:pt idx="137">
                  <c:v>2097</c:v>
                </c:pt>
                <c:pt idx="138">
                  <c:v>2098</c:v>
                </c:pt>
                <c:pt idx="139">
                  <c:v>2099</c:v>
                </c:pt>
                <c:pt idx="140">
                  <c:v>2100</c:v>
                </c:pt>
              </c:numCache>
            </c:numRef>
          </c:cat>
          <c:val>
            <c:numRef>
              <c:f>'Forecast of Global Population'!$E$2:$E$142</c:f>
              <c:numCache>
                <c:formatCode>General</c:formatCode>
                <c:ptCount val="141"/>
                <c:pt idx="61" formatCode="0.00%">
                  <c:v>1.2838532536469089</c:v>
                </c:pt>
                <c:pt idx="62" formatCode="0.00%">
                  <c:v>1.3030582059325055</c:v>
                </c:pt>
                <c:pt idx="63" formatCode="0.00%">
                  <c:v>1.3198170184101361</c:v>
                </c:pt>
                <c:pt idx="64" formatCode="0.00%">
                  <c:v>1.3366644658334486</c:v>
                </c:pt>
                <c:pt idx="65" formatCode="0.00%">
                  <c:v>1.3537355824126622</c:v>
                </c:pt>
                <c:pt idx="66" formatCode="0.00%">
                  <c:v>1.3746537197975321</c:v>
                </c:pt>
                <c:pt idx="67" formatCode="0.00%">
                  <c:v>1.3918366285708321</c:v>
                </c:pt>
                <c:pt idx="68" formatCode="0.00%">
                  <c:v>1.4090494072128303</c:v>
                </c:pt>
                <c:pt idx="69" formatCode="0.00%">
                  <c:v>1.4263614097006141</c:v>
                </c:pt>
                <c:pt idx="70" formatCode="0.00%">
                  <c:v>1.4437893105430091</c:v>
                </c:pt>
                <c:pt idx="71" formatCode="0.00%">
                  <c:v>1.4615528805106703</c:v>
                </c:pt>
                <c:pt idx="72" formatCode="0.00%">
                  <c:v>1.4797574505703572</c:v>
                </c:pt>
                <c:pt idx="73" formatCode="0.00%">
                  <c:v>1.4982852057561973</c:v>
                </c:pt>
                <c:pt idx="74" formatCode="0.00%">
                  <c:v>1.5170842993414679</c:v>
                </c:pt>
                <c:pt idx="75" formatCode="0.00%">
                  <c:v>1.5397219673963927</c:v>
                </c:pt>
                <c:pt idx="76" formatCode="0.00%">
                  <c:v>1.5585951030656024</c:v>
                </c:pt>
                <c:pt idx="77" formatCode="0.00%">
                  <c:v>1.5774608377487607</c:v>
                </c:pt>
                <c:pt idx="78" formatCode="0.00%">
                  <c:v>1.5963860113872885</c:v>
                </c:pt>
                <c:pt idx="79" formatCode="0.00%">
                  <c:v>1.6153872665291844</c:v>
                </c:pt>
                <c:pt idx="80" formatCode="0.00%">
                  <c:v>1.6346848220175358</c:v>
                </c:pt>
                <c:pt idx="81" formatCode="0.00%">
                  <c:v>1.6543871656379747</c:v>
                </c:pt>
                <c:pt idx="82" formatCode="0.00%">
                  <c:v>1.6743774467104708</c:v>
                </c:pt>
                <c:pt idx="83" formatCode="0.00%">
                  <c:v>1.6946057044521474</c:v>
                </c:pt>
                <c:pt idx="84" formatCode="0.00%">
                  <c:v>1.7186410112474757</c:v>
                </c:pt>
                <c:pt idx="85" formatCode="0.00%">
                  <c:v>1.7388820070646909</c:v>
                </c:pt>
                <c:pt idx="86" formatCode="0.00%">
                  <c:v>1.7590874634555158</c:v>
                </c:pt>
                <c:pt idx="87" formatCode="0.00%">
                  <c:v>1.7793257489791392</c:v>
                </c:pt>
                <c:pt idx="88" formatCode="0.00%">
                  <c:v>1.7996149250152582</c:v>
                </c:pt>
                <c:pt idx="89" formatCode="0.00%">
                  <c:v>1.8201761627118758</c:v>
                </c:pt>
                <c:pt idx="90" formatCode="0.00%">
                  <c:v>1.8411199487062224</c:v>
                </c:pt>
                <c:pt idx="91" formatCode="0.00%">
                  <c:v>1.8623301290260736</c:v>
                </c:pt>
                <c:pt idx="92" formatCode="0.00%">
                  <c:v>1.8837577869857314</c:v>
                </c:pt>
                <c:pt idx="93" formatCode="0.00%">
                  <c:v>1.9089729627056728</c:v>
                </c:pt>
                <c:pt idx="94" formatCode="0.00%">
                  <c:v>1.9303751942034519</c:v>
                </c:pt>
                <c:pt idx="95" formatCode="0.00%">
                  <c:v>1.9517240875402124</c:v>
                </c:pt>
                <c:pt idx="96" formatCode="0.00%">
                  <c:v>1.973088787854149</c:v>
                </c:pt>
                <c:pt idx="97" formatCode="0.00%">
                  <c:v>1.9944880802635589</c:v>
                </c:pt>
                <c:pt idx="98" formatCode="0.00%">
                  <c:v>2.0161435758398785</c:v>
                </c:pt>
                <c:pt idx="99" formatCode="0.00%">
                  <c:v>2.0381668925040448</c:v>
                </c:pt>
                <c:pt idx="100" formatCode="0.00%">
                  <c:v>2.0604421999209501</c:v>
                </c:pt>
                <c:pt idx="101" formatCode="0.00%">
                  <c:v>2.0829211359165667</c:v>
                </c:pt>
                <c:pt idx="102" formatCode="0.00%">
                  <c:v>2.1091742611456081</c:v>
                </c:pt>
                <c:pt idx="103" formatCode="0.00%">
                  <c:v>2.1316016029389</c:v>
                </c:pt>
                <c:pt idx="104" formatCode="0.00%">
                  <c:v>2.15396322793872</c:v>
                </c:pt>
                <c:pt idx="105" formatCode="0.00%">
                  <c:v>2.1763287153821254</c:v>
                </c:pt>
                <c:pt idx="106" formatCode="0.00%">
                  <c:v>2.1987172600405431</c:v>
                </c:pt>
                <c:pt idx="107" formatCode="0.00%">
                  <c:v>2.2213506908786824</c:v>
                </c:pt>
                <c:pt idx="108" formatCode="0.00%">
                  <c:v>2.2443413468063991</c:v>
                </c:pt>
                <c:pt idx="109" formatCode="0.00%">
                  <c:v>2.2675735570563158</c:v>
                </c:pt>
                <c:pt idx="110" formatCode="0.00%">
                  <c:v>2.2909992883196573</c:v>
                </c:pt>
                <c:pt idx="111" formatCode="0.00%">
                  <c:v>2.3181894133505407</c:v>
                </c:pt>
                <c:pt idx="112" formatCode="0.00%">
                  <c:v>2.3415442559710011</c:v>
                </c:pt>
                <c:pt idx="113" formatCode="0.00%">
                  <c:v>2.3648241647649928</c:v>
                </c:pt>
                <c:pt idx="114" formatCode="0.00%">
                  <c:v>2.3880989873312899</c:v>
                </c:pt>
                <c:pt idx="115" formatCode="0.00%">
                  <c:v>2.4113881741123584</c:v>
                </c:pt>
                <c:pt idx="116" formatCode="0.00%">
                  <c:v>2.4349136687831994</c:v>
                </c:pt>
                <c:pt idx="117" formatCode="0.00%">
                  <c:v>2.4587883116455607</c:v>
                </c:pt>
                <c:pt idx="118" formatCode="0.00%">
                  <c:v>2.4828965137642722</c:v>
                </c:pt>
                <c:pt idx="119" formatCode="0.00%">
                  <c:v>2.5071904543490762</c:v>
                </c:pt>
                <c:pt idx="120" formatCode="0.00%">
                  <c:v>2.5352412094628458</c:v>
                </c:pt>
                <c:pt idx="121" formatCode="0.00%">
                  <c:v>#N/A</c:v>
                </c:pt>
                <c:pt idx="122" formatCode="0.00%">
                  <c:v>#N/A</c:v>
                </c:pt>
                <c:pt idx="123" formatCode="0.00%">
                  <c:v>#N/A</c:v>
                </c:pt>
                <c:pt idx="124" formatCode="0.00%">
                  <c:v>#N/A</c:v>
                </c:pt>
                <c:pt idx="125" formatCode="0.00%">
                  <c:v>#N/A</c:v>
                </c:pt>
                <c:pt idx="126" formatCode="0.00%">
                  <c:v>#N/A</c:v>
                </c:pt>
                <c:pt idx="127" formatCode="0.00%">
                  <c:v>#N/A</c:v>
                </c:pt>
                <c:pt idx="128" formatCode="0.00%">
                  <c:v>#N/A</c:v>
                </c:pt>
                <c:pt idx="129" formatCode="0.00%">
                  <c:v>#N/A</c:v>
                </c:pt>
                <c:pt idx="130" formatCode="0.00%">
                  <c:v>#N/A</c:v>
                </c:pt>
                <c:pt idx="131" formatCode="0.00%">
                  <c:v>#N/A</c:v>
                </c:pt>
                <c:pt idx="132" formatCode="0.00%">
                  <c:v>#N/A</c:v>
                </c:pt>
                <c:pt idx="133" formatCode="0.00%">
                  <c:v>#N/A</c:v>
                </c:pt>
                <c:pt idx="134" formatCode="0.00%">
                  <c:v>#N/A</c:v>
                </c:pt>
                <c:pt idx="135" formatCode="0.00%">
                  <c:v>#N/A</c:v>
                </c:pt>
                <c:pt idx="136" formatCode="0.00%">
                  <c:v>#N/A</c:v>
                </c:pt>
                <c:pt idx="137" formatCode="0.00%">
                  <c:v>#N/A</c:v>
                </c:pt>
                <c:pt idx="138" formatCode="0.00%">
                  <c:v>#N/A</c:v>
                </c:pt>
                <c:pt idx="139" formatCode="0.00%">
                  <c:v>#N/A</c:v>
                </c:pt>
                <c:pt idx="140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B-45A2-9BDA-D7605E66E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7351016"/>
        <c:axId val="877353312"/>
      </c:lineChart>
      <c:catAx>
        <c:axId val="87735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53312"/>
        <c:crosses val="autoZero"/>
        <c:auto val="1"/>
        <c:lblAlgn val="ctr"/>
        <c:lblOffset val="100"/>
        <c:noMultiLvlLbl val="0"/>
      </c:catAx>
      <c:valAx>
        <c:axId val="8773533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51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'Urban population (of total popu'!$C$1</c:f>
              <c:strCache>
                <c:ptCount val="1"/>
                <c:pt idx="0">
                  <c:v>Urban population (of total population)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(Urban population (% of total population))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'Urban population (of total popu'!$A$2:$A$62</c:f>
              <c:numCache>
                <c:formatCode>General</c:formatCod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numCache>
            </c:numRef>
          </c:xVal>
          <c:yVal>
            <c:numRef>
              <c:f>'Urban population (of total popu'!$C$2:$C$62</c:f>
              <c:numCache>
                <c:formatCode>0.00%</c:formatCode>
                <c:ptCount val="61"/>
                <c:pt idx="0">
                  <c:v>0.7306178540037952</c:v>
                </c:pt>
                <c:pt idx="1">
                  <c:v>0.7398676593455209</c:v>
                </c:pt>
                <c:pt idx="2">
                  <c:v>0.74794562579163526</c:v>
                </c:pt>
                <c:pt idx="3">
                  <c:v>0.75617910767670005</c:v>
                </c:pt>
                <c:pt idx="4">
                  <c:v>0.76083878513566849</c:v>
                </c:pt>
                <c:pt idx="5">
                  <c:v>0.76510485353683966</c:v>
                </c:pt>
                <c:pt idx="6">
                  <c:v>0.76966398540149517</c:v>
                </c:pt>
                <c:pt idx="7">
                  <c:v>0.77411660363292534</c:v>
                </c:pt>
                <c:pt idx="8">
                  <c:v>0.77833267031929365</c:v>
                </c:pt>
                <c:pt idx="9">
                  <c:v>0.78240393696231914</c:v>
                </c:pt>
                <c:pt idx="10">
                  <c:v>0.78671985720461257</c:v>
                </c:pt>
                <c:pt idx="11">
                  <c:v>0.79128669229582627</c:v>
                </c:pt>
                <c:pt idx="12">
                  <c:v>0.79628663498220753</c:v>
                </c:pt>
                <c:pt idx="13">
                  <c:v>0.80195305669433659</c:v>
                </c:pt>
                <c:pt idx="14">
                  <c:v>0.80691605555534185</c:v>
                </c:pt>
                <c:pt idx="15">
                  <c:v>0.81250001379534742</c:v>
                </c:pt>
                <c:pt idx="16">
                  <c:v>0.81820398039066511</c:v>
                </c:pt>
                <c:pt idx="17">
                  <c:v>0.82539752484300111</c:v>
                </c:pt>
                <c:pt idx="18">
                  <c:v>0.83405112197614206</c:v>
                </c:pt>
                <c:pt idx="19">
                  <c:v>0.8429386646408461</c:v>
                </c:pt>
                <c:pt idx="20">
                  <c:v>0.85204982724982958</c:v>
                </c:pt>
                <c:pt idx="21">
                  <c:v>0.86016285906603551</c:v>
                </c:pt>
                <c:pt idx="22">
                  <c:v>0.86751034733538235</c:v>
                </c:pt>
                <c:pt idx="23">
                  <c:v>0.87512577316639018</c:v>
                </c:pt>
                <c:pt idx="24">
                  <c:v>0.88279755783505354</c:v>
                </c:pt>
                <c:pt idx="25">
                  <c:v>0.89060057646642887</c:v>
                </c:pt>
                <c:pt idx="26">
                  <c:v>0.89846431033733987</c:v>
                </c:pt>
                <c:pt idx="27">
                  <c:v>0.90632778622509924</c:v>
                </c:pt>
                <c:pt idx="28">
                  <c:v>0.91397093456744294</c:v>
                </c:pt>
                <c:pt idx="29">
                  <c:v>0.92167437789378648</c:v>
                </c:pt>
                <c:pt idx="30">
                  <c:v>0.92956438488036541</c:v>
                </c:pt>
                <c:pt idx="31">
                  <c:v>0.93738065973495277</c:v>
                </c:pt>
                <c:pt idx="32">
                  <c:v>0.94506752956896944</c:v>
                </c:pt>
                <c:pt idx="33">
                  <c:v>0.95281860624044146</c:v>
                </c:pt>
                <c:pt idx="34">
                  <c:v>0.9605440441403853</c:v>
                </c:pt>
                <c:pt idx="35">
                  <c:v>0.96820604467163673</c:v>
                </c:pt>
                <c:pt idx="36">
                  <c:v>0.97597945146353837</c:v>
                </c:pt>
                <c:pt idx="37">
                  <c:v>0.98388805353403896</c:v>
                </c:pt>
                <c:pt idx="38">
                  <c:v>0.99184811115334759</c:v>
                </c:pt>
                <c:pt idx="39">
                  <c:v>1</c:v>
                </c:pt>
                <c:pt idx="40">
                  <c:v>1.0095425001174387</c:v>
                </c:pt>
                <c:pt idx="41">
                  <c:v>1.0200393779577732</c:v>
                </c:pt>
                <c:pt idx="42">
                  <c:v>1.0305734654925935</c:v>
                </c:pt>
                <c:pt idx="43">
                  <c:v>1.0412699131363163</c:v>
                </c:pt>
                <c:pt idx="44">
                  <c:v>1.0520992509069902</c:v>
                </c:pt>
                <c:pt idx="45">
                  <c:v>1.0628251661989538</c:v>
                </c:pt>
                <c:pt idx="46">
                  <c:v>1.0734290318181903</c:v>
                </c:pt>
                <c:pt idx="47">
                  <c:v>1.0842888328525047</c:v>
                </c:pt>
                <c:pt idx="48">
                  <c:v>1.0949762565664412</c:v>
                </c:pt>
                <c:pt idx="49">
                  <c:v>1.1054599735565844</c:v>
                </c:pt>
                <c:pt idx="50">
                  <c:v>1.1150063108934432</c:v>
                </c:pt>
                <c:pt idx="51">
                  <c:v>1.1244401331215832</c:v>
                </c:pt>
                <c:pt idx="52">
                  <c:v>1.1340402609724993</c:v>
                </c:pt>
                <c:pt idx="53">
                  <c:v>1.1438206353711782</c:v>
                </c:pt>
                <c:pt idx="54">
                  <c:v>1.1537476076153461</c:v>
                </c:pt>
                <c:pt idx="55">
                  <c:v>1.1635763064079567</c:v>
                </c:pt>
                <c:pt idx="56">
                  <c:v>1.1732596895302903</c:v>
                </c:pt>
                <c:pt idx="57">
                  <c:v>1.1828427926946994</c:v>
                </c:pt>
                <c:pt idx="58">
                  <c:v>1.1923022861280685</c:v>
                </c:pt>
                <c:pt idx="59">
                  <c:v>1.2015933358076814</c:v>
                </c:pt>
                <c:pt idx="60">
                  <c:v>1.2104616678311855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2-405D-997D-8EDD1DC7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3576"/>
        <c:axId val="345552104"/>
      </c:scatterChart>
      <c:valAx>
        <c:axId val="239303576"/>
        <c:scaling>
          <c:orientation val="minMax"/>
          <c:max val="2025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2104"/>
        <c:crosses val="autoZero"/>
        <c:crossBetween val="midCat"/>
        <c:majorUnit val="5"/>
      </c:valAx>
      <c:valAx>
        <c:axId val="3455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0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Urban population (of total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 Urban population'!$B$1</c:f>
              <c:strCache>
                <c:ptCount val="1"/>
                <c:pt idx="0">
                  <c:v>Urban population (of total population)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of  Urban population'!$A$2:$A$144</c:f>
              <c:numCache>
                <c:formatCode>General</c:formatCode>
                <c:ptCount val="14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  <c:pt idx="122">
                  <c:v>2083</c:v>
                </c:pt>
                <c:pt idx="123">
                  <c:v>2084</c:v>
                </c:pt>
                <c:pt idx="124">
                  <c:v>2085</c:v>
                </c:pt>
                <c:pt idx="125">
                  <c:v>2086</c:v>
                </c:pt>
                <c:pt idx="126">
                  <c:v>2087</c:v>
                </c:pt>
                <c:pt idx="127">
                  <c:v>2088</c:v>
                </c:pt>
                <c:pt idx="128">
                  <c:v>2089</c:v>
                </c:pt>
                <c:pt idx="129">
                  <c:v>2090</c:v>
                </c:pt>
                <c:pt idx="130">
                  <c:v>2091</c:v>
                </c:pt>
                <c:pt idx="131">
                  <c:v>2092</c:v>
                </c:pt>
                <c:pt idx="132">
                  <c:v>2093</c:v>
                </c:pt>
                <c:pt idx="133">
                  <c:v>2094</c:v>
                </c:pt>
                <c:pt idx="134">
                  <c:v>2095</c:v>
                </c:pt>
                <c:pt idx="135">
                  <c:v>2096</c:v>
                </c:pt>
                <c:pt idx="136">
                  <c:v>2097</c:v>
                </c:pt>
                <c:pt idx="137">
                  <c:v>2098</c:v>
                </c:pt>
                <c:pt idx="138">
                  <c:v>2099</c:v>
                </c:pt>
                <c:pt idx="139">
                  <c:v>2100</c:v>
                </c:pt>
                <c:pt idx="140">
                  <c:v>2111</c:v>
                </c:pt>
                <c:pt idx="141">
                  <c:v>2112</c:v>
                </c:pt>
                <c:pt idx="142">
                  <c:v>2113</c:v>
                </c:pt>
              </c:numCache>
            </c:numRef>
          </c:cat>
          <c:val>
            <c:numRef>
              <c:f>'Forecast of  Urban population'!$B$2:$B$144</c:f>
              <c:numCache>
                <c:formatCode>0.00%</c:formatCode>
                <c:ptCount val="143"/>
                <c:pt idx="0">
                  <c:v>0.7306178540037952</c:v>
                </c:pt>
                <c:pt idx="1">
                  <c:v>0.7398676593455209</c:v>
                </c:pt>
                <c:pt idx="2">
                  <c:v>0.74794562579163526</c:v>
                </c:pt>
                <c:pt idx="3">
                  <c:v>0.75617910767670005</c:v>
                </c:pt>
                <c:pt idx="4">
                  <c:v>0.76083878513566849</c:v>
                </c:pt>
                <c:pt idx="5">
                  <c:v>0.76510485353683966</c:v>
                </c:pt>
                <c:pt idx="6">
                  <c:v>0.76966398540149517</c:v>
                </c:pt>
                <c:pt idx="7">
                  <c:v>0.77411660363292534</c:v>
                </c:pt>
                <c:pt idx="8">
                  <c:v>0.77833267031929365</c:v>
                </c:pt>
                <c:pt idx="9">
                  <c:v>0.78240393696231914</c:v>
                </c:pt>
                <c:pt idx="10">
                  <c:v>0.78671985720461257</c:v>
                </c:pt>
                <c:pt idx="11">
                  <c:v>0.79128669229582627</c:v>
                </c:pt>
                <c:pt idx="12">
                  <c:v>0.79628663498220753</c:v>
                </c:pt>
                <c:pt idx="13">
                  <c:v>0.80195305669433659</c:v>
                </c:pt>
                <c:pt idx="14">
                  <c:v>0.80691605555534185</c:v>
                </c:pt>
                <c:pt idx="15">
                  <c:v>0.81250001379534742</c:v>
                </c:pt>
                <c:pt idx="16">
                  <c:v>0.81820398039066511</c:v>
                </c:pt>
                <c:pt idx="17">
                  <c:v>0.82539752484300111</c:v>
                </c:pt>
                <c:pt idx="18">
                  <c:v>0.83405112197614206</c:v>
                </c:pt>
                <c:pt idx="19">
                  <c:v>0.8429386646408461</c:v>
                </c:pt>
                <c:pt idx="20">
                  <c:v>0.85204982724982958</c:v>
                </c:pt>
                <c:pt idx="21">
                  <c:v>0.86016285906603551</c:v>
                </c:pt>
                <c:pt idx="22">
                  <c:v>0.86751034733538235</c:v>
                </c:pt>
                <c:pt idx="23">
                  <c:v>0.87512577316639018</c:v>
                </c:pt>
                <c:pt idx="24">
                  <c:v>0.88279755783505354</c:v>
                </c:pt>
                <c:pt idx="25">
                  <c:v>0.89060057646642887</c:v>
                </c:pt>
                <c:pt idx="26">
                  <c:v>0.89846431033733987</c:v>
                </c:pt>
                <c:pt idx="27">
                  <c:v>0.90632778622509924</c:v>
                </c:pt>
                <c:pt idx="28">
                  <c:v>0.91397093456744294</c:v>
                </c:pt>
                <c:pt idx="29">
                  <c:v>0.92167437789378648</c:v>
                </c:pt>
                <c:pt idx="30">
                  <c:v>0.92956438488036541</c:v>
                </c:pt>
                <c:pt idx="31">
                  <c:v>0.93738065973495277</c:v>
                </c:pt>
                <c:pt idx="32">
                  <c:v>0.94506752956896944</c:v>
                </c:pt>
                <c:pt idx="33">
                  <c:v>0.95281860624044146</c:v>
                </c:pt>
                <c:pt idx="34">
                  <c:v>0.9605440441403853</c:v>
                </c:pt>
                <c:pt idx="35">
                  <c:v>0.96820604467163673</c:v>
                </c:pt>
                <c:pt idx="36">
                  <c:v>0.97597945146353837</c:v>
                </c:pt>
                <c:pt idx="37">
                  <c:v>0.98388805353403896</c:v>
                </c:pt>
                <c:pt idx="38">
                  <c:v>0.99184811115334759</c:v>
                </c:pt>
                <c:pt idx="39">
                  <c:v>1</c:v>
                </c:pt>
                <c:pt idx="40">
                  <c:v>1.0095425001174387</c:v>
                </c:pt>
                <c:pt idx="41">
                  <c:v>1.0200393779577732</c:v>
                </c:pt>
                <c:pt idx="42">
                  <c:v>1.0305734654925935</c:v>
                </c:pt>
                <c:pt idx="43">
                  <c:v>1.0412699131363163</c:v>
                </c:pt>
                <c:pt idx="44">
                  <c:v>1.0520992509069902</c:v>
                </c:pt>
                <c:pt idx="45">
                  <c:v>1.0628251661989538</c:v>
                </c:pt>
                <c:pt idx="46">
                  <c:v>1.0734290318181903</c:v>
                </c:pt>
                <c:pt idx="47">
                  <c:v>1.0842888328525047</c:v>
                </c:pt>
                <c:pt idx="48">
                  <c:v>1.0949762565664412</c:v>
                </c:pt>
                <c:pt idx="49">
                  <c:v>1.1054599735565844</c:v>
                </c:pt>
                <c:pt idx="50">
                  <c:v>1.1150063108934432</c:v>
                </c:pt>
                <c:pt idx="51">
                  <c:v>1.1244401331215832</c:v>
                </c:pt>
                <c:pt idx="52">
                  <c:v>1.1340402609724993</c:v>
                </c:pt>
                <c:pt idx="53">
                  <c:v>1.1438206353711782</c:v>
                </c:pt>
                <c:pt idx="54">
                  <c:v>1.1537476076153461</c:v>
                </c:pt>
                <c:pt idx="55">
                  <c:v>1.1635763064079567</c:v>
                </c:pt>
                <c:pt idx="56">
                  <c:v>1.1732596895302903</c:v>
                </c:pt>
                <c:pt idx="57">
                  <c:v>1.1828427926946994</c:v>
                </c:pt>
                <c:pt idx="58">
                  <c:v>1.1923022861280685</c:v>
                </c:pt>
                <c:pt idx="59">
                  <c:v>1.2015933358076814</c:v>
                </c:pt>
                <c:pt idx="60">
                  <c:v>1.2104616678311855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0-485C-80CD-6D5EC929C8DD}"/>
            </c:ext>
          </c:extLst>
        </c:ser>
        <c:ser>
          <c:idx val="1"/>
          <c:order val="1"/>
          <c:tx>
            <c:strRef>
              <c:f>'Forecast of  Urban population'!$C$1</c:f>
              <c:strCache>
                <c:ptCount val="1"/>
                <c:pt idx="0">
                  <c:v>Forecast(Urban population (of total population))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 Urban population'!$A$2:$A$144</c:f>
              <c:numCache>
                <c:formatCode>General</c:formatCode>
                <c:ptCount val="14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  <c:pt idx="122">
                  <c:v>2083</c:v>
                </c:pt>
                <c:pt idx="123">
                  <c:v>2084</c:v>
                </c:pt>
                <c:pt idx="124">
                  <c:v>2085</c:v>
                </c:pt>
                <c:pt idx="125">
                  <c:v>2086</c:v>
                </c:pt>
                <c:pt idx="126">
                  <c:v>2087</c:v>
                </c:pt>
                <c:pt idx="127">
                  <c:v>2088</c:v>
                </c:pt>
                <c:pt idx="128">
                  <c:v>2089</c:v>
                </c:pt>
                <c:pt idx="129">
                  <c:v>2090</c:v>
                </c:pt>
                <c:pt idx="130">
                  <c:v>2091</c:v>
                </c:pt>
                <c:pt idx="131">
                  <c:v>2092</c:v>
                </c:pt>
                <c:pt idx="132">
                  <c:v>2093</c:v>
                </c:pt>
                <c:pt idx="133">
                  <c:v>2094</c:v>
                </c:pt>
                <c:pt idx="134">
                  <c:v>2095</c:v>
                </c:pt>
                <c:pt idx="135">
                  <c:v>2096</c:v>
                </c:pt>
                <c:pt idx="136">
                  <c:v>2097</c:v>
                </c:pt>
                <c:pt idx="137">
                  <c:v>2098</c:v>
                </c:pt>
                <c:pt idx="138">
                  <c:v>2099</c:v>
                </c:pt>
                <c:pt idx="139">
                  <c:v>2100</c:v>
                </c:pt>
                <c:pt idx="140">
                  <c:v>2111</c:v>
                </c:pt>
                <c:pt idx="141">
                  <c:v>2112</c:v>
                </c:pt>
                <c:pt idx="142">
                  <c:v>2113</c:v>
                </c:pt>
              </c:numCache>
            </c:numRef>
          </c:cat>
          <c:val>
            <c:numRef>
              <c:f>'Forecast of  Urban population'!$C$2:$C$144</c:f>
              <c:numCache>
                <c:formatCode>General</c:formatCode>
                <c:ptCount val="143"/>
                <c:pt idx="60" formatCode="0.00%">
                  <c:v>1.2104616678311855</c:v>
                </c:pt>
                <c:pt idx="61" formatCode="0.00%">
                  <c:v>1.2198755576825207</c:v>
                </c:pt>
                <c:pt idx="62" formatCode="0.00%">
                  <c:v>1.2292879963680943</c:v>
                </c:pt>
                <c:pt idx="63" formatCode="0.00%">
                  <c:v>1.2387004350536679</c:v>
                </c:pt>
                <c:pt idx="64" formatCode="0.00%">
                  <c:v>1.2481128737392415</c:v>
                </c:pt>
                <c:pt idx="65" formatCode="0.00%">
                  <c:v>1.2575253124248154</c:v>
                </c:pt>
                <c:pt idx="66" formatCode="0.00%">
                  <c:v>1.266937751110389</c:v>
                </c:pt>
                <c:pt idx="67" formatCode="0.00%">
                  <c:v>1.2763501897959626</c:v>
                </c:pt>
                <c:pt idx="68" formatCode="0.00%">
                  <c:v>1.2857626284815362</c:v>
                </c:pt>
                <c:pt idx="69" formatCode="0.00%">
                  <c:v>1.2951750671671098</c:v>
                </c:pt>
                <c:pt idx="70" formatCode="0.00%">
                  <c:v>1.3045875058526835</c:v>
                </c:pt>
                <c:pt idx="71" formatCode="0.00%">
                  <c:v>1.3139999445382571</c:v>
                </c:pt>
                <c:pt idx="72" formatCode="0.00%">
                  <c:v>1.3234123832238307</c:v>
                </c:pt>
                <c:pt idx="73" formatCode="0.00%">
                  <c:v>1.3328248219094045</c:v>
                </c:pt>
                <c:pt idx="74" formatCode="0.00%">
                  <c:v>1.3422372605949782</c:v>
                </c:pt>
                <c:pt idx="75" formatCode="0.00%">
                  <c:v>1.3516496992805518</c:v>
                </c:pt>
                <c:pt idx="76" formatCode="0.00%">
                  <c:v>1.3610621379661254</c:v>
                </c:pt>
                <c:pt idx="77" formatCode="0.00%">
                  <c:v>1.370474576651699</c:v>
                </c:pt>
                <c:pt idx="78" formatCode="0.00%">
                  <c:v>1.3798870153372726</c:v>
                </c:pt>
                <c:pt idx="79" formatCode="0.00%">
                  <c:v>1.3892994540228463</c:v>
                </c:pt>
                <c:pt idx="80" formatCode="0.00%">
                  <c:v>1.3987118927084199</c:v>
                </c:pt>
                <c:pt idx="81" formatCode="0.00%">
                  <c:v>1.4081243313939935</c:v>
                </c:pt>
                <c:pt idx="82" formatCode="0.00%">
                  <c:v>1.4175367700795674</c:v>
                </c:pt>
                <c:pt idx="83" formatCode="0.00%">
                  <c:v>1.426949208765141</c:v>
                </c:pt>
                <c:pt idx="84" formatCode="0.00%">
                  <c:v>1.4363616474507146</c:v>
                </c:pt>
                <c:pt idx="85" formatCode="0.00%">
                  <c:v>1.4457740861362882</c:v>
                </c:pt>
                <c:pt idx="86" formatCode="0.00%">
                  <c:v>1.4551865248218618</c:v>
                </c:pt>
                <c:pt idx="87" formatCode="0.00%">
                  <c:v>1.4645989635074355</c:v>
                </c:pt>
                <c:pt idx="88" formatCode="0.00%">
                  <c:v>1.4740114021930091</c:v>
                </c:pt>
                <c:pt idx="89" formatCode="0.00%">
                  <c:v>1.4834238408785829</c:v>
                </c:pt>
                <c:pt idx="90" formatCode="0.00%">
                  <c:v>1.4928362795641563</c:v>
                </c:pt>
                <c:pt idx="91" formatCode="0.00%">
                  <c:v>1.5022487182497302</c:v>
                </c:pt>
                <c:pt idx="92" formatCode="0.00%">
                  <c:v>1.5116611569353038</c:v>
                </c:pt>
                <c:pt idx="93" formatCode="0.00%">
                  <c:v>1.5210735956208774</c:v>
                </c:pt>
                <c:pt idx="94" formatCode="0.00%">
                  <c:v>1.530486034306451</c:v>
                </c:pt>
                <c:pt idx="95" formatCode="0.00%">
                  <c:v>1.5398984729920246</c:v>
                </c:pt>
                <c:pt idx="96" formatCode="0.00%">
                  <c:v>1.5493109116775983</c:v>
                </c:pt>
                <c:pt idx="97" formatCode="0.00%">
                  <c:v>1.5587233503631719</c:v>
                </c:pt>
                <c:pt idx="98" formatCode="0.00%">
                  <c:v>1.5681357890487457</c:v>
                </c:pt>
                <c:pt idx="99" formatCode="0.00%">
                  <c:v>1.5775482277343191</c:v>
                </c:pt>
                <c:pt idx="100" formatCode="0.00%">
                  <c:v>1.586960666419893</c:v>
                </c:pt>
                <c:pt idx="101" formatCode="0.00%">
                  <c:v>1.5963731051054666</c:v>
                </c:pt>
                <c:pt idx="102" formatCode="0.00%">
                  <c:v>1.6057855437910402</c:v>
                </c:pt>
                <c:pt idx="103" formatCode="0.00%">
                  <c:v>1.6151979824766138</c:v>
                </c:pt>
                <c:pt idx="104" formatCode="0.00%">
                  <c:v>1.6246104211621875</c:v>
                </c:pt>
                <c:pt idx="105" formatCode="0.00%">
                  <c:v>1.6340228598477611</c:v>
                </c:pt>
                <c:pt idx="106" formatCode="0.00%">
                  <c:v>1.6434352985333347</c:v>
                </c:pt>
                <c:pt idx="107" formatCode="0.00%">
                  <c:v>1.6528477372189085</c:v>
                </c:pt>
                <c:pt idx="108" formatCode="0.00%">
                  <c:v>1.6622601759044819</c:v>
                </c:pt>
                <c:pt idx="109" formatCode="0.00%">
                  <c:v>1.6716726145900558</c:v>
                </c:pt>
                <c:pt idx="110" formatCode="0.00%">
                  <c:v>1.6810850532756294</c:v>
                </c:pt>
                <c:pt idx="111" formatCode="0.00%">
                  <c:v>1.690497491961203</c:v>
                </c:pt>
                <c:pt idx="112" formatCode="0.00%">
                  <c:v>1.6999099306467766</c:v>
                </c:pt>
                <c:pt idx="113" formatCode="0.00%">
                  <c:v>1.7093223693323503</c:v>
                </c:pt>
                <c:pt idx="114" formatCode="0.00%">
                  <c:v>1.7187348080179241</c:v>
                </c:pt>
                <c:pt idx="115" formatCode="0.00%">
                  <c:v>1.7281472467034975</c:v>
                </c:pt>
                <c:pt idx="116" formatCode="0.00%">
                  <c:v>1.7375596853890714</c:v>
                </c:pt>
                <c:pt idx="117" formatCode="0.00%">
                  <c:v>1.7469721240746447</c:v>
                </c:pt>
                <c:pt idx="118" formatCode="0.00%">
                  <c:v>1.7563845627602186</c:v>
                </c:pt>
                <c:pt idx="119" formatCode="0.00%">
                  <c:v>1.7657970014457922</c:v>
                </c:pt>
                <c:pt idx="120" formatCode="0.00%">
                  <c:v>1.7752094401313658</c:v>
                </c:pt>
                <c:pt idx="121" formatCode="0.00%">
                  <c:v>1.7846218788169395</c:v>
                </c:pt>
                <c:pt idx="122" formatCode="0.00%">
                  <c:v>#N/A</c:v>
                </c:pt>
                <c:pt idx="123" formatCode="0.00%">
                  <c:v>#N/A</c:v>
                </c:pt>
                <c:pt idx="124" formatCode="0.00%">
                  <c:v>#N/A</c:v>
                </c:pt>
                <c:pt idx="125" formatCode="0.00%">
                  <c:v>#N/A</c:v>
                </c:pt>
                <c:pt idx="126" formatCode="0.00%">
                  <c:v>#N/A</c:v>
                </c:pt>
                <c:pt idx="127" formatCode="0.00%">
                  <c:v>#N/A</c:v>
                </c:pt>
                <c:pt idx="128" formatCode="0.00%">
                  <c:v>#N/A</c:v>
                </c:pt>
                <c:pt idx="129" formatCode="0.00%">
                  <c:v>#N/A</c:v>
                </c:pt>
                <c:pt idx="130" formatCode="0.00%">
                  <c:v>#N/A</c:v>
                </c:pt>
                <c:pt idx="131" formatCode="0.00%">
                  <c:v>#N/A</c:v>
                </c:pt>
                <c:pt idx="132" formatCode="0.00%">
                  <c:v>#N/A</c:v>
                </c:pt>
                <c:pt idx="133" formatCode="0.00%">
                  <c:v>#N/A</c:v>
                </c:pt>
                <c:pt idx="134" formatCode="0.00%">
                  <c:v>#N/A</c:v>
                </c:pt>
                <c:pt idx="135" formatCode="0.00%">
                  <c:v>#N/A</c:v>
                </c:pt>
                <c:pt idx="136" formatCode="0.00%">
                  <c:v>#N/A</c:v>
                </c:pt>
                <c:pt idx="137" formatCode="0.00%">
                  <c:v>#N/A</c:v>
                </c:pt>
                <c:pt idx="138" formatCode="0.00%">
                  <c:v>#N/A</c:v>
                </c:pt>
                <c:pt idx="139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0-485C-80CD-6D5EC929C8DD}"/>
            </c:ext>
          </c:extLst>
        </c:ser>
        <c:ser>
          <c:idx val="2"/>
          <c:order val="2"/>
          <c:tx>
            <c:strRef>
              <c:f>'Forecast of  Urban population'!$D$1</c:f>
              <c:strCache>
                <c:ptCount val="1"/>
                <c:pt idx="0">
                  <c:v>Lower Confidence Bound(Urban population (of total population))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 Urban population'!$A$2:$A$144</c:f>
              <c:numCache>
                <c:formatCode>General</c:formatCode>
                <c:ptCount val="14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  <c:pt idx="122">
                  <c:v>2083</c:v>
                </c:pt>
                <c:pt idx="123">
                  <c:v>2084</c:v>
                </c:pt>
                <c:pt idx="124">
                  <c:v>2085</c:v>
                </c:pt>
                <c:pt idx="125">
                  <c:v>2086</c:v>
                </c:pt>
                <c:pt idx="126">
                  <c:v>2087</c:v>
                </c:pt>
                <c:pt idx="127">
                  <c:v>2088</c:v>
                </c:pt>
                <c:pt idx="128">
                  <c:v>2089</c:v>
                </c:pt>
                <c:pt idx="129">
                  <c:v>2090</c:v>
                </c:pt>
                <c:pt idx="130">
                  <c:v>2091</c:v>
                </c:pt>
                <c:pt idx="131">
                  <c:v>2092</c:v>
                </c:pt>
                <c:pt idx="132">
                  <c:v>2093</c:v>
                </c:pt>
                <c:pt idx="133">
                  <c:v>2094</c:v>
                </c:pt>
                <c:pt idx="134">
                  <c:v>2095</c:v>
                </c:pt>
                <c:pt idx="135">
                  <c:v>2096</c:v>
                </c:pt>
                <c:pt idx="136">
                  <c:v>2097</c:v>
                </c:pt>
                <c:pt idx="137">
                  <c:v>2098</c:v>
                </c:pt>
                <c:pt idx="138">
                  <c:v>2099</c:v>
                </c:pt>
                <c:pt idx="139">
                  <c:v>2100</c:v>
                </c:pt>
                <c:pt idx="140">
                  <c:v>2111</c:v>
                </c:pt>
                <c:pt idx="141">
                  <c:v>2112</c:v>
                </c:pt>
                <c:pt idx="142">
                  <c:v>2113</c:v>
                </c:pt>
              </c:numCache>
            </c:numRef>
          </c:cat>
          <c:val>
            <c:numRef>
              <c:f>'Forecast of  Urban population'!$D$2:$D$144</c:f>
              <c:numCache>
                <c:formatCode>General</c:formatCode>
                <c:ptCount val="143"/>
                <c:pt idx="60" formatCode="0.00%">
                  <c:v>1.2104616678311855</c:v>
                </c:pt>
                <c:pt idx="61" formatCode="0.00%">
                  <c:v>1.2176726011634529</c:v>
                </c:pt>
                <c:pt idx="62" formatCode="0.00%">
                  <c:v>1.2257667035376434</c:v>
                </c:pt>
                <c:pt idx="63" formatCode="0.00%">
                  <c:v>1.2338775071210739</c:v>
                </c:pt>
                <c:pt idx="64" formatCode="0.00%">
                  <c:v>1.2419453626344876</c:v>
                </c:pt>
                <c:pt idx="65" formatCode="0.00%">
                  <c:v>1.2499533929048188</c:v>
                </c:pt>
                <c:pt idx="66" formatCode="0.00%">
                  <c:v>1.2578961951779266</c:v>
                </c:pt>
                <c:pt idx="67" formatCode="0.00%">
                  <c:v>1.2657725112944382</c:v>
                </c:pt>
                <c:pt idx="68" formatCode="0.00%">
                  <c:v>1.2735827928714256</c:v>
                </c:pt>
                <c:pt idx="69" formatCode="0.00%">
                  <c:v>1.2813282315513566</c:v>
                </c:pt>
                <c:pt idx="70" formatCode="0.00%">
                  <c:v>1.2890103286504604</c:v>
                </c:pt>
                <c:pt idx="71" formatCode="0.00%">
                  <c:v>1.2966306912896186</c:v>
                </c:pt>
                <c:pt idx="72" formatCode="0.00%">
                  <c:v>1.3041909325263923</c:v>
                </c:pt>
                <c:pt idx="73" formatCode="0.00%">
                  <c:v>1.3116926223326371</c:v>
                </c:pt>
                <c:pt idx="74" formatCode="0.00%">
                  <c:v>1.3191372645257817</c:v>
                </c:pt>
                <c:pt idx="75" formatCode="0.00%">
                  <c:v>1.3265262873085593</c:v>
                </c:pt>
                <c:pt idx="76" formatCode="0.00%">
                  <c:v>1.3338610410218523</c:v>
                </c:pt>
                <c:pt idx="77" formatCode="0.00%">
                  <c:v>1.3411427996882164</c:v>
                </c:pt>
                <c:pt idx="78" formatCode="0.00%">
                  <c:v>1.3483727644724275</c:v>
                </c:pt>
                <c:pt idx="79" formatCode="0.00%">
                  <c:v>1.3555520680196429</c:v>
                </c:pt>
                <c:pt idx="80" formatCode="0.00%">
                  <c:v>1.362681779093103</c:v>
                </c:pt>
                <c:pt idx="81" formatCode="0.00%">
                  <c:v>1.3697629071935105</c:v>
                </c:pt>
                <c:pt idx="82" formatCode="0.00%">
                  <c:v>1.3767964069910252</c:v>
                </c:pt>
                <c:pt idx="83" formatCode="0.00%">
                  <c:v>1.3837831824864821</c:v>
                </c:pt>
                <c:pt idx="84" formatCode="0.00%">
                  <c:v>1.3907240908677094</c:v>
                </c:pt>
                <c:pt idx="85" formatCode="0.00%">
                  <c:v>1.3976199460548333</c:v>
                </c:pt>
                <c:pt idx="86" formatCode="0.00%">
                  <c:v>1.4044715219439294</c:v>
                </c:pt>
                <c:pt idx="87" formatCode="0.00%">
                  <c:v>1.4112795553664339</c:v>
                </c:pt>
                <c:pt idx="88" formatCode="0.00%">
                  <c:v>1.4180447487854209</c:v>
                </c:pt>
                <c:pt idx="89" formatCode="0.00%">
                  <c:v>1.4247677727509747</c:v>
                </c:pt>
                <c:pt idx="90" formatCode="0.00%">
                  <c:v>1.4314492681365749</c:v>
                </c:pt>
                <c:pt idx="91" formatCode="0.00%">
                  <c:v>1.4380898481773079</c:v>
                </c:pt>
                <c:pt idx="92" formatCode="0.00%">
                  <c:v>1.4446901003292059</c:v>
                </c:pt>
                <c:pt idx="93" formatCode="0.00%">
                  <c:v>1.4512505879673938</c:v>
                </c:pt>
                <c:pt idx="94" formatCode="0.00%">
                  <c:v>1.4577718519390446</c:v>
                </c:pt>
                <c:pt idx="95" formatCode="0.00%">
                  <c:v>1.4642544119855589</c:v>
                </c:pt>
                <c:pt idx="96" formatCode="0.00%">
                  <c:v>1.4706987680468999</c:v>
                </c:pt>
                <c:pt idx="97" formatCode="0.00%">
                  <c:v>1.477105401459649</c:v>
                </c:pt>
                <c:pt idx="98" formatCode="0.00%">
                  <c:v>1.483474776059116</c:v>
                </c:pt>
                <c:pt idx="99" formatCode="0.00%">
                  <c:v>1.4898073391947291</c:v>
                </c:pt>
                <c:pt idx="100" formatCode="0.00%">
                  <c:v>1.4961035226669421</c:v>
                </c:pt>
                <c:pt idx="101" formatCode="0.00%">
                  <c:v>1.5023637435930097</c:v>
                </c:pt>
                <c:pt idx="102" formatCode="0.00%">
                  <c:v>1.508588405208211</c:v>
                </c:pt>
                <c:pt idx="103" formatCode="0.00%">
                  <c:v>1.5147778976083919</c:v>
                </c:pt>
                <c:pt idx="104" formatCode="0.00%">
                  <c:v>1.5209325984390996</c:v>
                </c:pt>
                <c:pt idx="105" formatCode="0.00%">
                  <c:v>1.5270528735360211</c:v>
                </c:pt>
                <c:pt idx="106" formatCode="0.00%">
                  <c:v>1.5331390775209668</c:v>
                </c:pt>
                <c:pt idx="107" formatCode="0.00%">
                  <c:v>1.5391915543572074</c:v>
                </c:pt>
                <c:pt idx="108" formatCode="0.00%">
                  <c:v>1.5452106378675863</c:v>
                </c:pt>
                <c:pt idx="109" formatCode="0.00%">
                  <c:v>1.5511966522185083</c:v>
                </c:pt>
                <c:pt idx="110" formatCode="0.00%">
                  <c:v>1.5571499123725803</c:v>
                </c:pt>
                <c:pt idx="111" formatCode="0.00%">
                  <c:v>1.5630707245124376</c:v>
                </c:pt>
                <c:pt idx="112" formatCode="0.00%">
                  <c:v>1.5689593864380309</c:v>
                </c:pt>
                <c:pt idx="113" formatCode="0.00%">
                  <c:v>1.5748161879394491</c:v>
                </c:pt>
                <c:pt idx="114" formatCode="0.00%">
                  <c:v>1.5806414111471518</c:v>
                </c:pt>
                <c:pt idx="115" formatCode="0.00%">
                  <c:v>1.5864353308613246</c:v>
                </c:pt>
                <c:pt idx="116" formatCode="0.00%">
                  <c:v>1.592198214861912</c:v>
                </c:pt>
                <c:pt idx="117" formatCode="0.00%">
                  <c:v>1.5979303242007412</c:v>
                </c:pt>
                <c:pt idx="118" formatCode="0.00%">
                  <c:v>1.6036319134770416</c:v>
                </c:pt>
                <c:pt idx="119" formatCode="0.00%">
                  <c:v>1.6093032310975299</c:v>
                </c:pt>
                <c:pt idx="120" formatCode="0.00%">
                  <c:v>1.6149445195221583</c:v>
                </c:pt>
                <c:pt idx="121" formatCode="0.00%">
                  <c:v>1.6205560154965073</c:v>
                </c:pt>
                <c:pt idx="122" formatCode="0.00%">
                  <c:v>#N/A</c:v>
                </c:pt>
                <c:pt idx="123" formatCode="0.00%">
                  <c:v>#N/A</c:v>
                </c:pt>
                <c:pt idx="124" formatCode="0.00%">
                  <c:v>#N/A</c:v>
                </c:pt>
                <c:pt idx="125" formatCode="0.00%">
                  <c:v>#N/A</c:v>
                </c:pt>
                <c:pt idx="126" formatCode="0.00%">
                  <c:v>#N/A</c:v>
                </c:pt>
                <c:pt idx="127" formatCode="0.00%">
                  <c:v>#N/A</c:v>
                </c:pt>
                <c:pt idx="128" formatCode="0.00%">
                  <c:v>#N/A</c:v>
                </c:pt>
                <c:pt idx="129" formatCode="0.00%">
                  <c:v>#N/A</c:v>
                </c:pt>
                <c:pt idx="130" formatCode="0.00%">
                  <c:v>#N/A</c:v>
                </c:pt>
                <c:pt idx="131" formatCode="0.00%">
                  <c:v>#N/A</c:v>
                </c:pt>
                <c:pt idx="132" formatCode="0.00%">
                  <c:v>#N/A</c:v>
                </c:pt>
                <c:pt idx="133" formatCode="0.00%">
                  <c:v>#N/A</c:v>
                </c:pt>
                <c:pt idx="134" formatCode="0.00%">
                  <c:v>#N/A</c:v>
                </c:pt>
                <c:pt idx="135" formatCode="0.00%">
                  <c:v>#N/A</c:v>
                </c:pt>
                <c:pt idx="136" formatCode="0.00%">
                  <c:v>#N/A</c:v>
                </c:pt>
                <c:pt idx="137" formatCode="0.00%">
                  <c:v>#N/A</c:v>
                </c:pt>
                <c:pt idx="138" formatCode="0.00%">
                  <c:v>#N/A</c:v>
                </c:pt>
                <c:pt idx="139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0-485C-80CD-6D5EC929C8DD}"/>
            </c:ext>
          </c:extLst>
        </c:ser>
        <c:ser>
          <c:idx val="3"/>
          <c:order val="3"/>
          <c:tx>
            <c:strRef>
              <c:f>'Forecast of  Urban population'!$E$1</c:f>
              <c:strCache>
                <c:ptCount val="1"/>
                <c:pt idx="0">
                  <c:v>Upper Confidence Bound(Urban population (of total population))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 Urban population'!$A$2:$A$144</c:f>
              <c:numCache>
                <c:formatCode>General</c:formatCode>
                <c:ptCount val="143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  <c:pt idx="62">
                  <c:v>2023</c:v>
                </c:pt>
                <c:pt idx="63">
                  <c:v>2024</c:v>
                </c:pt>
                <c:pt idx="64">
                  <c:v>2025</c:v>
                </c:pt>
                <c:pt idx="65">
                  <c:v>2026</c:v>
                </c:pt>
                <c:pt idx="66">
                  <c:v>2027</c:v>
                </c:pt>
                <c:pt idx="67">
                  <c:v>2028</c:v>
                </c:pt>
                <c:pt idx="68">
                  <c:v>2029</c:v>
                </c:pt>
                <c:pt idx="69">
                  <c:v>2030</c:v>
                </c:pt>
                <c:pt idx="70">
                  <c:v>2031</c:v>
                </c:pt>
                <c:pt idx="71">
                  <c:v>2032</c:v>
                </c:pt>
                <c:pt idx="72">
                  <c:v>2033</c:v>
                </c:pt>
                <c:pt idx="73">
                  <c:v>2034</c:v>
                </c:pt>
                <c:pt idx="74">
                  <c:v>2035</c:v>
                </c:pt>
                <c:pt idx="75">
                  <c:v>2036</c:v>
                </c:pt>
                <c:pt idx="76">
                  <c:v>2037</c:v>
                </c:pt>
                <c:pt idx="77">
                  <c:v>2038</c:v>
                </c:pt>
                <c:pt idx="78">
                  <c:v>2039</c:v>
                </c:pt>
                <c:pt idx="79">
                  <c:v>2040</c:v>
                </c:pt>
                <c:pt idx="80">
                  <c:v>2041</c:v>
                </c:pt>
                <c:pt idx="81">
                  <c:v>2042</c:v>
                </c:pt>
                <c:pt idx="82">
                  <c:v>2043</c:v>
                </c:pt>
                <c:pt idx="83">
                  <c:v>2044</c:v>
                </c:pt>
                <c:pt idx="84">
                  <c:v>2045</c:v>
                </c:pt>
                <c:pt idx="85">
                  <c:v>2046</c:v>
                </c:pt>
                <c:pt idx="86">
                  <c:v>2047</c:v>
                </c:pt>
                <c:pt idx="87">
                  <c:v>2048</c:v>
                </c:pt>
                <c:pt idx="88">
                  <c:v>2049</c:v>
                </c:pt>
                <c:pt idx="89">
                  <c:v>2050</c:v>
                </c:pt>
                <c:pt idx="90">
                  <c:v>2051</c:v>
                </c:pt>
                <c:pt idx="91">
                  <c:v>2052</c:v>
                </c:pt>
                <c:pt idx="92">
                  <c:v>2053</c:v>
                </c:pt>
                <c:pt idx="93">
                  <c:v>2054</c:v>
                </c:pt>
                <c:pt idx="94">
                  <c:v>2055</c:v>
                </c:pt>
                <c:pt idx="95">
                  <c:v>2056</c:v>
                </c:pt>
                <c:pt idx="96">
                  <c:v>2057</c:v>
                </c:pt>
                <c:pt idx="97">
                  <c:v>2058</c:v>
                </c:pt>
                <c:pt idx="98">
                  <c:v>2059</c:v>
                </c:pt>
                <c:pt idx="99">
                  <c:v>2060</c:v>
                </c:pt>
                <c:pt idx="100">
                  <c:v>2061</c:v>
                </c:pt>
                <c:pt idx="101">
                  <c:v>2062</c:v>
                </c:pt>
                <c:pt idx="102">
                  <c:v>2063</c:v>
                </c:pt>
                <c:pt idx="103">
                  <c:v>2064</c:v>
                </c:pt>
                <c:pt idx="104">
                  <c:v>2065</c:v>
                </c:pt>
                <c:pt idx="105">
                  <c:v>2066</c:v>
                </c:pt>
                <c:pt idx="106">
                  <c:v>2067</c:v>
                </c:pt>
                <c:pt idx="107">
                  <c:v>2068</c:v>
                </c:pt>
                <c:pt idx="108">
                  <c:v>2069</c:v>
                </c:pt>
                <c:pt idx="109">
                  <c:v>2070</c:v>
                </c:pt>
                <c:pt idx="110">
                  <c:v>2071</c:v>
                </c:pt>
                <c:pt idx="111">
                  <c:v>2072</c:v>
                </c:pt>
                <c:pt idx="112">
                  <c:v>2073</c:v>
                </c:pt>
                <c:pt idx="113">
                  <c:v>2074</c:v>
                </c:pt>
                <c:pt idx="114">
                  <c:v>2075</c:v>
                </c:pt>
                <c:pt idx="115">
                  <c:v>2076</c:v>
                </c:pt>
                <c:pt idx="116">
                  <c:v>2077</c:v>
                </c:pt>
                <c:pt idx="117">
                  <c:v>2078</c:v>
                </c:pt>
                <c:pt idx="118">
                  <c:v>2079</c:v>
                </c:pt>
                <c:pt idx="119">
                  <c:v>2080</c:v>
                </c:pt>
                <c:pt idx="120">
                  <c:v>2081</c:v>
                </c:pt>
                <c:pt idx="121">
                  <c:v>2082</c:v>
                </c:pt>
                <c:pt idx="122">
                  <c:v>2083</c:v>
                </c:pt>
                <c:pt idx="123">
                  <c:v>2084</c:v>
                </c:pt>
                <c:pt idx="124">
                  <c:v>2085</c:v>
                </c:pt>
                <c:pt idx="125">
                  <c:v>2086</c:v>
                </c:pt>
                <c:pt idx="126">
                  <c:v>2087</c:v>
                </c:pt>
                <c:pt idx="127">
                  <c:v>2088</c:v>
                </c:pt>
                <c:pt idx="128">
                  <c:v>2089</c:v>
                </c:pt>
                <c:pt idx="129">
                  <c:v>2090</c:v>
                </c:pt>
                <c:pt idx="130">
                  <c:v>2091</c:v>
                </c:pt>
                <c:pt idx="131">
                  <c:v>2092</c:v>
                </c:pt>
                <c:pt idx="132">
                  <c:v>2093</c:v>
                </c:pt>
                <c:pt idx="133">
                  <c:v>2094</c:v>
                </c:pt>
                <c:pt idx="134">
                  <c:v>2095</c:v>
                </c:pt>
                <c:pt idx="135">
                  <c:v>2096</c:v>
                </c:pt>
                <c:pt idx="136">
                  <c:v>2097</c:v>
                </c:pt>
                <c:pt idx="137">
                  <c:v>2098</c:v>
                </c:pt>
                <c:pt idx="138">
                  <c:v>2099</c:v>
                </c:pt>
                <c:pt idx="139">
                  <c:v>2100</c:v>
                </c:pt>
                <c:pt idx="140">
                  <c:v>2111</c:v>
                </c:pt>
                <c:pt idx="141">
                  <c:v>2112</c:v>
                </c:pt>
                <c:pt idx="142">
                  <c:v>2113</c:v>
                </c:pt>
              </c:numCache>
            </c:numRef>
          </c:cat>
          <c:val>
            <c:numRef>
              <c:f>'Forecast of  Urban population'!$E$2:$E$144</c:f>
              <c:numCache>
                <c:formatCode>General</c:formatCode>
                <c:ptCount val="143"/>
                <c:pt idx="60" formatCode="0.00%">
                  <c:v>1.2104616678311855</c:v>
                </c:pt>
                <c:pt idx="61" formatCode="0.00%">
                  <c:v>1.2220785142015884</c:v>
                </c:pt>
                <c:pt idx="62" formatCode="0.00%">
                  <c:v>1.2328092891985452</c:v>
                </c:pt>
                <c:pt idx="63" formatCode="0.00%">
                  <c:v>1.2435233629862619</c:v>
                </c:pt>
                <c:pt idx="64" formatCode="0.00%">
                  <c:v>1.2542803848439954</c:v>
                </c:pt>
                <c:pt idx="65" formatCode="0.00%">
                  <c:v>1.2650972319448119</c:v>
                </c:pt>
                <c:pt idx="66" formatCode="0.00%">
                  <c:v>1.2759793070428513</c:v>
                </c:pt>
                <c:pt idx="67" formatCode="0.00%">
                  <c:v>1.286927868297487</c:v>
                </c:pt>
                <c:pt idx="68" formatCode="0.00%">
                  <c:v>1.2979424640916468</c:v>
                </c:pt>
                <c:pt idx="69" formatCode="0.00%">
                  <c:v>1.3090219027828631</c:v>
                </c:pt>
                <c:pt idx="70" formatCode="0.00%">
                  <c:v>1.3201646830549065</c:v>
                </c:pt>
                <c:pt idx="71" formatCode="0.00%">
                  <c:v>1.3313691977868956</c:v>
                </c:pt>
                <c:pt idx="72" formatCode="0.00%">
                  <c:v>1.3426338339212691</c:v>
                </c:pt>
                <c:pt idx="73" formatCode="0.00%">
                  <c:v>1.353957021486172</c:v>
                </c:pt>
                <c:pt idx="74" formatCode="0.00%">
                  <c:v>1.3653372566641746</c:v>
                </c:pt>
                <c:pt idx="75" formatCode="0.00%">
                  <c:v>1.3767731112525443</c:v>
                </c:pt>
                <c:pt idx="76" formatCode="0.00%">
                  <c:v>1.3882632349103985</c:v>
                </c:pt>
                <c:pt idx="77" formatCode="0.00%">
                  <c:v>1.3998063536151817</c:v>
                </c:pt>
                <c:pt idx="78" formatCode="0.00%">
                  <c:v>1.4114012662021178</c:v>
                </c:pt>
                <c:pt idx="79" formatCode="0.00%">
                  <c:v>1.4230468400260496</c:v>
                </c:pt>
                <c:pt idx="80" formatCode="0.00%">
                  <c:v>1.4347420063237368</c:v>
                </c:pt>
                <c:pt idx="81" formatCode="0.00%">
                  <c:v>1.4464857555944766</c:v>
                </c:pt>
                <c:pt idx="82" formatCode="0.00%">
                  <c:v>1.4582771331681095</c:v>
                </c:pt>
                <c:pt idx="83" formatCode="0.00%">
                  <c:v>1.4701152350437998</c:v>
                </c:pt>
                <c:pt idx="84" formatCode="0.00%">
                  <c:v>1.4819992040337198</c:v>
                </c:pt>
                <c:pt idx="85" formatCode="0.00%">
                  <c:v>1.4939282262177431</c:v>
                </c:pt>
                <c:pt idx="86" formatCode="0.00%">
                  <c:v>1.5059015276997942</c:v>
                </c:pt>
                <c:pt idx="87" formatCode="0.00%">
                  <c:v>1.517918371648437</c:v>
                </c:pt>
                <c:pt idx="88" formatCode="0.00%">
                  <c:v>1.5299780556005973</c:v>
                </c:pt>
                <c:pt idx="89" formatCode="0.00%">
                  <c:v>1.5420799090061912</c:v>
                </c:pt>
                <c:pt idx="90" formatCode="0.00%">
                  <c:v>1.5542232909917377</c:v>
                </c:pt>
                <c:pt idx="91" formatCode="0.00%">
                  <c:v>1.5664075883221524</c:v>
                </c:pt>
                <c:pt idx="92" formatCode="0.00%">
                  <c:v>1.5786322135414017</c:v>
                </c:pt>
                <c:pt idx="93" formatCode="0.00%">
                  <c:v>1.590896603274361</c:v>
                </c:pt>
                <c:pt idx="94" formatCode="0.00%">
                  <c:v>1.6032002166738575</c:v>
                </c:pt>
                <c:pt idx="95" formatCode="0.00%">
                  <c:v>1.6155425339984903</c:v>
                </c:pt>
                <c:pt idx="96" formatCode="0.00%">
                  <c:v>1.6279230553082966</c:v>
                </c:pt>
                <c:pt idx="97" formatCode="0.00%">
                  <c:v>1.6403412992666948</c:v>
                </c:pt>
                <c:pt idx="98" formatCode="0.00%">
                  <c:v>1.6527968020383754</c:v>
                </c:pt>
                <c:pt idx="99" formatCode="0.00%">
                  <c:v>1.6652891162739092</c:v>
                </c:pt>
                <c:pt idx="100" formatCode="0.00%">
                  <c:v>1.6778178101728438</c:v>
                </c:pt>
                <c:pt idx="101" formatCode="0.00%">
                  <c:v>1.6903824666179235</c:v>
                </c:pt>
                <c:pt idx="102" formatCode="0.00%">
                  <c:v>1.7029826823738694</c:v>
                </c:pt>
                <c:pt idx="103" formatCode="0.00%">
                  <c:v>1.7156180673448358</c:v>
                </c:pt>
                <c:pt idx="104" formatCode="0.00%">
                  <c:v>1.7282882438852754</c:v>
                </c:pt>
                <c:pt idx="105" formatCode="0.00%">
                  <c:v>1.740992846159501</c:v>
                </c:pt>
                <c:pt idx="106" formatCode="0.00%">
                  <c:v>1.7537315195457026</c:v>
                </c:pt>
                <c:pt idx="107" formatCode="0.00%">
                  <c:v>1.7665039200806096</c:v>
                </c:pt>
                <c:pt idx="108" formatCode="0.00%">
                  <c:v>1.7793097139413776</c:v>
                </c:pt>
                <c:pt idx="109" formatCode="0.00%">
                  <c:v>1.7921485769616032</c:v>
                </c:pt>
                <c:pt idx="110" formatCode="0.00%">
                  <c:v>1.8050201941786785</c:v>
                </c:pt>
                <c:pt idx="111" formatCode="0.00%">
                  <c:v>1.8179242594099685</c:v>
                </c:pt>
                <c:pt idx="112" formatCode="0.00%">
                  <c:v>1.8308604748555224</c:v>
                </c:pt>
                <c:pt idx="113" formatCode="0.00%">
                  <c:v>1.8438285507252514</c:v>
                </c:pt>
                <c:pt idx="114" formatCode="0.00%">
                  <c:v>1.8568282048886964</c:v>
                </c:pt>
                <c:pt idx="115" formatCode="0.00%">
                  <c:v>1.8698591625456704</c:v>
                </c:pt>
                <c:pt idx="116" formatCode="0.00%">
                  <c:v>1.8829211559162307</c:v>
                </c:pt>
                <c:pt idx="117" formatCode="0.00%">
                  <c:v>1.8960139239485483</c:v>
                </c:pt>
                <c:pt idx="118" formatCode="0.00%">
                  <c:v>1.9091372120433956</c:v>
                </c:pt>
                <c:pt idx="119" formatCode="0.00%">
                  <c:v>1.9222907717940545</c:v>
                </c:pt>
                <c:pt idx="120" formatCode="0.00%">
                  <c:v>1.9354743607405733</c:v>
                </c:pt>
                <c:pt idx="121" formatCode="0.00%">
                  <c:v>1.9486877421373716</c:v>
                </c:pt>
                <c:pt idx="122" formatCode="0.00%">
                  <c:v>#N/A</c:v>
                </c:pt>
                <c:pt idx="123" formatCode="0.00%">
                  <c:v>#N/A</c:v>
                </c:pt>
                <c:pt idx="124" formatCode="0.00%">
                  <c:v>#N/A</c:v>
                </c:pt>
                <c:pt idx="125" formatCode="0.00%">
                  <c:v>#N/A</c:v>
                </c:pt>
                <c:pt idx="126" formatCode="0.00%">
                  <c:v>#N/A</c:v>
                </c:pt>
                <c:pt idx="127" formatCode="0.00%">
                  <c:v>#N/A</c:v>
                </c:pt>
                <c:pt idx="128" formatCode="0.00%">
                  <c:v>#N/A</c:v>
                </c:pt>
                <c:pt idx="129" formatCode="0.00%">
                  <c:v>#N/A</c:v>
                </c:pt>
                <c:pt idx="130" formatCode="0.00%">
                  <c:v>#N/A</c:v>
                </c:pt>
                <c:pt idx="131" formatCode="0.00%">
                  <c:v>#N/A</c:v>
                </c:pt>
                <c:pt idx="132" formatCode="0.00%">
                  <c:v>#N/A</c:v>
                </c:pt>
                <c:pt idx="133" formatCode="0.00%">
                  <c:v>#N/A</c:v>
                </c:pt>
                <c:pt idx="134" formatCode="0.00%">
                  <c:v>#N/A</c:v>
                </c:pt>
                <c:pt idx="135" formatCode="0.00%">
                  <c:v>#N/A</c:v>
                </c:pt>
                <c:pt idx="136" formatCode="0.00%">
                  <c:v>#N/A</c:v>
                </c:pt>
                <c:pt idx="137" formatCode="0.00%">
                  <c:v>#N/A</c:v>
                </c:pt>
                <c:pt idx="138" formatCode="0.00%">
                  <c:v>#N/A</c:v>
                </c:pt>
                <c:pt idx="139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0-485C-80CD-6D5EC929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7358888"/>
        <c:axId val="877365120"/>
      </c:lineChart>
      <c:catAx>
        <c:axId val="87735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65120"/>
        <c:crosses val="autoZero"/>
        <c:auto val="1"/>
        <c:lblAlgn val="ctr"/>
        <c:lblOffset val="100"/>
        <c:noMultiLvlLbl val="0"/>
      </c:catAx>
      <c:valAx>
        <c:axId val="87736512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58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Global freshwater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of Global freshwater'!$B$1</c:f>
              <c:strCache>
                <c:ptCount val="1"/>
                <c:pt idx="0">
                  <c:v>Global freshwater use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freshwater'!$A$2:$A$152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'Forecast of Global freshwater'!$B$2:$B$152</c:f>
              <c:numCache>
                <c:formatCode>0.00%</c:formatCode>
                <c:ptCount val="151"/>
                <c:pt idx="0">
                  <c:v>0.32398258090255244</c:v>
                </c:pt>
                <c:pt idx="1">
                  <c:v>0.35079880901368743</c:v>
                </c:pt>
                <c:pt idx="2">
                  <c:v>0.36424987699037514</c:v>
                </c:pt>
                <c:pt idx="3">
                  <c:v>0.36286934350790806</c:v>
                </c:pt>
                <c:pt idx="4">
                  <c:v>0.36257163036923334</c:v>
                </c:pt>
                <c:pt idx="5">
                  <c:v>0.37633187711005917</c:v>
                </c:pt>
                <c:pt idx="6">
                  <c:v>0.38493740163028595</c:v>
                </c:pt>
                <c:pt idx="7">
                  <c:v>0.41397671752015797</c:v>
                </c:pt>
                <c:pt idx="8">
                  <c:v>0.41651998557420145</c:v>
                </c:pt>
                <c:pt idx="9">
                  <c:v>0.4327359496808279</c:v>
                </c:pt>
                <c:pt idx="10">
                  <c:v>0.46272592285933883</c:v>
                </c:pt>
                <c:pt idx="11">
                  <c:v>0.46628128006883662</c:v>
                </c:pt>
                <c:pt idx="12">
                  <c:v>0.48495478130618919</c:v>
                </c:pt>
                <c:pt idx="13">
                  <c:v>0.50698639295028713</c:v>
                </c:pt>
                <c:pt idx="14">
                  <c:v>0.51418310690901026</c:v>
                </c:pt>
                <c:pt idx="15">
                  <c:v>0.55323760623754858</c:v>
                </c:pt>
                <c:pt idx="16">
                  <c:v>0.56930351330208129</c:v>
                </c:pt>
                <c:pt idx="17">
                  <c:v>0.56342647156523373</c:v>
                </c:pt>
                <c:pt idx="18">
                  <c:v>0.62049180918989666</c:v>
                </c:pt>
                <c:pt idx="19">
                  <c:v>0.62302339673364249</c:v>
                </c:pt>
                <c:pt idx="20">
                  <c:v>0.62390103382496531</c:v>
                </c:pt>
                <c:pt idx="21">
                  <c:v>0.64336552888256049</c:v>
                </c:pt>
                <c:pt idx="22">
                  <c:v>0.67281227160720636</c:v>
                </c:pt>
                <c:pt idx="23">
                  <c:v>0.68841799168150974</c:v>
                </c:pt>
                <c:pt idx="24">
                  <c:v>0.71970183067356097</c:v>
                </c:pt>
                <c:pt idx="25">
                  <c:v>0.69685099949352913</c:v>
                </c:pt>
                <c:pt idx="26">
                  <c:v>0.7236463562811758</c:v>
                </c:pt>
                <c:pt idx="27">
                  <c:v>0.73707708392780869</c:v>
                </c:pt>
                <c:pt idx="28">
                  <c:v>0.79006140135658576</c:v>
                </c:pt>
                <c:pt idx="29">
                  <c:v>0.82149036946947762</c:v>
                </c:pt>
                <c:pt idx="30">
                  <c:v>0.81180119640516024</c:v>
                </c:pt>
                <c:pt idx="31">
                  <c:v>0.80666018881265156</c:v>
                </c:pt>
                <c:pt idx="32">
                  <c:v>0.81015150927759116</c:v>
                </c:pt>
                <c:pt idx="33">
                  <c:v>0.80126250603007798</c:v>
                </c:pt>
                <c:pt idx="34">
                  <c:v>0.8229959955614119</c:v>
                </c:pt>
                <c:pt idx="35">
                  <c:v>0.82641229238413438</c:v>
                </c:pt>
                <c:pt idx="36">
                  <c:v>0.8539702437420299</c:v>
                </c:pt>
                <c:pt idx="37">
                  <c:v>0.86408723929706821</c:v>
                </c:pt>
                <c:pt idx="38">
                  <c:v>0.88178997887084043</c:v>
                </c:pt>
                <c:pt idx="39">
                  <c:v>0.88988218943773645</c:v>
                </c:pt>
                <c:pt idx="40">
                  <c:v>0.87728529739043493</c:v>
                </c:pt>
                <c:pt idx="41">
                  <c:v>0.90272946153887945</c:v>
                </c:pt>
                <c:pt idx="42">
                  <c:v>0.87677835993390829</c:v>
                </c:pt>
                <c:pt idx="43">
                  <c:v>0.88702971299554167</c:v>
                </c:pt>
                <c:pt idx="44">
                  <c:v>0.9149807098886803</c:v>
                </c:pt>
                <c:pt idx="45">
                  <c:v>0.90339648358808222</c:v>
                </c:pt>
                <c:pt idx="46">
                  <c:v>0.88191229165038787</c:v>
                </c:pt>
                <c:pt idx="47">
                  <c:v>0.90911399499752787</c:v>
                </c:pt>
                <c:pt idx="48">
                  <c:v>0.92335153297955841</c:v>
                </c:pt>
                <c:pt idx="49">
                  <c:v>0.96436804818976551</c:v>
                </c:pt>
                <c:pt idx="50">
                  <c:v>1</c:v>
                </c:pt>
                <c:pt idx="51">
                  <c:v>1.0199932711702673</c:v>
                </c:pt>
                <c:pt idx="52">
                  <c:v>1.0055227065746828</c:v>
                </c:pt>
                <c:pt idx="53">
                  <c:v>0.98339189042997477</c:v>
                </c:pt>
                <c:pt idx="54">
                  <c:v>1.0177035264095395</c:v>
                </c:pt>
                <c:pt idx="55">
                  <c:v>1.0109585438385198</c:v>
                </c:pt>
                <c:pt idx="56">
                  <c:v>1.0544778693799017</c:v>
                </c:pt>
                <c:pt idx="57">
                  <c:v>1.0575062987980342</c:v>
                </c:pt>
                <c:pt idx="58">
                  <c:v>1.0428894787655589</c:v>
                </c:pt>
                <c:pt idx="59">
                  <c:v>1.075806119659876</c:v>
                </c:pt>
                <c:pt idx="60">
                  <c:v>1.0226990106439784</c:v>
                </c:pt>
                <c:pt idx="61">
                  <c:v>1.0302133365642823</c:v>
                </c:pt>
                <c:pt idx="62">
                  <c:v>1.0377276624845861</c:v>
                </c:pt>
                <c:pt idx="63">
                  <c:v>1.0452419884048902</c:v>
                </c:pt>
                <c:pt idx="64">
                  <c:v>1.0527563143251941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5-4ACE-84E4-125433CDD04C}"/>
            </c:ext>
          </c:extLst>
        </c:ser>
        <c:ser>
          <c:idx val="1"/>
          <c:order val="1"/>
          <c:tx>
            <c:strRef>
              <c:f>'Forecast of Global freshwater'!$C$1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freshwater'!$A$2:$A$152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'Forecast of Global freshwater'!$C$2:$C$152</c:f>
              <c:numCache>
                <c:formatCode>General</c:formatCode>
                <c:ptCount val="151"/>
                <c:pt idx="64" formatCode="0.00%">
                  <c:v>1.0527563143251941</c:v>
                </c:pt>
                <c:pt idx="65" formatCode="0.00%">
                  <c:v>1.0596243448893918</c:v>
                </c:pt>
                <c:pt idx="66" formatCode="0.00%">
                  <c:v>1.073934181787219</c:v>
                </c:pt>
                <c:pt idx="67" formatCode="0.00%">
                  <c:v>1.0841919937146041</c:v>
                </c:pt>
                <c:pt idx="68" formatCode="0.00%">
                  <c:v>1.1200019043242435</c:v>
                </c:pt>
                <c:pt idx="69" formatCode="0.00%">
                  <c:v>1.1344996723905332</c:v>
                </c:pt>
                <c:pt idx="70" formatCode="0.00%">
                  <c:v>1.1402048034550702</c:v>
                </c:pt>
                <c:pt idx="71" formatCode="0.00%">
                  <c:v>1.1452538608216098</c:v>
                </c:pt>
                <c:pt idx="72" formatCode="0.00%">
                  <c:v>1.1611062928175668</c:v>
                </c:pt>
                <c:pt idx="73" formatCode="0.00%">
                  <c:v>1.1699068828803023</c:v>
                </c:pt>
                <c:pt idx="74" formatCode="0.00%">
                  <c:v>1.172982889475551</c:v>
                </c:pt>
                <c:pt idx="75" formatCode="0.00%">
                  <c:v>1.1798509200397485</c:v>
                </c:pt>
                <c:pt idx="76" formatCode="0.00%">
                  <c:v>1.1941607569375758</c:v>
                </c:pt>
                <c:pt idx="77" formatCode="0.00%">
                  <c:v>1.2044185688649609</c:v>
                </c:pt>
                <c:pt idx="78" formatCode="0.00%">
                  <c:v>1.2402284794746004</c:v>
                </c:pt>
                <c:pt idx="79" formatCode="0.00%">
                  <c:v>1.2547262475408898</c:v>
                </c:pt>
                <c:pt idx="80" formatCode="0.00%">
                  <c:v>1.2604313786054269</c:v>
                </c:pt>
                <c:pt idx="81" formatCode="0.00%">
                  <c:v>1.2654804359719667</c:v>
                </c:pt>
                <c:pt idx="82" formatCode="0.00%">
                  <c:v>1.2813328679679235</c:v>
                </c:pt>
                <c:pt idx="83" formatCode="0.00%">
                  <c:v>1.2901334580306589</c:v>
                </c:pt>
                <c:pt idx="84" formatCode="0.00%">
                  <c:v>1.2932094646259078</c:v>
                </c:pt>
                <c:pt idx="85" formatCode="0.00%">
                  <c:v>1.3000774951901053</c:v>
                </c:pt>
                <c:pt idx="86" formatCode="0.00%">
                  <c:v>1.3143873320879327</c:v>
                </c:pt>
                <c:pt idx="87" formatCode="0.00%">
                  <c:v>1.3246451440153175</c:v>
                </c:pt>
                <c:pt idx="88" formatCode="0.00%">
                  <c:v>1.360455054624957</c:v>
                </c:pt>
                <c:pt idx="89" formatCode="0.00%">
                  <c:v>1.3749528226912466</c:v>
                </c:pt>
                <c:pt idx="90" formatCode="0.00%">
                  <c:v>1.3806579537557835</c:v>
                </c:pt>
                <c:pt idx="91" formatCode="0.00%">
                  <c:v>1.3857070111223233</c:v>
                </c:pt>
                <c:pt idx="92" formatCode="0.00%">
                  <c:v>1.4015594431182803</c:v>
                </c:pt>
                <c:pt idx="93" formatCode="0.00%">
                  <c:v>1.4103600331810158</c:v>
                </c:pt>
                <c:pt idx="94" formatCode="0.00%">
                  <c:v>1.4134360397762646</c:v>
                </c:pt>
                <c:pt idx="95" formatCode="0.00%">
                  <c:v>1.4203040703404619</c:v>
                </c:pt>
                <c:pt idx="96" formatCode="0.00%">
                  <c:v>1.4346139072382893</c:v>
                </c:pt>
                <c:pt idx="97" formatCode="0.00%">
                  <c:v>1.4448717191656744</c:v>
                </c:pt>
                <c:pt idx="98" formatCode="0.00%">
                  <c:v>1.4806816297753136</c:v>
                </c:pt>
                <c:pt idx="99" formatCode="0.00%">
                  <c:v>1.4951793978416033</c:v>
                </c:pt>
                <c:pt idx="100" formatCode="0.00%">
                  <c:v>1.5008845289061403</c:v>
                </c:pt>
                <c:pt idx="101" formatCode="0.00%">
                  <c:v>1.5059335862726801</c:v>
                </c:pt>
                <c:pt idx="102" formatCode="0.00%">
                  <c:v>1.5217860182686371</c:v>
                </c:pt>
                <c:pt idx="103" formatCode="0.00%">
                  <c:v>1.5305866083313724</c:v>
                </c:pt>
                <c:pt idx="104" formatCode="0.00%">
                  <c:v>1.5336626149266213</c:v>
                </c:pt>
                <c:pt idx="105" formatCode="0.00%">
                  <c:v>1.5405306454908188</c:v>
                </c:pt>
                <c:pt idx="106" formatCode="0.00%">
                  <c:v>1.5548404823886459</c:v>
                </c:pt>
                <c:pt idx="107" formatCode="0.00%">
                  <c:v>1.565098294316031</c:v>
                </c:pt>
                <c:pt idx="108" formatCode="0.00%">
                  <c:v>1.6009082049256704</c:v>
                </c:pt>
                <c:pt idx="109" formatCode="0.00%">
                  <c:v>1.6154059729919601</c:v>
                </c:pt>
                <c:pt idx="110" formatCode="0.00%">
                  <c:v>1.6211111040564972</c:v>
                </c:pt>
                <c:pt idx="111" formatCode="0.00%">
                  <c:v>1.6261601614230368</c:v>
                </c:pt>
                <c:pt idx="112" formatCode="0.00%">
                  <c:v>1.6420125934189937</c:v>
                </c:pt>
                <c:pt idx="113" formatCode="0.00%">
                  <c:v>1.6508131834817292</c:v>
                </c:pt>
                <c:pt idx="114" formatCode="0.00%">
                  <c:v>1.6538891900769779</c:v>
                </c:pt>
                <c:pt idx="115" formatCode="0.00%">
                  <c:v>1.6607572206411754</c:v>
                </c:pt>
                <c:pt idx="116" formatCode="0.00%">
                  <c:v>1.6750670575390028</c:v>
                </c:pt>
                <c:pt idx="117" formatCode="0.00%">
                  <c:v>1.6853248694663878</c:v>
                </c:pt>
                <c:pt idx="118" formatCode="0.00%">
                  <c:v>1.7211347800760273</c:v>
                </c:pt>
                <c:pt idx="119" formatCode="0.00%">
                  <c:v>1.7356325481423167</c:v>
                </c:pt>
                <c:pt idx="120" formatCode="0.00%">
                  <c:v>1.7413376792068538</c:v>
                </c:pt>
                <c:pt idx="121" formatCode="0.00%">
                  <c:v>1.7463867365733936</c:v>
                </c:pt>
                <c:pt idx="122" formatCode="0.00%">
                  <c:v>1.7622391685693504</c:v>
                </c:pt>
                <c:pt idx="123" formatCode="0.00%">
                  <c:v>1.7710397586320858</c:v>
                </c:pt>
                <c:pt idx="124" formatCode="0.00%">
                  <c:v>1.7741157652273347</c:v>
                </c:pt>
                <c:pt idx="125" formatCode="0.00%">
                  <c:v>1.7809837957915322</c:v>
                </c:pt>
                <c:pt idx="126" formatCode="0.00%">
                  <c:v>1.7952936326893596</c:v>
                </c:pt>
                <c:pt idx="127" formatCode="0.00%">
                  <c:v>1.8055514446167444</c:v>
                </c:pt>
                <c:pt idx="128" formatCode="0.00%">
                  <c:v>1.8413613552263839</c:v>
                </c:pt>
                <c:pt idx="129" formatCode="0.00%">
                  <c:v>1.8558591232926736</c:v>
                </c:pt>
                <c:pt idx="130" formatCode="0.00%">
                  <c:v>#N/A</c:v>
                </c:pt>
                <c:pt idx="131" formatCode="0.00%">
                  <c:v>#N/A</c:v>
                </c:pt>
                <c:pt idx="132" formatCode="0.00%">
                  <c:v>#N/A</c:v>
                </c:pt>
                <c:pt idx="133" formatCode="0.00%">
                  <c:v>#N/A</c:v>
                </c:pt>
                <c:pt idx="134" formatCode="0.00%">
                  <c:v>#N/A</c:v>
                </c:pt>
                <c:pt idx="135" formatCode="0.00%">
                  <c:v>#N/A</c:v>
                </c:pt>
                <c:pt idx="136" formatCode="0.00%">
                  <c:v>#N/A</c:v>
                </c:pt>
                <c:pt idx="137" formatCode="0.00%">
                  <c:v>#N/A</c:v>
                </c:pt>
                <c:pt idx="138" formatCode="0.00%">
                  <c:v>#N/A</c:v>
                </c:pt>
                <c:pt idx="139" formatCode="0.00%">
                  <c:v>#N/A</c:v>
                </c:pt>
                <c:pt idx="140" formatCode="0.00%">
                  <c:v>#N/A</c:v>
                </c:pt>
                <c:pt idx="141" formatCode="0.00%">
                  <c:v>#N/A</c:v>
                </c:pt>
                <c:pt idx="142" formatCode="0.00%">
                  <c:v>#N/A</c:v>
                </c:pt>
                <c:pt idx="143" formatCode="0.00%">
                  <c:v>#N/A</c:v>
                </c:pt>
                <c:pt idx="144" formatCode="0.00%">
                  <c:v>#N/A</c:v>
                </c:pt>
                <c:pt idx="145" formatCode="0.00%">
                  <c:v>#N/A</c:v>
                </c:pt>
                <c:pt idx="146" formatCode="0.00%">
                  <c:v>#N/A</c:v>
                </c:pt>
                <c:pt idx="147" formatCode="0.00%">
                  <c:v>#N/A</c:v>
                </c:pt>
                <c:pt idx="148" formatCode="0.00%">
                  <c:v>#N/A</c:v>
                </c:pt>
                <c:pt idx="149" formatCode="0.00%">
                  <c:v>#N/A</c:v>
                </c:pt>
                <c:pt idx="150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5-4ACE-84E4-125433CDD04C}"/>
            </c:ext>
          </c:extLst>
        </c:ser>
        <c:ser>
          <c:idx val="2"/>
          <c:order val="2"/>
          <c:tx>
            <c:strRef>
              <c:f>'Forecast of Global freshwater'!$D$1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freshwater'!$A$2:$A$152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'Forecast of Global freshwater'!$D$2:$D$152</c:f>
              <c:numCache>
                <c:formatCode>General</c:formatCode>
                <c:ptCount val="151"/>
                <c:pt idx="64" formatCode="0.00%">
                  <c:v>1.0527563143251941</c:v>
                </c:pt>
                <c:pt idx="65" formatCode="0.00%">
                  <c:v>1.0160931575682595</c:v>
                </c:pt>
                <c:pt idx="66" formatCode="0.00%">
                  <c:v>1.0252453514847948</c:v>
                </c:pt>
                <c:pt idx="67" formatCode="0.00%">
                  <c:v>1.030824018560853</c:v>
                </c:pt>
                <c:pt idx="68" formatCode="0.00%">
                  <c:v>1.0623166914279087</c:v>
                </c:pt>
                <c:pt idx="69" formatCode="0.00%">
                  <c:v>1.0727831022428085</c:v>
                </c:pt>
                <c:pt idx="70" formatCode="0.00%">
                  <c:v>1.0746899326725481</c:v>
                </c:pt>
                <c:pt idx="71" formatCode="0.00%">
                  <c:v>1.0761352861446196</c:v>
                </c:pt>
                <c:pt idx="72" formatCode="0.00%">
                  <c:v>1.0885495837141912</c:v>
                </c:pt>
                <c:pt idx="73" formatCode="0.00%">
                  <c:v>1.094055066190267</c:v>
                </c:pt>
                <c:pt idx="74" formatCode="0.00%">
                  <c:v>1.0939610739237191</c:v>
                </c:pt>
                <c:pt idx="75" formatCode="0.00%">
                  <c:v>1.0977579099953683</c:v>
                </c:pt>
                <c:pt idx="76" formatCode="0.00%">
                  <c:v>1.1091073780324103</c:v>
                </c:pt>
                <c:pt idx="77" formatCode="0.00%">
                  <c:v>1.1164934258359478</c:v>
                </c:pt>
                <c:pt idx="78" formatCode="0.00%">
                  <c:v>1.149511741060262</c:v>
                </c:pt>
                <c:pt idx="79" formatCode="0.00%">
                  <c:v>1.1612908762476615</c:v>
                </c:pt>
                <c:pt idx="80" formatCode="0.00%">
                  <c:v>1.1643441239505832</c:v>
                </c:pt>
                <c:pt idx="81" formatCode="0.00%">
                  <c:v>1.1668026466084627</c:v>
                </c:pt>
                <c:pt idx="82" formatCode="0.00%">
                  <c:v>1.1801211630207096</c:v>
                </c:pt>
                <c:pt idx="83" formatCode="0.00%">
                  <c:v>1.1864402875178683</c:v>
                </c:pt>
                <c:pt idx="84" formatCode="0.00%">
                  <c:v>1.1870835814417617</c:v>
                </c:pt>
                <c:pt idx="85" formatCode="0.00%">
                  <c:v>1.1915552666932847</c:v>
                </c:pt>
                <c:pt idx="86" formatCode="0.00%">
                  <c:v>1.2035205423165263</c:v>
                </c:pt>
                <c:pt idx="87" formatCode="0.00%">
                  <c:v>1.2114736258747025</c:v>
                </c:pt>
                <c:pt idx="88" formatCode="0.00%">
                  <c:v>1.2450162387961918</c:v>
                </c:pt>
                <c:pt idx="89" formatCode="0.00%">
                  <c:v>1.257281960073376</c:v>
                </c:pt>
                <c:pt idx="90" formatCode="0.00%">
                  <c:v>1.2607883102423449</c:v>
                </c:pt>
                <c:pt idx="91" formatCode="0.00%">
                  <c:v>1.2636700389774389</c:v>
                </c:pt>
                <c:pt idx="92" formatCode="0.00%">
                  <c:v>1.2773849324410904</c:v>
                </c:pt>
                <c:pt idx="93" formatCode="0.00%">
                  <c:v>1.2840762463322986</c:v>
                </c:pt>
                <c:pt idx="94" formatCode="0.00%">
                  <c:v>1.2850698311502486</c:v>
                </c:pt>
                <c:pt idx="95" formatCode="0.00%">
                  <c:v>1.2898732858705562</c:v>
                </c:pt>
                <c:pt idx="96" formatCode="0.00%">
                  <c:v>1.3021507215682617</c:v>
                </c:pt>
                <c:pt idx="97" formatCode="0.00%">
                  <c:v>1.3103993579709368</c:v>
                </c:pt>
                <c:pt idx="98" formatCode="0.00%">
                  <c:v>1.3442222789426543</c:v>
                </c:pt>
                <c:pt idx="99" formatCode="0.00%">
                  <c:v>1.3567542741792806</c:v>
                </c:pt>
                <c:pt idx="100" formatCode="0.00%">
                  <c:v>1.3605139443487198</c:v>
                </c:pt>
                <c:pt idx="101" formatCode="0.00%">
                  <c:v>1.363637006328581</c:v>
                </c:pt>
                <c:pt idx="102" formatCode="0.00%">
                  <c:v>1.3775821153559764</c:v>
                </c:pt>
                <c:pt idx="103" formatCode="0.00%">
                  <c:v>1.3844933105614521</c:v>
                </c:pt>
                <c:pt idx="104" formatCode="0.00%">
                  <c:v>1.3856971508214611</c:v>
                </c:pt>
                <c:pt idx="105" formatCode="0.00%">
                  <c:v>1.3907027488719228</c:v>
                </c:pt>
                <c:pt idx="106" formatCode="0.00%">
                  <c:v>1.4031730216641065</c:v>
                </c:pt>
                <c:pt idx="107" formatCode="0.00%">
                  <c:v>1.411606630287261</c:v>
                </c:pt>
                <c:pt idx="108" formatCode="0.00%">
                  <c:v>1.4456071448963055</c:v>
                </c:pt>
                <c:pt idx="109" formatCode="0.00%">
                  <c:v>1.4583098005614101</c:v>
                </c:pt>
                <c:pt idx="110" formatCode="0.00%">
                  <c:v>1.462233606737011</c:v>
                </c:pt>
                <c:pt idx="111" formatCode="0.00%">
                  <c:v>1.4655146562798935</c:v>
                </c:pt>
                <c:pt idx="112" formatCode="0.00%">
                  <c:v>1.4796119509115373</c:v>
                </c:pt>
                <c:pt idx="113" formatCode="0.00%">
                  <c:v>1.4866698496638464</c:v>
                </c:pt>
                <c:pt idx="114" formatCode="0.00%">
                  <c:v>1.4880152072988857</c:v>
                </c:pt>
                <c:pt idx="115" formatCode="0.00%">
                  <c:v>1.4931580225229328</c:v>
                </c:pt>
                <c:pt idx="116" formatCode="0.00%">
                  <c:v>1.5057602228952445</c:v>
                </c:pt>
                <c:pt idx="117" formatCode="0.00%">
                  <c:v>1.514321338947602</c:v>
                </c:pt>
                <c:pt idx="118" formatCode="0.00%">
                  <c:v>1.5484451608795984</c:v>
                </c:pt>
                <c:pt idx="119" formatCode="0.00%">
                  <c:v>1.5612671288873154</c:v>
                </c:pt>
                <c:pt idx="120" formatCode="0.00%">
                  <c:v>1.5653064439072284</c:v>
                </c:pt>
                <c:pt idx="121" formatCode="0.00%">
                  <c:v>1.5686993777783593</c:v>
                </c:pt>
                <c:pt idx="122" formatCode="0.00%">
                  <c:v>1.582905099733475</c:v>
                </c:pt>
                <c:pt idx="123" formatCode="0.00%">
                  <c:v>1.5900681257719429</c:v>
                </c:pt>
                <c:pt idx="124" formatCode="0.00%">
                  <c:v>1.5915154579165547</c:v>
                </c:pt>
                <c:pt idx="125" formatCode="0.00%">
                  <c:v>1.596757692104025</c:v>
                </c:pt>
                <c:pt idx="126" formatCode="0.00%">
                  <c:v>1.6094559553207242</c:v>
                </c:pt>
                <c:pt idx="127" formatCode="0.00%">
                  <c:v>1.6181103727447221</c:v>
                </c:pt>
                <c:pt idx="128" formatCode="0.00%">
                  <c:v>1.6523248498786085</c:v>
                </c:pt>
                <c:pt idx="129" formatCode="0.00%">
                  <c:v>1.6652349356658189</c:v>
                </c:pt>
                <c:pt idx="130" formatCode="0.00%">
                  <c:v>#N/A</c:v>
                </c:pt>
                <c:pt idx="131" formatCode="0.00%">
                  <c:v>#N/A</c:v>
                </c:pt>
                <c:pt idx="132" formatCode="0.00%">
                  <c:v>#N/A</c:v>
                </c:pt>
                <c:pt idx="133" formatCode="0.00%">
                  <c:v>#N/A</c:v>
                </c:pt>
                <c:pt idx="134" formatCode="0.00%">
                  <c:v>#N/A</c:v>
                </c:pt>
                <c:pt idx="135" formatCode="0.00%">
                  <c:v>#N/A</c:v>
                </c:pt>
                <c:pt idx="136" formatCode="0.00%">
                  <c:v>#N/A</c:v>
                </c:pt>
                <c:pt idx="137" formatCode="0.00%">
                  <c:v>#N/A</c:v>
                </c:pt>
                <c:pt idx="138" formatCode="0.00%">
                  <c:v>#N/A</c:v>
                </c:pt>
                <c:pt idx="139" formatCode="0.00%">
                  <c:v>#N/A</c:v>
                </c:pt>
                <c:pt idx="140" formatCode="0.00%">
                  <c:v>#N/A</c:v>
                </c:pt>
                <c:pt idx="141" formatCode="0.00%">
                  <c:v>#N/A</c:v>
                </c:pt>
                <c:pt idx="142" formatCode="0.00%">
                  <c:v>#N/A</c:v>
                </c:pt>
                <c:pt idx="143" formatCode="0.00%">
                  <c:v>#N/A</c:v>
                </c:pt>
                <c:pt idx="144" formatCode="0.00%">
                  <c:v>#N/A</c:v>
                </c:pt>
                <c:pt idx="145" formatCode="0.00%">
                  <c:v>#N/A</c:v>
                </c:pt>
                <c:pt idx="146" formatCode="0.00%">
                  <c:v>#N/A</c:v>
                </c:pt>
                <c:pt idx="147" formatCode="0.00%">
                  <c:v>#N/A</c:v>
                </c:pt>
                <c:pt idx="148" formatCode="0.00%">
                  <c:v>#N/A</c:v>
                </c:pt>
                <c:pt idx="149" formatCode="0.00%">
                  <c:v>#N/A</c:v>
                </c:pt>
                <c:pt idx="150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5-4ACE-84E4-125433CDD04C}"/>
            </c:ext>
          </c:extLst>
        </c:ser>
        <c:ser>
          <c:idx val="3"/>
          <c:order val="3"/>
          <c:tx>
            <c:strRef>
              <c:f>'Forecast of Global freshwater'!$E$1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of Global freshwater'!$A$2:$A$152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cat>
          <c:val>
            <c:numRef>
              <c:f>'Forecast of Global freshwater'!$E$2:$E$152</c:f>
              <c:numCache>
                <c:formatCode>General</c:formatCode>
                <c:ptCount val="151"/>
                <c:pt idx="64" formatCode="0.00%">
                  <c:v>1.0527563143251941</c:v>
                </c:pt>
                <c:pt idx="65" formatCode="0.00%">
                  <c:v>1.1031555322105242</c:v>
                </c:pt>
                <c:pt idx="66" formatCode="0.00%">
                  <c:v>1.1226230120896432</c:v>
                </c:pt>
                <c:pt idx="67" formatCode="0.00%">
                  <c:v>1.1375599688683551</c:v>
                </c:pt>
                <c:pt idx="68" formatCode="0.00%">
                  <c:v>1.1776871172205783</c:v>
                </c:pt>
                <c:pt idx="69" formatCode="0.00%">
                  <c:v>1.1962162425382579</c:v>
                </c:pt>
                <c:pt idx="70" formatCode="0.00%">
                  <c:v>1.2057196742375924</c:v>
                </c:pt>
                <c:pt idx="71" formatCode="0.00%">
                  <c:v>1.2143724354986001</c:v>
                </c:pt>
                <c:pt idx="72" formatCode="0.00%">
                  <c:v>1.2336630019209425</c:v>
                </c:pt>
                <c:pt idx="73" formatCode="0.00%">
                  <c:v>1.2457586995703376</c:v>
                </c:pt>
                <c:pt idx="74" formatCode="0.00%">
                  <c:v>1.2520047050273828</c:v>
                </c:pt>
                <c:pt idx="75" formatCode="0.00%">
                  <c:v>1.2619439300841286</c:v>
                </c:pt>
                <c:pt idx="76" formatCode="0.00%">
                  <c:v>1.2792141358427414</c:v>
                </c:pt>
                <c:pt idx="77" formatCode="0.00%">
                  <c:v>1.292343711893974</c:v>
                </c:pt>
                <c:pt idx="78" formatCode="0.00%">
                  <c:v>1.3309452178889387</c:v>
                </c:pt>
                <c:pt idx="79" formatCode="0.00%">
                  <c:v>1.3481616188341181</c:v>
                </c:pt>
                <c:pt idx="80" formatCode="0.00%">
                  <c:v>1.3565186332602706</c:v>
                </c:pt>
                <c:pt idx="81" formatCode="0.00%">
                  <c:v>1.3641582253354707</c:v>
                </c:pt>
                <c:pt idx="82" formatCode="0.00%">
                  <c:v>1.3825445729151373</c:v>
                </c:pt>
                <c:pt idx="83" formatCode="0.00%">
                  <c:v>1.3938266285434495</c:v>
                </c:pt>
                <c:pt idx="84" formatCode="0.00%">
                  <c:v>1.3993353478100539</c:v>
                </c:pt>
                <c:pt idx="85" formatCode="0.00%">
                  <c:v>1.4085997236869259</c:v>
                </c:pt>
                <c:pt idx="86" formatCode="0.00%">
                  <c:v>1.4252541218593391</c:v>
                </c:pt>
                <c:pt idx="87" formatCode="0.00%">
                  <c:v>1.4378166621559325</c:v>
                </c:pt>
                <c:pt idx="88" formatCode="0.00%">
                  <c:v>1.4758938704537221</c:v>
                </c:pt>
                <c:pt idx="89" formatCode="0.00%">
                  <c:v>1.4926236853091173</c:v>
                </c:pt>
                <c:pt idx="90" formatCode="0.00%">
                  <c:v>1.500527597269222</c:v>
                </c:pt>
                <c:pt idx="91" formatCode="0.00%">
                  <c:v>1.5077439832672077</c:v>
                </c:pt>
                <c:pt idx="92" formatCode="0.00%">
                  <c:v>1.5257339537954702</c:v>
                </c:pt>
                <c:pt idx="93" formatCode="0.00%">
                  <c:v>1.536643820029733</c:v>
                </c:pt>
                <c:pt idx="94" formatCode="0.00%">
                  <c:v>1.5418022484022806</c:v>
                </c:pt>
                <c:pt idx="95" formatCode="0.00%">
                  <c:v>1.5507348548103677</c:v>
                </c:pt>
                <c:pt idx="96" formatCode="0.00%">
                  <c:v>1.5670770929083169</c:v>
                </c:pt>
                <c:pt idx="97" formatCode="0.00%">
                  <c:v>1.579344080360412</c:v>
                </c:pt>
                <c:pt idx="98" formatCode="0.00%">
                  <c:v>1.6171409806079728</c:v>
                </c:pt>
                <c:pt idx="99" formatCode="0.00%">
                  <c:v>1.6336045215039259</c:v>
                </c:pt>
                <c:pt idx="100" formatCode="0.00%">
                  <c:v>1.6412551134635609</c:v>
                </c:pt>
                <c:pt idx="101" formatCode="0.00%">
                  <c:v>1.6482301662167793</c:v>
                </c:pt>
                <c:pt idx="102" formatCode="0.00%">
                  <c:v>1.6659899211812979</c:v>
                </c:pt>
                <c:pt idx="103" formatCode="0.00%">
                  <c:v>1.6766799061012927</c:v>
                </c:pt>
                <c:pt idx="104" formatCode="0.00%">
                  <c:v>1.6816280790317815</c:v>
                </c:pt>
                <c:pt idx="105" formatCode="0.00%">
                  <c:v>1.6903585421097147</c:v>
                </c:pt>
                <c:pt idx="106" formatCode="0.00%">
                  <c:v>1.7065079431131853</c:v>
                </c:pt>
                <c:pt idx="107" formatCode="0.00%">
                  <c:v>1.718589958344801</c:v>
                </c:pt>
                <c:pt idx="108" formatCode="0.00%">
                  <c:v>1.7562092649550354</c:v>
                </c:pt>
                <c:pt idx="109" formatCode="0.00%">
                  <c:v>1.7725021454225101</c:v>
                </c:pt>
                <c:pt idx="110" formatCode="0.00%">
                  <c:v>1.7799886013759834</c:v>
                </c:pt>
                <c:pt idx="111" formatCode="0.00%">
                  <c:v>1.78680566656618</c:v>
                </c:pt>
                <c:pt idx="112" formatCode="0.00%">
                  <c:v>1.8044132359264502</c:v>
                </c:pt>
                <c:pt idx="113" formatCode="0.00%">
                  <c:v>1.814956517299612</c:v>
                </c:pt>
                <c:pt idx="114" formatCode="0.00%">
                  <c:v>1.8197631728550701</c:v>
                </c:pt>
                <c:pt idx="115" formatCode="0.00%">
                  <c:v>1.8283564187594179</c:v>
                </c:pt>
                <c:pt idx="116" formatCode="0.00%">
                  <c:v>1.844373892182761</c:v>
                </c:pt>
                <c:pt idx="117" formatCode="0.00%">
                  <c:v>1.8563283999851736</c:v>
                </c:pt>
                <c:pt idx="118" formatCode="0.00%">
                  <c:v>1.8938243992724562</c:v>
                </c:pt>
                <c:pt idx="119" formatCode="0.00%">
                  <c:v>1.909997967397318</c:v>
                </c:pt>
                <c:pt idx="120" formatCode="0.00%">
                  <c:v>1.9173689145064792</c:v>
                </c:pt>
                <c:pt idx="121" formatCode="0.00%">
                  <c:v>1.9240740953684279</c:v>
                </c:pt>
                <c:pt idx="122" formatCode="0.00%">
                  <c:v>1.9415732374052257</c:v>
                </c:pt>
                <c:pt idx="123" formatCode="0.00%">
                  <c:v>1.9520113914922288</c:v>
                </c:pt>
                <c:pt idx="124" formatCode="0.00%">
                  <c:v>1.9567160725381147</c:v>
                </c:pt>
                <c:pt idx="125" formatCode="0.00%">
                  <c:v>1.9652098994790395</c:v>
                </c:pt>
                <c:pt idx="126" formatCode="0.00%">
                  <c:v>1.981131310057995</c:v>
                </c:pt>
                <c:pt idx="127" formatCode="0.00%">
                  <c:v>1.9929925164887667</c:v>
                </c:pt>
                <c:pt idx="128" formatCode="0.00%">
                  <c:v>2.0303978605741593</c:v>
                </c:pt>
                <c:pt idx="129" formatCode="0.00%">
                  <c:v>2.0464833109195282</c:v>
                </c:pt>
                <c:pt idx="130" formatCode="0.00%">
                  <c:v>#N/A</c:v>
                </c:pt>
                <c:pt idx="131" formatCode="0.00%">
                  <c:v>#N/A</c:v>
                </c:pt>
                <c:pt idx="132" formatCode="0.00%">
                  <c:v>#N/A</c:v>
                </c:pt>
                <c:pt idx="133" formatCode="0.00%">
                  <c:v>#N/A</c:v>
                </c:pt>
                <c:pt idx="134" formatCode="0.00%">
                  <c:v>#N/A</c:v>
                </c:pt>
                <c:pt idx="135" formatCode="0.00%">
                  <c:v>#N/A</c:v>
                </c:pt>
                <c:pt idx="136" formatCode="0.00%">
                  <c:v>#N/A</c:v>
                </c:pt>
                <c:pt idx="137" formatCode="0.00%">
                  <c:v>#N/A</c:v>
                </c:pt>
                <c:pt idx="138" formatCode="0.00%">
                  <c:v>#N/A</c:v>
                </c:pt>
                <c:pt idx="139" formatCode="0.00%">
                  <c:v>#N/A</c:v>
                </c:pt>
                <c:pt idx="140" formatCode="0.00%">
                  <c:v>#N/A</c:v>
                </c:pt>
                <c:pt idx="141" formatCode="0.00%">
                  <c:v>#N/A</c:v>
                </c:pt>
                <c:pt idx="142" formatCode="0.00%">
                  <c:v>#N/A</c:v>
                </c:pt>
                <c:pt idx="143" formatCode="0.00%">
                  <c:v>#N/A</c:v>
                </c:pt>
                <c:pt idx="144" formatCode="0.00%">
                  <c:v>#N/A</c:v>
                </c:pt>
                <c:pt idx="145" formatCode="0.00%">
                  <c:v>#N/A</c:v>
                </c:pt>
                <c:pt idx="146" formatCode="0.00%">
                  <c:v>#N/A</c:v>
                </c:pt>
                <c:pt idx="147" formatCode="0.00%">
                  <c:v>#N/A</c:v>
                </c:pt>
                <c:pt idx="148" formatCode="0.00%">
                  <c:v>#N/A</c:v>
                </c:pt>
                <c:pt idx="149" formatCode="0.00%">
                  <c:v>#N/A</c:v>
                </c:pt>
                <c:pt idx="150" formatCode="0.00%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5-4ACE-84E4-125433CD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4674216"/>
        <c:axId val="834670936"/>
      </c:lineChart>
      <c:catAx>
        <c:axId val="83467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70936"/>
        <c:crosses val="autoZero"/>
        <c:auto val="1"/>
        <c:lblAlgn val="ctr"/>
        <c:lblOffset val="100"/>
        <c:noMultiLvlLbl val="0"/>
      </c:catAx>
      <c:valAx>
        <c:axId val="83467093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74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freshwater use'!$C$1</c:f>
              <c:strCache>
                <c:ptCount val="1"/>
                <c:pt idx="0">
                  <c:v>Global freshwater 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(global freshwater use)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'Global freshwater use'!$A$2:$A$112</c:f>
              <c:numCache>
                <c:formatCode>General</c:formatCode>
                <c:ptCount val="11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2014</c:v>
                </c:pt>
              </c:numCache>
            </c:numRef>
          </c:xVal>
          <c:yVal>
            <c:numRef>
              <c:f>'Global freshwater use'!$C$2:$C$112</c:f>
              <c:numCache>
                <c:formatCode>0.00%</c:formatCode>
                <c:ptCount val="111"/>
                <c:pt idx="0">
                  <c:v>0.17731538468173222</c:v>
                </c:pt>
                <c:pt idx="1">
                  <c:v>0.18097459906611291</c:v>
                </c:pt>
                <c:pt idx="2">
                  <c:v>0.17304377389022463</c:v>
                </c:pt>
                <c:pt idx="3">
                  <c:v>0.18478228027434235</c:v>
                </c:pt>
                <c:pt idx="4">
                  <c:v>0.185144301301225</c:v>
                </c:pt>
                <c:pt idx="5">
                  <c:v>0.18399693122628735</c:v>
                </c:pt>
                <c:pt idx="6">
                  <c:v>0.19312061350189597</c:v>
                </c:pt>
                <c:pt idx="7">
                  <c:v>0.19003735181581333</c:v>
                </c:pt>
                <c:pt idx="8">
                  <c:v>0.19252805893182923</c:v>
                </c:pt>
                <c:pt idx="9">
                  <c:v>0.19052017553318371</c:v>
                </c:pt>
                <c:pt idx="10">
                  <c:v>0.19696005998548541</c:v>
                </c:pt>
                <c:pt idx="11">
                  <c:v>0.20259289524417284</c:v>
                </c:pt>
                <c:pt idx="12">
                  <c:v>0.21535689501514632</c:v>
                </c:pt>
                <c:pt idx="13">
                  <c:v>0.20777165466855782</c:v>
                </c:pt>
                <c:pt idx="14">
                  <c:v>0.21008252167031852</c:v>
                </c:pt>
                <c:pt idx="15">
                  <c:v>0.20793517684092058</c:v>
                </c:pt>
                <c:pt idx="16">
                  <c:v>0.20487328925980983</c:v>
                </c:pt>
                <c:pt idx="17">
                  <c:v>0.22876454972246313</c:v>
                </c:pt>
                <c:pt idx="18">
                  <c:v>0.22082871315641883</c:v>
                </c:pt>
                <c:pt idx="19">
                  <c:v>0.23362893673098103</c:v>
                </c:pt>
                <c:pt idx="20">
                  <c:v>0.22268394359916283</c:v>
                </c:pt>
                <c:pt idx="21">
                  <c:v>0.23028309414145803</c:v>
                </c:pt>
                <c:pt idx="22">
                  <c:v>0.23014436731650209</c:v>
                </c:pt>
                <c:pt idx="23">
                  <c:v>0.23483768709306255</c:v>
                </c:pt>
                <c:pt idx="24">
                  <c:v>0.24426824964509791</c:v>
                </c:pt>
                <c:pt idx="25">
                  <c:v>0.23713600168263366</c:v>
                </c:pt>
                <c:pt idx="26">
                  <c:v>0.24887466354402199</c:v>
                </c:pt>
                <c:pt idx="27">
                  <c:v>0.25045706221065822</c:v>
                </c:pt>
                <c:pt idx="28">
                  <c:v>0.25667332678838528</c:v>
                </c:pt>
                <c:pt idx="29">
                  <c:v>0.2519624696123714</c:v>
                </c:pt>
                <c:pt idx="30">
                  <c:v>0.24663637452283105</c:v>
                </c:pt>
                <c:pt idx="31">
                  <c:v>0.25755244878881883</c:v>
                </c:pt>
                <c:pt idx="32">
                  <c:v>0.25036789538253146</c:v>
                </c:pt>
                <c:pt idx="33">
                  <c:v>0.26445889166284542</c:v>
                </c:pt>
                <c:pt idx="34">
                  <c:v>0.26888032502709025</c:v>
                </c:pt>
                <c:pt idx="35">
                  <c:v>0.27209562772679508</c:v>
                </c:pt>
                <c:pt idx="36">
                  <c:v>0.27404535595605556</c:v>
                </c:pt>
                <c:pt idx="37">
                  <c:v>0.28226395770700136</c:v>
                </c:pt>
                <c:pt idx="38">
                  <c:v>0.29099571188796697</c:v>
                </c:pt>
                <c:pt idx="39">
                  <c:v>0.29320446023329572</c:v>
                </c:pt>
                <c:pt idx="40">
                  <c:v>0.29793516725942037</c:v>
                </c:pt>
                <c:pt idx="41">
                  <c:v>0.29554063128478747</c:v>
                </c:pt>
                <c:pt idx="42">
                  <c:v>0.30075987923383046</c:v>
                </c:pt>
                <c:pt idx="43">
                  <c:v>0.30181837705302794</c:v>
                </c:pt>
                <c:pt idx="44">
                  <c:v>0.30150482256526551</c:v>
                </c:pt>
                <c:pt idx="45">
                  <c:v>0.31108032243100914</c:v>
                </c:pt>
                <c:pt idx="46">
                  <c:v>0.3111727353375579</c:v>
                </c:pt>
                <c:pt idx="47">
                  <c:v>0.31271188723627857</c:v>
                </c:pt>
                <c:pt idx="48">
                  <c:v>0.31537630179580511</c:v>
                </c:pt>
                <c:pt idx="49">
                  <c:v>0.32398258090255244</c:v>
                </c:pt>
                <c:pt idx="50">
                  <c:v>0.35079880901368743</c:v>
                </c:pt>
                <c:pt idx="51">
                  <c:v>0.36424987699037514</c:v>
                </c:pt>
                <c:pt idx="52">
                  <c:v>0.36286934350790806</c:v>
                </c:pt>
                <c:pt idx="53">
                  <c:v>0.36257163036923334</c:v>
                </c:pt>
                <c:pt idx="54">
                  <c:v>0.37633187711005917</c:v>
                </c:pt>
                <c:pt idx="55">
                  <c:v>0.38493740163028595</c:v>
                </c:pt>
                <c:pt idx="56">
                  <c:v>0.41397671752015797</c:v>
                </c:pt>
                <c:pt idx="57">
                  <c:v>0.41651998557420145</c:v>
                </c:pt>
                <c:pt idx="58">
                  <c:v>0.4327359496808279</c:v>
                </c:pt>
                <c:pt idx="59">
                  <c:v>0.46272592285933883</c:v>
                </c:pt>
                <c:pt idx="60">
                  <c:v>0.46628128006883662</c:v>
                </c:pt>
                <c:pt idx="61">
                  <c:v>0.48495478130618919</c:v>
                </c:pt>
                <c:pt idx="62">
                  <c:v>0.50698639295028713</c:v>
                </c:pt>
                <c:pt idx="63">
                  <c:v>0.51418310690901026</c:v>
                </c:pt>
                <c:pt idx="64">
                  <c:v>0.55323760623754858</c:v>
                </c:pt>
                <c:pt idx="65">
                  <c:v>0.56930351330208129</c:v>
                </c:pt>
                <c:pt idx="66">
                  <c:v>0.56342647156523373</c:v>
                </c:pt>
                <c:pt idx="67">
                  <c:v>0.62049180918989666</c:v>
                </c:pt>
                <c:pt idx="68">
                  <c:v>0.62302339673364249</c:v>
                </c:pt>
                <c:pt idx="69">
                  <c:v>0.62390103382496531</c:v>
                </c:pt>
                <c:pt idx="70">
                  <c:v>0.64336552888256049</c:v>
                </c:pt>
                <c:pt idx="71">
                  <c:v>0.67281227160720636</c:v>
                </c:pt>
                <c:pt idx="72">
                  <c:v>0.68841799168150974</c:v>
                </c:pt>
                <c:pt idx="73">
                  <c:v>0.71970183067356097</c:v>
                </c:pt>
                <c:pt idx="74">
                  <c:v>0.69685099949352913</c:v>
                </c:pt>
                <c:pt idx="75">
                  <c:v>0.7236463562811758</c:v>
                </c:pt>
                <c:pt idx="76">
                  <c:v>0.73707708392780869</c:v>
                </c:pt>
                <c:pt idx="77">
                  <c:v>0.79006140135658576</c:v>
                </c:pt>
                <c:pt idx="78">
                  <c:v>0.82149036946947762</c:v>
                </c:pt>
                <c:pt idx="79">
                  <c:v>0.81180119640516024</c:v>
                </c:pt>
                <c:pt idx="80">
                  <c:v>0.80666018881265156</c:v>
                </c:pt>
                <c:pt idx="81">
                  <c:v>0.81015150927759116</c:v>
                </c:pt>
                <c:pt idx="82">
                  <c:v>0.80126250603007798</c:v>
                </c:pt>
                <c:pt idx="83">
                  <c:v>0.8229959955614119</c:v>
                </c:pt>
                <c:pt idx="84">
                  <c:v>0.82641229238413438</c:v>
                </c:pt>
                <c:pt idx="85">
                  <c:v>0.8539702437420299</c:v>
                </c:pt>
                <c:pt idx="86">
                  <c:v>0.86408723929706821</c:v>
                </c:pt>
                <c:pt idx="87">
                  <c:v>0.88178997887084043</c:v>
                </c:pt>
                <c:pt idx="88">
                  <c:v>0.88988218943773645</c:v>
                </c:pt>
                <c:pt idx="89">
                  <c:v>0.87728529739043493</c:v>
                </c:pt>
                <c:pt idx="90">
                  <c:v>0.90272946153887945</c:v>
                </c:pt>
                <c:pt idx="91">
                  <c:v>0.87677835993390829</c:v>
                </c:pt>
                <c:pt idx="92">
                  <c:v>0.88702971299554167</c:v>
                </c:pt>
                <c:pt idx="93">
                  <c:v>0.9149807098886803</c:v>
                </c:pt>
                <c:pt idx="94">
                  <c:v>0.90339648358808222</c:v>
                </c:pt>
                <c:pt idx="95">
                  <c:v>0.88191229165038787</c:v>
                </c:pt>
                <c:pt idx="96">
                  <c:v>0.90911399499752787</c:v>
                </c:pt>
                <c:pt idx="97">
                  <c:v>0.92335153297955841</c:v>
                </c:pt>
                <c:pt idx="98">
                  <c:v>0.96436804818976551</c:v>
                </c:pt>
                <c:pt idx="99">
                  <c:v>1</c:v>
                </c:pt>
                <c:pt idx="100">
                  <c:v>1.0199932711702673</c:v>
                </c:pt>
                <c:pt idx="101">
                  <c:v>1.0055227065746828</c:v>
                </c:pt>
                <c:pt idx="102">
                  <c:v>0.98339189042997477</c:v>
                </c:pt>
                <c:pt idx="103">
                  <c:v>1.0177035264095395</c:v>
                </c:pt>
                <c:pt idx="104">
                  <c:v>1.0109585438385198</c:v>
                </c:pt>
                <c:pt idx="105">
                  <c:v>1.0544778693799017</c:v>
                </c:pt>
                <c:pt idx="106">
                  <c:v>1.0575062987980342</c:v>
                </c:pt>
                <c:pt idx="107">
                  <c:v>1.0428894787655589</c:v>
                </c:pt>
                <c:pt idx="108">
                  <c:v>1.075806119659876</c:v>
                </c:pt>
                <c:pt idx="109">
                  <c:v>1.0226990106439784</c:v>
                </c:pt>
                <c:pt idx="110">
                  <c:v>1.0527563143251941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C-4816-9694-80372EFD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222519"/>
        <c:axId val="1391993944"/>
      </c:scatterChart>
      <c:valAx>
        <c:axId val="1750222519"/>
        <c:scaling>
          <c:orientation val="minMax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93944"/>
        <c:crosses val="autoZero"/>
        <c:crossBetween val="midCat"/>
        <c:majorUnit val="10"/>
      </c:valAx>
      <c:valAx>
        <c:axId val="13919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22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333376</xdr:colOff>
      <xdr:row>14</xdr:row>
      <xdr:rowOff>104775</xdr:rowOff>
    </xdr:from>
    <xdr:to>
      <xdr:col>14</xdr:col>
      <xdr:colOff>369794</xdr:colOff>
      <xdr:row>42</xdr:row>
      <xdr:rowOff>44824</xdr:rowOff>
    </xdr:to>
    <xdr:graphicFrame macro="">
      <xdr:nvGraphicFramePr>
        <xdr:cNvPr id="67" name="Chart 53">
          <a:extLst>
            <a:ext uri="{FF2B5EF4-FFF2-40B4-BE49-F238E27FC236}">
              <a16:creationId xmlns:a16="http://schemas.microsoft.com/office/drawing/2014/main" id="{659820A8-F58C-979E-81D0-95BF9A921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8</xdr:row>
      <xdr:rowOff>95250</xdr:rowOff>
    </xdr:from>
    <xdr:to>
      <xdr:col>15</xdr:col>
      <xdr:colOff>38100</xdr:colOff>
      <xdr:row>30</xdr:row>
      <xdr:rowOff>114300</xdr:rowOff>
    </xdr:to>
    <xdr:graphicFrame macro="">
      <xdr:nvGraphicFramePr>
        <xdr:cNvPr id="38" name="Chart 5">
          <a:extLst>
            <a:ext uri="{FF2B5EF4-FFF2-40B4-BE49-F238E27FC236}">
              <a16:creationId xmlns:a16="http://schemas.microsoft.com/office/drawing/2014/main" id="{26FA3266-BFF3-C9EE-764D-5942B3D17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9</xdr:row>
      <xdr:rowOff>76200</xdr:rowOff>
    </xdr:from>
    <xdr:to>
      <xdr:col>18</xdr:col>
      <xdr:colOff>152400</xdr:colOff>
      <xdr:row>34</xdr:row>
      <xdr:rowOff>95250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A0C1FBEC-E9DE-7F90-42F8-9EEA4B774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40</xdr:row>
      <xdr:rowOff>85725</xdr:rowOff>
    </xdr:from>
    <xdr:to>
      <xdr:col>8</xdr:col>
      <xdr:colOff>123825</xdr:colOff>
      <xdr:row>61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8612EE-41E4-F931-11DA-1FB09AC52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10</xdr:row>
      <xdr:rowOff>95250</xdr:rowOff>
    </xdr:from>
    <xdr:to>
      <xdr:col>17</xdr:col>
      <xdr:colOff>47625</xdr:colOff>
      <xdr:row>33</xdr:row>
      <xdr:rowOff>171450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EB9CE4A4-7771-D338-F238-B3459663E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7</xdr:row>
      <xdr:rowOff>42583</xdr:rowOff>
    </xdr:from>
    <xdr:to>
      <xdr:col>15</xdr:col>
      <xdr:colOff>285750</xdr:colOff>
      <xdr:row>42</xdr:row>
      <xdr:rowOff>14007</xdr:rowOff>
    </xdr:to>
    <xdr:graphicFrame macro="">
      <xdr:nvGraphicFramePr>
        <xdr:cNvPr id="4" name="图表 5">
          <a:extLst>
            <a:ext uri="{FF2B5EF4-FFF2-40B4-BE49-F238E27FC236}">
              <a16:creationId xmlns:a16="http://schemas.microsoft.com/office/drawing/2014/main" id="{5F7728BF-C01A-15D1-4FD3-0B712A46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9</xdr:row>
      <xdr:rowOff>152400</xdr:rowOff>
    </xdr:from>
    <xdr:to>
      <xdr:col>15</xdr:col>
      <xdr:colOff>523875</xdr:colOff>
      <xdr:row>31</xdr:row>
      <xdr:rowOff>104775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F7CCE41-3642-B375-9B67-4726A937F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57150</xdr:rowOff>
    </xdr:from>
    <xdr:to>
      <xdr:col>15</xdr:col>
      <xdr:colOff>28575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0EA7EF-DF01-B5F9-0DC4-6B31BA06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741218</xdr:colOff>
      <xdr:row>18</xdr:row>
      <xdr:rowOff>138545</xdr:rowOff>
    </xdr:from>
    <xdr:to>
      <xdr:col>17</xdr:col>
      <xdr:colOff>222539</xdr:colOff>
      <xdr:row>41</xdr:row>
      <xdr:rowOff>90921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430529-27E6-6ACF-4E26-035EBEF36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104775</xdr:rowOff>
    </xdr:from>
    <xdr:to>
      <xdr:col>16</xdr:col>
      <xdr:colOff>409575</xdr:colOff>
      <xdr:row>34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9A1368C6-E7B6-D26C-C0EE-4697482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5</xdr:row>
      <xdr:rowOff>104775</xdr:rowOff>
    </xdr:from>
    <xdr:to>
      <xdr:col>18</xdr:col>
      <xdr:colOff>371475</xdr:colOff>
      <xdr:row>34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116A87-C22E-DC5B-B936-F58DBD23F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1F9760-0C51-40AA-BC74-D3EC0C0FAE4F}" name="Table11" displayName="Table11" ref="A1:E102" totalsRowShown="0" dataDxfId="24">
  <autoFilter ref="A1:E102" xr:uid="{9B1F9760-0C51-40AA-BC74-D3EC0C0FAE4F}"/>
  <tableColumns count="5">
    <tableColumn id="1" xr3:uid="{CCE03952-79B4-465D-BCE4-4FD028D1E587}" name="Timeline" dataDxfId="23"/>
    <tableColumn id="2" xr3:uid="{8402E1BC-9A01-4EEB-AC65-78CD95563F72}" name="Cropland (of total land)"/>
    <tableColumn id="3" xr3:uid="{D35E94D8-CB91-47CD-8E8F-06D4327DC46C}" name="Forecast" dataDxfId="22">
      <calculatedColumnFormula>_xlfn.FORECAST.ETS(A2,$B$2:$B$18,$A$2:$A$18,2,1)</calculatedColumnFormula>
    </tableColumn>
    <tableColumn id="4" xr3:uid="{5D62FF39-09F9-4491-8400-1BEFA67F4A02}" name="Lower Confidence Bound" dataDxfId="21">
      <calculatedColumnFormula>C2-_xlfn.FORECAST.ETS.CONFINT(A2,$B$2:$B$18,$A$2:$A$18,0.95,2,1)</calculatedColumnFormula>
    </tableColumn>
    <tableColumn id="5" xr3:uid="{90AF6B99-A866-4D64-97BB-A95844773175}" name="Upper Confidence Bound" dataDxfId="20">
      <calculatedColumnFormula>C2+_xlfn.FORECAST.ETS.CONFINT(A2,$B$2:$B$18,$A$2:$A$18,0.95,2,1)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6C8F53-E27C-4661-AF21-550BD73D95EF}" name="Table12" displayName="Table12" ref="G1:H8" totalsRowShown="0">
  <autoFilter ref="G1:H8" xr:uid="{EA6C8F53-E27C-4661-AF21-550BD73D95EF}"/>
  <tableColumns count="2">
    <tableColumn id="1" xr3:uid="{69E1F896-470C-4004-A190-4C59D96176AC}" name="Statistic"/>
    <tableColumn id="2" xr3:uid="{18FBEA91-665C-4D59-A24B-1037292AE776}" name="Valu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A65B05-76C4-4F41-A298-CDEFCE9D2C75}" name="Table13" displayName="Table13" ref="A1:E142" totalsRowShown="0" dataDxfId="18">
  <autoFilter ref="A1:E142" xr:uid="{DDA65B05-76C4-4F41-A298-CDEFCE9D2C75}"/>
  <tableColumns count="5">
    <tableColumn id="1" xr3:uid="{F1462F17-9E45-4A9E-8F47-968EB4518FA8}" name="Timeline" dataDxfId="17"/>
    <tableColumn id="2" xr3:uid="{1E37F4DB-AF62-4C27-AEEC-0708737DDAE8}" name="Global Population"/>
    <tableColumn id="3" xr3:uid="{33F784DF-C36A-4EE1-BAFE-0A07998DEDE4}" name="Forecast" dataDxfId="16">
      <calculatedColumnFormula>_xlfn.FORECAST.ETS(A2,$B$2:$B$63,$A$2:$A$63,9,1)</calculatedColumnFormula>
    </tableColumn>
    <tableColumn id="4" xr3:uid="{F2D87D35-D77F-4727-B086-D2BBBC7B7814}" name="Lower Confidence Bound" dataDxfId="15">
      <calculatedColumnFormula>C2-_xlfn.FORECAST.ETS.CONFINT(A2,$B$2:$B$63,$A$2:$A$63,0.9999,9,1)</calculatedColumnFormula>
    </tableColumn>
    <tableColumn id="5" xr3:uid="{3DFB8E14-50CF-4786-A259-36273CF5BC7C}" name="Upper Confidence Bound" dataDxfId="14">
      <calculatedColumnFormula>C2+_xlfn.FORECAST.ETS.CONFINT(A2,$B$2:$B$63,$A$2:$A$63,0.9999,9,1)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5C0E50-EEFC-4608-95A7-77356F72666F}" name="Table14" displayName="Table14" ref="A1:E144" totalsRowShown="0" dataDxfId="13">
  <autoFilter ref="A1:E144" xr:uid="{F95C0E50-EEFC-4608-95A7-77356F72666F}"/>
  <tableColumns count="5">
    <tableColumn id="1" xr3:uid="{418F555A-D5B8-4E92-A05E-E06CF3BCA243}" name="Year" dataDxfId="12"/>
    <tableColumn id="2" xr3:uid="{F3906929-4D1F-4C03-B8AC-0C9AE1A0AB4D}" name="Urban population (of total population)"/>
    <tableColumn id="3" xr3:uid="{E7589067-C145-4574-8AA0-6FA40C1344E2}" name="Forecast(Urban population (of total population))" dataDxfId="11">
      <calculatedColumnFormula>_xlfn.FORECAST.ETS(A2,$B$2:$B$62,$A$2:$A$62,1,1)</calculatedColumnFormula>
    </tableColumn>
    <tableColumn id="4" xr3:uid="{498D39E8-B05E-40FB-8381-68F6CA40CC6C}" name="Lower Confidence Bound(Urban population (of total population))" dataDxfId="10">
      <calculatedColumnFormula>C2-_xlfn.FORECAST.ETS.CONFINT(A2,$B$2:$B$62,$A$2:$A$62,0.95,1,1)</calculatedColumnFormula>
    </tableColumn>
    <tableColumn id="5" xr3:uid="{8E879BB8-C6C9-46AA-B91D-D5C99E805936}" name="Upper Confidence Bound(Urban population (of total population))" dataDxfId="9">
      <calculatedColumnFormula>C2+_xlfn.FORECAST.ETS.CONFINT(A2,$B$2:$B$62,$A$2:$A$62,0.95,1,1)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F0C491-E822-4182-B537-82B0044E3225}" name="Table15" displayName="Table15" ref="A1:E152" totalsRowShown="0" dataDxfId="8">
  <autoFilter ref="A1:E152" xr:uid="{ACF0C491-E822-4182-B537-82B0044E3225}"/>
  <tableColumns count="5">
    <tableColumn id="1" xr3:uid="{F55B783B-CD40-40BE-AC20-0505DE94E85C}" name="Timeline" dataDxfId="7"/>
    <tableColumn id="2" xr3:uid="{0CF7B4FE-7943-4F00-A06E-25EA913C1119}" name="Global freshwater use"/>
    <tableColumn id="3" xr3:uid="{CE895F19-24A2-43E7-ADBD-6C6FA474AE39}" name="Forecast" dataDxfId="6">
      <calculatedColumnFormula>_xlfn.FORECAST.ETS(A2,$B$2:$B$66,$A$2:$A$66,10,1)</calculatedColumnFormula>
    </tableColumn>
    <tableColumn id="4" xr3:uid="{17D871D9-D0AB-49C2-9F3A-C8813BBD00A2}" name="Lower Confidence Bound" dataDxfId="5">
      <calculatedColumnFormula>C2-_xlfn.FORECAST.ETS.CONFINT(A2,$B$2:$B$66,$A$2:$A$66,0.95,10,1)</calculatedColumnFormula>
    </tableColumn>
    <tableColumn id="5" xr3:uid="{F6FEA331-DA08-4D94-83C6-4C826318973C}" name="Upper Confidence Bound" dataDxfId="4">
      <calculatedColumnFormula>C2+_xlfn.FORECAST.ETS.CONFINT(A2,$B$2:$B$66,$A$2:$A$66,0.95,10,1)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D494C3C-5341-4F2E-8BCF-89DA31092DCA}" name="Table16" displayName="Table16" ref="G1:H8" totalsRowShown="0">
  <autoFilter ref="G1:H8" xr:uid="{7D494C3C-5341-4F2E-8BCF-89DA31092DCA}"/>
  <tableColumns count="2">
    <tableColumn id="1" xr3:uid="{004B5DE3-7B7D-4035-A454-73C3EB75B0CD}" name="Statistic"/>
    <tableColumn id="2" xr3:uid="{F82A3B39-CC50-44D1-9F54-A51C97618BCC}" name="Value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BD0E8F-2EA3-4E66-965E-F8725AFAED18}" name="Table17" displayName="Table17" ref="A1:C141" totalsRowShown="0" dataDxfId="2">
  <autoFilter ref="A1:C141" xr:uid="{CCBD0E8F-2EA3-4E66-965E-F8725AFAED18}"/>
  <tableColumns count="3">
    <tableColumn id="1" xr3:uid="{8A7FEAF5-B80B-439B-9EC7-7A4008549AFE}" name="Timeline" dataDxfId="1"/>
    <tableColumn id="2" xr3:uid="{C326676B-ADDD-4905-B4B1-3A315DB73F70}" name="Renewable internal freshwater resources per capita (cubic meters)"/>
    <tableColumn id="3" xr3:uid="{B3822DA0-C96F-43AA-BBE9-A1C3793D024F}" name="Foreca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"/>
  <sheetViews>
    <sheetView topLeftCell="A5" zoomScale="85" zoomScaleNormal="85" workbookViewId="0">
      <selection activeCell="R31" sqref="R31"/>
    </sheetView>
  </sheetViews>
  <sheetFormatPr defaultColWidth="11.33203125" defaultRowHeight="16.5"/>
  <cols>
    <col min="1" max="1" width="11.33203125" style="1"/>
    <col min="2" max="2" width="30" style="5" customWidth="1"/>
    <col min="3" max="3" width="23.88671875" style="5" customWidth="1"/>
    <col min="4" max="16384" width="11.33203125" style="1"/>
  </cols>
  <sheetData>
    <row r="1" spans="1:3">
      <c r="A1" s="1" t="s">
        <v>0</v>
      </c>
      <c r="B1" s="5" t="s">
        <v>1</v>
      </c>
      <c r="C1" s="5" t="s">
        <v>1</v>
      </c>
    </row>
    <row r="2" spans="1:3">
      <c r="A2" s="1">
        <v>1990</v>
      </c>
      <c r="B2" s="5" t="s">
        <v>2</v>
      </c>
      <c r="C2" s="5">
        <f>B2/B12</f>
        <v>0.90758042029854213</v>
      </c>
    </row>
    <row r="3" spans="1:3">
      <c r="A3" s="1">
        <v>1991</v>
      </c>
      <c r="B3" s="5" t="s">
        <v>3</v>
      </c>
      <c r="C3" s="5">
        <f>B3/B12</f>
        <v>0.91168054676538435</v>
      </c>
    </row>
    <row r="4" spans="1:3">
      <c r="A4" s="1">
        <v>1992</v>
      </c>
      <c r="B4" s="5" t="s">
        <v>4</v>
      </c>
      <c r="C4" s="5">
        <f>B4/B12</f>
        <v>0.90938059152549366</v>
      </c>
    </row>
    <row r="5" spans="1:3">
      <c r="A5" s="1">
        <v>1993</v>
      </c>
      <c r="B5" s="5" t="s">
        <v>5</v>
      </c>
      <c r="C5" s="5">
        <f>B5/B12</f>
        <v>0.91331440237440653</v>
      </c>
    </row>
    <row r="6" spans="1:3">
      <c r="A6" s="1">
        <v>1994</v>
      </c>
      <c r="B6" s="5" t="s">
        <v>6</v>
      </c>
      <c r="C6" s="5">
        <f>B6/B12</f>
        <v>0.92129476150452005</v>
      </c>
    </row>
    <row r="7" spans="1:3">
      <c r="A7" s="1">
        <v>1995</v>
      </c>
      <c r="B7" s="5" t="s">
        <v>7</v>
      </c>
      <c r="C7" s="5">
        <f>B7/B12</f>
        <v>0.94335585849554682</v>
      </c>
    </row>
    <row r="8" spans="1:3">
      <c r="A8" s="1">
        <v>1996</v>
      </c>
      <c r="B8" s="5" t="s">
        <v>8</v>
      </c>
      <c r="C8" s="5">
        <f>B8/B12</f>
        <v>0.95378462908826667</v>
      </c>
    </row>
    <row r="9" spans="1:3">
      <c r="A9" s="1">
        <v>1997</v>
      </c>
      <c r="B9" s="5" t="s">
        <v>9</v>
      </c>
      <c r="C9" s="5">
        <f>B9/B12</f>
        <v>0.99167584751201876</v>
      </c>
    </row>
    <row r="10" spans="1:3">
      <c r="A10" s="1">
        <v>1998</v>
      </c>
      <c r="B10" s="5" t="s">
        <v>10</v>
      </c>
      <c r="C10" s="5">
        <f>B10/B12</f>
        <v>0.97945416107165295</v>
      </c>
    </row>
    <row r="11" spans="1:3">
      <c r="A11" s="1">
        <v>1999</v>
      </c>
      <c r="B11" s="5" t="s">
        <v>11</v>
      </c>
      <c r="C11" s="5">
        <f>B11/B12</f>
        <v>0.97952922634216144</v>
      </c>
    </row>
    <row r="12" spans="1:3">
      <c r="A12" s="1">
        <v>2000</v>
      </c>
      <c r="B12" s="5" t="s">
        <v>12</v>
      </c>
      <c r="C12" s="5">
        <f>B12/B12</f>
        <v>1</v>
      </c>
    </row>
    <row r="13" spans="1:3">
      <c r="A13" s="1">
        <v>2001</v>
      </c>
      <c r="B13" s="5" t="s">
        <v>13</v>
      </c>
      <c r="C13" s="5">
        <f>B13/B12</f>
        <v>1.0013559187710057</v>
      </c>
    </row>
    <row r="14" spans="1:3">
      <c r="A14" s="1">
        <v>2002</v>
      </c>
      <c r="B14" s="5" t="s">
        <v>14</v>
      </c>
      <c r="C14" s="5">
        <f>B14/B12</f>
        <v>1.0280227863558684</v>
      </c>
    </row>
    <row r="15" spans="1:3">
      <c r="A15" s="1">
        <v>2003</v>
      </c>
      <c r="B15" s="5" t="s">
        <v>15</v>
      </c>
      <c r="C15" s="5">
        <f>B15/B12</f>
        <v>1.0549282442986672</v>
      </c>
    </row>
    <row r="16" spans="1:3">
      <c r="A16" s="1">
        <v>2004</v>
      </c>
      <c r="B16" s="5" t="s">
        <v>16</v>
      </c>
      <c r="C16" s="5">
        <f>B16/B12</f>
        <v>1.1065935212811435</v>
      </c>
    </row>
    <row r="17" spans="1:3">
      <c r="A17" s="1">
        <v>2005</v>
      </c>
      <c r="B17" s="5" t="s">
        <v>17</v>
      </c>
      <c r="C17" s="5">
        <f>B17/B12</f>
        <v>1.1320995281771027</v>
      </c>
    </row>
    <row r="18" spans="1:3">
      <c r="A18" s="1">
        <v>2006</v>
      </c>
      <c r="B18" s="5" t="s">
        <v>18</v>
      </c>
      <c r="C18" s="5">
        <f>B18/B12</f>
        <v>1.1740356205637539</v>
      </c>
    </row>
    <row r="19" spans="1:3">
      <c r="A19" s="1">
        <v>2007</v>
      </c>
      <c r="B19" s="5" t="s">
        <v>19</v>
      </c>
      <c r="C19" s="5">
        <f>B19/B12</f>
        <v>1.1959923517139994</v>
      </c>
    </row>
    <row r="20" spans="1:3">
      <c r="A20" s="1">
        <v>2008</v>
      </c>
      <c r="B20" s="5" t="s">
        <v>20</v>
      </c>
      <c r="C20" s="5">
        <f>B20/B12</f>
        <v>1.2038097438627862</v>
      </c>
    </row>
    <row r="21" spans="1:3">
      <c r="A21" s="1">
        <v>2009</v>
      </c>
      <c r="B21" s="5" t="s">
        <v>21</v>
      </c>
      <c r="C21" s="5">
        <f>B21/B12</f>
        <v>1.2024242454684573</v>
      </c>
    </row>
    <row r="22" spans="1:3">
      <c r="A22" s="1">
        <v>2010</v>
      </c>
      <c r="B22" s="5" t="s">
        <v>22</v>
      </c>
      <c r="C22" s="5">
        <f>B22/B12</f>
        <v>1.2523206051656068</v>
      </c>
    </row>
    <row r="23" spans="1:3">
      <c r="A23" s="1">
        <v>2011</v>
      </c>
      <c r="B23" s="5" t="s">
        <v>23</v>
      </c>
      <c r="C23" s="5">
        <f>B23/B12</f>
        <v>1.2569054467806764</v>
      </c>
    </row>
    <row r="24" spans="1:3">
      <c r="A24" s="1">
        <v>2012</v>
      </c>
      <c r="B24" s="5" t="s">
        <v>24</v>
      </c>
      <c r="C24" s="5">
        <f>B24/B12</f>
        <v>1.2724020998183923</v>
      </c>
    </row>
    <row r="25" spans="1:3">
      <c r="A25" s="1">
        <v>2013</v>
      </c>
      <c r="B25" s="5" t="s">
        <v>25</v>
      </c>
      <c r="C25" s="5">
        <f>B25/B12</f>
        <v>1.2903025158306793</v>
      </c>
    </row>
    <row r="26" spans="1:3">
      <c r="A26" s="1">
        <v>2014</v>
      </c>
      <c r="B26" s="5" t="s">
        <v>26</v>
      </c>
      <c r="C26" s="5">
        <f>B26/B12</f>
        <v>1.3082503708615036</v>
      </c>
    </row>
    <row r="27" spans="1:3">
      <c r="A27" s="1">
        <v>2015</v>
      </c>
      <c r="B27" s="5" t="s">
        <v>27</v>
      </c>
      <c r="C27" s="5">
        <f>B27/B12</f>
        <v>1.3079710387582359</v>
      </c>
    </row>
    <row r="28" spans="1:3">
      <c r="A28" s="1">
        <v>2016</v>
      </c>
      <c r="B28" s="5" t="s">
        <v>28</v>
      </c>
      <c r="C28" s="5">
        <f>B28/B12</f>
        <v>1.3263860285951241</v>
      </c>
    </row>
    <row r="29" spans="1:3">
      <c r="A29" s="1">
        <v>2017</v>
      </c>
      <c r="B29" s="5" t="s">
        <v>29</v>
      </c>
      <c r="C29" s="5">
        <v>1.34</v>
      </c>
    </row>
    <row r="30" spans="1:3">
      <c r="A30" s="1">
        <v>2018</v>
      </c>
      <c r="B30" s="5" t="s">
        <v>30</v>
      </c>
      <c r="C30" s="5">
        <f>B30/B12</f>
        <v>1.3776302145248227</v>
      </c>
    </row>
    <row r="31" spans="1:3">
      <c r="A31" s="1">
        <v>2019</v>
      </c>
      <c r="B31" s="5" t="s">
        <v>31</v>
      </c>
      <c r="C31" s="9">
        <v>1.38</v>
      </c>
    </row>
    <row r="32" spans="1:3">
      <c r="A32" s="1">
        <v>2020</v>
      </c>
      <c r="B32" s="1"/>
      <c r="C32" s="10">
        <v>1.3908240270000001</v>
      </c>
    </row>
    <row r="33" spans="1:3">
      <c r="A33" s="1">
        <v>2021</v>
      </c>
      <c r="B33" s="1"/>
      <c r="C33" s="10">
        <v>1.407336691</v>
      </c>
    </row>
    <row r="34" spans="1:3">
      <c r="A34" s="1">
        <v>2022</v>
      </c>
      <c r="B34" s="1"/>
      <c r="C34" s="10">
        <v>1.424747802</v>
      </c>
    </row>
    <row r="35" spans="1:3">
      <c r="A35" s="1">
        <v>2023</v>
      </c>
      <c r="B35" s="1"/>
      <c r="C35" s="10">
        <v>1.4403999999999999</v>
      </c>
    </row>
    <row r="36" spans="1:3">
      <c r="A36" s="1">
        <v>2024</v>
      </c>
      <c r="B36" s="1"/>
      <c r="C36" s="10">
        <v>1.4582222220000001</v>
      </c>
    </row>
    <row r="37" spans="1:3">
      <c r="A37" s="1">
        <v>2025</v>
      </c>
      <c r="B37" s="1"/>
      <c r="C37" s="10">
        <v>1.4764222220000001</v>
      </c>
    </row>
    <row r="38" spans="1:3">
      <c r="A38" s="1">
        <v>2026</v>
      </c>
      <c r="B38" s="1"/>
      <c r="C38" s="10">
        <v>1.4968888890000001</v>
      </c>
    </row>
    <row r="39" spans="1:3">
      <c r="A39" s="1">
        <v>2027</v>
      </c>
      <c r="B39" s="1"/>
      <c r="C39" s="10">
        <v>1.5186888890000001</v>
      </c>
    </row>
    <row r="40" spans="1:3">
      <c r="A40" s="1">
        <v>2028</v>
      </c>
      <c r="B40" s="1"/>
      <c r="C40" s="10">
        <v>1.5405333329999999</v>
      </c>
    </row>
    <row r="41" spans="1:3">
      <c r="A41" s="1">
        <v>2029</v>
      </c>
      <c r="B41" s="1"/>
      <c r="C41" s="10">
        <v>1.5624222219999999</v>
      </c>
    </row>
    <row r="42" spans="1:3">
      <c r="A42" s="1">
        <v>2030</v>
      </c>
      <c r="B42" s="1"/>
      <c r="C42" s="10">
        <v>1.584355556</v>
      </c>
    </row>
    <row r="43" spans="1:3">
      <c r="A43" s="1">
        <v>2031</v>
      </c>
      <c r="B43" s="1"/>
      <c r="C43" s="10">
        <v>1.606333333</v>
      </c>
    </row>
    <row r="44" spans="1:3">
      <c r="A44" s="1">
        <v>2032</v>
      </c>
      <c r="B44" s="1"/>
      <c r="C44" s="10">
        <v>1.628355556</v>
      </c>
    </row>
    <row r="45" spans="1:3">
      <c r="A45" s="1">
        <v>2033</v>
      </c>
      <c r="B45" s="1"/>
      <c r="C45" s="10">
        <v>1.6504111109999999</v>
      </c>
    </row>
    <row r="46" spans="1:3">
      <c r="A46" s="1">
        <v>2034</v>
      </c>
      <c r="B46" s="1"/>
      <c r="C46" s="10">
        <v>1.6725111109999999</v>
      </c>
    </row>
    <row r="47" spans="1:3">
      <c r="A47" s="1">
        <v>2035</v>
      </c>
      <c r="B47" s="1"/>
      <c r="C47" s="10">
        <v>1.6946555560000001</v>
      </c>
    </row>
    <row r="48" spans="1:3">
      <c r="A48" s="1">
        <v>2036</v>
      </c>
      <c r="B48" s="1"/>
      <c r="C48" s="10">
        <v>1.7168333330000001</v>
      </c>
    </row>
    <row r="49" spans="1:3">
      <c r="A49" s="1">
        <v>2037</v>
      </c>
      <c r="B49" s="1"/>
      <c r="C49" s="10">
        <v>1.7390444439999999</v>
      </c>
    </row>
    <row r="50" spans="1:3">
      <c r="A50" s="1">
        <v>2038</v>
      </c>
      <c r="B50" s="1"/>
      <c r="C50" s="10">
        <v>1.761288889</v>
      </c>
    </row>
    <row r="51" spans="1:3">
      <c r="A51" s="1">
        <v>2039</v>
      </c>
      <c r="B51" s="1"/>
      <c r="C51" s="10">
        <v>1.7835666670000001</v>
      </c>
    </row>
    <row r="52" spans="1:3">
      <c r="A52" s="1">
        <v>2040</v>
      </c>
      <c r="B52" s="1"/>
      <c r="C52" s="10">
        <v>1.8058777779999999</v>
      </c>
    </row>
    <row r="53" spans="1:3">
      <c r="A53" s="1">
        <v>2041</v>
      </c>
      <c r="B53" s="1"/>
      <c r="C53" s="10">
        <v>1.828222222</v>
      </c>
    </row>
    <row r="54" spans="1:3">
      <c r="A54" s="1">
        <v>2042</v>
      </c>
      <c r="B54" s="1"/>
      <c r="C54" s="10">
        <v>1.8506</v>
      </c>
    </row>
    <row r="55" spans="1:3">
      <c r="A55" s="1">
        <v>2043</v>
      </c>
      <c r="B55" s="1"/>
      <c r="C55" s="10">
        <v>1.873</v>
      </c>
    </row>
    <row r="56" spans="1:3">
      <c r="A56" s="1">
        <v>2044</v>
      </c>
      <c r="B56" s="1"/>
      <c r="C56" s="10">
        <v>1.8954333329999999</v>
      </c>
    </row>
    <row r="57" spans="1:3">
      <c r="A57" s="1">
        <v>2045</v>
      </c>
      <c r="B57" s="1"/>
      <c r="C57" s="10">
        <v>1.9178999999999999</v>
      </c>
    </row>
    <row r="58" spans="1:3">
      <c r="A58" s="1">
        <v>2046</v>
      </c>
      <c r="B58" s="1"/>
      <c r="C58" s="10">
        <v>1.9403999999999999</v>
      </c>
    </row>
    <row r="59" spans="1:3">
      <c r="A59" s="1">
        <v>2047</v>
      </c>
      <c r="B59" s="1"/>
      <c r="C59" s="10">
        <v>1.9629333330000001</v>
      </c>
    </row>
    <row r="60" spans="1:3">
      <c r="A60" s="1">
        <v>2048</v>
      </c>
      <c r="B60" s="1"/>
      <c r="C60" s="10">
        <v>1.9855</v>
      </c>
    </row>
    <row r="61" spans="1:3">
      <c r="A61" s="1">
        <v>2049</v>
      </c>
      <c r="B61" s="1"/>
      <c r="C61" s="10">
        <v>2.0081000000000002</v>
      </c>
    </row>
    <row r="62" spans="1:3">
      <c r="A62" s="1">
        <v>2050</v>
      </c>
      <c r="B62" s="1"/>
      <c r="C62" s="10">
        <v>2.0307333330000001</v>
      </c>
    </row>
    <row r="63" spans="1:3">
      <c r="A63" s="1">
        <v>2051</v>
      </c>
      <c r="B63" s="1"/>
      <c r="C63" s="10">
        <v>2.0533999999999999</v>
      </c>
    </row>
    <row r="64" spans="1:3">
      <c r="A64" s="1">
        <v>2052</v>
      </c>
      <c r="B64" s="1"/>
      <c r="C64" s="10">
        <v>2.0760999999999998</v>
      </c>
    </row>
    <row r="65" spans="1:3">
      <c r="A65" s="1">
        <v>2053</v>
      </c>
      <c r="B65" s="1"/>
      <c r="C65" s="10">
        <v>2.098833333</v>
      </c>
    </row>
    <row r="66" spans="1:3">
      <c r="A66" s="1">
        <v>2054</v>
      </c>
      <c r="B66" s="1"/>
      <c r="C66" s="10">
        <v>2.1215999999999999</v>
      </c>
    </row>
    <row r="67" spans="1:3">
      <c r="A67" s="1">
        <v>2055</v>
      </c>
      <c r="B67" s="1"/>
      <c r="C67" s="10">
        <v>2.1444000000000001</v>
      </c>
    </row>
    <row r="68" spans="1:3">
      <c r="A68" s="1">
        <v>2056</v>
      </c>
      <c r="B68" s="1"/>
      <c r="C68" s="10">
        <v>2.1672222219999999</v>
      </c>
    </row>
    <row r="69" spans="1:3">
      <c r="A69" s="1">
        <v>2057</v>
      </c>
      <c r="B69" s="1"/>
      <c r="C69" s="10">
        <v>2.1848444439999999</v>
      </c>
    </row>
    <row r="70" spans="1:3">
      <c r="A70" s="1">
        <v>2058</v>
      </c>
      <c r="B70" s="1"/>
      <c r="C70" s="10">
        <v>2.1972777780000001</v>
      </c>
    </row>
    <row r="71" spans="1:3">
      <c r="A71" s="1">
        <v>2059</v>
      </c>
      <c r="B71" s="1"/>
      <c r="C71" s="10">
        <v>2.204522222</v>
      </c>
    </row>
    <row r="72" spans="1:3">
      <c r="A72" s="1">
        <v>2060</v>
      </c>
      <c r="B72" s="1"/>
      <c r="C72" s="10">
        <v>2.2065888889999998</v>
      </c>
    </row>
    <row r="73" spans="1:3">
      <c r="A73" s="1">
        <v>2061</v>
      </c>
      <c r="B73" s="1"/>
      <c r="C73" s="10">
        <v>2.203488889</v>
      </c>
    </row>
    <row r="74" spans="1:3">
      <c r="A74" s="1">
        <v>2062</v>
      </c>
      <c r="B74" s="1"/>
      <c r="C74" s="10">
        <v>2.1952222219999999</v>
      </c>
    </row>
    <row r="75" spans="1:3">
      <c r="A75" s="1">
        <v>2063</v>
      </c>
      <c r="B75" s="1"/>
      <c r="C75" s="10">
        <v>2.1817888889999999</v>
      </c>
    </row>
    <row r="76" spans="1:3">
      <c r="A76" s="1">
        <v>2064</v>
      </c>
      <c r="B76" s="1"/>
      <c r="C76" s="10">
        <v>2.1632111109999999</v>
      </c>
    </row>
    <row r="77" spans="1:3">
      <c r="A77" s="1">
        <v>2065</v>
      </c>
      <c r="B77" s="1"/>
      <c r="C77" s="10">
        <v>2.1394888889999999</v>
      </c>
    </row>
    <row r="78" spans="1:3">
      <c r="A78" s="1">
        <v>2066</v>
      </c>
      <c r="B78" s="1"/>
      <c r="C78" s="10">
        <v>2.1158555560000001</v>
      </c>
    </row>
    <row r="79" spans="1:3">
      <c r="A79" s="1">
        <v>2067</v>
      </c>
      <c r="B79" s="1"/>
      <c r="C79" s="10">
        <v>2.0923111109999999</v>
      </c>
    </row>
    <row r="80" spans="1:3">
      <c r="A80" s="1">
        <v>2068</v>
      </c>
      <c r="B80" s="1"/>
      <c r="C80" s="10">
        <v>2.0688555559999999</v>
      </c>
    </row>
    <row r="81" spans="1:3">
      <c r="A81" s="1">
        <v>2069</v>
      </c>
      <c r="B81" s="1"/>
      <c r="C81" s="10">
        <v>2.045488889</v>
      </c>
    </row>
    <row r="82" spans="1:3">
      <c r="A82" s="1">
        <v>2070</v>
      </c>
      <c r="B82" s="1"/>
      <c r="C82" s="10">
        <v>2.0222111109999998</v>
      </c>
    </row>
    <row r="83" spans="1:3">
      <c r="A83" s="1">
        <v>2071</v>
      </c>
      <c r="B83" s="1"/>
      <c r="C83" s="10">
        <v>1.999011111</v>
      </c>
    </row>
    <row r="84" spans="1:3">
      <c r="A84" s="1">
        <v>2072</v>
      </c>
      <c r="B84" s="1"/>
      <c r="C84" s="10">
        <v>1.9759111110000001</v>
      </c>
    </row>
    <row r="85" spans="1:3">
      <c r="A85" s="1">
        <v>2073</v>
      </c>
      <c r="B85" s="1"/>
      <c r="C85" s="10">
        <v>1.9529000000000001</v>
      </c>
    </row>
    <row r="86" spans="1:3">
      <c r="A86" s="1">
        <v>2074</v>
      </c>
      <c r="B86" s="1"/>
      <c r="C86" s="10">
        <v>1.929977778</v>
      </c>
    </row>
    <row r="87" spans="1:3">
      <c r="A87" s="1">
        <v>2075</v>
      </c>
      <c r="B87" s="1"/>
      <c r="C87" s="10">
        <v>1.907144444</v>
      </c>
    </row>
    <row r="88" spans="1:3">
      <c r="A88" s="1">
        <v>2076</v>
      </c>
      <c r="B88" s="1"/>
      <c r="C88" s="10">
        <v>1.8844000000000001</v>
      </c>
    </row>
    <row r="89" spans="1:3">
      <c r="A89" s="1">
        <v>2077</v>
      </c>
      <c r="B89" s="1"/>
      <c r="C89" s="10">
        <v>1.8617444439999999</v>
      </c>
    </row>
    <row r="90" spans="1:3">
      <c r="A90" s="1">
        <v>2078</v>
      </c>
      <c r="B90" s="1"/>
      <c r="C90" s="10">
        <v>1.839177778</v>
      </c>
    </row>
    <row r="91" spans="1:3">
      <c r="A91" s="1">
        <v>2079</v>
      </c>
      <c r="B91" s="1"/>
      <c r="C91" s="10">
        <v>1.8167</v>
      </c>
    </row>
    <row r="92" spans="1:3">
      <c r="A92" s="1">
        <v>2080</v>
      </c>
      <c r="B92" s="1"/>
      <c r="C92" s="10">
        <v>1.7943222219999999</v>
      </c>
    </row>
    <row r="93" spans="1:3">
      <c r="A93" s="1">
        <v>2081</v>
      </c>
      <c r="B93" s="1"/>
      <c r="C93" s="10">
        <v>1.772033333</v>
      </c>
    </row>
    <row r="94" spans="1:3">
      <c r="A94" s="1">
        <v>2082</v>
      </c>
      <c r="B94" s="1"/>
      <c r="C94" s="10">
        <v>1.749833333</v>
      </c>
    </row>
    <row r="95" spans="1:3">
      <c r="A95" s="1">
        <v>2083</v>
      </c>
      <c r="B95" s="1"/>
      <c r="C95" s="10">
        <v>1.7277222219999999</v>
      </c>
    </row>
    <row r="96" spans="1:3">
      <c r="A96" s="1">
        <v>2084</v>
      </c>
      <c r="B96" s="1"/>
      <c r="C96" s="10">
        <v>1.7057</v>
      </c>
    </row>
    <row r="97" spans="1:3">
      <c r="A97" s="1">
        <v>2085</v>
      </c>
      <c r="B97" s="1"/>
      <c r="C97" s="10">
        <v>1.683766667</v>
      </c>
    </row>
    <row r="98" spans="1:3">
      <c r="A98" s="1">
        <v>2086</v>
      </c>
      <c r="B98" s="1"/>
      <c r="C98" s="10">
        <v>1.6619222220000001</v>
      </c>
    </row>
    <row r="99" spans="1:3">
      <c r="A99" s="1">
        <v>2087</v>
      </c>
      <c r="B99" s="1"/>
      <c r="C99" s="10">
        <v>1.6401666669999999</v>
      </c>
    </row>
    <row r="100" spans="1:3">
      <c r="A100" s="1">
        <v>2088</v>
      </c>
      <c r="B100" s="1"/>
      <c r="C100" s="10">
        <v>1.6185</v>
      </c>
    </row>
    <row r="101" spans="1:3">
      <c r="A101" s="1">
        <v>2089</v>
      </c>
      <c r="B101" s="1"/>
      <c r="C101" s="10">
        <v>1.5969222219999999</v>
      </c>
    </row>
    <row r="102" spans="1:3">
      <c r="A102" s="1">
        <v>2090</v>
      </c>
      <c r="B102" s="1"/>
      <c r="C102" s="10">
        <f t="shared" ref="C102:C112" si="0">C101-(C99-C100)</f>
        <v>1.575255555</v>
      </c>
    </row>
    <row r="103" spans="1:3">
      <c r="A103" s="1">
        <v>2091</v>
      </c>
      <c r="B103" s="1"/>
      <c r="C103" s="10">
        <f t="shared" si="0"/>
        <v>1.5536777769999999</v>
      </c>
    </row>
    <row r="104" spans="1:3">
      <c r="A104" s="1">
        <v>2092</v>
      </c>
      <c r="B104" s="1"/>
      <c r="C104" s="10">
        <f t="shared" si="0"/>
        <v>1.53201111</v>
      </c>
    </row>
    <row r="105" spans="1:3">
      <c r="A105" s="1">
        <v>2093</v>
      </c>
      <c r="B105" s="1"/>
      <c r="C105" s="10">
        <f t="shared" si="0"/>
        <v>1.5104333319999999</v>
      </c>
    </row>
    <row r="106" spans="1:3">
      <c r="A106" s="1">
        <v>2094</v>
      </c>
      <c r="B106" s="1"/>
      <c r="C106" s="10">
        <f t="shared" si="0"/>
        <v>1.488766665</v>
      </c>
    </row>
    <row r="107" spans="1:3">
      <c r="A107" s="1">
        <v>2095</v>
      </c>
      <c r="B107" s="1"/>
      <c r="C107" s="10">
        <f t="shared" si="0"/>
        <v>1.4671888869999998</v>
      </c>
    </row>
    <row r="108" spans="1:3">
      <c r="A108" s="1">
        <v>2096</v>
      </c>
      <c r="B108" s="1"/>
      <c r="C108" s="10">
        <f t="shared" si="0"/>
        <v>1.44552222</v>
      </c>
    </row>
    <row r="109" spans="1:3">
      <c r="A109" s="1">
        <v>2097</v>
      </c>
      <c r="B109" s="1"/>
      <c r="C109" s="10">
        <f t="shared" si="0"/>
        <v>1.4239444419999998</v>
      </c>
    </row>
    <row r="110" spans="1:3">
      <c r="A110" s="1">
        <v>2098</v>
      </c>
      <c r="B110" s="1"/>
      <c r="C110" s="10">
        <f t="shared" si="0"/>
        <v>1.4022777749999999</v>
      </c>
    </row>
    <row r="111" spans="1:3">
      <c r="A111" s="1">
        <v>2099</v>
      </c>
      <c r="B111" s="1"/>
      <c r="C111" s="10">
        <f t="shared" si="0"/>
        <v>1.3806999969999998</v>
      </c>
    </row>
    <row r="112" spans="1:3">
      <c r="A112" s="1">
        <v>2100</v>
      </c>
      <c r="B112" s="1"/>
      <c r="C112" s="10">
        <f t="shared" si="0"/>
        <v>1.3590333299999999</v>
      </c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</sheetData>
  <sheetProtection formatCells="0" insertHyperlinks="0" autoFilter="0"/>
  <pageMargins left="0.75" right="0.75" top="1" bottom="1" header="0.5" footer="0.5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89F1-41CE-4C9A-A54E-3A282F327BDB}">
  <dimension ref="A1:C63"/>
  <sheetViews>
    <sheetView workbookViewId="0">
      <selection activeCellId="1" sqref="C1:C1048576 A1:A1048576"/>
    </sheetView>
  </sheetViews>
  <sheetFormatPr defaultRowHeight="16.5"/>
  <cols>
    <col min="1" max="1" width="8.88671875" style="1"/>
    <col min="2" max="2" width="11.88671875" style="1" customWidth="1"/>
    <col min="3" max="3" width="8.88671875" style="4"/>
    <col min="4" max="16384" width="8.88671875" style="1"/>
  </cols>
  <sheetData>
    <row r="1" spans="1:3">
      <c r="A1" s="1" t="s">
        <v>0</v>
      </c>
      <c r="C1" s="1" t="s">
        <v>63</v>
      </c>
    </row>
    <row r="2" spans="1:3">
      <c r="A2" s="1">
        <v>1961</v>
      </c>
      <c r="B2" s="1">
        <v>13631.564089777399</v>
      </c>
      <c r="C2" s="4">
        <f>B2/B41</f>
        <v>1.9346098311855637</v>
      </c>
    </row>
    <row r="3" spans="1:3">
      <c r="A3" s="1">
        <v>1962</v>
      </c>
      <c r="B3" s="1">
        <v>13395.1608295759</v>
      </c>
      <c r="C3" s="4">
        <f>B3/B41</f>
        <v>1.9010591639035082</v>
      </c>
    </row>
    <row r="4" spans="1:3">
      <c r="A4" s="1">
        <v>1963</v>
      </c>
      <c r="B4" s="1">
        <v>13109.3601043652</v>
      </c>
      <c r="C4" s="4">
        <f>B4/B41</f>
        <v>1.8604979422336321</v>
      </c>
    </row>
    <row r="5" spans="1:3">
      <c r="A5" s="1">
        <v>1964</v>
      </c>
      <c r="B5" s="1">
        <v>12833.8342524245</v>
      </c>
      <c r="C5" s="4">
        <f>B5/B41</f>
        <v>1.8213949443384756</v>
      </c>
    </row>
    <row r="6" spans="1:3">
      <c r="A6" s="1">
        <v>1965</v>
      </c>
      <c r="B6" s="1">
        <v>12566.461820730001</v>
      </c>
      <c r="C6" s="4">
        <f>B6/B41</f>
        <v>1.7834490907638243</v>
      </c>
    </row>
    <row r="7" spans="1:3">
      <c r="A7" s="1">
        <v>1966</v>
      </c>
      <c r="B7" s="1">
        <v>12296.8049839831</v>
      </c>
      <c r="C7" s="4">
        <f>B7/B41</f>
        <v>1.7451790313648317</v>
      </c>
    </row>
    <row r="8" spans="1:3">
      <c r="A8" s="1">
        <v>1967</v>
      </c>
      <c r="B8" s="1">
        <v>12039.039922477201</v>
      </c>
      <c r="C8" s="4">
        <f>B8/B41</f>
        <v>1.7085966686336589</v>
      </c>
    </row>
    <row r="9" spans="1:3">
      <c r="A9" s="1">
        <v>1968</v>
      </c>
      <c r="B9" s="1">
        <v>11785.6062586725</v>
      </c>
      <c r="C9" s="4">
        <f>B9/B41</f>
        <v>1.6726290236649035</v>
      </c>
    </row>
    <row r="10" spans="1:3">
      <c r="A10" s="1">
        <v>1969</v>
      </c>
      <c r="B10" s="1">
        <v>11533.7352487441</v>
      </c>
      <c r="C10" s="4">
        <f>B10/B41</f>
        <v>1.6368831526269985</v>
      </c>
    </row>
    <row r="11" spans="1:3">
      <c r="A11" s="1">
        <v>1970</v>
      </c>
      <c r="B11" s="1">
        <v>11287.832141221899</v>
      </c>
      <c r="C11" s="4">
        <f>B11/B41</f>
        <v>1.6019842542908722</v>
      </c>
    </row>
    <row r="12" spans="1:3">
      <c r="A12" s="1">
        <v>1971</v>
      </c>
      <c r="B12" s="1">
        <v>11045.1221285598</v>
      </c>
      <c r="C12" s="4">
        <f>B12/B41</f>
        <v>1.5675385242535249</v>
      </c>
    </row>
    <row r="13" spans="1:3">
      <c r="A13" s="1">
        <v>1972</v>
      </c>
      <c r="B13" s="1">
        <v>10819.3699230987</v>
      </c>
      <c r="C13" s="4">
        <f>B13/B41</f>
        <v>1.5354994689242552</v>
      </c>
    </row>
    <row r="14" spans="1:3">
      <c r="A14" s="1">
        <v>1973</v>
      </c>
      <c r="B14" s="1">
        <v>10600.6155745015</v>
      </c>
      <c r="C14" s="4">
        <f>B14/B41</f>
        <v>1.5044535588127288</v>
      </c>
    </row>
    <row r="15" spans="1:3">
      <c r="A15" s="1">
        <v>1974</v>
      </c>
      <c r="B15" s="1">
        <v>10392.297929525201</v>
      </c>
      <c r="C15" s="4">
        <f>B15/B41</f>
        <v>1.4748888396560473</v>
      </c>
    </row>
    <row r="16" spans="1:3">
      <c r="A16" s="1">
        <v>1975</v>
      </c>
      <c r="B16" s="1">
        <v>10196.7380661879</v>
      </c>
      <c r="C16" s="4">
        <f>B16/B41</f>
        <v>1.4471347219549564</v>
      </c>
    </row>
    <row r="17" spans="1:3">
      <c r="A17" s="1">
        <v>1976</v>
      </c>
      <c r="B17" s="1">
        <v>10011.866681043801</v>
      </c>
      <c r="C17" s="4">
        <f>B17/B41</f>
        <v>1.4208975273931908</v>
      </c>
    </row>
    <row r="18" spans="1:3">
      <c r="A18" s="1">
        <v>1977</v>
      </c>
      <c r="B18" s="1">
        <v>9834.0438991232804</v>
      </c>
      <c r="C18" s="4">
        <f>B18/B41</f>
        <v>1.3956606800404947</v>
      </c>
    </row>
    <row r="19" spans="1:3">
      <c r="A19" s="1">
        <v>1978</v>
      </c>
      <c r="B19" s="1">
        <v>9659.2716389958896</v>
      </c>
      <c r="C19" s="4">
        <f>B19/B41</f>
        <v>1.3708567668259772</v>
      </c>
    </row>
    <row r="20" spans="1:3">
      <c r="A20" s="1">
        <v>1979</v>
      </c>
      <c r="B20" s="1">
        <v>9486.2532950659806</v>
      </c>
      <c r="C20" s="4">
        <f>B20/B41</f>
        <v>1.3463017717470733</v>
      </c>
    </row>
    <row r="21" spans="1:3">
      <c r="A21" s="1">
        <v>1980</v>
      </c>
      <c r="B21" s="1">
        <v>9316.8006619878506</v>
      </c>
      <c r="C21" s="4">
        <f>B21/B41</f>
        <v>1.3222528271274994</v>
      </c>
    </row>
    <row r="22" spans="1:3">
      <c r="A22" s="1">
        <v>1981</v>
      </c>
      <c r="B22" s="1">
        <v>9150.48709635659</v>
      </c>
      <c r="C22" s="4">
        <f>B22/B41</f>
        <v>1.2986493831638644</v>
      </c>
    </row>
    <row r="23" spans="1:3">
      <c r="A23" s="1">
        <v>1982</v>
      </c>
      <c r="B23" s="1">
        <v>8984.0281080325603</v>
      </c>
      <c r="C23" s="4">
        <f>B23/B41</f>
        <v>1.2750253006169194</v>
      </c>
    </row>
    <row r="24" spans="1:3">
      <c r="A24" s="1">
        <v>1983</v>
      </c>
      <c r="B24" s="1">
        <v>8821.6839680206594</v>
      </c>
      <c r="C24" s="4">
        <f>B24/B41</f>
        <v>1.2519852028530891</v>
      </c>
    </row>
    <row r="25" spans="1:3">
      <c r="A25" s="1">
        <v>1984</v>
      </c>
      <c r="B25" s="1">
        <v>8665.8850917197706</v>
      </c>
      <c r="C25" s="4">
        <f>B25/B41</f>
        <v>1.2298740176806262</v>
      </c>
    </row>
    <row r="26" spans="1:3">
      <c r="A26" s="1">
        <v>1985</v>
      </c>
      <c r="B26" s="1">
        <v>8512.3971334497692</v>
      </c>
      <c r="C26" s="4">
        <f>B26/B41</f>
        <v>1.2080908010899178</v>
      </c>
    </row>
    <row r="27" spans="1:3">
      <c r="A27" s="1">
        <v>1986</v>
      </c>
      <c r="B27" s="1">
        <v>8359.8962814962506</v>
      </c>
      <c r="C27" s="4">
        <f>B27/B41</f>
        <v>1.1864476759495901</v>
      </c>
    </row>
    <row r="28" spans="1:3">
      <c r="A28" s="1">
        <v>1987</v>
      </c>
      <c r="B28" s="1">
        <v>8208.9326308980399</v>
      </c>
      <c r="C28" s="4">
        <f>B28/B41</f>
        <v>1.1650227124842472</v>
      </c>
    </row>
    <row r="29" spans="1:3">
      <c r="A29" s="1">
        <v>1988</v>
      </c>
      <c r="B29" s="1">
        <v>8061.7427785354503</v>
      </c>
      <c r="C29" s="4">
        <f>B29/B41</f>
        <v>1.1441333315184223</v>
      </c>
    </row>
    <row r="30" spans="1:3">
      <c r="A30" s="1">
        <v>1989</v>
      </c>
      <c r="B30" s="1">
        <v>7918.6198264897903</v>
      </c>
      <c r="C30" s="4">
        <f>B30/B41</f>
        <v>1.1238211304920207</v>
      </c>
    </row>
    <row r="31" spans="1:3">
      <c r="A31" s="1">
        <v>1990</v>
      </c>
      <c r="B31" s="1">
        <v>7777.3568862437796</v>
      </c>
      <c r="C31" s="4">
        <f>B31/B41</f>
        <v>1.1037729048311771</v>
      </c>
    </row>
    <row r="32" spans="1:3">
      <c r="A32" s="1">
        <v>1991</v>
      </c>
      <c r="B32" s="1">
        <v>7643.9486747505198</v>
      </c>
      <c r="C32" s="4">
        <f>B32/B41</f>
        <v>1.0848394327940767</v>
      </c>
    </row>
    <row r="33" spans="1:3">
      <c r="A33" s="1">
        <v>1992</v>
      </c>
      <c r="B33" s="1">
        <v>7992.2011041204996</v>
      </c>
      <c r="C33" s="4">
        <f>B33/B41</f>
        <v>1.1342638839543557</v>
      </c>
    </row>
    <row r="34" spans="1:3">
      <c r="A34" s="1">
        <v>1993</v>
      </c>
      <c r="B34" s="1">
        <v>7793.7657668287802</v>
      </c>
      <c r="C34" s="4">
        <f>B34/B41</f>
        <v>1.1061016751387824</v>
      </c>
    </row>
    <row r="35" spans="1:3">
      <c r="A35" s="1">
        <v>1994</v>
      </c>
      <c r="B35" s="1">
        <v>7673.3907464001204</v>
      </c>
      <c r="C35" s="4">
        <f>B35/B41</f>
        <v>1.0890178910317856</v>
      </c>
    </row>
    <row r="36" spans="1:3">
      <c r="A36" s="1">
        <v>1995</v>
      </c>
      <c r="B36" s="1">
        <v>7559.9189077233896</v>
      </c>
      <c r="C36" s="4">
        <f>B36/B41</f>
        <v>1.0729138157238514</v>
      </c>
    </row>
    <row r="37" spans="1:3">
      <c r="A37" s="1">
        <v>1996</v>
      </c>
      <c r="B37" s="1">
        <v>7449.6675502896296</v>
      </c>
      <c r="C37" s="4">
        <f>B37/B41</f>
        <v>1.0572667954268291</v>
      </c>
    </row>
    <row r="38" spans="1:3">
      <c r="A38" s="1">
        <v>1997</v>
      </c>
      <c r="B38" s="1">
        <v>7343.1200094425103</v>
      </c>
      <c r="C38" s="4">
        <f>B38/B41</f>
        <v>1.0421454257399814</v>
      </c>
    </row>
    <row r="39" spans="1:3">
      <c r="A39" s="1">
        <v>1998</v>
      </c>
      <c r="B39" s="1">
        <v>7240.2128235727696</v>
      </c>
      <c r="C39" s="4">
        <f>B39/B41</f>
        <v>1.0275407001067329</v>
      </c>
    </row>
    <row r="40" spans="1:3">
      <c r="A40" s="1">
        <v>1999</v>
      </c>
      <c r="B40" s="1">
        <v>7141.3841596377997</v>
      </c>
      <c r="C40" s="4">
        <f>B40/B41</f>
        <v>1.0135148037684758</v>
      </c>
    </row>
    <row r="41" spans="1:3">
      <c r="A41" s="1">
        <v>2000</v>
      </c>
      <c r="B41" s="1">
        <v>7046.1567340551201</v>
      </c>
      <c r="C41" s="4">
        <f>B41/B41</f>
        <v>1</v>
      </c>
    </row>
    <row r="42" spans="1:3">
      <c r="A42" s="1">
        <v>2001</v>
      </c>
      <c r="B42" s="1">
        <v>6953.5370976088698</v>
      </c>
      <c r="C42" s="4">
        <f>B42/B41</f>
        <v>0.98685529715815068</v>
      </c>
    </row>
    <row r="43" spans="1:3">
      <c r="A43" s="1">
        <v>2002</v>
      </c>
      <c r="B43" s="1">
        <v>6863.5364300634901</v>
      </c>
      <c r="C43" s="4">
        <f>B43/B41</f>
        <v>0.9740822818900694</v>
      </c>
    </row>
    <row r="44" spans="1:3">
      <c r="A44" s="1">
        <v>2003</v>
      </c>
      <c r="B44" s="1">
        <v>6776.2653297958605</v>
      </c>
      <c r="C44" s="4">
        <f>B44/B41</f>
        <v>0.96169665046551767</v>
      </c>
    </row>
    <row r="45" spans="1:3">
      <c r="A45" s="1">
        <v>2004</v>
      </c>
      <c r="B45" s="1">
        <v>6690.6608679230503</v>
      </c>
      <c r="C45" s="4">
        <f>B45/B41</f>
        <v>0.94954755059394214</v>
      </c>
    </row>
    <row r="46" spans="1:3">
      <c r="A46" s="1">
        <v>2005</v>
      </c>
      <c r="B46" s="1">
        <v>6607.3819438445598</v>
      </c>
      <c r="C46" s="4">
        <f>B46/B41</f>
        <v>0.93772849416052628</v>
      </c>
    </row>
    <row r="47" spans="1:3">
      <c r="A47" s="1">
        <v>2006</v>
      </c>
      <c r="B47" s="1">
        <v>6519.5843156734099</v>
      </c>
      <c r="C47" s="4">
        <f>B47/B41</f>
        <v>0.92526813719077416</v>
      </c>
    </row>
    <row r="48" spans="1:3">
      <c r="A48" s="1">
        <v>2007</v>
      </c>
      <c r="B48" s="1">
        <v>6439.8249622584899</v>
      </c>
      <c r="C48" s="4">
        <f>B48/B41</f>
        <v>0.91394858293938608</v>
      </c>
    </row>
    <row r="49" spans="1:3">
      <c r="A49" s="1">
        <v>2008</v>
      </c>
      <c r="B49" s="1">
        <v>6361.0102929201103</v>
      </c>
      <c r="C49" s="4">
        <f>B49/B41</f>
        <v>0.90276309951727363</v>
      </c>
    </row>
    <row r="50" spans="1:3">
      <c r="A50" s="1">
        <v>2009</v>
      </c>
      <c r="B50" s="1">
        <v>6283.7751133072597</v>
      </c>
      <c r="C50" s="4">
        <f>B50/B41</f>
        <v>0.891801779392281</v>
      </c>
    </row>
    <row r="51" spans="1:3">
      <c r="A51" s="1">
        <v>2010</v>
      </c>
      <c r="B51" s="1">
        <v>6208.36060207435</v>
      </c>
      <c r="C51" s="4">
        <f>B51/B41</f>
        <v>0.881098850962032</v>
      </c>
    </row>
    <row r="52" spans="1:3">
      <c r="A52" s="1">
        <v>2011</v>
      </c>
      <c r="B52" s="1">
        <v>6134.8545926010001</v>
      </c>
      <c r="C52" s="4">
        <f>B52/B41</f>
        <v>0.87066677965738948</v>
      </c>
    </row>
    <row r="53" spans="1:3">
      <c r="A53" s="1">
        <v>2012</v>
      </c>
      <c r="B53" s="1">
        <v>6025.2556348422704</v>
      </c>
      <c r="C53" s="4">
        <f>B53/B41</f>
        <v>0.85511234879594955</v>
      </c>
    </row>
    <row r="54" spans="1:3">
      <c r="A54" s="1">
        <v>2013</v>
      </c>
      <c r="B54" s="1">
        <v>5951.4280378973099</v>
      </c>
      <c r="C54" s="4">
        <f>B54/B41</f>
        <v>0.844634637366662</v>
      </c>
    </row>
    <row r="55" spans="1:3">
      <c r="A55" s="1">
        <v>2014</v>
      </c>
      <c r="B55" s="1">
        <v>5879.3346040349497</v>
      </c>
      <c r="C55" s="4">
        <f>B55/B41</f>
        <v>0.83440304068447047</v>
      </c>
    </row>
    <row r="56" spans="1:3">
      <c r="A56" s="1">
        <v>2015</v>
      </c>
      <c r="B56" s="1">
        <v>5809.7032571813797</v>
      </c>
      <c r="C56" s="4">
        <f>B56/B41</f>
        <v>0.82452086668782465</v>
      </c>
    </row>
    <row r="57" spans="1:3">
      <c r="A57" s="1">
        <v>2016</v>
      </c>
      <c r="B57" s="1">
        <v>5741.9730027118203</v>
      </c>
      <c r="C57" s="4">
        <f>B57/B41</f>
        <v>0.81490849826828482</v>
      </c>
    </row>
    <row r="58" spans="1:3">
      <c r="A58" s="1">
        <v>2017</v>
      </c>
      <c r="B58" s="1">
        <v>5676.4288200330902</v>
      </c>
      <c r="C58" s="4">
        <f>B58/B41</f>
        <v>0.8056063800849147</v>
      </c>
    </row>
    <row r="59" spans="1:3">
      <c r="A59" s="1">
        <v>2018</v>
      </c>
      <c r="B59" s="1">
        <v>5614.2607447150103</v>
      </c>
      <c r="C59" s="4">
        <f>B59/B41</f>
        <v>0.79678340357949407</v>
      </c>
    </row>
    <row r="60" spans="1:3">
      <c r="A60" s="1">
        <v>2019</v>
      </c>
      <c r="B60" s="1">
        <v>5555.3774998132303</v>
      </c>
      <c r="C60" s="4">
        <f>B60/B41</f>
        <v>0.7884266146058414</v>
      </c>
    </row>
    <row r="61" spans="1:3">
      <c r="A61" s="1">
        <v>2020</v>
      </c>
    </row>
    <row r="62" spans="1:3">
      <c r="A62" s="1">
        <v>2021</v>
      </c>
    </row>
    <row r="63" spans="1:3">
      <c r="A63" s="1" t="s">
        <v>64</v>
      </c>
      <c r="B63" s="1" t="s">
        <v>64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B53C-D0E3-4989-98ED-C07E4D7660E4}">
  <dimension ref="A1:C141"/>
  <sheetViews>
    <sheetView tabSelected="1" workbookViewId="0">
      <selection activeCell="T34" sqref="T34"/>
    </sheetView>
  </sheetViews>
  <sheetFormatPr defaultRowHeight="16.5"/>
  <cols>
    <col min="1" max="1" width="9.5546875" customWidth="1"/>
    <col min="3" max="3" width="9.44140625" customWidth="1"/>
  </cols>
  <sheetData>
    <row r="1" spans="1:3">
      <c r="A1" t="s">
        <v>41</v>
      </c>
      <c r="B1" t="s">
        <v>63</v>
      </c>
      <c r="C1" t="s">
        <v>42</v>
      </c>
    </row>
    <row r="2" spans="1:3">
      <c r="A2" s="6">
        <v>1961</v>
      </c>
      <c r="B2" s="7">
        <v>1.9346098311855637</v>
      </c>
    </row>
    <row r="3" spans="1:3">
      <c r="A3" s="6">
        <v>1962</v>
      </c>
      <c r="B3" s="7">
        <v>1.9010591639035082</v>
      </c>
    </row>
    <row r="4" spans="1:3">
      <c r="A4" s="6">
        <v>1963</v>
      </c>
      <c r="B4" s="7">
        <v>1.8604979422336321</v>
      </c>
    </row>
    <row r="5" spans="1:3">
      <c r="A5" s="6">
        <v>1964</v>
      </c>
      <c r="B5" s="7">
        <v>1.8213949443384756</v>
      </c>
    </row>
    <row r="6" spans="1:3">
      <c r="A6" s="6">
        <v>1965</v>
      </c>
      <c r="B6" s="7">
        <v>1.7834490907638243</v>
      </c>
    </row>
    <row r="7" spans="1:3">
      <c r="A7" s="6">
        <v>1966</v>
      </c>
      <c r="B7" s="7">
        <v>1.7451790313648317</v>
      </c>
    </row>
    <row r="8" spans="1:3">
      <c r="A8" s="6">
        <v>1967</v>
      </c>
      <c r="B8" s="7">
        <v>1.7085966686336589</v>
      </c>
    </row>
    <row r="9" spans="1:3">
      <c r="A9" s="6">
        <v>1968</v>
      </c>
      <c r="B9" s="7">
        <v>1.6726290236649035</v>
      </c>
    </row>
    <row r="10" spans="1:3">
      <c r="A10" s="6">
        <v>1969</v>
      </c>
      <c r="B10" s="7">
        <v>1.6368831526269985</v>
      </c>
    </row>
    <row r="11" spans="1:3">
      <c r="A11" s="6">
        <v>1970</v>
      </c>
      <c r="B11" s="7">
        <v>1.6019842542908722</v>
      </c>
    </row>
    <row r="12" spans="1:3">
      <c r="A12" s="6">
        <v>1971</v>
      </c>
      <c r="B12" s="7">
        <v>1.5675385242535249</v>
      </c>
    </row>
    <row r="13" spans="1:3">
      <c r="A13" s="6">
        <v>1972</v>
      </c>
      <c r="B13" s="7">
        <v>1.5354994689242552</v>
      </c>
    </row>
    <row r="14" spans="1:3">
      <c r="A14" s="6">
        <v>1973</v>
      </c>
      <c r="B14" s="7">
        <v>1.5044535588127288</v>
      </c>
    </row>
    <row r="15" spans="1:3">
      <c r="A15" s="6">
        <v>1974</v>
      </c>
      <c r="B15" s="7">
        <v>1.4748888396560473</v>
      </c>
    </row>
    <row r="16" spans="1:3">
      <c r="A16" s="6">
        <v>1975</v>
      </c>
      <c r="B16" s="7">
        <v>1.4471347219549564</v>
      </c>
    </row>
    <row r="17" spans="1:2">
      <c r="A17" s="6">
        <v>1976</v>
      </c>
      <c r="B17" s="7">
        <v>1.4208975273931908</v>
      </c>
    </row>
    <row r="18" spans="1:2">
      <c r="A18" s="6">
        <v>1977</v>
      </c>
      <c r="B18" s="7">
        <v>1.3956606800404947</v>
      </c>
    </row>
    <row r="19" spans="1:2">
      <c r="A19" s="6">
        <v>1978</v>
      </c>
      <c r="B19" s="7">
        <v>1.3708567668259772</v>
      </c>
    </row>
    <row r="20" spans="1:2">
      <c r="A20" s="6">
        <v>1979</v>
      </c>
      <c r="B20" s="7">
        <v>1.3463017717470733</v>
      </c>
    </row>
    <row r="21" spans="1:2">
      <c r="A21" s="6">
        <v>1980</v>
      </c>
      <c r="B21" s="7">
        <v>1.3222528271274994</v>
      </c>
    </row>
    <row r="22" spans="1:2">
      <c r="A22" s="6">
        <v>1981</v>
      </c>
      <c r="B22" s="7">
        <v>1.2986493831638644</v>
      </c>
    </row>
    <row r="23" spans="1:2">
      <c r="A23" s="6">
        <v>1982</v>
      </c>
      <c r="B23" s="7">
        <v>1.2750253006169194</v>
      </c>
    </row>
    <row r="24" spans="1:2">
      <c r="A24" s="6">
        <v>1983</v>
      </c>
      <c r="B24" s="7">
        <v>1.2519852028530891</v>
      </c>
    </row>
    <row r="25" spans="1:2">
      <c r="A25" s="6">
        <v>1984</v>
      </c>
      <c r="B25" s="7">
        <v>1.2298740176806262</v>
      </c>
    </row>
    <row r="26" spans="1:2">
      <c r="A26" s="6">
        <v>1985</v>
      </c>
      <c r="B26" s="7">
        <v>1.2080908010899178</v>
      </c>
    </row>
    <row r="27" spans="1:2">
      <c r="A27" s="6">
        <v>1986</v>
      </c>
      <c r="B27" s="7">
        <v>1.1864476759495901</v>
      </c>
    </row>
    <row r="28" spans="1:2">
      <c r="A28" s="6">
        <v>1987</v>
      </c>
      <c r="B28" s="7">
        <v>1.1650227124842472</v>
      </c>
    </row>
    <row r="29" spans="1:2">
      <c r="A29" s="6">
        <v>1988</v>
      </c>
      <c r="B29" s="7">
        <v>1.1441333315184223</v>
      </c>
    </row>
    <row r="30" spans="1:2">
      <c r="A30" s="6">
        <v>1989</v>
      </c>
      <c r="B30" s="7">
        <v>1.1238211304920207</v>
      </c>
    </row>
    <row r="31" spans="1:2">
      <c r="A31" s="6">
        <v>1990</v>
      </c>
      <c r="B31" s="7">
        <v>1.1037729048311771</v>
      </c>
    </row>
    <row r="32" spans="1:2">
      <c r="A32" s="6">
        <v>1991</v>
      </c>
      <c r="B32" s="7">
        <v>1.0848394327940767</v>
      </c>
    </row>
    <row r="33" spans="1:2">
      <c r="A33" s="6">
        <v>1992</v>
      </c>
      <c r="B33" s="7">
        <v>1.1342638839543557</v>
      </c>
    </row>
    <row r="34" spans="1:2">
      <c r="A34" s="6">
        <v>1993</v>
      </c>
      <c r="B34" s="7">
        <v>1.1061016751387824</v>
      </c>
    </row>
    <row r="35" spans="1:2">
      <c r="A35" s="6">
        <v>1994</v>
      </c>
      <c r="B35" s="7">
        <v>1.0890178910317856</v>
      </c>
    </row>
    <row r="36" spans="1:2">
      <c r="A36" s="6">
        <v>1995</v>
      </c>
      <c r="B36" s="7">
        <v>1.0729138157238514</v>
      </c>
    </row>
    <row r="37" spans="1:2">
      <c r="A37" s="6">
        <v>1996</v>
      </c>
      <c r="B37" s="7">
        <v>1.0572667954268291</v>
      </c>
    </row>
    <row r="38" spans="1:2">
      <c r="A38" s="6">
        <v>1997</v>
      </c>
      <c r="B38" s="7">
        <v>1.0421454257399814</v>
      </c>
    </row>
    <row r="39" spans="1:2">
      <c r="A39" s="6">
        <v>1998</v>
      </c>
      <c r="B39" s="7">
        <v>1.0275407001067329</v>
      </c>
    </row>
    <row r="40" spans="1:2">
      <c r="A40" s="6">
        <v>1999</v>
      </c>
      <c r="B40" s="7">
        <v>1.0135148037684758</v>
      </c>
    </row>
    <row r="41" spans="1:2">
      <c r="A41" s="6">
        <v>2000</v>
      </c>
      <c r="B41" s="7">
        <v>1</v>
      </c>
    </row>
    <row r="42" spans="1:2">
      <c r="A42" s="6">
        <v>2001</v>
      </c>
      <c r="B42" s="7">
        <v>0.98685529715815068</v>
      </c>
    </row>
    <row r="43" spans="1:2">
      <c r="A43" s="6">
        <v>2002</v>
      </c>
      <c r="B43" s="7">
        <v>0.9740822818900694</v>
      </c>
    </row>
    <row r="44" spans="1:2">
      <c r="A44" s="6">
        <v>2003</v>
      </c>
      <c r="B44" s="7">
        <v>0.96169665046551767</v>
      </c>
    </row>
    <row r="45" spans="1:2">
      <c r="A45" s="6">
        <v>2004</v>
      </c>
      <c r="B45" s="7">
        <v>0.94954755059394214</v>
      </c>
    </row>
    <row r="46" spans="1:2">
      <c r="A46" s="6">
        <v>2005</v>
      </c>
      <c r="B46" s="7">
        <v>0.93772849416052628</v>
      </c>
    </row>
    <row r="47" spans="1:2">
      <c r="A47" s="6">
        <v>2006</v>
      </c>
      <c r="B47" s="7">
        <v>0.92526813719077416</v>
      </c>
    </row>
    <row r="48" spans="1:2">
      <c r="A48" s="6">
        <v>2007</v>
      </c>
      <c r="B48" s="7">
        <v>0.91394858293938608</v>
      </c>
    </row>
    <row r="49" spans="1:3">
      <c r="A49" s="6">
        <v>2008</v>
      </c>
      <c r="B49" s="7">
        <v>0.90276309951727363</v>
      </c>
    </row>
    <row r="50" spans="1:3">
      <c r="A50" s="6">
        <v>2009</v>
      </c>
      <c r="B50" s="7">
        <v>0.891801779392281</v>
      </c>
    </row>
    <row r="51" spans="1:3">
      <c r="A51" s="6">
        <v>2010</v>
      </c>
      <c r="B51" s="7">
        <v>0.881098850962032</v>
      </c>
    </row>
    <row r="52" spans="1:3">
      <c r="A52" s="6">
        <v>2011</v>
      </c>
      <c r="B52" s="7">
        <v>0.87066677965738948</v>
      </c>
    </row>
    <row r="53" spans="1:3">
      <c r="A53" s="6">
        <v>2012</v>
      </c>
      <c r="B53" s="7">
        <v>0.85511234879594955</v>
      </c>
    </row>
    <row r="54" spans="1:3">
      <c r="A54" s="6">
        <v>2013</v>
      </c>
      <c r="B54" s="7">
        <v>0.844634637366662</v>
      </c>
    </row>
    <row r="55" spans="1:3">
      <c r="A55" s="6">
        <v>2014</v>
      </c>
      <c r="B55" s="7">
        <v>0.83440304068447047</v>
      </c>
    </row>
    <row r="56" spans="1:3">
      <c r="A56" s="6">
        <v>2015</v>
      </c>
      <c r="B56" s="7">
        <v>0.82452086668782465</v>
      </c>
    </row>
    <row r="57" spans="1:3">
      <c r="A57" s="6">
        <v>2016</v>
      </c>
      <c r="B57" s="7">
        <v>0.81490849826828482</v>
      </c>
    </row>
    <row r="58" spans="1:3">
      <c r="A58" s="6">
        <v>2017</v>
      </c>
      <c r="B58" s="7">
        <v>0.8056063800849147</v>
      </c>
    </row>
    <row r="59" spans="1:3">
      <c r="A59" s="6">
        <v>2018</v>
      </c>
      <c r="B59" s="7">
        <v>0.79678340357949407</v>
      </c>
    </row>
    <row r="60" spans="1:3">
      <c r="A60" s="6">
        <v>2019</v>
      </c>
      <c r="B60" s="7">
        <v>0.7884266146058414</v>
      </c>
      <c r="C60" s="7">
        <v>0.78839999999999999</v>
      </c>
    </row>
    <row r="61" spans="1:3">
      <c r="A61" s="6">
        <v>2020</v>
      </c>
      <c r="C61" s="7">
        <v>0.77629999999999999</v>
      </c>
    </row>
    <row r="62" spans="1:3">
      <c r="A62" s="6">
        <v>2021</v>
      </c>
      <c r="C62" s="7">
        <v>0.76539999999999997</v>
      </c>
    </row>
    <row r="63" spans="1:3">
      <c r="A63" s="6">
        <v>2022</v>
      </c>
      <c r="C63" s="7">
        <f t="shared" ref="C63:C94" si="0">C62-0.004684</f>
        <v>0.76071599999999995</v>
      </c>
    </row>
    <row r="64" spans="1:3">
      <c r="A64" s="6">
        <v>2023</v>
      </c>
      <c r="C64" s="7">
        <f t="shared" si="0"/>
        <v>0.75603199999999993</v>
      </c>
    </row>
    <row r="65" spans="1:3">
      <c r="A65" s="6">
        <v>2024</v>
      </c>
      <c r="C65" s="7">
        <f t="shared" si="0"/>
        <v>0.7513479999999999</v>
      </c>
    </row>
    <row r="66" spans="1:3">
      <c r="A66" s="6">
        <v>2025</v>
      </c>
      <c r="C66" s="7">
        <f t="shared" si="0"/>
        <v>0.74666399999999988</v>
      </c>
    </row>
    <row r="67" spans="1:3">
      <c r="A67" s="6">
        <v>2026</v>
      </c>
      <c r="C67" s="7">
        <f t="shared" si="0"/>
        <v>0.74197999999999986</v>
      </c>
    </row>
    <row r="68" spans="1:3">
      <c r="A68" s="6">
        <v>2027</v>
      </c>
      <c r="C68" s="7">
        <f t="shared" si="0"/>
        <v>0.73729599999999984</v>
      </c>
    </row>
    <row r="69" spans="1:3">
      <c r="A69" s="6">
        <v>2028</v>
      </c>
      <c r="C69" s="7">
        <f t="shared" si="0"/>
        <v>0.73261199999999982</v>
      </c>
    </row>
    <row r="70" spans="1:3">
      <c r="A70" s="6">
        <v>2029</v>
      </c>
      <c r="C70" s="7">
        <f t="shared" si="0"/>
        <v>0.7279279999999998</v>
      </c>
    </row>
    <row r="71" spans="1:3">
      <c r="A71" s="6">
        <v>2030</v>
      </c>
      <c r="C71" s="7">
        <f t="shared" si="0"/>
        <v>0.72324399999999978</v>
      </c>
    </row>
    <row r="72" spans="1:3">
      <c r="A72" s="6">
        <v>2031</v>
      </c>
      <c r="C72" s="7">
        <f t="shared" si="0"/>
        <v>0.71855999999999975</v>
      </c>
    </row>
    <row r="73" spans="1:3">
      <c r="A73" s="6">
        <v>2032</v>
      </c>
      <c r="C73" s="7">
        <f t="shared" si="0"/>
        <v>0.71387599999999973</v>
      </c>
    </row>
    <row r="74" spans="1:3">
      <c r="A74" s="6">
        <v>2033</v>
      </c>
      <c r="C74" s="7">
        <f t="shared" si="0"/>
        <v>0.70919199999999971</v>
      </c>
    </row>
    <row r="75" spans="1:3">
      <c r="A75" s="6">
        <v>2034</v>
      </c>
      <c r="C75" s="7">
        <f t="shared" si="0"/>
        <v>0.70450799999999969</v>
      </c>
    </row>
    <row r="76" spans="1:3">
      <c r="A76" s="6">
        <v>2035</v>
      </c>
      <c r="C76" s="7">
        <f t="shared" si="0"/>
        <v>0.69982399999999967</v>
      </c>
    </row>
    <row r="77" spans="1:3">
      <c r="A77" s="6">
        <v>2036</v>
      </c>
      <c r="C77" s="7">
        <f t="shared" si="0"/>
        <v>0.69513999999999965</v>
      </c>
    </row>
    <row r="78" spans="1:3">
      <c r="A78" s="6">
        <v>2037</v>
      </c>
      <c r="C78" s="7">
        <f t="shared" si="0"/>
        <v>0.69045599999999963</v>
      </c>
    </row>
    <row r="79" spans="1:3">
      <c r="A79" s="6">
        <v>2038</v>
      </c>
      <c r="C79" s="7">
        <f t="shared" si="0"/>
        <v>0.6857719999999996</v>
      </c>
    </row>
    <row r="80" spans="1:3">
      <c r="A80" s="6">
        <v>2039</v>
      </c>
      <c r="C80" s="7">
        <f t="shared" si="0"/>
        <v>0.68108799999999958</v>
      </c>
    </row>
    <row r="81" spans="1:3">
      <c r="A81" s="6">
        <v>2040</v>
      </c>
      <c r="C81" s="7">
        <f t="shared" si="0"/>
        <v>0.67640399999999956</v>
      </c>
    </row>
    <row r="82" spans="1:3">
      <c r="A82" s="6">
        <v>2041</v>
      </c>
      <c r="C82" s="7">
        <f t="shared" si="0"/>
        <v>0.67171999999999954</v>
      </c>
    </row>
    <row r="83" spans="1:3">
      <c r="A83" s="6">
        <v>2042</v>
      </c>
      <c r="C83" s="7">
        <f t="shared" si="0"/>
        <v>0.66703599999999952</v>
      </c>
    </row>
    <row r="84" spans="1:3">
      <c r="A84" s="6">
        <v>2043</v>
      </c>
      <c r="C84" s="7">
        <f t="shared" si="0"/>
        <v>0.6623519999999995</v>
      </c>
    </row>
    <row r="85" spans="1:3">
      <c r="A85" s="6">
        <v>2044</v>
      </c>
      <c r="C85" s="7">
        <f t="shared" si="0"/>
        <v>0.65766799999999948</v>
      </c>
    </row>
    <row r="86" spans="1:3">
      <c r="A86" s="6">
        <v>2045</v>
      </c>
      <c r="C86" s="7">
        <f t="shared" si="0"/>
        <v>0.65298399999999945</v>
      </c>
    </row>
    <row r="87" spans="1:3">
      <c r="A87" s="6">
        <v>2046</v>
      </c>
      <c r="C87" s="7">
        <f t="shared" si="0"/>
        <v>0.64829999999999943</v>
      </c>
    </row>
    <row r="88" spans="1:3">
      <c r="A88" s="6">
        <v>2047</v>
      </c>
      <c r="C88" s="7">
        <f t="shared" si="0"/>
        <v>0.64361599999999941</v>
      </c>
    </row>
    <row r="89" spans="1:3">
      <c r="A89" s="6">
        <v>2048</v>
      </c>
      <c r="C89" s="7">
        <f t="shared" si="0"/>
        <v>0.63893199999999939</v>
      </c>
    </row>
    <row r="90" spans="1:3">
      <c r="A90" s="6">
        <v>2049</v>
      </c>
      <c r="C90" s="7">
        <f t="shared" si="0"/>
        <v>0.63424799999999937</v>
      </c>
    </row>
    <row r="91" spans="1:3">
      <c r="A91" s="6">
        <v>2050</v>
      </c>
      <c r="C91" s="7">
        <f t="shared" si="0"/>
        <v>0.62956399999999935</v>
      </c>
    </row>
    <row r="92" spans="1:3">
      <c r="A92" s="6">
        <v>2051</v>
      </c>
      <c r="C92" s="7">
        <f t="shared" si="0"/>
        <v>0.62487999999999932</v>
      </c>
    </row>
    <row r="93" spans="1:3">
      <c r="A93" s="6">
        <v>2052</v>
      </c>
      <c r="C93" s="7">
        <f t="shared" si="0"/>
        <v>0.6201959999999993</v>
      </c>
    </row>
    <row r="94" spans="1:3">
      <c r="A94" s="6">
        <v>2053</v>
      </c>
      <c r="C94" s="7">
        <f t="shared" si="0"/>
        <v>0.61551199999999928</v>
      </c>
    </row>
    <row r="95" spans="1:3">
      <c r="A95" s="6">
        <v>2054</v>
      </c>
      <c r="C95" s="7">
        <f t="shared" ref="C95:C126" si="1">C94-0.004684</f>
        <v>0.61082799999999926</v>
      </c>
    </row>
    <row r="96" spans="1:3">
      <c r="A96" s="6">
        <v>2055</v>
      </c>
      <c r="C96" s="7">
        <f t="shared" si="1"/>
        <v>0.60614399999999924</v>
      </c>
    </row>
    <row r="97" spans="1:3">
      <c r="A97" s="6">
        <v>2056</v>
      </c>
      <c r="C97" s="7">
        <f t="shared" si="1"/>
        <v>0.60145999999999922</v>
      </c>
    </row>
    <row r="98" spans="1:3">
      <c r="A98" s="6">
        <v>2057</v>
      </c>
      <c r="C98" s="7">
        <f t="shared" si="1"/>
        <v>0.5967759999999992</v>
      </c>
    </row>
    <row r="99" spans="1:3">
      <c r="A99" s="6">
        <v>2058</v>
      </c>
      <c r="C99" s="7">
        <f t="shared" si="1"/>
        <v>0.59209199999999917</v>
      </c>
    </row>
    <row r="100" spans="1:3">
      <c r="A100" s="6">
        <v>2059</v>
      </c>
      <c r="C100" s="7">
        <f t="shared" si="1"/>
        <v>0.58740799999999915</v>
      </c>
    </row>
    <row r="101" spans="1:3">
      <c r="A101" s="6">
        <v>2060</v>
      </c>
      <c r="C101" s="7">
        <f t="shared" si="1"/>
        <v>0.58272399999999913</v>
      </c>
    </row>
    <row r="102" spans="1:3">
      <c r="A102" s="6">
        <v>2061</v>
      </c>
      <c r="C102" s="7">
        <f t="shared" si="1"/>
        <v>0.57803999999999911</v>
      </c>
    </row>
    <row r="103" spans="1:3">
      <c r="A103" s="6">
        <v>2062</v>
      </c>
      <c r="C103" s="7">
        <f t="shared" si="1"/>
        <v>0.57335599999999909</v>
      </c>
    </row>
    <row r="104" spans="1:3">
      <c r="A104" s="6">
        <v>2063</v>
      </c>
      <c r="C104" s="7">
        <f t="shared" si="1"/>
        <v>0.56867199999999907</v>
      </c>
    </row>
    <row r="105" spans="1:3">
      <c r="A105" s="6">
        <v>2064</v>
      </c>
      <c r="C105" s="7">
        <f t="shared" si="1"/>
        <v>0.56398799999999905</v>
      </c>
    </row>
    <row r="106" spans="1:3">
      <c r="A106" s="6">
        <v>2065</v>
      </c>
      <c r="C106" s="7">
        <f t="shared" si="1"/>
        <v>0.55930399999999902</v>
      </c>
    </row>
    <row r="107" spans="1:3">
      <c r="A107" s="6">
        <v>2066</v>
      </c>
      <c r="C107" s="7">
        <f t="shared" si="1"/>
        <v>0.554619999999999</v>
      </c>
    </row>
    <row r="108" spans="1:3">
      <c r="A108" s="6">
        <v>2067</v>
      </c>
      <c r="C108" s="7">
        <f t="shared" si="1"/>
        <v>0.54993599999999898</v>
      </c>
    </row>
    <row r="109" spans="1:3">
      <c r="A109" s="6">
        <v>2068</v>
      </c>
      <c r="C109" s="7">
        <f t="shared" si="1"/>
        <v>0.54525199999999896</v>
      </c>
    </row>
    <row r="110" spans="1:3">
      <c r="A110" s="6">
        <v>2069</v>
      </c>
      <c r="C110" s="7">
        <f t="shared" si="1"/>
        <v>0.54056799999999894</v>
      </c>
    </row>
    <row r="111" spans="1:3">
      <c r="A111" s="6">
        <v>2070</v>
      </c>
      <c r="C111" s="7">
        <f t="shared" si="1"/>
        <v>0.53588399999999892</v>
      </c>
    </row>
    <row r="112" spans="1:3">
      <c r="A112" s="6">
        <v>2071</v>
      </c>
      <c r="C112" s="7">
        <f t="shared" si="1"/>
        <v>0.5311999999999989</v>
      </c>
    </row>
    <row r="113" spans="1:3">
      <c r="A113" s="6">
        <v>2072</v>
      </c>
      <c r="C113" s="7">
        <f t="shared" si="1"/>
        <v>0.52651599999999887</v>
      </c>
    </row>
    <row r="114" spans="1:3">
      <c r="A114" s="6">
        <v>2073</v>
      </c>
      <c r="C114" s="7">
        <f t="shared" si="1"/>
        <v>0.52183199999999885</v>
      </c>
    </row>
    <row r="115" spans="1:3">
      <c r="A115" s="6">
        <v>2074</v>
      </c>
      <c r="C115" s="7">
        <f t="shared" si="1"/>
        <v>0.51714799999999883</v>
      </c>
    </row>
    <row r="116" spans="1:3">
      <c r="A116" s="6">
        <v>2075</v>
      </c>
      <c r="C116" s="7">
        <f t="shared" si="1"/>
        <v>0.51246399999999881</v>
      </c>
    </row>
    <row r="117" spans="1:3">
      <c r="A117" s="6">
        <v>2076</v>
      </c>
      <c r="C117" s="7">
        <f t="shared" si="1"/>
        <v>0.50777999999999879</v>
      </c>
    </row>
    <row r="118" spans="1:3">
      <c r="A118" s="6">
        <v>2077</v>
      </c>
      <c r="C118" s="7">
        <f t="shared" si="1"/>
        <v>0.50309599999999877</v>
      </c>
    </row>
    <row r="119" spans="1:3">
      <c r="A119" s="6">
        <v>2078</v>
      </c>
      <c r="C119" s="7">
        <f t="shared" si="1"/>
        <v>0.49841199999999874</v>
      </c>
    </row>
    <row r="120" spans="1:3">
      <c r="A120" s="6">
        <v>2079</v>
      </c>
      <c r="C120" s="7">
        <f t="shared" si="1"/>
        <v>0.49372799999999872</v>
      </c>
    </row>
    <row r="121" spans="1:3">
      <c r="A121" s="6">
        <v>2080</v>
      </c>
      <c r="C121" s="7">
        <f t="shared" si="1"/>
        <v>0.4890439999999987</v>
      </c>
    </row>
    <row r="122" spans="1:3">
      <c r="A122" s="6">
        <v>2081</v>
      </c>
      <c r="C122" s="7">
        <f t="shared" si="1"/>
        <v>0.48435999999999868</v>
      </c>
    </row>
    <row r="123" spans="1:3">
      <c r="A123" s="6">
        <v>2082</v>
      </c>
      <c r="C123" s="7">
        <f t="shared" si="1"/>
        <v>0.47967599999999866</v>
      </c>
    </row>
    <row r="124" spans="1:3">
      <c r="A124" s="6">
        <v>2083</v>
      </c>
      <c r="C124" s="7">
        <f t="shared" si="1"/>
        <v>0.47499199999999864</v>
      </c>
    </row>
    <row r="125" spans="1:3">
      <c r="A125" s="6">
        <v>2084</v>
      </c>
      <c r="C125" s="7">
        <f t="shared" si="1"/>
        <v>0.47030799999999862</v>
      </c>
    </row>
    <row r="126" spans="1:3">
      <c r="A126" s="6">
        <v>2085</v>
      </c>
      <c r="C126" s="7">
        <f t="shared" si="1"/>
        <v>0.46562399999999859</v>
      </c>
    </row>
    <row r="127" spans="1:3">
      <c r="A127" s="6">
        <v>2086</v>
      </c>
      <c r="C127" s="7">
        <f t="shared" ref="C127:C140" si="2">C126-0.004684</f>
        <v>0.46093999999999857</v>
      </c>
    </row>
    <row r="128" spans="1:3">
      <c r="A128" s="6">
        <v>2087</v>
      </c>
      <c r="C128" s="7">
        <f t="shared" si="2"/>
        <v>0.45625599999999855</v>
      </c>
    </row>
    <row r="129" spans="1:3">
      <c r="A129" s="6">
        <v>2088</v>
      </c>
      <c r="C129" s="7">
        <f t="shared" si="2"/>
        <v>0.45157199999999853</v>
      </c>
    </row>
    <row r="130" spans="1:3">
      <c r="A130" s="6">
        <v>2089</v>
      </c>
      <c r="C130" s="7">
        <f t="shared" si="2"/>
        <v>0.44688799999999851</v>
      </c>
    </row>
    <row r="131" spans="1:3">
      <c r="A131" s="6">
        <v>2090</v>
      </c>
      <c r="C131" s="7">
        <f t="shared" si="2"/>
        <v>0.44220399999999849</v>
      </c>
    </row>
    <row r="132" spans="1:3">
      <c r="A132" s="6">
        <v>2091</v>
      </c>
      <c r="C132" s="7">
        <f t="shared" si="2"/>
        <v>0.43751999999999847</v>
      </c>
    </row>
    <row r="133" spans="1:3">
      <c r="A133" s="6">
        <v>2092</v>
      </c>
      <c r="C133" s="7">
        <f t="shared" si="2"/>
        <v>0.43283599999999844</v>
      </c>
    </row>
    <row r="134" spans="1:3">
      <c r="A134" s="6">
        <v>2093</v>
      </c>
      <c r="C134" s="7">
        <f t="shared" si="2"/>
        <v>0.42815199999999842</v>
      </c>
    </row>
    <row r="135" spans="1:3">
      <c r="A135" s="6">
        <v>2094</v>
      </c>
      <c r="C135" s="7">
        <f t="shared" si="2"/>
        <v>0.4234679999999984</v>
      </c>
    </row>
    <row r="136" spans="1:3">
      <c r="A136" s="6">
        <v>2095</v>
      </c>
      <c r="C136" s="7">
        <f t="shared" si="2"/>
        <v>0.41878399999999838</v>
      </c>
    </row>
    <row r="137" spans="1:3">
      <c r="A137" s="6">
        <v>2096</v>
      </c>
      <c r="C137" s="7">
        <f t="shared" si="2"/>
        <v>0.41409999999999836</v>
      </c>
    </row>
    <row r="138" spans="1:3">
      <c r="A138" s="6">
        <v>2097</v>
      </c>
      <c r="C138" s="7">
        <f t="shared" si="2"/>
        <v>0.40941599999999834</v>
      </c>
    </row>
    <row r="139" spans="1:3">
      <c r="A139" s="6">
        <v>2098</v>
      </c>
      <c r="C139" s="7">
        <f t="shared" si="2"/>
        <v>0.40473199999999832</v>
      </c>
    </row>
    <row r="140" spans="1:3">
      <c r="A140" s="6">
        <v>2099</v>
      </c>
      <c r="C140" s="7">
        <f t="shared" si="2"/>
        <v>0.40004799999999829</v>
      </c>
    </row>
    <row r="141" spans="1:3">
      <c r="A141" s="6">
        <v>2100</v>
      </c>
      <c r="C141" s="7">
        <v>0.4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0045-BC50-428E-B238-D13C86F1DFBE}">
  <dimension ref="A1:I38"/>
  <sheetViews>
    <sheetView topLeftCell="C1" workbookViewId="0">
      <selection activeCell="L47" sqref="L47"/>
    </sheetView>
  </sheetViews>
  <sheetFormatPr defaultRowHeight="16.5"/>
  <cols>
    <col min="1" max="1" width="8.88671875" style="1"/>
    <col min="2" max="2" width="12.5546875" style="1" customWidth="1"/>
    <col min="3" max="3" width="8.88671875" style="1"/>
    <col min="4" max="4" width="23.109375" style="1" customWidth="1"/>
    <col min="5" max="5" width="24.77734375" style="1" customWidth="1"/>
    <col min="6" max="6" width="22.6640625" style="1" customWidth="1"/>
    <col min="7" max="7" width="15.88671875" customWidth="1"/>
    <col min="8" max="8" width="15.44140625" customWidth="1"/>
  </cols>
  <sheetData>
    <row r="1" spans="1:9">
      <c r="A1" s="1" t="s">
        <v>32</v>
      </c>
      <c r="C1" s="1" t="s">
        <v>0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t="s">
        <v>38</v>
      </c>
    </row>
    <row r="2" spans="1:9">
      <c r="A2" s="1" t="s">
        <v>39</v>
      </c>
      <c r="B2" s="1" t="s">
        <v>40</v>
      </c>
      <c r="C2" s="1">
        <v>1800</v>
      </c>
      <c r="D2" s="1">
        <v>2288693</v>
      </c>
      <c r="E2" s="1">
        <v>916648476</v>
      </c>
      <c r="F2" s="1">
        <v>431215650.10000002</v>
      </c>
      <c r="G2" s="1">
        <f>D2+E2+F2</f>
        <v>1350152819.0999999</v>
      </c>
      <c r="H2">
        <f t="shared" ref="H2:H38" si="0">F2/G2</f>
        <v>0.31938284614881196</v>
      </c>
      <c r="I2" s="2">
        <f>H2/H22</f>
        <v>1.0321173678310529</v>
      </c>
    </row>
    <row r="3" spans="1:9">
      <c r="A3" s="1" t="s">
        <v>39</v>
      </c>
      <c r="B3" s="1" t="s">
        <v>40</v>
      </c>
      <c r="C3" s="1">
        <v>1810</v>
      </c>
      <c r="D3" s="1">
        <v>2562032</v>
      </c>
      <c r="E3" s="1">
        <v>975965226.60000002</v>
      </c>
      <c r="F3" s="1">
        <v>453943290.19999999</v>
      </c>
      <c r="G3" s="1">
        <f t="shared" ref="G3:G38" si="1">D3+E3+F3</f>
        <v>1432470548.8</v>
      </c>
      <c r="H3">
        <f t="shared" si="0"/>
        <v>0.31689537392602901</v>
      </c>
      <c r="I3" s="2">
        <f>H3/H22</f>
        <v>1.0240788544478534</v>
      </c>
    </row>
    <row r="4" spans="1:9">
      <c r="A4" s="1" t="s">
        <v>39</v>
      </c>
      <c r="B4" s="1" t="s">
        <v>40</v>
      </c>
      <c r="C4" s="1">
        <v>1820</v>
      </c>
      <c r="D4" s="1">
        <v>2769605</v>
      </c>
      <c r="E4" s="1">
        <v>1013619803</v>
      </c>
      <c r="F4" s="1">
        <v>477296460.69999999</v>
      </c>
      <c r="G4" s="1">
        <f t="shared" si="1"/>
        <v>1493685868.7</v>
      </c>
      <c r="H4">
        <f t="shared" si="0"/>
        <v>0.31954273030339742</v>
      </c>
      <c r="I4" s="2">
        <f>H4/H22</f>
        <v>1.032634049345976</v>
      </c>
    </row>
    <row r="5" spans="1:9">
      <c r="A5" s="1" t="s">
        <v>39</v>
      </c>
      <c r="B5" s="1" t="s">
        <v>40</v>
      </c>
      <c r="C5" s="1">
        <v>1830</v>
      </c>
      <c r="D5" s="1">
        <v>3092228</v>
      </c>
      <c r="E5" s="1">
        <v>1076438985</v>
      </c>
      <c r="F5" s="1">
        <v>505313490.10000002</v>
      </c>
      <c r="G5" s="1">
        <f t="shared" si="1"/>
        <v>1584844703.0999999</v>
      </c>
      <c r="H5">
        <f t="shared" si="0"/>
        <v>0.31884101269455167</v>
      </c>
      <c r="I5" s="2">
        <f>H5/H22</f>
        <v>1.0303663792436655</v>
      </c>
    </row>
    <row r="6" spans="1:9">
      <c r="A6" s="1" t="s">
        <v>39</v>
      </c>
      <c r="B6" s="1" t="s">
        <v>40</v>
      </c>
      <c r="C6" s="1">
        <v>1840</v>
      </c>
      <c r="D6" s="1">
        <v>3443878</v>
      </c>
      <c r="E6" s="1">
        <v>1136710964</v>
      </c>
      <c r="F6" s="1">
        <v>543160734.70000005</v>
      </c>
      <c r="G6" s="1">
        <f t="shared" si="1"/>
        <v>1683315576.7</v>
      </c>
      <c r="H6">
        <f t="shared" si="0"/>
        <v>0.32267314710223344</v>
      </c>
      <c r="I6" s="2">
        <f>H6/H22</f>
        <v>1.0427503019424706</v>
      </c>
    </row>
    <row r="7" spans="1:9">
      <c r="A7" s="1" t="s">
        <v>39</v>
      </c>
      <c r="B7" s="1" t="s">
        <v>40</v>
      </c>
      <c r="C7" s="1">
        <v>1850</v>
      </c>
      <c r="D7" s="1">
        <v>3967214</v>
      </c>
      <c r="E7" s="1">
        <v>1197335220</v>
      </c>
      <c r="F7" s="1">
        <v>580494154.70000005</v>
      </c>
      <c r="G7" s="1">
        <f t="shared" si="1"/>
        <v>1781796588.7</v>
      </c>
      <c r="H7">
        <f t="shared" si="0"/>
        <v>0.32579148393337592</v>
      </c>
      <c r="I7" s="2">
        <f>H7/H22</f>
        <v>1.0528275169243604</v>
      </c>
    </row>
    <row r="8" spans="1:9">
      <c r="A8" s="1" t="s">
        <v>39</v>
      </c>
      <c r="B8" s="1" t="s">
        <v>40</v>
      </c>
      <c r="C8" s="1">
        <v>1860</v>
      </c>
      <c r="D8" s="1">
        <v>4627047</v>
      </c>
      <c r="E8" s="1">
        <v>1256438596</v>
      </c>
      <c r="F8" s="1">
        <v>621904724.70000005</v>
      </c>
      <c r="G8" s="1">
        <f t="shared" si="1"/>
        <v>1882970367.7</v>
      </c>
      <c r="H8">
        <f t="shared" si="0"/>
        <v>0.33027855104254278</v>
      </c>
      <c r="I8" s="2">
        <f>H8/H22</f>
        <v>1.0673279196536816</v>
      </c>
    </row>
    <row r="9" spans="1:9">
      <c r="A9" s="1" t="s">
        <v>39</v>
      </c>
      <c r="B9" s="1" t="s">
        <v>40</v>
      </c>
      <c r="C9" s="1">
        <v>1870</v>
      </c>
      <c r="D9" s="1">
        <v>5110478</v>
      </c>
      <c r="E9" s="1">
        <v>1257764567</v>
      </c>
      <c r="F9" s="1">
        <v>653011748.5</v>
      </c>
      <c r="G9" s="1">
        <f t="shared" si="1"/>
        <v>1915886793.5</v>
      </c>
      <c r="H9">
        <f t="shared" si="0"/>
        <v>0.34084046652206335</v>
      </c>
      <c r="I9" s="2">
        <f>H9/H22</f>
        <v>1.1014597978538576</v>
      </c>
    </row>
    <row r="10" spans="1:9">
      <c r="A10" s="1" t="s">
        <v>39</v>
      </c>
      <c r="B10" s="1" t="s">
        <v>40</v>
      </c>
      <c r="C10" s="1">
        <v>1880</v>
      </c>
      <c r="D10" s="1">
        <v>6055029</v>
      </c>
      <c r="E10" s="1">
        <v>1365652824</v>
      </c>
      <c r="F10" s="1">
        <v>719457959</v>
      </c>
      <c r="G10" s="1">
        <f t="shared" si="1"/>
        <v>2091165812</v>
      </c>
      <c r="H10">
        <f t="shared" si="0"/>
        <v>0.3440463471961161</v>
      </c>
      <c r="I10" s="2">
        <f>H10/H22</f>
        <v>1.1118199194533191</v>
      </c>
    </row>
    <row r="11" spans="1:9">
      <c r="A11" s="1" t="s">
        <v>39</v>
      </c>
      <c r="B11" s="1" t="s">
        <v>40</v>
      </c>
      <c r="C11" s="1">
        <v>1890</v>
      </c>
      <c r="D11" s="1">
        <v>7296835</v>
      </c>
      <c r="E11" s="1">
        <v>1475989495</v>
      </c>
      <c r="F11" s="1">
        <v>782732792</v>
      </c>
      <c r="G11" s="1">
        <f t="shared" si="1"/>
        <v>2266019122</v>
      </c>
      <c r="H11">
        <f t="shared" si="0"/>
        <v>0.34542197124495405</v>
      </c>
      <c r="I11" s="2">
        <f>H11/H22</f>
        <v>1.1162653851053792</v>
      </c>
    </row>
    <row r="12" spans="1:9">
      <c r="A12" s="1" t="s">
        <v>39</v>
      </c>
      <c r="B12" s="1" t="s">
        <v>40</v>
      </c>
      <c r="C12" s="1">
        <v>1900</v>
      </c>
      <c r="D12" s="1">
        <v>8880214</v>
      </c>
      <c r="E12" s="1">
        <v>1663075111</v>
      </c>
      <c r="F12" s="1">
        <v>843608693</v>
      </c>
      <c r="G12" s="1">
        <f t="shared" si="1"/>
        <v>2515564018</v>
      </c>
      <c r="H12">
        <f t="shared" si="0"/>
        <v>0.33535568443641173</v>
      </c>
      <c r="I12" s="2">
        <f>H12/H22</f>
        <v>1.0837351801493362</v>
      </c>
    </row>
    <row r="13" spans="1:9">
      <c r="A13" s="1" t="s">
        <v>39</v>
      </c>
      <c r="B13" s="1" t="s">
        <v>40</v>
      </c>
      <c r="C13" s="1">
        <v>1910</v>
      </c>
      <c r="D13" s="1">
        <v>11570457</v>
      </c>
      <c r="E13" s="1">
        <v>1824406573</v>
      </c>
      <c r="F13" s="1">
        <v>934616626</v>
      </c>
      <c r="G13" s="1">
        <f t="shared" si="1"/>
        <v>2770593656</v>
      </c>
      <c r="H13">
        <f t="shared" si="0"/>
        <v>0.33733442793965596</v>
      </c>
      <c r="I13" s="2">
        <f>H13/H22</f>
        <v>1.0901296861812277</v>
      </c>
    </row>
    <row r="14" spans="1:9">
      <c r="A14" s="1" t="s">
        <v>39</v>
      </c>
      <c r="B14" s="1" t="s">
        <v>40</v>
      </c>
      <c r="C14" s="1">
        <v>1920</v>
      </c>
      <c r="D14" s="1">
        <v>12840668</v>
      </c>
      <c r="E14" s="1">
        <v>1957257724</v>
      </c>
      <c r="F14" s="1">
        <v>982900601</v>
      </c>
      <c r="G14" s="1">
        <f t="shared" si="1"/>
        <v>2952998993</v>
      </c>
      <c r="H14">
        <f t="shared" si="0"/>
        <v>0.33284826826217612</v>
      </c>
      <c r="I14" s="2">
        <f>H14/H22</f>
        <v>1.0756322159074707</v>
      </c>
    </row>
    <row r="15" spans="1:9">
      <c r="A15" s="1" t="s">
        <v>39</v>
      </c>
      <c r="B15" s="1" t="s">
        <v>40</v>
      </c>
      <c r="C15" s="1">
        <v>1930</v>
      </c>
      <c r="D15" s="1">
        <v>14394417</v>
      </c>
      <c r="E15" s="1">
        <v>2133912805</v>
      </c>
      <c r="F15" s="1">
        <v>1063988223</v>
      </c>
      <c r="G15" s="1">
        <f t="shared" si="1"/>
        <v>3212295445</v>
      </c>
      <c r="H15">
        <f t="shared" si="0"/>
        <v>0.33122365025798556</v>
      </c>
      <c r="I15" s="2">
        <f>H15/H22</f>
        <v>1.0703821015746715</v>
      </c>
    </row>
    <row r="16" spans="1:9">
      <c r="A16" s="1" t="s">
        <v>39</v>
      </c>
      <c r="B16" s="1" t="s">
        <v>40</v>
      </c>
      <c r="C16" s="1">
        <v>1940</v>
      </c>
      <c r="D16" s="1">
        <v>15673939</v>
      </c>
      <c r="E16" s="1">
        <v>2397010145</v>
      </c>
      <c r="F16" s="1">
        <v>1150935807</v>
      </c>
      <c r="G16" s="1">
        <f t="shared" si="1"/>
        <v>3563619891</v>
      </c>
      <c r="H16">
        <f t="shared" si="0"/>
        <v>0.32296817343137901</v>
      </c>
      <c r="I16" s="2">
        <f>H16/H22</f>
        <v>1.0437037088080876</v>
      </c>
    </row>
    <row r="17" spans="1:9">
      <c r="A17" s="1" t="s">
        <v>39</v>
      </c>
      <c r="B17" s="1" t="s">
        <v>40</v>
      </c>
      <c r="C17" s="1">
        <v>1950</v>
      </c>
      <c r="D17" s="1">
        <v>17622287</v>
      </c>
      <c r="E17" s="1">
        <v>2612216077</v>
      </c>
      <c r="F17" s="1">
        <v>1223387006</v>
      </c>
      <c r="G17" s="1">
        <f t="shared" si="1"/>
        <v>3853225370</v>
      </c>
      <c r="H17">
        <f t="shared" si="0"/>
        <v>0.31749687301576135</v>
      </c>
      <c r="I17" s="2">
        <f>H17/H22</f>
        <v>1.0260226584584109</v>
      </c>
    </row>
    <row r="18" spans="1:9">
      <c r="A18" s="1" t="s">
        <v>39</v>
      </c>
      <c r="B18" s="1" t="s">
        <v>40</v>
      </c>
      <c r="C18" s="1">
        <v>1960</v>
      </c>
      <c r="D18" s="1">
        <v>21633083</v>
      </c>
      <c r="E18" s="1">
        <v>3009719440</v>
      </c>
      <c r="F18" s="1">
        <v>1366055362</v>
      </c>
      <c r="G18" s="1">
        <f t="shared" si="1"/>
        <v>4397407885</v>
      </c>
      <c r="H18">
        <f t="shared" si="0"/>
        <v>0.31065013701816291</v>
      </c>
      <c r="I18" s="2">
        <f>H18/H22</f>
        <v>1.0038967515060293</v>
      </c>
    </row>
    <row r="19" spans="1:9">
      <c r="A19" s="1" t="s">
        <v>39</v>
      </c>
      <c r="B19" s="1" t="s">
        <v>40</v>
      </c>
      <c r="C19" s="1">
        <v>1970</v>
      </c>
      <c r="D19" s="1">
        <v>26608839</v>
      </c>
      <c r="E19" s="1">
        <v>3053535281</v>
      </c>
      <c r="F19" s="1">
        <v>1422972022</v>
      </c>
      <c r="G19" s="1">
        <f t="shared" si="1"/>
        <v>4503116142</v>
      </c>
      <c r="H19">
        <f t="shared" si="0"/>
        <v>0.31599718442260866</v>
      </c>
      <c r="I19" s="2">
        <f>H19/H22</f>
        <v>1.0211762659173105</v>
      </c>
    </row>
    <row r="20" spans="1:9">
      <c r="A20" s="1" t="s">
        <v>39</v>
      </c>
      <c r="B20" s="1" t="s">
        <v>40</v>
      </c>
      <c r="C20" s="1">
        <v>1980</v>
      </c>
      <c r="D20" s="1">
        <v>31307488</v>
      </c>
      <c r="E20" s="1">
        <v>3139145118</v>
      </c>
      <c r="F20" s="1">
        <v>1453244731</v>
      </c>
      <c r="G20" s="1">
        <f t="shared" si="1"/>
        <v>4623697337</v>
      </c>
      <c r="H20">
        <f t="shared" si="0"/>
        <v>0.31430360274033653</v>
      </c>
      <c r="I20" s="2">
        <f>H20/H22</f>
        <v>1.0157032886137669</v>
      </c>
    </row>
    <row r="21" spans="1:9">
      <c r="A21" s="1" t="s">
        <v>39</v>
      </c>
      <c r="B21" s="1" t="s">
        <v>40</v>
      </c>
      <c r="C21" s="1">
        <v>1990</v>
      </c>
      <c r="D21" s="1">
        <v>37508614</v>
      </c>
      <c r="E21" s="1">
        <v>3272222928</v>
      </c>
      <c r="F21" s="1">
        <v>1516732121</v>
      </c>
      <c r="G21" s="1">
        <f t="shared" si="1"/>
        <v>4826463663</v>
      </c>
      <c r="H21">
        <f t="shared" si="0"/>
        <v>0.31425329742506342</v>
      </c>
      <c r="I21" s="2">
        <f>H21/H22</f>
        <v>1.0155407219943831</v>
      </c>
    </row>
    <row r="22" spans="1:9">
      <c r="A22" s="1" t="s">
        <v>39</v>
      </c>
      <c r="B22" s="1" t="s">
        <v>40</v>
      </c>
      <c r="C22" s="1">
        <v>2000</v>
      </c>
      <c r="D22" s="1">
        <v>44944748</v>
      </c>
      <c r="E22" s="1">
        <v>3323222266</v>
      </c>
      <c r="F22" s="1">
        <v>1509306389</v>
      </c>
      <c r="G22" s="1">
        <f t="shared" si="1"/>
        <v>4877473403</v>
      </c>
      <c r="H22">
        <f>F22/G22</f>
        <v>0.30944430943932305</v>
      </c>
      <c r="I22" s="2">
        <f>H22/H22</f>
        <v>1</v>
      </c>
    </row>
    <row r="23" spans="1:9">
      <c r="A23" s="1" t="s">
        <v>39</v>
      </c>
      <c r="B23" s="1" t="s">
        <v>40</v>
      </c>
      <c r="C23" s="1">
        <v>2001</v>
      </c>
      <c r="D23" s="1">
        <v>45737166</v>
      </c>
      <c r="E23" s="1">
        <v>3323374028</v>
      </c>
      <c r="F23" s="1">
        <v>1518177061</v>
      </c>
      <c r="G23" s="1">
        <f t="shared" si="1"/>
        <v>4887288255</v>
      </c>
      <c r="H23">
        <f t="shared" si="0"/>
        <v>0.31063792061923307</v>
      </c>
      <c r="I23" s="2">
        <f>H23/H22</f>
        <v>1.0038572730003428</v>
      </c>
    </row>
    <row r="24" spans="1:9">
      <c r="A24" s="1" t="s">
        <v>39</v>
      </c>
      <c r="B24" s="1" t="s">
        <v>40</v>
      </c>
      <c r="C24" s="1">
        <v>2002</v>
      </c>
      <c r="D24" s="1">
        <v>46536305</v>
      </c>
      <c r="E24" s="1">
        <v>3319374882</v>
      </c>
      <c r="F24" s="1">
        <v>1517080185</v>
      </c>
      <c r="G24" s="1">
        <f t="shared" si="1"/>
        <v>4882991372</v>
      </c>
      <c r="H24">
        <f t="shared" si="0"/>
        <v>0.31068664050877215</v>
      </c>
      <c r="I24" s="2">
        <f>H24/H22</f>
        <v>1.0040147161591049</v>
      </c>
    </row>
    <row r="25" spans="1:9">
      <c r="A25" s="1" t="s">
        <v>39</v>
      </c>
      <c r="B25" s="1" t="s">
        <v>40</v>
      </c>
      <c r="C25" s="1">
        <v>2003</v>
      </c>
      <c r="D25" s="1">
        <v>47352384</v>
      </c>
      <c r="E25" s="1">
        <v>3304727305</v>
      </c>
      <c r="F25" s="1">
        <v>1523506664</v>
      </c>
      <c r="G25" s="1">
        <f t="shared" si="1"/>
        <v>4875586353</v>
      </c>
      <c r="H25">
        <f t="shared" si="0"/>
        <v>0.31247660357047519</v>
      </c>
      <c r="I25" s="2">
        <f>H25/H22</f>
        <v>1.0097991594566607</v>
      </c>
    </row>
    <row r="26" spans="1:9">
      <c r="A26" s="1" t="s">
        <v>39</v>
      </c>
      <c r="B26" s="1" t="s">
        <v>40</v>
      </c>
      <c r="C26" s="1">
        <v>2004</v>
      </c>
      <c r="D26" s="1">
        <v>48190380</v>
      </c>
      <c r="E26" s="1">
        <v>3309816587</v>
      </c>
      <c r="F26" s="1">
        <v>1535440379</v>
      </c>
      <c r="G26" s="1">
        <f t="shared" si="1"/>
        <v>4893447346</v>
      </c>
      <c r="H26">
        <f t="shared" si="0"/>
        <v>0.31377478297689237</v>
      </c>
      <c r="I26" s="2">
        <f>H26/H22</f>
        <v>1.013994355059932</v>
      </c>
    </row>
    <row r="27" spans="1:9">
      <c r="A27" s="1" t="s">
        <v>39</v>
      </c>
      <c r="B27" s="1" t="s">
        <v>40</v>
      </c>
      <c r="C27" s="1">
        <v>2005</v>
      </c>
      <c r="D27" s="1">
        <v>49051294</v>
      </c>
      <c r="E27" s="1">
        <v>3300483246</v>
      </c>
      <c r="F27" s="1">
        <v>1534205261</v>
      </c>
      <c r="G27" s="1">
        <f t="shared" si="1"/>
        <v>4883739801</v>
      </c>
      <c r="H27">
        <f t="shared" si="0"/>
        <v>0.31414557767509532</v>
      </c>
      <c r="I27" s="2">
        <f>H27/H22</f>
        <v>1.0151926149305845</v>
      </c>
    </row>
    <row r="28" spans="1:9">
      <c r="A28" s="1" t="s">
        <v>39</v>
      </c>
      <c r="B28" s="1" t="s">
        <v>40</v>
      </c>
      <c r="C28" s="1">
        <v>2006</v>
      </c>
      <c r="D28" s="1">
        <v>49936950</v>
      </c>
      <c r="E28" s="1">
        <v>3300985246</v>
      </c>
      <c r="F28" s="1">
        <v>1533515350</v>
      </c>
      <c r="G28" s="1">
        <f t="shared" si="1"/>
        <v>4884437546</v>
      </c>
      <c r="H28">
        <f t="shared" si="0"/>
        <v>0.31395945501562156</v>
      </c>
      <c r="I28" s="2">
        <f>H28/H22</f>
        <v>1.014591141082799</v>
      </c>
    </row>
    <row r="29" spans="1:9">
      <c r="A29" s="1" t="s">
        <v>39</v>
      </c>
      <c r="B29" s="1" t="s">
        <v>40</v>
      </c>
      <c r="C29" s="1">
        <v>2007</v>
      </c>
      <c r="D29" s="1">
        <v>50817217</v>
      </c>
      <c r="E29" s="1">
        <v>3301643639</v>
      </c>
      <c r="F29" s="1">
        <v>1525340692</v>
      </c>
      <c r="G29" s="1">
        <f t="shared" si="1"/>
        <v>4877801548</v>
      </c>
      <c r="H29">
        <f t="shared" si="0"/>
        <v>0.31271069086962372</v>
      </c>
      <c r="I29" s="2">
        <f>H29/H22</f>
        <v>1.0105556357983088</v>
      </c>
    </row>
    <row r="30" spans="1:9">
      <c r="A30" s="1" t="s">
        <v>39</v>
      </c>
      <c r="B30" s="1" t="s">
        <v>40</v>
      </c>
      <c r="C30" s="1">
        <v>2008</v>
      </c>
      <c r="D30" s="1">
        <v>51715076</v>
      </c>
      <c r="E30" s="1">
        <v>3299151565</v>
      </c>
      <c r="F30" s="1">
        <v>1532388850</v>
      </c>
      <c r="G30" s="1">
        <f t="shared" si="1"/>
        <v>4883255491</v>
      </c>
      <c r="H30">
        <f t="shared" si="0"/>
        <v>0.31380476668162111</v>
      </c>
      <c r="I30" s="2">
        <f>H30/H22</f>
        <v>1.0140912503778101</v>
      </c>
    </row>
    <row r="31" spans="1:9">
      <c r="A31" s="1" t="s">
        <v>39</v>
      </c>
      <c r="B31" s="1" t="s">
        <v>40</v>
      </c>
      <c r="C31" s="1">
        <v>2009</v>
      </c>
      <c r="D31" s="1">
        <v>52622318</v>
      </c>
      <c r="E31" s="1">
        <v>3293125060</v>
      </c>
      <c r="F31" s="1">
        <v>1540100533</v>
      </c>
      <c r="G31" s="1">
        <f t="shared" si="1"/>
        <v>4885847911</v>
      </c>
      <c r="H31">
        <f t="shared" si="0"/>
        <v>0.31521663405293832</v>
      </c>
      <c r="I31" s="2">
        <f>H31/H22</f>
        <v>1.0186538399238108</v>
      </c>
    </row>
    <row r="32" spans="1:9">
      <c r="A32" s="1" t="s">
        <v>39</v>
      </c>
      <c r="B32" s="1" t="s">
        <v>40</v>
      </c>
      <c r="C32" s="1">
        <v>2010</v>
      </c>
      <c r="D32" s="1">
        <v>53557240</v>
      </c>
      <c r="E32" s="1">
        <v>3288974217</v>
      </c>
      <c r="F32" s="1">
        <v>1531374362</v>
      </c>
      <c r="G32" s="1">
        <f t="shared" si="1"/>
        <v>4873905819</v>
      </c>
      <c r="H32">
        <f t="shared" si="0"/>
        <v>0.31419859530937727</v>
      </c>
      <c r="I32" s="2">
        <f>H32/H22</f>
        <v>1.015363946678058</v>
      </c>
    </row>
    <row r="33" spans="1:9">
      <c r="A33" s="1" t="s">
        <v>39</v>
      </c>
      <c r="B33" s="1" t="s">
        <v>40</v>
      </c>
      <c r="C33" s="1">
        <v>2011</v>
      </c>
      <c r="D33" s="1">
        <v>54522953</v>
      </c>
      <c r="E33" s="1">
        <v>3291976884</v>
      </c>
      <c r="F33" s="1">
        <v>1546085911</v>
      </c>
      <c r="G33" s="1">
        <f t="shared" si="1"/>
        <v>4892585748</v>
      </c>
      <c r="H33">
        <f t="shared" si="0"/>
        <v>0.31600588944854197</v>
      </c>
      <c r="I33" s="2">
        <f>H33/H22</f>
        <v>1.0212043970726357</v>
      </c>
    </row>
    <row r="34" spans="1:9">
      <c r="A34" s="1" t="s">
        <v>39</v>
      </c>
      <c r="B34" s="1" t="s">
        <v>40</v>
      </c>
      <c r="C34" s="1">
        <v>2012</v>
      </c>
      <c r="D34" s="1">
        <v>55504321</v>
      </c>
      <c r="E34" s="1">
        <v>3289472135</v>
      </c>
      <c r="F34" s="1">
        <v>1562414590</v>
      </c>
      <c r="G34" s="1">
        <f t="shared" si="1"/>
        <v>4907391046</v>
      </c>
      <c r="H34">
        <f t="shared" si="0"/>
        <v>0.31837988359894809</v>
      </c>
      <c r="I34" s="2">
        <f>H34/H22</f>
        <v>1.0288761948016276</v>
      </c>
    </row>
    <row r="35" spans="1:9">
      <c r="A35" s="1" t="s">
        <v>39</v>
      </c>
      <c r="B35" s="1" t="s">
        <v>40</v>
      </c>
      <c r="C35" s="1">
        <v>2013</v>
      </c>
      <c r="D35" s="1">
        <v>56492179</v>
      </c>
      <c r="E35" s="1">
        <v>3285491703</v>
      </c>
      <c r="F35" s="1">
        <v>1559510783</v>
      </c>
      <c r="G35" s="1">
        <f t="shared" si="1"/>
        <v>4901494665</v>
      </c>
      <c r="H35">
        <f t="shared" si="0"/>
        <v>0.31817045403231098</v>
      </c>
      <c r="I35" s="2">
        <f>H35/H22</f>
        <v>1.0281994023700054</v>
      </c>
    </row>
    <row r="36" spans="1:9">
      <c r="A36" s="1" t="s">
        <v>39</v>
      </c>
      <c r="B36" s="1" t="s">
        <v>40</v>
      </c>
      <c r="C36" s="1">
        <v>2014</v>
      </c>
      <c r="D36" s="1">
        <v>57502946</v>
      </c>
      <c r="E36" s="1">
        <v>3285046287</v>
      </c>
      <c r="F36" s="1">
        <v>1574981412</v>
      </c>
      <c r="G36" s="1">
        <f t="shared" si="1"/>
        <v>4917530645</v>
      </c>
      <c r="H36">
        <f t="shared" si="0"/>
        <v>0.32027892161717275</v>
      </c>
      <c r="I36" s="2">
        <f>H36/H22</f>
        <v>1.0350131246474714</v>
      </c>
    </row>
    <row r="37" spans="1:9">
      <c r="A37" s="1" t="s">
        <v>39</v>
      </c>
      <c r="B37" s="1" t="s">
        <v>40</v>
      </c>
      <c r="C37" s="1">
        <v>2015</v>
      </c>
      <c r="D37" s="1">
        <v>58547277</v>
      </c>
      <c r="E37" s="1">
        <v>3283588727</v>
      </c>
      <c r="F37" s="1">
        <v>1580596135</v>
      </c>
      <c r="G37" s="1">
        <f t="shared" si="1"/>
        <v>4922732139</v>
      </c>
      <c r="H37">
        <f t="shared" si="0"/>
        <v>0.3210810765992807</v>
      </c>
      <c r="I37" s="2">
        <f>H37/H22</f>
        <v>1.0376053680904396</v>
      </c>
    </row>
    <row r="38" spans="1:9">
      <c r="A38" s="1" t="s">
        <v>39</v>
      </c>
      <c r="B38" s="1" t="s">
        <v>40</v>
      </c>
      <c r="C38" s="1">
        <v>2016</v>
      </c>
      <c r="D38" s="1">
        <v>59563767</v>
      </c>
      <c r="E38" s="1">
        <v>3280464178</v>
      </c>
      <c r="F38" s="1">
        <v>1592583606</v>
      </c>
      <c r="G38" s="1">
        <f t="shared" si="1"/>
        <v>4932611551</v>
      </c>
      <c r="H38">
        <f t="shared" si="0"/>
        <v>0.32286823917385749</v>
      </c>
      <c r="I38" s="2">
        <f>H38/H22</f>
        <v>1.0433807613358832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5A95-C259-49AC-8BB5-10450F91CC33}">
  <dimension ref="A1:H102"/>
  <sheetViews>
    <sheetView workbookViewId="0">
      <selection activeCell="G59" sqref="G59"/>
    </sheetView>
  </sheetViews>
  <sheetFormatPr defaultRowHeight="16.5"/>
  <cols>
    <col min="1" max="1" width="9.5546875" customWidth="1"/>
    <col min="3" max="3" width="9.44140625" customWidth="1"/>
    <col min="4" max="4" width="23.5546875" customWidth="1"/>
    <col min="5" max="5" width="23.6640625" customWidth="1"/>
    <col min="7" max="7" width="9" customWidth="1"/>
    <col min="8" max="8" width="7.21875" customWidth="1"/>
  </cols>
  <sheetData>
    <row r="1" spans="1:8">
      <c r="A1" t="s">
        <v>41</v>
      </c>
      <c r="B1" t="s">
        <v>38</v>
      </c>
      <c r="C1" t="s">
        <v>42</v>
      </c>
      <c r="D1" t="s">
        <v>43</v>
      </c>
      <c r="E1" t="s">
        <v>44</v>
      </c>
      <c r="G1" t="s">
        <v>45</v>
      </c>
      <c r="H1" t="s">
        <v>46</v>
      </c>
    </row>
    <row r="2" spans="1:8">
      <c r="A2" s="6">
        <v>2000</v>
      </c>
      <c r="B2" s="7">
        <v>1</v>
      </c>
      <c r="G2" t="s">
        <v>47</v>
      </c>
      <c r="H2" s="8">
        <f>_xlfn.FORECAST.ETS.STAT($B$2:$B$18,$A$2:$A$18,1,2,1)</f>
        <v>0.126</v>
      </c>
    </row>
    <row r="3" spans="1:8">
      <c r="A3" s="6">
        <v>2001</v>
      </c>
      <c r="B3" s="7">
        <v>1.0038572730003428</v>
      </c>
      <c r="G3" t="s">
        <v>48</v>
      </c>
      <c r="H3" s="8">
        <f>_xlfn.FORECAST.ETS.STAT($B$2:$B$18,$A$2:$A$18,2,2,1)</f>
        <v>1E-3</v>
      </c>
    </row>
    <row r="4" spans="1:8">
      <c r="A4" s="6">
        <v>2002</v>
      </c>
      <c r="B4" s="7">
        <v>1.0040147161591049</v>
      </c>
      <c r="G4" t="s">
        <v>49</v>
      </c>
      <c r="H4" s="8">
        <f>_xlfn.FORECAST.ETS.STAT($B$2:$B$18,$A$2:$A$18,3,2,1)</f>
        <v>1E-3</v>
      </c>
    </row>
    <row r="5" spans="1:8">
      <c r="A5" s="6">
        <v>2003</v>
      </c>
      <c r="B5" s="7">
        <v>1.0097991594566607</v>
      </c>
      <c r="G5" t="s">
        <v>50</v>
      </c>
      <c r="H5" s="8">
        <f>_xlfn.FORECAST.ETS.STAT($B$2:$B$18,$A$2:$A$18,4,2,1)</f>
        <v>1.2863981858947473</v>
      </c>
    </row>
    <row r="6" spans="1:8">
      <c r="A6" s="6">
        <v>2004</v>
      </c>
      <c r="B6" s="7">
        <v>1.013994355059932</v>
      </c>
      <c r="G6" t="s">
        <v>51</v>
      </c>
      <c r="H6" s="8">
        <f>_xlfn.FORECAST.ETS.STAT($B$2:$B$18,$A$2:$A$18,5,2,1)</f>
        <v>3.888908665096068E-3</v>
      </c>
    </row>
    <row r="7" spans="1:8">
      <c r="A7" s="6">
        <v>2005</v>
      </c>
      <c r="B7" s="7">
        <v>1.0151926149305845</v>
      </c>
      <c r="G7" t="s">
        <v>52</v>
      </c>
      <c r="H7" s="8">
        <f>_xlfn.FORECAST.ETS.STAT($B$2:$B$18,$A$2:$A$18,6,2,1)</f>
        <v>4.0158381628667694E-3</v>
      </c>
    </row>
    <row r="8" spans="1:8">
      <c r="A8" s="6">
        <v>2006</v>
      </c>
      <c r="B8" s="7">
        <v>1.014591141082799</v>
      </c>
      <c r="G8" t="s">
        <v>53</v>
      </c>
      <c r="H8" s="8">
        <f>_xlfn.FORECAST.ETS.STAT($B$2:$B$18,$A$2:$A$18,7,2,1)</f>
        <v>4.4292615519413428E-3</v>
      </c>
    </row>
    <row r="9" spans="1:8">
      <c r="A9" s="6">
        <v>2007</v>
      </c>
      <c r="B9" s="7">
        <v>1.0105556357983088</v>
      </c>
    </row>
    <row r="10" spans="1:8">
      <c r="A10" s="6">
        <v>2008</v>
      </c>
      <c r="B10" s="7">
        <v>1.0140912503778101</v>
      </c>
    </row>
    <row r="11" spans="1:8">
      <c r="A11" s="6">
        <v>2009</v>
      </c>
      <c r="B11" s="7">
        <v>1.0186538399238108</v>
      </c>
    </row>
    <row r="12" spans="1:8">
      <c r="A12" s="6">
        <v>2010</v>
      </c>
      <c r="B12" s="7">
        <v>1.015363946678058</v>
      </c>
    </row>
    <row r="13" spans="1:8">
      <c r="A13" s="6">
        <v>2011</v>
      </c>
      <c r="B13" s="7">
        <v>1.0212043970726357</v>
      </c>
    </row>
    <row r="14" spans="1:8">
      <c r="A14" s="6">
        <v>2012</v>
      </c>
      <c r="B14" s="7">
        <v>1.0288761948016276</v>
      </c>
    </row>
    <row r="15" spans="1:8">
      <c r="A15" s="6">
        <v>2013</v>
      </c>
      <c r="B15" s="7">
        <v>1.0281994023700054</v>
      </c>
    </row>
    <row r="16" spans="1:8">
      <c r="A16" s="6">
        <v>2014</v>
      </c>
      <c r="B16" s="7">
        <v>1.0350131246474714</v>
      </c>
    </row>
    <row r="17" spans="1:5">
      <c r="A17" s="6">
        <v>2015</v>
      </c>
      <c r="B17" s="7">
        <v>1.0376053680904396</v>
      </c>
    </row>
    <row r="18" spans="1:5">
      <c r="A18" s="6">
        <v>2016</v>
      </c>
      <c r="B18" s="7">
        <v>1.0433807613358832</v>
      </c>
      <c r="C18" s="7">
        <v>1.0433807613358832</v>
      </c>
      <c r="D18" s="7">
        <v>1.0433807613358832</v>
      </c>
      <c r="E18" s="7">
        <v>1.0433807613358832</v>
      </c>
    </row>
    <row r="19" spans="1:5">
      <c r="A19" s="6">
        <v>2017</v>
      </c>
      <c r="C19" s="7">
        <f t="shared" ref="C19:C50" si="0">_xlfn.FORECAST.ETS(A19,$B$2:$B$18,$A$2:$A$18,2,1)</f>
        <v>1.0406605811982339</v>
      </c>
      <c r="D19" s="7">
        <f t="shared" ref="D19:D50" si="1">C19-_xlfn.FORECAST.ETS.CONFINT(A19,$B$2:$B$18,$A$2:$A$18,0.95,2,1)</f>
        <v>1.0326743153243088</v>
      </c>
      <c r="E19" s="7">
        <f t="shared" ref="E19:E50" si="2">C19+_xlfn.FORECAST.ETS.CONFINT(A19,$B$2:$B$18,$A$2:$A$18,0.95,2,1)</f>
        <v>1.048646847072159</v>
      </c>
    </row>
    <row r="20" spans="1:5">
      <c r="A20" s="6">
        <v>2018</v>
      </c>
      <c r="C20" s="7">
        <f t="shared" si="0"/>
        <v>1.0414446463635905</v>
      </c>
      <c r="D20" s="7">
        <f t="shared" si="1"/>
        <v>1.0333942328731005</v>
      </c>
      <c r="E20" s="7">
        <f t="shared" si="2"/>
        <v>1.0494950598540804</v>
      </c>
    </row>
    <row r="21" spans="1:5">
      <c r="A21" s="6">
        <v>2019</v>
      </c>
      <c r="C21" s="7">
        <f t="shared" si="0"/>
        <v>1.0453050305008627</v>
      </c>
      <c r="D21" s="7">
        <f t="shared" si="1"/>
        <v>1.0371889644764072</v>
      </c>
      <c r="E21" s="7">
        <f t="shared" si="2"/>
        <v>1.0534210965253181</v>
      </c>
    </row>
    <row r="22" spans="1:5">
      <c r="A22" s="6">
        <v>2020</v>
      </c>
      <c r="C22" s="7">
        <f t="shared" si="0"/>
        <v>1.0460890956662192</v>
      </c>
      <c r="D22" s="7">
        <f t="shared" si="1"/>
        <v>1.0379079039401455</v>
      </c>
      <c r="E22" s="7">
        <f t="shared" si="2"/>
        <v>1.0542702873922929</v>
      </c>
    </row>
    <row r="23" spans="1:5">
      <c r="A23" s="6">
        <v>2021</v>
      </c>
      <c r="C23" s="7">
        <f t="shared" si="0"/>
        <v>1.0499494798034914</v>
      </c>
      <c r="D23" s="7">
        <f t="shared" si="1"/>
        <v>1.0417016658971046</v>
      </c>
      <c r="E23" s="7">
        <f t="shared" si="2"/>
        <v>1.0581972937098783</v>
      </c>
    </row>
    <row r="24" spans="1:5">
      <c r="A24" s="6">
        <v>2022</v>
      </c>
      <c r="C24" s="7">
        <f t="shared" si="0"/>
        <v>1.050733544968848</v>
      </c>
      <c r="D24" s="7">
        <f t="shared" si="1"/>
        <v>1.042419642731631</v>
      </c>
      <c r="E24" s="7">
        <f t="shared" si="2"/>
        <v>1.0590474472060649</v>
      </c>
    </row>
    <row r="25" spans="1:5">
      <c r="A25" s="6">
        <v>2023</v>
      </c>
      <c r="C25" s="7">
        <f t="shared" si="0"/>
        <v>1.0545939291061202</v>
      </c>
      <c r="D25" s="7">
        <f t="shared" si="1"/>
        <v>1.0462124505575994</v>
      </c>
      <c r="E25" s="7">
        <f t="shared" si="2"/>
        <v>1.0629754076546409</v>
      </c>
    </row>
    <row r="26" spans="1:5">
      <c r="A26" s="6">
        <v>2024</v>
      </c>
      <c r="C26" s="7">
        <f t="shared" si="0"/>
        <v>1.0553779942714767</v>
      </c>
      <c r="D26" s="7">
        <f t="shared" si="1"/>
        <v>1.0469294799104412</v>
      </c>
      <c r="E26" s="7">
        <f t="shared" si="2"/>
        <v>1.0638265086325123</v>
      </c>
    </row>
    <row r="27" spans="1:5">
      <c r="A27" s="6">
        <v>2025</v>
      </c>
      <c r="C27" s="7">
        <f t="shared" si="0"/>
        <v>1.0592383784087489</v>
      </c>
      <c r="D27" s="7">
        <f t="shared" si="1"/>
        <v>1.0507213487930218</v>
      </c>
      <c r="E27" s="7">
        <f t="shared" si="2"/>
        <v>1.067755408024476</v>
      </c>
    </row>
    <row r="28" spans="1:5">
      <c r="A28" s="6">
        <v>2026</v>
      </c>
      <c r="C28" s="7">
        <f t="shared" si="0"/>
        <v>1.0600224435741055</v>
      </c>
      <c r="D28" s="7">
        <f t="shared" si="1"/>
        <v>1.0514374454936326</v>
      </c>
      <c r="E28" s="7">
        <f t="shared" si="2"/>
        <v>1.0686074416545783</v>
      </c>
    </row>
    <row r="29" spans="1:5">
      <c r="A29" s="6">
        <v>2027</v>
      </c>
      <c r="C29" s="7">
        <f t="shared" si="0"/>
        <v>1.0638828277113777</v>
      </c>
      <c r="D29" s="7">
        <f t="shared" si="1"/>
        <v>1.0552283902848865</v>
      </c>
      <c r="E29" s="7">
        <f t="shared" si="2"/>
        <v>1.0725372651378688</v>
      </c>
    </row>
    <row r="30" spans="1:5">
      <c r="A30" s="6">
        <v>2028</v>
      </c>
      <c r="C30" s="7">
        <f t="shared" si="0"/>
        <v>1.0646668928767342</v>
      </c>
      <c r="D30" s="7">
        <f t="shared" si="1"/>
        <v>1.0559435688373338</v>
      </c>
      <c r="E30" s="7">
        <f t="shared" si="2"/>
        <v>1.0733902169161347</v>
      </c>
    </row>
    <row r="31" spans="1:5">
      <c r="A31" s="6">
        <v>2029</v>
      </c>
      <c r="C31" s="7">
        <f t="shared" si="0"/>
        <v>1.0685272770140064</v>
      </c>
      <c r="D31" s="7">
        <f t="shared" si="1"/>
        <v>1.0597336040482868</v>
      </c>
      <c r="E31" s="7">
        <f t="shared" si="2"/>
        <v>1.0773209499797261</v>
      </c>
    </row>
    <row r="32" spans="1:5">
      <c r="A32" s="6">
        <v>2030</v>
      </c>
      <c r="C32" s="7">
        <f t="shared" si="0"/>
        <v>1.069311342179363</v>
      </c>
      <c r="D32" s="7">
        <f t="shared" si="1"/>
        <v>1.0604478786261193</v>
      </c>
      <c r="E32" s="7">
        <f t="shared" si="2"/>
        <v>1.0781748057326066</v>
      </c>
    </row>
    <row r="33" spans="1:5">
      <c r="A33" s="6">
        <v>2031</v>
      </c>
      <c r="C33" s="7">
        <f t="shared" si="0"/>
        <v>1.0731717263166352</v>
      </c>
      <c r="D33" s="7">
        <f t="shared" si="1"/>
        <v>1.0642370184233021</v>
      </c>
      <c r="E33" s="7">
        <f t="shared" si="2"/>
        <v>1.0821064342099682</v>
      </c>
    </row>
    <row r="34" spans="1:5">
      <c r="A34" s="6">
        <v>2032</v>
      </c>
      <c r="C34" s="7">
        <f t="shared" si="0"/>
        <v>1.0739557914819917</v>
      </c>
      <c r="D34" s="7">
        <f t="shared" si="1"/>
        <v>1.0649504028663517</v>
      </c>
      <c r="E34" s="7">
        <f t="shared" si="2"/>
        <v>1.0829611800976318</v>
      </c>
    </row>
    <row r="35" spans="1:5">
      <c r="A35" s="6">
        <v>2033</v>
      </c>
      <c r="C35" s="7">
        <f t="shared" si="0"/>
        <v>1.0778161756192639</v>
      </c>
      <c r="D35" s="7">
        <f t="shared" si="1"/>
        <v>1.068738661070137</v>
      </c>
      <c r="E35" s="7">
        <f t="shared" si="2"/>
        <v>1.0868936901683908</v>
      </c>
    </row>
    <row r="36" spans="1:5">
      <c r="A36" s="6">
        <v>2034</v>
      </c>
      <c r="C36" s="7">
        <f t="shared" si="0"/>
        <v>1.0786002407846205</v>
      </c>
      <c r="D36" s="7">
        <f t="shared" si="1"/>
        <v>1.0694511688830273</v>
      </c>
      <c r="E36" s="7">
        <f t="shared" si="2"/>
        <v>1.0877493126862137</v>
      </c>
    </row>
    <row r="37" spans="1:5">
      <c r="A37" s="6">
        <v>2035</v>
      </c>
      <c r="C37" s="7">
        <f t="shared" si="0"/>
        <v>1.0824606249218927</v>
      </c>
      <c r="D37" s="7">
        <f t="shared" si="1"/>
        <v>1.0732385589675428</v>
      </c>
      <c r="E37" s="7">
        <f t="shared" si="2"/>
        <v>1.0916826908762425</v>
      </c>
    </row>
    <row r="38" spans="1:5">
      <c r="A38" s="6">
        <v>2036</v>
      </c>
      <c r="C38" s="7">
        <f t="shared" si="0"/>
        <v>1.0832446900872492</v>
      </c>
      <c r="D38" s="7">
        <f t="shared" si="1"/>
        <v>1.0739502033196955</v>
      </c>
      <c r="E38" s="7">
        <f t="shared" si="2"/>
        <v>1.092539176854803</v>
      </c>
    </row>
    <row r="39" spans="1:5">
      <c r="A39" s="6">
        <v>2037</v>
      </c>
      <c r="C39" s="7">
        <f t="shared" si="0"/>
        <v>1.0871050742245214</v>
      </c>
      <c r="D39" s="7">
        <f t="shared" si="1"/>
        <v>1.0777367384141137</v>
      </c>
      <c r="E39" s="7">
        <f t="shared" si="2"/>
        <v>1.0964734100349292</v>
      </c>
    </row>
    <row r="40" spans="1:5">
      <c r="A40" s="6">
        <v>2038</v>
      </c>
      <c r="C40" s="7">
        <f t="shared" si="0"/>
        <v>1.087889139389878</v>
      </c>
      <c r="D40" s="7">
        <f t="shared" si="1"/>
        <v>1.0784475321410611</v>
      </c>
      <c r="E40" s="7">
        <f t="shared" si="2"/>
        <v>1.0973307466386948</v>
      </c>
    </row>
    <row r="41" spans="1:5">
      <c r="A41" s="6">
        <v>2039</v>
      </c>
      <c r="C41" s="7">
        <f t="shared" si="0"/>
        <v>1.0917495235271502</v>
      </c>
      <c r="D41" s="7">
        <f t="shared" si="1"/>
        <v>1.0822332250320801</v>
      </c>
      <c r="E41" s="7">
        <f t="shared" si="2"/>
        <v>1.1012658220222202</v>
      </c>
    </row>
    <row r="42" spans="1:5">
      <c r="A42" s="6">
        <v>2040</v>
      </c>
      <c r="C42" s="7">
        <f t="shared" si="0"/>
        <v>1.0925335886925067</v>
      </c>
      <c r="D42" s="7">
        <f t="shared" si="1"/>
        <v>1.0829431806379122</v>
      </c>
      <c r="E42" s="7">
        <f t="shared" si="2"/>
        <v>1.1021239967471013</v>
      </c>
    </row>
    <row r="43" spans="1:5">
      <c r="A43" s="6">
        <v>2041</v>
      </c>
      <c r="C43" s="7">
        <f t="shared" si="0"/>
        <v>1.0963939728297787</v>
      </c>
      <c r="D43" s="7">
        <f t="shared" si="1"/>
        <v>1.0867280437732647</v>
      </c>
      <c r="E43" s="7">
        <f t="shared" si="2"/>
        <v>1.1060599018862927</v>
      </c>
    </row>
    <row r="44" spans="1:5">
      <c r="A44" s="6">
        <v>2042</v>
      </c>
      <c r="C44" s="7">
        <f t="shared" si="0"/>
        <v>1.0971780379951352</v>
      </c>
      <c r="D44" s="7">
        <f t="shared" si="1"/>
        <v>1.0874371734340458</v>
      </c>
      <c r="E44" s="7">
        <f t="shared" si="2"/>
        <v>1.1069189025562247</v>
      </c>
    </row>
    <row r="45" spans="1:5">
      <c r="A45" s="6">
        <v>2043</v>
      </c>
      <c r="C45" s="7">
        <f t="shared" si="0"/>
        <v>1.1010384221324074</v>
      </c>
      <c r="D45" s="7">
        <f t="shared" si="1"/>
        <v>1.0912212189268848</v>
      </c>
      <c r="E45" s="7">
        <f t="shared" si="2"/>
        <v>1.11085562533793</v>
      </c>
    </row>
    <row r="46" spans="1:5">
      <c r="A46" s="6">
        <v>2044</v>
      </c>
      <c r="C46" s="7">
        <f t="shared" si="0"/>
        <v>1.101822487297764</v>
      </c>
      <c r="D46" s="7">
        <f t="shared" si="1"/>
        <v>1.0919295344949067</v>
      </c>
      <c r="E46" s="7">
        <f t="shared" si="2"/>
        <v>1.1117154401006213</v>
      </c>
    </row>
    <row r="47" spans="1:5">
      <c r="A47" s="6">
        <v>2045</v>
      </c>
      <c r="C47" s="7">
        <f t="shared" si="0"/>
        <v>1.1056828714350362</v>
      </c>
      <c r="D47" s="7">
        <f t="shared" si="1"/>
        <v>1.0957127741289292</v>
      </c>
      <c r="E47" s="7">
        <f t="shared" si="2"/>
        <v>1.1156529687411432</v>
      </c>
    </row>
    <row r="48" spans="1:5">
      <c r="A48" s="6">
        <v>2046</v>
      </c>
      <c r="C48" s="7">
        <f t="shared" si="0"/>
        <v>1.1064669366003927</v>
      </c>
      <c r="D48" s="7">
        <f t="shared" si="1"/>
        <v>1.0964202871376652</v>
      </c>
      <c r="E48" s="7">
        <f t="shared" si="2"/>
        <v>1.1165135860631203</v>
      </c>
    </row>
    <row r="49" spans="1:5">
      <c r="A49" s="6">
        <v>2047</v>
      </c>
      <c r="C49" s="7">
        <f t="shared" si="0"/>
        <v>1.1103273207376649</v>
      </c>
      <c r="D49" s="7">
        <f t="shared" si="1"/>
        <v>1.1002027323728576</v>
      </c>
      <c r="E49" s="7">
        <f t="shared" si="2"/>
        <v>1.1204519091024723</v>
      </c>
    </row>
    <row r="50" spans="1:5">
      <c r="A50" s="6">
        <v>2048</v>
      </c>
      <c r="C50" s="7">
        <f t="shared" si="0"/>
        <v>1.1111113859030215</v>
      </c>
      <c r="D50" s="7">
        <f t="shared" si="1"/>
        <v>1.1009094540425031</v>
      </c>
      <c r="E50" s="7">
        <f t="shared" si="2"/>
        <v>1.1213133177635399</v>
      </c>
    </row>
    <row r="51" spans="1:5">
      <c r="A51" s="6">
        <v>2049</v>
      </c>
      <c r="C51" s="7">
        <f t="shared" ref="C51:C68" si="3">_xlfn.FORECAST.ETS(A51,$B$2:$B$18,$A$2:$A$18,2,1)</f>
        <v>1.1149717700402937</v>
      </c>
      <c r="D51" s="7">
        <f t="shared" ref="D51:D68" si="4">C51-_xlfn.FORECAST.ETS.CONFINT(A51,$B$2:$B$18,$A$2:$A$18,0.95,2,1)</f>
        <v>1.1046911160213968</v>
      </c>
      <c r="E51" s="7">
        <f t="shared" ref="E51:E68" si="5">C51+_xlfn.FORECAST.ETS.CONFINT(A51,$B$2:$B$18,$A$2:$A$18,0.95,2,1)</f>
        <v>1.1252524240591906</v>
      </c>
    </row>
    <row r="52" spans="1:5">
      <c r="A52" s="6">
        <v>2050</v>
      </c>
      <c r="C52" s="7">
        <f t="shared" si="3"/>
        <v>1.1157558352056502</v>
      </c>
      <c r="D52" s="7">
        <f t="shared" si="4"/>
        <v>1.1053970572648959</v>
      </c>
      <c r="E52" s="7">
        <f t="shared" si="5"/>
        <v>1.1261146131464046</v>
      </c>
    </row>
    <row r="53" spans="1:5">
      <c r="A53" s="6">
        <v>2051</v>
      </c>
      <c r="C53" s="7">
        <f t="shared" si="3"/>
        <v>1.1196162193429224</v>
      </c>
      <c r="D53" s="7">
        <f t="shared" si="4"/>
        <v>1.1091779468192369</v>
      </c>
      <c r="E53" s="7">
        <f t="shared" si="5"/>
        <v>1.130054491866608</v>
      </c>
    </row>
    <row r="54" spans="1:5">
      <c r="A54" s="6">
        <v>2052</v>
      </c>
      <c r="C54" s="7">
        <f t="shared" si="3"/>
        <v>1.120400284508279</v>
      </c>
      <c r="D54" s="7">
        <f t="shared" si="4"/>
        <v>1.1098831182487015</v>
      </c>
      <c r="E54" s="7">
        <f t="shared" si="5"/>
        <v>1.1309174507678565</v>
      </c>
    </row>
    <row r="55" spans="1:5">
      <c r="A55" s="6">
        <v>2053</v>
      </c>
      <c r="C55" s="7">
        <f t="shared" si="3"/>
        <v>1.1242606686455512</v>
      </c>
      <c r="D55" s="7">
        <f t="shared" si="4"/>
        <v>1.1136632459064473</v>
      </c>
      <c r="E55" s="7">
        <f t="shared" si="5"/>
        <v>1.1348580913846551</v>
      </c>
    </row>
    <row r="56" spans="1:5">
      <c r="A56" s="6">
        <v>2054</v>
      </c>
      <c r="C56" s="7">
        <f t="shared" si="3"/>
        <v>1.1250447338109077</v>
      </c>
      <c r="D56" s="7">
        <f t="shared" si="4"/>
        <v>1.1143676578398867</v>
      </c>
      <c r="E56" s="7">
        <f t="shared" si="5"/>
        <v>1.1357218097819288</v>
      </c>
    </row>
    <row r="57" spans="1:5">
      <c r="A57" s="6">
        <v>2055</v>
      </c>
      <c r="C57" s="7">
        <f t="shared" si="3"/>
        <v>1.1289051179481799</v>
      </c>
      <c r="D57" s="7">
        <f t="shared" si="4"/>
        <v>1.1181470338324562</v>
      </c>
      <c r="E57" s="7">
        <f t="shared" si="5"/>
        <v>1.1396632020639037</v>
      </c>
    </row>
    <row r="58" spans="1:5">
      <c r="A58" s="6">
        <v>2056</v>
      </c>
      <c r="C58" s="7">
        <f t="shared" si="3"/>
        <v>1.1296891831135365</v>
      </c>
      <c r="D58" s="7">
        <f t="shared" si="4"/>
        <v>1.1188506963007467</v>
      </c>
      <c r="E58" s="7">
        <f t="shared" si="5"/>
        <v>1.1405276699263263</v>
      </c>
    </row>
    <row r="59" spans="1:5">
      <c r="A59" s="6">
        <v>2057</v>
      </c>
      <c r="C59" s="7">
        <f t="shared" si="3"/>
        <v>1.1335495672508087</v>
      </c>
      <c r="D59" s="7">
        <f t="shared" si="4"/>
        <v>1.1226293305704551</v>
      </c>
      <c r="E59" s="7">
        <f t="shared" si="5"/>
        <v>1.1444698039311623</v>
      </c>
    </row>
    <row r="60" spans="1:5">
      <c r="A60" s="6">
        <v>2058</v>
      </c>
      <c r="C60" s="7">
        <f t="shared" si="3"/>
        <v>1.1343336324161652</v>
      </c>
      <c r="D60" s="7">
        <f t="shared" si="4"/>
        <v>1.1233322533244849</v>
      </c>
      <c r="E60" s="7">
        <f t="shared" si="5"/>
        <v>1.1453350115078456</v>
      </c>
    </row>
    <row r="61" spans="1:5">
      <c r="A61" s="6">
        <v>2059</v>
      </c>
      <c r="C61" s="7">
        <f t="shared" si="3"/>
        <v>1.1381940165534374</v>
      </c>
      <c r="D61" s="7">
        <f t="shared" si="4"/>
        <v>1.1271101555321048</v>
      </c>
      <c r="E61" s="7">
        <f t="shared" si="5"/>
        <v>1.1492778775747701</v>
      </c>
    </row>
    <row r="62" spans="1:5">
      <c r="A62" s="6">
        <v>2060</v>
      </c>
      <c r="C62" s="7">
        <f t="shared" si="3"/>
        <v>1.138978081718794</v>
      </c>
      <c r="D62" s="7">
        <f t="shared" si="4"/>
        <v>1.1278123480500388</v>
      </c>
      <c r="E62" s="7">
        <f t="shared" si="5"/>
        <v>1.1501438153875492</v>
      </c>
    </row>
    <row r="63" spans="1:5">
      <c r="A63" s="6">
        <v>2061</v>
      </c>
      <c r="C63" s="7">
        <f t="shared" si="3"/>
        <v>1.1428384658560662</v>
      </c>
      <c r="D63" s="7">
        <f t="shared" si="4"/>
        <v>1.1315895275824377</v>
      </c>
      <c r="E63" s="7">
        <f t="shared" si="5"/>
        <v>1.1540874041296947</v>
      </c>
    </row>
    <row r="64" spans="1:5">
      <c r="A64" s="6">
        <v>2062</v>
      </c>
      <c r="C64" s="7">
        <f t="shared" si="3"/>
        <v>1.1436225310214228</v>
      </c>
      <c r="D64" s="7">
        <f t="shared" si="4"/>
        <v>1.1322909990770547</v>
      </c>
      <c r="E64" s="7">
        <f t="shared" si="5"/>
        <v>1.1549540629657908</v>
      </c>
    </row>
    <row r="65" spans="1:5">
      <c r="A65" s="6">
        <v>2063</v>
      </c>
      <c r="C65" s="7">
        <f t="shared" si="3"/>
        <v>1.1474829151586949</v>
      </c>
      <c r="D65" s="7">
        <f t="shared" si="4"/>
        <v>1.1360674650548628</v>
      </c>
      <c r="E65" s="7">
        <f t="shared" si="5"/>
        <v>1.1588983652625271</v>
      </c>
    </row>
    <row r="66" spans="1:5">
      <c r="A66" s="6">
        <v>2064</v>
      </c>
      <c r="C66" s="7">
        <f t="shared" si="3"/>
        <v>1.1482669803240515</v>
      </c>
      <c r="D66" s="7">
        <f t="shared" si="4"/>
        <v>1.136768224480921</v>
      </c>
      <c r="E66" s="7">
        <f t="shared" si="5"/>
        <v>1.159765736167182</v>
      </c>
    </row>
    <row r="67" spans="1:5">
      <c r="A67" s="6">
        <v>2065</v>
      </c>
      <c r="C67" s="7">
        <f t="shared" si="3"/>
        <v>1.1521273644613237</v>
      </c>
      <c r="D67" s="7">
        <f t="shared" si="4"/>
        <v>1.1405439857661921</v>
      </c>
      <c r="E67" s="7">
        <f t="shared" si="5"/>
        <v>1.1637107431564553</v>
      </c>
    </row>
    <row r="68" spans="1:5">
      <c r="A68" s="6">
        <v>2066</v>
      </c>
      <c r="C68" s="7">
        <f t="shared" si="3"/>
        <v>1.1529114296266803</v>
      </c>
      <c r="D68" s="7">
        <f t="shared" si="4"/>
        <v>1.1412440418277885</v>
      </c>
      <c r="E68" s="7">
        <f t="shared" si="5"/>
        <v>1.164578817425572</v>
      </c>
    </row>
    <row r="69" spans="1:5">
      <c r="A69" s="6">
        <v>2067</v>
      </c>
      <c r="C69" s="7" t="e">
        <f t="shared" ref="C69:C102" si="6">_xlfn.FORECAST.ETS(A69,$B$2:$B$18,$A$2:$A$18,2,1)</f>
        <v>#N/A</v>
      </c>
      <c r="D69" s="7" t="e">
        <f t="shared" ref="D69:D102" si="7">C69-_xlfn.FORECAST.ETS.CONFINT(A69,$B$2:$B$18,$A$2:$A$18,0.95,2,1)</f>
        <v>#N/A</v>
      </c>
      <c r="E69" s="7" t="e">
        <f t="shared" ref="E69:E102" si="8">C69+_xlfn.FORECAST.ETS.CONFINT(A69,$B$2:$B$18,$A$2:$A$18,0.95,2,1)</f>
        <v>#N/A</v>
      </c>
    </row>
    <row r="70" spans="1:5">
      <c r="A70" s="6">
        <v>2068</v>
      </c>
      <c r="C70" s="7" t="e">
        <f t="shared" si="6"/>
        <v>#N/A</v>
      </c>
      <c r="D70" s="7" t="e">
        <f t="shared" si="7"/>
        <v>#N/A</v>
      </c>
      <c r="E70" s="7" t="e">
        <f t="shared" si="8"/>
        <v>#N/A</v>
      </c>
    </row>
    <row r="71" spans="1:5">
      <c r="A71" s="6">
        <v>2069</v>
      </c>
      <c r="C71" s="7" t="e">
        <f t="shared" si="6"/>
        <v>#N/A</v>
      </c>
      <c r="D71" s="7" t="e">
        <f t="shared" si="7"/>
        <v>#N/A</v>
      </c>
      <c r="E71" s="7" t="e">
        <f t="shared" si="8"/>
        <v>#N/A</v>
      </c>
    </row>
    <row r="72" spans="1:5">
      <c r="A72" s="6">
        <v>2070</v>
      </c>
      <c r="C72" s="7" t="e">
        <f t="shared" si="6"/>
        <v>#N/A</v>
      </c>
      <c r="D72" s="7" t="e">
        <f t="shared" si="7"/>
        <v>#N/A</v>
      </c>
      <c r="E72" s="7" t="e">
        <f t="shared" si="8"/>
        <v>#N/A</v>
      </c>
    </row>
    <row r="73" spans="1:5">
      <c r="A73" s="6">
        <v>2071</v>
      </c>
      <c r="C73" s="7" t="e">
        <f t="shared" si="6"/>
        <v>#N/A</v>
      </c>
      <c r="D73" s="7" t="e">
        <f t="shared" si="7"/>
        <v>#N/A</v>
      </c>
      <c r="E73" s="7" t="e">
        <f t="shared" si="8"/>
        <v>#N/A</v>
      </c>
    </row>
    <row r="74" spans="1:5">
      <c r="A74" s="6">
        <v>2072</v>
      </c>
      <c r="C74" s="7" t="e">
        <f t="shared" si="6"/>
        <v>#N/A</v>
      </c>
      <c r="D74" s="7" t="e">
        <f t="shared" si="7"/>
        <v>#N/A</v>
      </c>
      <c r="E74" s="7" t="e">
        <f t="shared" si="8"/>
        <v>#N/A</v>
      </c>
    </row>
    <row r="75" spans="1:5">
      <c r="A75" s="6">
        <v>2073</v>
      </c>
      <c r="C75" s="7" t="e">
        <f t="shared" si="6"/>
        <v>#N/A</v>
      </c>
      <c r="D75" s="7" t="e">
        <f t="shared" si="7"/>
        <v>#N/A</v>
      </c>
      <c r="E75" s="7" t="e">
        <f t="shared" si="8"/>
        <v>#N/A</v>
      </c>
    </row>
    <row r="76" spans="1:5">
      <c r="A76" s="6">
        <v>2074</v>
      </c>
      <c r="C76" s="7" t="e">
        <f t="shared" si="6"/>
        <v>#N/A</v>
      </c>
      <c r="D76" s="7" t="e">
        <f t="shared" si="7"/>
        <v>#N/A</v>
      </c>
      <c r="E76" s="7" t="e">
        <f t="shared" si="8"/>
        <v>#N/A</v>
      </c>
    </row>
    <row r="77" spans="1:5">
      <c r="A77" s="6">
        <v>2075</v>
      </c>
      <c r="C77" s="7" t="e">
        <f t="shared" si="6"/>
        <v>#N/A</v>
      </c>
      <c r="D77" s="7" t="e">
        <f t="shared" si="7"/>
        <v>#N/A</v>
      </c>
      <c r="E77" s="7" t="e">
        <f t="shared" si="8"/>
        <v>#N/A</v>
      </c>
    </row>
    <row r="78" spans="1:5">
      <c r="A78" s="6">
        <v>2076</v>
      </c>
      <c r="C78" s="7" t="e">
        <f t="shared" si="6"/>
        <v>#N/A</v>
      </c>
      <c r="D78" s="7" t="e">
        <f t="shared" si="7"/>
        <v>#N/A</v>
      </c>
      <c r="E78" s="7" t="e">
        <f t="shared" si="8"/>
        <v>#N/A</v>
      </c>
    </row>
    <row r="79" spans="1:5">
      <c r="A79" s="6">
        <v>2077</v>
      </c>
      <c r="C79" s="7" t="e">
        <f t="shared" si="6"/>
        <v>#N/A</v>
      </c>
      <c r="D79" s="7" t="e">
        <f t="shared" si="7"/>
        <v>#N/A</v>
      </c>
      <c r="E79" s="7" t="e">
        <f t="shared" si="8"/>
        <v>#N/A</v>
      </c>
    </row>
    <row r="80" spans="1:5">
      <c r="A80" s="6">
        <v>2078</v>
      </c>
      <c r="C80" s="7" t="e">
        <f t="shared" si="6"/>
        <v>#N/A</v>
      </c>
      <c r="D80" s="7" t="e">
        <f t="shared" si="7"/>
        <v>#N/A</v>
      </c>
      <c r="E80" s="7" t="e">
        <f t="shared" si="8"/>
        <v>#N/A</v>
      </c>
    </row>
    <row r="81" spans="1:5">
      <c r="A81" s="6">
        <v>2079</v>
      </c>
      <c r="C81" s="7" t="e">
        <f t="shared" si="6"/>
        <v>#N/A</v>
      </c>
      <c r="D81" s="7" t="e">
        <f t="shared" si="7"/>
        <v>#N/A</v>
      </c>
      <c r="E81" s="7" t="e">
        <f t="shared" si="8"/>
        <v>#N/A</v>
      </c>
    </row>
    <row r="82" spans="1:5">
      <c r="A82" s="6">
        <v>2080</v>
      </c>
      <c r="C82" s="7" t="e">
        <f t="shared" si="6"/>
        <v>#N/A</v>
      </c>
      <c r="D82" s="7" t="e">
        <f t="shared" si="7"/>
        <v>#N/A</v>
      </c>
      <c r="E82" s="7" t="e">
        <f t="shared" si="8"/>
        <v>#N/A</v>
      </c>
    </row>
    <row r="83" spans="1:5">
      <c r="A83" s="6">
        <v>2081</v>
      </c>
      <c r="C83" s="7" t="e">
        <f t="shared" si="6"/>
        <v>#N/A</v>
      </c>
      <c r="D83" s="7" t="e">
        <f t="shared" si="7"/>
        <v>#N/A</v>
      </c>
      <c r="E83" s="7" t="e">
        <f t="shared" si="8"/>
        <v>#N/A</v>
      </c>
    </row>
    <row r="84" spans="1:5">
      <c r="A84" s="6">
        <v>2082</v>
      </c>
      <c r="C84" s="7" t="e">
        <f t="shared" si="6"/>
        <v>#N/A</v>
      </c>
      <c r="D84" s="7" t="e">
        <f t="shared" si="7"/>
        <v>#N/A</v>
      </c>
      <c r="E84" s="7" t="e">
        <f t="shared" si="8"/>
        <v>#N/A</v>
      </c>
    </row>
    <row r="85" spans="1:5">
      <c r="A85" s="6">
        <v>2083</v>
      </c>
      <c r="C85" s="7" t="e">
        <f t="shared" si="6"/>
        <v>#N/A</v>
      </c>
      <c r="D85" s="7" t="e">
        <f t="shared" si="7"/>
        <v>#N/A</v>
      </c>
      <c r="E85" s="7" t="e">
        <f t="shared" si="8"/>
        <v>#N/A</v>
      </c>
    </row>
    <row r="86" spans="1:5">
      <c r="A86" s="6">
        <v>2084</v>
      </c>
      <c r="C86" s="7" t="e">
        <f t="shared" si="6"/>
        <v>#N/A</v>
      </c>
      <c r="D86" s="7" t="e">
        <f t="shared" si="7"/>
        <v>#N/A</v>
      </c>
      <c r="E86" s="7" t="e">
        <f t="shared" si="8"/>
        <v>#N/A</v>
      </c>
    </row>
    <row r="87" spans="1:5">
      <c r="A87" s="6">
        <v>2085</v>
      </c>
      <c r="C87" s="7" t="e">
        <f t="shared" si="6"/>
        <v>#N/A</v>
      </c>
      <c r="D87" s="7" t="e">
        <f t="shared" si="7"/>
        <v>#N/A</v>
      </c>
      <c r="E87" s="7" t="e">
        <f t="shared" si="8"/>
        <v>#N/A</v>
      </c>
    </row>
    <row r="88" spans="1:5">
      <c r="A88" s="6">
        <v>2086</v>
      </c>
      <c r="C88" s="7" t="e">
        <f t="shared" si="6"/>
        <v>#N/A</v>
      </c>
      <c r="D88" s="7" t="e">
        <f t="shared" si="7"/>
        <v>#N/A</v>
      </c>
      <c r="E88" s="7" t="e">
        <f t="shared" si="8"/>
        <v>#N/A</v>
      </c>
    </row>
    <row r="89" spans="1:5">
      <c r="A89" s="6">
        <v>2087</v>
      </c>
      <c r="C89" s="7" t="e">
        <f t="shared" si="6"/>
        <v>#N/A</v>
      </c>
      <c r="D89" s="7" t="e">
        <f t="shared" si="7"/>
        <v>#N/A</v>
      </c>
      <c r="E89" s="7" t="e">
        <f t="shared" si="8"/>
        <v>#N/A</v>
      </c>
    </row>
    <row r="90" spans="1:5">
      <c r="A90" s="6">
        <v>2088</v>
      </c>
      <c r="C90" s="7" t="e">
        <f t="shared" si="6"/>
        <v>#N/A</v>
      </c>
      <c r="D90" s="7" t="e">
        <f t="shared" si="7"/>
        <v>#N/A</v>
      </c>
      <c r="E90" s="7" t="e">
        <f t="shared" si="8"/>
        <v>#N/A</v>
      </c>
    </row>
    <row r="91" spans="1:5">
      <c r="A91" s="6">
        <v>2089</v>
      </c>
      <c r="C91" s="7" t="e">
        <f t="shared" si="6"/>
        <v>#N/A</v>
      </c>
      <c r="D91" s="7" t="e">
        <f t="shared" si="7"/>
        <v>#N/A</v>
      </c>
      <c r="E91" s="7" t="e">
        <f t="shared" si="8"/>
        <v>#N/A</v>
      </c>
    </row>
    <row r="92" spans="1:5">
      <c r="A92" s="6">
        <v>2090</v>
      </c>
      <c r="C92" s="7" t="e">
        <f t="shared" si="6"/>
        <v>#N/A</v>
      </c>
      <c r="D92" s="7" t="e">
        <f t="shared" si="7"/>
        <v>#N/A</v>
      </c>
      <c r="E92" s="7" t="e">
        <f t="shared" si="8"/>
        <v>#N/A</v>
      </c>
    </row>
    <row r="93" spans="1:5">
      <c r="A93" s="6">
        <v>2091</v>
      </c>
      <c r="C93" s="7" t="e">
        <f t="shared" si="6"/>
        <v>#N/A</v>
      </c>
      <c r="D93" s="7" t="e">
        <f t="shared" si="7"/>
        <v>#N/A</v>
      </c>
      <c r="E93" s="7" t="e">
        <f t="shared" si="8"/>
        <v>#N/A</v>
      </c>
    </row>
    <row r="94" spans="1:5">
      <c r="A94" s="6">
        <v>2092</v>
      </c>
      <c r="C94" s="7" t="e">
        <f t="shared" si="6"/>
        <v>#N/A</v>
      </c>
      <c r="D94" s="7" t="e">
        <f t="shared" si="7"/>
        <v>#N/A</v>
      </c>
      <c r="E94" s="7" t="e">
        <f t="shared" si="8"/>
        <v>#N/A</v>
      </c>
    </row>
    <row r="95" spans="1:5">
      <c r="A95" s="6">
        <v>2093</v>
      </c>
      <c r="C95" s="7" t="e">
        <f t="shared" si="6"/>
        <v>#N/A</v>
      </c>
      <c r="D95" s="7" t="e">
        <f t="shared" si="7"/>
        <v>#N/A</v>
      </c>
      <c r="E95" s="7" t="e">
        <f t="shared" si="8"/>
        <v>#N/A</v>
      </c>
    </row>
    <row r="96" spans="1:5">
      <c r="A96" s="6">
        <v>2094</v>
      </c>
      <c r="C96" s="7" t="e">
        <f t="shared" si="6"/>
        <v>#N/A</v>
      </c>
      <c r="D96" s="7" t="e">
        <f t="shared" si="7"/>
        <v>#N/A</v>
      </c>
      <c r="E96" s="7" t="e">
        <f t="shared" si="8"/>
        <v>#N/A</v>
      </c>
    </row>
    <row r="97" spans="1:5">
      <c r="A97" s="6">
        <v>2095</v>
      </c>
      <c r="C97" s="7" t="e">
        <f t="shared" si="6"/>
        <v>#N/A</v>
      </c>
      <c r="D97" s="7" t="e">
        <f t="shared" si="7"/>
        <v>#N/A</v>
      </c>
      <c r="E97" s="7" t="e">
        <f t="shared" si="8"/>
        <v>#N/A</v>
      </c>
    </row>
    <row r="98" spans="1:5">
      <c r="A98" s="6">
        <v>2096</v>
      </c>
      <c r="C98" s="7" t="e">
        <f t="shared" si="6"/>
        <v>#N/A</v>
      </c>
      <c r="D98" s="7" t="e">
        <f t="shared" si="7"/>
        <v>#N/A</v>
      </c>
      <c r="E98" s="7" t="e">
        <f t="shared" si="8"/>
        <v>#N/A</v>
      </c>
    </row>
    <row r="99" spans="1:5">
      <c r="A99" s="6">
        <v>2097</v>
      </c>
      <c r="C99" s="7" t="e">
        <f t="shared" si="6"/>
        <v>#N/A</v>
      </c>
      <c r="D99" s="7" t="e">
        <f t="shared" si="7"/>
        <v>#N/A</v>
      </c>
      <c r="E99" s="7" t="e">
        <f t="shared" si="8"/>
        <v>#N/A</v>
      </c>
    </row>
    <row r="100" spans="1:5">
      <c r="A100" s="6">
        <v>2098</v>
      </c>
      <c r="C100" s="7" t="e">
        <f t="shared" si="6"/>
        <v>#N/A</v>
      </c>
      <c r="D100" s="7" t="e">
        <f t="shared" si="7"/>
        <v>#N/A</v>
      </c>
      <c r="E100" s="7" t="e">
        <f t="shared" si="8"/>
        <v>#N/A</v>
      </c>
    </row>
    <row r="101" spans="1:5">
      <c r="A101" s="6">
        <v>2099</v>
      </c>
      <c r="C101" s="7" t="e">
        <f t="shared" si="6"/>
        <v>#N/A</v>
      </c>
      <c r="D101" s="7" t="e">
        <f t="shared" si="7"/>
        <v>#N/A</v>
      </c>
      <c r="E101" s="7" t="e">
        <f t="shared" si="8"/>
        <v>#N/A</v>
      </c>
    </row>
    <row r="102" spans="1:5">
      <c r="A102" s="6">
        <v>2100</v>
      </c>
      <c r="C102" s="7" t="e">
        <f t="shared" si="6"/>
        <v>#N/A</v>
      </c>
      <c r="D102" s="7" t="e">
        <f t="shared" si="7"/>
        <v>#N/A</v>
      </c>
      <c r="E102" s="7" t="e">
        <f t="shared" si="8"/>
        <v>#N/A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96E9-ABF7-4D53-B78D-422CE63F42C8}">
  <dimension ref="A1:C16384"/>
  <sheetViews>
    <sheetView zoomScale="85" zoomScaleNormal="85" workbookViewId="0">
      <selection activeCell="D28" sqref="D28"/>
    </sheetView>
  </sheetViews>
  <sheetFormatPr defaultRowHeight="16.5"/>
  <cols>
    <col min="1" max="1" width="14.21875" style="1" customWidth="1"/>
    <col min="2" max="2" width="13.33203125" style="1" bestFit="1" customWidth="1"/>
    <col min="3" max="3" width="15.88671875" style="1" customWidth="1"/>
    <col min="4" max="63" width="13.33203125" style="1" bestFit="1" customWidth="1"/>
    <col min="64" max="16384" width="8.88671875" style="1"/>
  </cols>
  <sheetData>
    <row r="1" spans="1:3">
      <c r="A1" s="1" t="s">
        <v>54</v>
      </c>
      <c r="C1" s="1" t="s">
        <v>55</v>
      </c>
    </row>
    <row r="2" spans="1:3" s="3" customFormat="1">
      <c r="A2" s="1">
        <v>1960</v>
      </c>
      <c r="B2" s="3">
        <v>3031564839</v>
      </c>
      <c r="C2" s="4">
        <f>B2/B42</f>
        <v>0.49339284222167862</v>
      </c>
    </row>
    <row r="3" spans="1:3">
      <c r="A3" s="1">
        <v>1961</v>
      </c>
      <c r="B3" s="3">
        <v>3072510552</v>
      </c>
      <c r="C3" s="4">
        <f>B3/B42</f>
        <v>0.50005683352213426</v>
      </c>
    </row>
    <row r="4" spans="1:3">
      <c r="A4" s="1">
        <v>1962</v>
      </c>
      <c r="B4" s="3">
        <v>3126934725</v>
      </c>
      <c r="C4" s="4">
        <f>B4/B42</f>
        <v>0.5089144693729617</v>
      </c>
    </row>
    <row r="5" spans="1:3">
      <c r="A5" s="1">
        <v>1963</v>
      </c>
      <c r="B5" s="3">
        <v>3193508879</v>
      </c>
      <c r="C5" s="4">
        <f>B5/B42</f>
        <v>0.51974953733456231</v>
      </c>
    </row>
    <row r="6" spans="1:3">
      <c r="A6" s="1">
        <v>1964</v>
      </c>
      <c r="B6" s="3">
        <v>3260517816</v>
      </c>
      <c r="C6" s="4">
        <f>B6/B42</f>
        <v>0.53065536704183291</v>
      </c>
    </row>
    <row r="7" spans="1:3">
      <c r="A7" s="1">
        <v>1965</v>
      </c>
      <c r="B7" s="3">
        <v>3328284623</v>
      </c>
      <c r="C7" s="4">
        <f>B7/B42</f>
        <v>0.5416845415077326</v>
      </c>
    </row>
    <row r="8" spans="1:3">
      <c r="A8" s="1">
        <v>1966</v>
      </c>
      <c r="B8" s="3">
        <v>3398561224</v>
      </c>
      <c r="C8" s="4">
        <f>B8/B42</f>
        <v>0.55312218963684423</v>
      </c>
    </row>
    <row r="9" spans="1:3">
      <c r="A9" s="1">
        <v>1967</v>
      </c>
      <c r="B9" s="3">
        <v>3468457168</v>
      </c>
      <c r="C9" s="4">
        <f>B9/B42</f>
        <v>0.56449788512792365</v>
      </c>
    </row>
    <row r="10" spans="1:3">
      <c r="A10" s="1">
        <v>1968</v>
      </c>
      <c r="B10" s="3">
        <v>3540254815</v>
      </c>
      <c r="C10" s="4">
        <f>B10/B42</f>
        <v>0.57618308633570781</v>
      </c>
    </row>
    <row r="11" spans="1:3">
      <c r="A11" s="1">
        <v>1969</v>
      </c>
      <c r="B11" s="3">
        <v>3614668576</v>
      </c>
      <c r="C11" s="4">
        <f>B11/B42</f>
        <v>0.58829406498536974</v>
      </c>
    </row>
    <row r="12" spans="1:3">
      <c r="A12" s="1">
        <v>1970</v>
      </c>
      <c r="B12" s="3">
        <v>3690306927</v>
      </c>
      <c r="C12" s="4">
        <f>B12/B42</f>
        <v>0.60060434794575701</v>
      </c>
    </row>
    <row r="13" spans="1:3">
      <c r="A13" s="1">
        <v>1971</v>
      </c>
      <c r="B13" s="3">
        <v>3768023181</v>
      </c>
      <c r="C13" s="4">
        <f>B13/B42</f>
        <v>0.61325281350209004</v>
      </c>
    </row>
    <row r="14" spans="1:3">
      <c r="A14" s="1">
        <v>1972</v>
      </c>
      <c r="B14" s="3">
        <v>3843695351</v>
      </c>
      <c r="C14" s="4">
        <f>B14/B42</f>
        <v>0.6255686005679203</v>
      </c>
    </row>
    <row r="15" spans="1:3">
      <c r="A15" s="1">
        <v>1973</v>
      </c>
      <c r="B15" s="3">
        <v>3920099706</v>
      </c>
      <c r="C15" s="4">
        <f>B15/B42</f>
        <v>0.63800355211063553</v>
      </c>
    </row>
    <row r="16" spans="1:3">
      <c r="A16" s="1">
        <v>1974</v>
      </c>
      <c r="B16" s="3">
        <v>3995972023</v>
      </c>
      <c r="C16" s="4">
        <f>B16/B42</f>
        <v>0.65035191347470334</v>
      </c>
    </row>
    <row r="17" spans="1:3">
      <c r="A17" s="1">
        <v>1975</v>
      </c>
      <c r="B17" s="3">
        <v>4070114517</v>
      </c>
      <c r="C17" s="4">
        <f>B17/B42</f>
        <v>0.66241874291323533</v>
      </c>
    </row>
    <row r="18" spans="1:3">
      <c r="A18" s="1">
        <v>1976</v>
      </c>
      <c r="B18" s="3">
        <v>4143194666</v>
      </c>
      <c r="C18" s="4">
        <f>B18/B42</f>
        <v>0.67431267371795722</v>
      </c>
    </row>
    <row r="19" spans="1:3">
      <c r="A19" s="1">
        <v>1977</v>
      </c>
      <c r="B19" s="3">
        <v>4215940807</v>
      </c>
      <c r="C19" s="4">
        <f>B19/B42</f>
        <v>0.68615224409656361</v>
      </c>
    </row>
    <row r="20" spans="1:3">
      <c r="A20" s="1">
        <v>1978</v>
      </c>
      <c r="B20" s="3">
        <v>4289914737</v>
      </c>
      <c r="C20" s="4">
        <f>B20/B42</f>
        <v>0.69819163942912288</v>
      </c>
    </row>
    <row r="21" spans="1:3">
      <c r="A21" s="1">
        <v>1979</v>
      </c>
      <c r="B21" s="3">
        <v>4365850756</v>
      </c>
      <c r="C21" s="4">
        <f>B21/B42</f>
        <v>0.71055036841272201</v>
      </c>
    </row>
    <row r="22" spans="1:3">
      <c r="A22" s="1">
        <v>1980</v>
      </c>
      <c r="B22" s="3">
        <v>4442440474</v>
      </c>
      <c r="C22" s="4">
        <f>B22/B42</f>
        <v>0.7230154881300499</v>
      </c>
    </row>
    <row r="23" spans="1:3">
      <c r="A23" s="1">
        <v>1981</v>
      </c>
      <c r="B23" s="3">
        <v>4520991254</v>
      </c>
      <c r="C23" s="4">
        <f>B23/B42</f>
        <v>0.73579977435224864</v>
      </c>
    </row>
    <row r="24" spans="1:3">
      <c r="A24" s="1">
        <v>1982</v>
      </c>
      <c r="B24" s="3">
        <v>4602763792</v>
      </c>
      <c r="C24" s="4">
        <f>B24/B42</f>
        <v>0.74910840770900999</v>
      </c>
    </row>
    <row r="25" spans="1:3">
      <c r="A25" s="1">
        <v>1983</v>
      </c>
      <c r="B25" s="3">
        <v>4684941826</v>
      </c>
      <c r="C25" s="4">
        <f>B25/B42</f>
        <v>0.76248303629746683</v>
      </c>
    </row>
    <row r="26" spans="1:3">
      <c r="A26" s="1">
        <v>1984</v>
      </c>
      <c r="B26" s="3">
        <v>4766716805</v>
      </c>
      <c r="C26" s="4">
        <f>B26/B42</f>
        <v>0.77579206693153924</v>
      </c>
    </row>
    <row r="27" spans="1:3">
      <c r="A27" s="1">
        <v>1985</v>
      </c>
      <c r="B27" s="3">
        <v>4850160867</v>
      </c>
      <c r="C27" s="4">
        <f>B27/B42</f>
        <v>0.789372743942651</v>
      </c>
    </row>
    <row r="28" spans="1:3">
      <c r="A28" s="1">
        <v>1986</v>
      </c>
      <c r="B28" s="3">
        <v>4936097368</v>
      </c>
      <c r="C28" s="4">
        <f>B28/B42</f>
        <v>0.80335907005829577</v>
      </c>
    </row>
    <row r="29" spans="1:3">
      <c r="A29" s="1">
        <v>1987</v>
      </c>
      <c r="B29" s="3">
        <v>5024386163</v>
      </c>
      <c r="C29" s="4">
        <f>B29/B42</f>
        <v>0.81772823641785364</v>
      </c>
    </row>
    <row r="30" spans="1:3">
      <c r="A30" s="1">
        <v>1988</v>
      </c>
      <c r="B30" s="3">
        <v>5113492328</v>
      </c>
      <c r="C30" s="4">
        <f>B30/B42</f>
        <v>0.83223043127221996</v>
      </c>
    </row>
    <row r="31" spans="1:3">
      <c r="A31" s="1">
        <v>1989</v>
      </c>
      <c r="B31" s="3">
        <v>5202698711</v>
      </c>
      <c r="C31" s="4">
        <f>B31/B42</f>
        <v>0.84674893679335017</v>
      </c>
    </row>
    <row r="32" spans="1:3">
      <c r="A32" s="1">
        <v>1990</v>
      </c>
      <c r="B32" s="3">
        <v>5293517142</v>
      </c>
      <c r="C32" s="4">
        <f>B32/B42</f>
        <v>0.86152980613869601</v>
      </c>
    </row>
    <row r="33" spans="1:3">
      <c r="A33" s="1">
        <v>1991</v>
      </c>
      <c r="B33" s="3">
        <v>5382656065</v>
      </c>
      <c r="C33" s="4">
        <f>B33/B42</f>
        <v>0.87603733241877291</v>
      </c>
    </row>
    <row r="34" spans="1:3">
      <c r="A34" s="1">
        <v>1992</v>
      </c>
      <c r="B34" s="3">
        <v>5470276947</v>
      </c>
      <c r="C34" s="4">
        <f>B34/B42</f>
        <v>0.89029779468954218</v>
      </c>
    </row>
    <row r="35" spans="1:3">
      <c r="A35" s="1">
        <v>1993</v>
      </c>
      <c r="B35" s="3">
        <v>5556722537</v>
      </c>
      <c r="C35" s="4">
        <f>B35/B42</f>
        <v>0.90436697599120253</v>
      </c>
    </row>
    <row r="36" spans="1:3">
      <c r="A36" s="1">
        <v>1994</v>
      </c>
      <c r="B36" s="3">
        <v>5642128764</v>
      </c>
      <c r="C36" s="4">
        <f>B36/B42</f>
        <v>0.9182669990224962</v>
      </c>
    </row>
    <row r="37" spans="1:3">
      <c r="A37" s="1">
        <v>1995</v>
      </c>
      <c r="B37" s="3">
        <v>5726801833</v>
      </c>
      <c r="C37" s="4">
        <f>B37/B42</f>
        <v>0.93204769921933672</v>
      </c>
    </row>
    <row r="38" spans="1:3">
      <c r="A38" s="1">
        <v>1996</v>
      </c>
      <c r="B38" s="3">
        <v>5811624986</v>
      </c>
      <c r="C38" s="4">
        <f>B38/B42</f>
        <v>0.94585282586761898</v>
      </c>
    </row>
    <row r="39" spans="1:3">
      <c r="A39" s="1">
        <v>1997</v>
      </c>
      <c r="B39" s="3">
        <v>5896077736</v>
      </c>
      <c r="C39" s="4">
        <f>B39/B42</f>
        <v>0.95959766873552932</v>
      </c>
    </row>
    <row r="40" spans="1:3">
      <c r="A40" s="1">
        <v>1998</v>
      </c>
      <c r="B40" s="3">
        <v>5979730356</v>
      </c>
      <c r="C40" s="4">
        <f>B40/B42</f>
        <v>0.97321228895084511</v>
      </c>
    </row>
    <row r="41" spans="1:3">
      <c r="A41" s="1">
        <v>1999</v>
      </c>
      <c r="B41" s="3">
        <v>6062281732</v>
      </c>
      <c r="C41" s="4">
        <f>B41/B42</f>
        <v>0.98664767964741551</v>
      </c>
    </row>
    <row r="42" spans="1:3">
      <c r="A42" s="1">
        <v>2000</v>
      </c>
      <c r="B42" s="3">
        <v>6144322697</v>
      </c>
      <c r="C42" s="4">
        <f>B42/B42</f>
        <v>1</v>
      </c>
    </row>
    <row r="43" spans="1:3">
      <c r="A43" s="1">
        <v>2001</v>
      </c>
      <c r="B43" s="3">
        <v>6226339538</v>
      </c>
      <c r="C43" s="4">
        <f>B43/B42</f>
        <v>1.0133483941265073</v>
      </c>
    </row>
    <row r="44" spans="1:3">
      <c r="A44" s="1">
        <v>2002</v>
      </c>
      <c r="B44" s="3">
        <v>6308092739</v>
      </c>
      <c r="C44" s="4">
        <f>B44/B42</f>
        <v>1.0266538803503862</v>
      </c>
    </row>
    <row r="45" spans="1:3">
      <c r="A45" s="1">
        <v>2003</v>
      </c>
      <c r="B45" s="3">
        <v>6389383352</v>
      </c>
      <c r="C45" s="4">
        <f>B45/B42</f>
        <v>1.0398840795128896</v>
      </c>
    </row>
    <row r="46" spans="1:3">
      <c r="A46" s="1">
        <v>2004</v>
      </c>
      <c r="B46" s="3">
        <v>6470821068</v>
      </c>
      <c r="C46" s="4">
        <f>B46/B42</f>
        <v>1.0531382199635144</v>
      </c>
    </row>
    <row r="47" spans="1:3">
      <c r="A47" s="1">
        <v>2005</v>
      </c>
      <c r="B47" s="3">
        <v>6552571570</v>
      </c>
      <c r="C47" s="4">
        <f>B47/B42</f>
        <v>1.0664432669201001</v>
      </c>
    </row>
    <row r="48" spans="1:3">
      <c r="A48" s="1">
        <v>2006</v>
      </c>
      <c r="B48" s="3">
        <v>6634935638</v>
      </c>
      <c r="C48" s="4">
        <f>B48/B42</f>
        <v>1.0798481728896734</v>
      </c>
    </row>
    <row r="49" spans="1:3">
      <c r="A49" s="1">
        <v>2007</v>
      </c>
      <c r="B49" s="3">
        <v>6717641730</v>
      </c>
      <c r="C49" s="4">
        <f>B49/B42</f>
        <v>1.0933087439043405</v>
      </c>
    </row>
    <row r="50" spans="1:3">
      <c r="A50" s="1">
        <v>2008</v>
      </c>
      <c r="B50" s="3">
        <v>6801408360</v>
      </c>
      <c r="C50" s="4">
        <f>B50/B42</f>
        <v>1.1069419194601915</v>
      </c>
    </row>
    <row r="51" spans="1:3">
      <c r="A51" s="1">
        <v>2009</v>
      </c>
      <c r="B51" s="3">
        <v>6885490816</v>
      </c>
      <c r="C51" s="4">
        <f>B51/B42</f>
        <v>1.1206264962876835</v>
      </c>
    </row>
    <row r="52" spans="1:3">
      <c r="A52" s="1">
        <v>2010</v>
      </c>
      <c r="B52" s="3">
        <v>6969631901</v>
      </c>
      <c r="C52" s="4">
        <f>B52/B42</f>
        <v>1.1343206150944776</v>
      </c>
    </row>
    <row r="53" spans="1:3">
      <c r="A53" s="1">
        <v>2011</v>
      </c>
      <c r="B53" s="3">
        <v>7053533350</v>
      </c>
      <c r="C53" s="4">
        <f>B53/B42</f>
        <v>1.1479757326944966</v>
      </c>
    </row>
    <row r="54" spans="1:3">
      <c r="A54" s="1">
        <v>2012</v>
      </c>
      <c r="B54" s="3">
        <v>7140895722</v>
      </c>
      <c r="C54" s="4">
        <f>B54/B42</f>
        <v>1.1621941219797232</v>
      </c>
    </row>
    <row r="55" spans="1:3">
      <c r="A55" s="1">
        <v>2013</v>
      </c>
      <c r="B55" s="3">
        <v>7229184551</v>
      </c>
      <c r="C55" s="4">
        <f>B55/B42</f>
        <v>1.1765632938728445</v>
      </c>
    </row>
    <row r="56" spans="1:3">
      <c r="A56" s="1">
        <v>2014</v>
      </c>
      <c r="B56" s="3">
        <v>7317508753</v>
      </c>
      <c r="C56" s="4">
        <f>B56/B42</f>
        <v>1.1909382227878127</v>
      </c>
    </row>
    <row r="57" spans="1:3">
      <c r="A57" s="1">
        <v>2015</v>
      </c>
      <c r="B57" s="3">
        <v>7404910892</v>
      </c>
      <c r="C57" s="4">
        <f>B57/B42</f>
        <v>1.2051630842265966</v>
      </c>
    </row>
    <row r="58" spans="1:3">
      <c r="A58" s="1">
        <v>2016</v>
      </c>
      <c r="B58" s="3">
        <v>7491934113</v>
      </c>
      <c r="C58" s="4">
        <f>B58/B42</f>
        <v>1.2193262760528478</v>
      </c>
    </row>
    <row r="59" spans="1:3">
      <c r="A59" s="1">
        <v>2017</v>
      </c>
      <c r="B59" s="3">
        <v>7578157615</v>
      </c>
      <c r="C59" s="4">
        <f>B59/B42</f>
        <v>1.2333593121175224</v>
      </c>
    </row>
    <row r="60" spans="1:3">
      <c r="A60" s="1">
        <v>2018</v>
      </c>
      <c r="B60" s="3">
        <v>7661776338</v>
      </c>
      <c r="C60" s="4">
        <f>B60/B42</f>
        <v>1.2469684155327494</v>
      </c>
    </row>
    <row r="61" spans="1:3">
      <c r="A61" s="1">
        <v>2019</v>
      </c>
      <c r="B61" s="3">
        <v>7742681934</v>
      </c>
      <c r="C61" s="4">
        <f>B61/B42</f>
        <v>1.2601359524590738</v>
      </c>
    </row>
    <row r="62" spans="1:3">
      <c r="A62" s="1">
        <v>2020</v>
      </c>
      <c r="B62" s="3">
        <v>7820981524</v>
      </c>
      <c r="C62" s="4">
        <f>B62/B42</f>
        <v>1.2728793570394077</v>
      </c>
    </row>
    <row r="63" spans="1:3">
      <c r="A63" s="1">
        <v>2021</v>
      </c>
      <c r="B63" s="3">
        <v>7888408686</v>
      </c>
      <c r="C63" s="4">
        <f>B63/B42</f>
        <v>1.2838532536469089</v>
      </c>
    </row>
    <row r="64" spans="1:3">
      <c r="A64" s="1" t="s">
        <v>56</v>
      </c>
      <c r="B64" s="3" t="s">
        <v>56</v>
      </c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  <row r="1007" spans="2:2">
      <c r="B1007" s="3"/>
    </row>
    <row r="1008" spans="2:2">
      <c r="B1008" s="3"/>
    </row>
    <row r="1009" spans="2:2">
      <c r="B1009" s="3"/>
    </row>
    <row r="1010" spans="2:2">
      <c r="B1010" s="3"/>
    </row>
    <row r="1011" spans="2:2">
      <c r="B1011" s="3"/>
    </row>
    <row r="1012" spans="2:2">
      <c r="B1012" s="3"/>
    </row>
    <row r="1013" spans="2:2">
      <c r="B1013" s="3"/>
    </row>
    <row r="1014" spans="2:2">
      <c r="B1014" s="3"/>
    </row>
    <row r="1015" spans="2:2">
      <c r="B1015" s="3"/>
    </row>
    <row r="1016" spans="2:2">
      <c r="B1016" s="3"/>
    </row>
    <row r="1017" spans="2:2">
      <c r="B1017" s="3"/>
    </row>
    <row r="1018" spans="2:2">
      <c r="B1018" s="3"/>
    </row>
    <row r="1019" spans="2:2">
      <c r="B1019" s="3"/>
    </row>
    <row r="1020" spans="2:2">
      <c r="B1020" s="3"/>
    </row>
    <row r="1021" spans="2:2">
      <c r="B1021" s="3"/>
    </row>
    <row r="1022" spans="2:2">
      <c r="B1022" s="3"/>
    </row>
    <row r="1023" spans="2:2">
      <c r="B1023" s="3"/>
    </row>
    <row r="1024" spans="2:2">
      <c r="B1024" s="3"/>
    </row>
    <row r="1025" spans="2:2">
      <c r="B1025" s="3"/>
    </row>
    <row r="1026" spans="2:2">
      <c r="B1026" s="3"/>
    </row>
    <row r="1027" spans="2:2">
      <c r="B1027" s="3"/>
    </row>
    <row r="1028" spans="2:2">
      <c r="B1028" s="3"/>
    </row>
    <row r="1029" spans="2:2">
      <c r="B1029" s="3"/>
    </row>
    <row r="1030" spans="2:2">
      <c r="B1030" s="3"/>
    </row>
    <row r="1031" spans="2:2">
      <c r="B1031" s="3"/>
    </row>
    <row r="1032" spans="2:2">
      <c r="B1032" s="3"/>
    </row>
    <row r="1033" spans="2:2">
      <c r="B1033" s="3"/>
    </row>
    <row r="1034" spans="2:2">
      <c r="B1034" s="3"/>
    </row>
    <row r="1035" spans="2:2">
      <c r="B1035" s="3"/>
    </row>
    <row r="1036" spans="2:2">
      <c r="B1036" s="3"/>
    </row>
    <row r="1037" spans="2:2">
      <c r="B1037" s="3"/>
    </row>
    <row r="1038" spans="2:2">
      <c r="B1038" s="3"/>
    </row>
    <row r="1039" spans="2:2">
      <c r="B1039" s="3"/>
    </row>
    <row r="1040" spans="2:2">
      <c r="B1040" s="3"/>
    </row>
    <row r="1041" spans="2:2">
      <c r="B1041" s="3"/>
    </row>
    <row r="1042" spans="2:2">
      <c r="B1042" s="3"/>
    </row>
    <row r="1043" spans="2:2">
      <c r="B1043" s="3"/>
    </row>
    <row r="1044" spans="2:2">
      <c r="B1044" s="3"/>
    </row>
    <row r="1045" spans="2:2">
      <c r="B1045" s="3"/>
    </row>
    <row r="1046" spans="2:2">
      <c r="B1046" s="3"/>
    </row>
    <row r="1047" spans="2:2">
      <c r="B1047" s="3"/>
    </row>
    <row r="1048" spans="2:2">
      <c r="B1048" s="3"/>
    </row>
    <row r="1049" spans="2:2">
      <c r="B1049" s="3"/>
    </row>
    <row r="1050" spans="2:2">
      <c r="B1050" s="3"/>
    </row>
    <row r="1051" spans="2:2">
      <c r="B1051" s="3"/>
    </row>
    <row r="1052" spans="2:2">
      <c r="B1052" s="3"/>
    </row>
    <row r="1053" spans="2:2">
      <c r="B1053" s="3"/>
    </row>
    <row r="1054" spans="2:2">
      <c r="B1054" s="3"/>
    </row>
    <row r="1055" spans="2:2">
      <c r="B1055" s="3"/>
    </row>
    <row r="1056" spans="2:2">
      <c r="B1056" s="3"/>
    </row>
    <row r="1057" spans="2:2">
      <c r="B1057" s="3"/>
    </row>
    <row r="1058" spans="2:2">
      <c r="B1058" s="3"/>
    </row>
    <row r="1059" spans="2:2">
      <c r="B1059" s="3"/>
    </row>
    <row r="1060" spans="2:2">
      <c r="B1060" s="3"/>
    </row>
    <row r="1061" spans="2:2">
      <c r="B1061" s="3"/>
    </row>
    <row r="1062" spans="2:2">
      <c r="B1062" s="3"/>
    </row>
    <row r="1063" spans="2:2">
      <c r="B1063" s="3"/>
    </row>
    <row r="1064" spans="2:2">
      <c r="B1064" s="3"/>
    </row>
    <row r="1065" spans="2:2">
      <c r="B1065" s="3"/>
    </row>
    <row r="1066" spans="2:2">
      <c r="B1066" s="3"/>
    </row>
    <row r="1067" spans="2:2">
      <c r="B1067" s="3"/>
    </row>
    <row r="1068" spans="2:2">
      <c r="B1068" s="3"/>
    </row>
    <row r="1069" spans="2:2">
      <c r="B1069" s="3"/>
    </row>
    <row r="1070" spans="2:2">
      <c r="B1070" s="3"/>
    </row>
    <row r="1071" spans="2:2">
      <c r="B1071" s="3"/>
    </row>
    <row r="1072" spans="2:2">
      <c r="B1072" s="3"/>
    </row>
    <row r="1073" spans="2:2">
      <c r="B1073" s="3"/>
    </row>
    <row r="1074" spans="2:2">
      <c r="B1074" s="3"/>
    </row>
    <row r="1075" spans="2:2">
      <c r="B1075" s="3"/>
    </row>
    <row r="1076" spans="2:2">
      <c r="B1076" s="3"/>
    </row>
    <row r="1077" spans="2:2">
      <c r="B1077" s="3"/>
    </row>
    <row r="1078" spans="2:2">
      <c r="B1078" s="3"/>
    </row>
    <row r="1079" spans="2:2">
      <c r="B1079" s="3"/>
    </row>
    <row r="1080" spans="2:2">
      <c r="B1080" s="3"/>
    </row>
    <row r="1081" spans="2:2">
      <c r="B1081" s="3"/>
    </row>
    <row r="1082" spans="2:2">
      <c r="B1082" s="3"/>
    </row>
    <row r="1083" spans="2:2">
      <c r="B1083" s="3"/>
    </row>
    <row r="1084" spans="2:2">
      <c r="B1084" s="3"/>
    </row>
    <row r="1085" spans="2:2">
      <c r="B1085" s="3"/>
    </row>
    <row r="1086" spans="2:2">
      <c r="B1086" s="3"/>
    </row>
    <row r="1087" spans="2:2">
      <c r="B1087" s="3"/>
    </row>
    <row r="1088" spans="2:2">
      <c r="B1088" s="3"/>
    </row>
    <row r="1089" spans="2:2">
      <c r="B1089" s="3"/>
    </row>
    <row r="1090" spans="2:2">
      <c r="B1090" s="3"/>
    </row>
    <row r="1091" spans="2:2">
      <c r="B1091" s="3"/>
    </row>
    <row r="1092" spans="2:2">
      <c r="B1092" s="3"/>
    </row>
    <row r="1093" spans="2:2">
      <c r="B1093" s="3"/>
    </row>
    <row r="1094" spans="2:2">
      <c r="B1094" s="3"/>
    </row>
    <row r="1095" spans="2:2">
      <c r="B1095" s="3"/>
    </row>
    <row r="1096" spans="2:2">
      <c r="B1096" s="3"/>
    </row>
    <row r="1097" spans="2:2">
      <c r="B1097" s="3"/>
    </row>
    <row r="1098" spans="2:2">
      <c r="B1098" s="3"/>
    </row>
    <row r="1099" spans="2:2">
      <c r="B1099" s="3"/>
    </row>
    <row r="1100" spans="2:2">
      <c r="B1100" s="3"/>
    </row>
    <row r="1101" spans="2:2">
      <c r="B1101" s="3"/>
    </row>
    <row r="1102" spans="2:2">
      <c r="B1102" s="3"/>
    </row>
    <row r="1103" spans="2:2">
      <c r="B1103" s="3"/>
    </row>
    <row r="1104" spans="2:2">
      <c r="B1104" s="3"/>
    </row>
    <row r="1105" spans="2:2">
      <c r="B1105" s="3"/>
    </row>
    <row r="1106" spans="2:2">
      <c r="B1106" s="3"/>
    </row>
    <row r="1107" spans="2:2">
      <c r="B1107" s="3"/>
    </row>
    <row r="1108" spans="2:2">
      <c r="B1108" s="3"/>
    </row>
    <row r="1109" spans="2:2">
      <c r="B1109" s="3"/>
    </row>
    <row r="1110" spans="2:2">
      <c r="B1110" s="3"/>
    </row>
    <row r="1111" spans="2:2">
      <c r="B1111" s="3"/>
    </row>
    <row r="1112" spans="2:2">
      <c r="B1112" s="3"/>
    </row>
    <row r="1113" spans="2:2">
      <c r="B1113" s="3"/>
    </row>
    <row r="1114" spans="2:2">
      <c r="B1114" s="3"/>
    </row>
    <row r="1115" spans="2:2">
      <c r="B1115" s="3"/>
    </row>
    <row r="1116" spans="2:2">
      <c r="B1116" s="3"/>
    </row>
    <row r="1117" spans="2:2">
      <c r="B1117" s="3"/>
    </row>
    <row r="1118" spans="2:2">
      <c r="B1118" s="3"/>
    </row>
    <row r="1119" spans="2:2">
      <c r="B1119" s="3"/>
    </row>
    <row r="1120" spans="2:2">
      <c r="B1120" s="3"/>
    </row>
    <row r="1121" spans="2:2">
      <c r="B1121" s="3"/>
    </row>
    <row r="1122" spans="2:2">
      <c r="B1122" s="3"/>
    </row>
    <row r="1123" spans="2:2">
      <c r="B1123" s="3"/>
    </row>
    <row r="1124" spans="2:2">
      <c r="B1124" s="3"/>
    </row>
    <row r="1125" spans="2:2">
      <c r="B1125" s="3"/>
    </row>
    <row r="1126" spans="2:2">
      <c r="B1126" s="3"/>
    </row>
    <row r="1127" spans="2:2">
      <c r="B1127" s="3"/>
    </row>
    <row r="1128" spans="2:2">
      <c r="B1128" s="3"/>
    </row>
    <row r="1129" spans="2:2">
      <c r="B1129" s="3"/>
    </row>
    <row r="1130" spans="2:2">
      <c r="B1130" s="3"/>
    </row>
    <row r="1131" spans="2:2">
      <c r="B1131" s="3"/>
    </row>
    <row r="1132" spans="2:2">
      <c r="B1132" s="3"/>
    </row>
    <row r="1133" spans="2:2">
      <c r="B1133" s="3"/>
    </row>
    <row r="1134" spans="2:2">
      <c r="B1134" s="3"/>
    </row>
    <row r="1135" spans="2:2">
      <c r="B1135" s="3"/>
    </row>
    <row r="1136" spans="2:2">
      <c r="B1136" s="3"/>
    </row>
    <row r="1137" spans="2:2">
      <c r="B1137" s="3"/>
    </row>
    <row r="1138" spans="2:2">
      <c r="B1138" s="3"/>
    </row>
    <row r="1139" spans="2:2">
      <c r="B1139" s="3"/>
    </row>
    <row r="1140" spans="2:2">
      <c r="B1140" s="3"/>
    </row>
    <row r="1141" spans="2:2">
      <c r="B1141" s="3"/>
    </row>
    <row r="1142" spans="2:2">
      <c r="B1142" s="3"/>
    </row>
    <row r="1143" spans="2:2">
      <c r="B1143" s="3"/>
    </row>
    <row r="1144" spans="2:2">
      <c r="B1144" s="3"/>
    </row>
    <row r="1145" spans="2:2">
      <c r="B1145" s="3"/>
    </row>
    <row r="1146" spans="2:2">
      <c r="B1146" s="3"/>
    </row>
    <row r="1147" spans="2:2">
      <c r="B1147" s="3"/>
    </row>
    <row r="1148" spans="2:2">
      <c r="B1148" s="3"/>
    </row>
    <row r="1149" spans="2:2">
      <c r="B1149" s="3"/>
    </row>
    <row r="1150" spans="2:2">
      <c r="B1150" s="3"/>
    </row>
    <row r="1151" spans="2:2">
      <c r="B1151" s="3"/>
    </row>
    <row r="1152" spans="2:2">
      <c r="B1152" s="3"/>
    </row>
    <row r="1153" spans="2:2">
      <c r="B1153" s="3"/>
    </row>
    <row r="1154" spans="2:2">
      <c r="B1154" s="3"/>
    </row>
    <row r="1155" spans="2:2">
      <c r="B1155" s="3"/>
    </row>
    <row r="1156" spans="2:2">
      <c r="B1156" s="3"/>
    </row>
    <row r="1157" spans="2:2">
      <c r="B1157" s="3"/>
    </row>
    <row r="1158" spans="2:2">
      <c r="B1158" s="3"/>
    </row>
    <row r="1159" spans="2:2">
      <c r="B1159" s="3"/>
    </row>
    <row r="1160" spans="2:2">
      <c r="B1160" s="3"/>
    </row>
    <row r="1161" spans="2:2">
      <c r="B1161" s="3"/>
    </row>
    <row r="1162" spans="2:2">
      <c r="B1162" s="3"/>
    </row>
    <row r="1163" spans="2:2">
      <c r="B1163" s="3"/>
    </row>
    <row r="1164" spans="2:2">
      <c r="B1164" s="3"/>
    </row>
    <row r="1165" spans="2:2">
      <c r="B1165" s="3"/>
    </row>
    <row r="1166" spans="2:2">
      <c r="B1166" s="3"/>
    </row>
    <row r="1167" spans="2:2">
      <c r="B1167" s="3"/>
    </row>
    <row r="1168" spans="2:2">
      <c r="B1168" s="3"/>
    </row>
    <row r="1169" spans="2:2">
      <c r="B1169" s="3"/>
    </row>
    <row r="1170" spans="2:2">
      <c r="B1170" s="3"/>
    </row>
    <row r="1171" spans="2:2">
      <c r="B1171" s="3"/>
    </row>
    <row r="1172" spans="2:2">
      <c r="B1172" s="3"/>
    </row>
    <row r="1173" spans="2:2">
      <c r="B1173" s="3"/>
    </row>
    <row r="1174" spans="2:2">
      <c r="B1174" s="3"/>
    </row>
    <row r="1175" spans="2:2">
      <c r="B1175" s="3"/>
    </row>
    <row r="1176" spans="2:2">
      <c r="B1176" s="3"/>
    </row>
    <row r="1177" spans="2:2">
      <c r="B1177" s="3"/>
    </row>
    <row r="1178" spans="2:2">
      <c r="B1178" s="3"/>
    </row>
    <row r="1179" spans="2:2">
      <c r="B1179" s="3"/>
    </row>
    <row r="1180" spans="2:2">
      <c r="B1180" s="3"/>
    </row>
    <row r="1181" spans="2:2">
      <c r="B1181" s="3"/>
    </row>
    <row r="1182" spans="2:2">
      <c r="B1182" s="3"/>
    </row>
    <row r="1183" spans="2:2">
      <c r="B1183" s="3"/>
    </row>
    <row r="1184" spans="2:2">
      <c r="B1184" s="3"/>
    </row>
    <row r="1185" spans="2:2">
      <c r="B1185" s="3"/>
    </row>
    <row r="1186" spans="2:2">
      <c r="B1186" s="3"/>
    </row>
    <row r="1187" spans="2:2">
      <c r="B1187" s="3"/>
    </row>
    <row r="1188" spans="2:2">
      <c r="B1188" s="3"/>
    </row>
    <row r="1189" spans="2:2">
      <c r="B1189" s="3"/>
    </row>
    <row r="1190" spans="2:2">
      <c r="B1190" s="3"/>
    </row>
    <row r="1191" spans="2:2">
      <c r="B1191" s="3"/>
    </row>
    <row r="1192" spans="2:2">
      <c r="B1192" s="3"/>
    </row>
    <row r="1193" spans="2:2">
      <c r="B1193" s="3"/>
    </row>
    <row r="1194" spans="2:2">
      <c r="B1194" s="3"/>
    </row>
    <row r="1195" spans="2:2">
      <c r="B1195" s="3"/>
    </row>
    <row r="1196" spans="2:2">
      <c r="B1196" s="3"/>
    </row>
    <row r="1197" spans="2:2">
      <c r="B1197" s="3"/>
    </row>
    <row r="1198" spans="2:2">
      <c r="B1198" s="3"/>
    </row>
    <row r="1199" spans="2:2">
      <c r="B1199" s="3"/>
    </row>
    <row r="1200" spans="2:2">
      <c r="B1200" s="3"/>
    </row>
    <row r="1201" spans="2:2">
      <c r="B1201" s="3"/>
    </row>
    <row r="1202" spans="2:2">
      <c r="B1202" s="3"/>
    </row>
    <row r="1203" spans="2:2">
      <c r="B1203" s="3"/>
    </row>
    <row r="1204" spans="2:2">
      <c r="B1204" s="3"/>
    </row>
    <row r="1205" spans="2:2">
      <c r="B1205" s="3"/>
    </row>
    <row r="1206" spans="2:2">
      <c r="B1206" s="3"/>
    </row>
    <row r="1207" spans="2:2">
      <c r="B1207" s="3"/>
    </row>
    <row r="1208" spans="2:2">
      <c r="B1208" s="3"/>
    </row>
    <row r="1209" spans="2:2">
      <c r="B1209" s="3"/>
    </row>
    <row r="1210" spans="2:2">
      <c r="B1210" s="3"/>
    </row>
    <row r="1211" spans="2:2">
      <c r="B1211" s="3"/>
    </row>
    <row r="1212" spans="2:2">
      <c r="B1212" s="3"/>
    </row>
    <row r="1213" spans="2:2">
      <c r="B1213" s="3"/>
    </row>
    <row r="1214" spans="2:2">
      <c r="B1214" s="3"/>
    </row>
    <row r="1215" spans="2:2">
      <c r="B1215" s="3"/>
    </row>
    <row r="1216" spans="2:2">
      <c r="B1216" s="3"/>
    </row>
    <row r="1217" spans="2:2">
      <c r="B1217" s="3"/>
    </row>
    <row r="1218" spans="2:2">
      <c r="B1218" s="3"/>
    </row>
    <row r="1219" spans="2:2">
      <c r="B1219" s="3"/>
    </row>
    <row r="1220" spans="2:2">
      <c r="B1220" s="3"/>
    </row>
    <row r="1221" spans="2:2">
      <c r="B1221" s="3"/>
    </row>
    <row r="1222" spans="2:2">
      <c r="B1222" s="3"/>
    </row>
    <row r="1223" spans="2:2">
      <c r="B1223" s="3"/>
    </row>
    <row r="1224" spans="2:2">
      <c r="B1224" s="3"/>
    </row>
    <row r="1225" spans="2:2">
      <c r="B1225" s="3"/>
    </row>
    <row r="1226" spans="2:2">
      <c r="B1226" s="3"/>
    </row>
    <row r="1227" spans="2:2">
      <c r="B1227" s="3"/>
    </row>
    <row r="1228" spans="2:2">
      <c r="B1228" s="3"/>
    </row>
    <row r="1229" spans="2:2">
      <c r="B1229" s="3"/>
    </row>
    <row r="1230" spans="2:2">
      <c r="B1230" s="3"/>
    </row>
    <row r="1231" spans="2:2">
      <c r="B1231" s="3"/>
    </row>
    <row r="1232" spans="2:2">
      <c r="B1232" s="3"/>
    </row>
    <row r="1233" spans="2:2">
      <c r="B1233" s="3"/>
    </row>
    <row r="1234" spans="2:2">
      <c r="B1234" s="3"/>
    </row>
    <row r="1235" spans="2:2">
      <c r="B1235" s="3"/>
    </row>
    <row r="1236" spans="2:2">
      <c r="B1236" s="3"/>
    </row>
    <row r="1237" spans="2:2">
      <c r="B1237" s="3"/>
    </row>
    <row r="1238" spans="2:2">
      <c r="B1238" s="3"/>
    </row>
    <row r="1239" spans="2:2">
      <c r="B1239" s="3"/>
    </row>
    <row r="1240" spans="2:2">
      <c r="B1240" s="3"/>
    </row>
    <row r="1241" spans="2:2">
      <c r="B1241" s="3"/>
    </row>
    <row r="1242" spans="2:2">
      <c r="B1242" s="3"/>
    </row>
    <row r="1243" spans="2:2">
      <c r="B1243" s="3"/>
    </row>
    <row r="1244" spans="2:2">
      <c r="B1244" s="3"/>
    </row>
    <row r="1245" spans="2:2">
      <c r="B1245" s="3"/>
    </row>
    <row r="1246" spans="2:2">
      <c r="B1246" s="3"/>
    </row>
    <row r="1247" spans="2:2">
      <c r="B1247" s="3"/>
    </row>
    <row r="1248" spans="2:2">
      <c r="B1248" s="3"/>
    </row>
    <row r="1249" spans="2:2">
      <c r="B1249" s="3"/>
    </row>
    <row r="1250" spans="2:2">
      <c r="B1250" s="3"/>
    </row>
    <row r="1251" spans="2:2">
      <c r="B1251" s="3"/>
    </row>
    <row r="1252" spans="2:2">
      <c r="B1252" s="3"/>
    </row>
    <row r="1253" spans="2:2">
      <c r="B1253" s="3"/>
    </row>
    <row r="1254" spans="2:2">
      <c r="B1254" s="3"/>
    </row>
    <row r="1255" spans="2:2">
      <c r="B1255" s="3"/>
    </row>
    <row r="1256" spans="2:2">
      <c r="B1256" s="3"/>
    </row>
    <row r="1257" spans="2:2">
      <c r="B1257" s="3"/>
    </row>
    <row r="1258" spans="2:2">
      <c r="B1258" s="3"/>
    </row>
    <row r="1259" spans="2:2">
      <c r="B1259" s="3"/>
    </row>
    <row r="1260" spans="2:2">
      <c r="B1260" s="3"/>
    </row>
    <row r="1261" spans="2:2">
      <c r="B1261" s="3"/>
    </row>
    <row r="1262" spans="2:2">
      <c r="B1262" s="3"/>
    </row>
    <row r="1263" spans="2:2">
      <c r="B1263" s="3"/>
    </row>
    <row r="1264" spans="2:2">
      <c r="B1264" s="3"/>
    </row>
    <row r="1265" spans="2:2">
      <c r="B1265" s="3"/>
    </row>
    <row r="1266" spans="2:2">
      <c r="B1266" s="3"/>
    </row>
    <row r="1267" spans="2:2">
      <c r="B1267" s="3"/>
    </row>
    <row r="1268" spans="2:2">
      <c r="B1268" s="3"/>
    </row>
    <row r="1269" spans="2:2">
      <c r="B1269" s="3"/>
    </row>
    <row r="1270" spans="2:2">
      <c r="B1270" s="3"/>
    </row>
    <row r="1271" spans="2:2">
      <c r="B1271" s="3"/>
    </row>
    <row r="1272" spans="2:2">
      <c r="B1272" s="3"/>
    </row>
    <row r="1273" spans="2:2">
      <c r="B1273" s="3"/>
    </row>
    <row r="1274" spans="2:2">
      <c r="B1274" s="3"/>
    </row>
    <row r="1275" spans="2:2">
      <c r="B1275" s="3"/>
    </row>
    <row r="1276" spans="2:2">
      <c r="B1276" s="3"/>
    </row>
    <row r="1277" spans="2:2">
      <c r="B1277" s="3"/>
    </row>
    <row r="1278" spans="2:2">
      <c r="B1278" s="3"/>
    </row>
    <row r="1279" spans="2:2">
      <c r="B1279" s="3"/>
    </row>
    <row r="1280" spans="2:2">
      <c r="B1280" s="3"/>
    </row>
    <row r="1281" spans="2:2">
      <c r="B1281" s="3"/>
    </row>
    <row r="1282" spans="2:2">
      <c r="B1282" s="3"/>
    </row>
    <row r="1283" spans="2:2">
      <c r="B1283" s="3"/>
    </row>
    <row r="1284" spans="2:2">
      <c r="B1284" s="3"/>
    </row>
    <row r="1285" spans="2:2">
      <c r="B1285" s="3"/>
    </row>
    <row r="1286" spans="2:2">
      <c r="B1286" s="3"/>
    </row>
    <row r="1287" spans="2:2">
      <c r="B1287" s="3"/>
    </row>
    <row r="1288" spans="2:2">
      <c r="B1288" s="3"/>
    </row>
    <row r="1289" spans="2:2">
      <c r="B1289" s="3"/>
    </row>
    <row r="1290" spans="2:2">
      <c r="B1290" s="3"/>
    </row>
    <row r="1291" spans="2:2">
      <c r="B1291" s="3"/>
    </row>
    <row r="1292" spans="2:2">
      <c r="B1292" s="3"/>
    </row>
    <row r="1293" spans="2:2">
      <c r="B1293" s="3"/>
    </row>
    <row r="1294" spans="2:2">
      <c r="B1294" s="3"/>
    </row>
    <row r="1295" spans="2:2">
      <c r="B1295" s="3"/>
    </row>
    <row r="1296" spans="2:2">
      <c r="B1296" s="3"/>
    </row>
    <row r="1297" spans="2:2">
      <c r="B1297" s="3"/>
    </row>
    <row r="1298" spans="2:2">
      <c r="B1298" s="3"/>
    </row>
    <row r="1299" spans="2:2">
      <c r="B1299" s="3"/>
    </row>
    <row r="1300" spans="2:2">
      <c r="B1300" s="3"/>
    </row>
    <row r="1301" spans="2:2">
      <c r="B1301" s="3"/>
    </row>
    <row r="1302" spans="2:2">
      <c r="B1302" s="3"/>
    </row>
    <row r="1303" spans="2:2">
      <c r="B1303" s="3"/>
    </row>
    <row r="1304" spans="2:2">
      <c r="B1304" s="3"/>
    </row>
    <row r="1305" spans="2:2">
      <c r="B1305" s="3"/>
    </row>
    <row r="1306" spans="2:2">
      <c r="B1306" s="3"/>
    </row>
    <row r="1307" spans="2:2">
      <c r="B1307" s="3"/>
    </row>
    <row r="1308" spans="2:2">
      <c r="B1308" s="3"/>
    </row>
    <row r="1309" spans="2:2">
      <c r="B1309" s="3"/>
    </row>
    <row r="1310" spans="2:2">
      <c r="B1310" s="3"/>
    </row>
    <row r="1311" spans="2:2">
      <c r="B1311" s="3"/>
    </row>
    <row r="1312" spans="2:2">
      <c r="B1312" s="3"/>
    </row>
    <row r="1313" spans="2:2">
      <c r="B1313" s="3"/>
    </row>
    <row r="1314" spans="2:2">
      <c r="B1314" s="3"/>
    </row>
    <row r="1315" spans="2:2">
      <c r="B1315" s="3"/>
    </row>
    <row r="1316" spans="2:2">
      <c r="B1316" s="3"/>
    </row>
    <row r="1317" spans="2:2">
      <c r="B1317" s="3"/>
    </row>
    <row r="1318" spans="2:2">
      <c r="B1318" s="3"/>
    </row>
    <row r="1319" spans="2:2">
      <c r="B1319" s="3"/>
    </row>
    <row r="1320" spans="2:2">
      <c r="B1320" s="3"/>
    </row>
    <row r="1321" spans="2:2">
      <c r="B1321" s="3"/>
    </row>
    <row r="1322" spans="2:2">
      <c r="B1322" s="3"/>
    </row>
    <row r="1323" spans="2:2">
      <c r="B1323" s="3"/>
    </row>
    <row r="1324" spans="2:2">
      <c r="B1324" s="3"/>
    </row>
    <row r="1325" spans="2:2">
      <c r="B1325" s="3"/>
    </row>
    <row r="1326" spans="2:2">
      <c r="B1326" s="3"/>
    </row>
    <row r="1327" spans="2:2">
      <c r="B1327" s="3"/>
    </row>
    <row r="1328" spans="2:2">
      <c r="B1328" s="3"/>
    </row>
    <row r="1329" spans="2:2">
      <c r="B1329" s="3"/>
    </row>
    <row r="1330" spans="2:2">
      <c r="B1330" s="3"/>
    </row>
    <row r="1331" spans="2:2">
      <c r="B1331" s="3"/>
    </row>
    <row r="1332" spans="2:2">
      <c r="B1332" s="3"/>
    </row>
    <row r="1333" spans="2:2">
      <c r="B1333" s="3"/>
    </row>
    <row r="1334" spans="2:2">
      <c r="B1334" s="3"/>
    </row>
    <row r="1335" spans="2:2">
      <c r="B1335" s="3"/>
    </row>
    <row r="1336" spans="2:2">
      <c r="B1336" s="3"/>
    </row>
    <row r="1337" spans="2:2">
      <c r="B1337" s="3"/>
    </row>
    <row r="1338" spans="2:2">
      <c r="B1338" s="3"/>
    </row>
    <row r="1339" spans="2:2">
      <c r="B1339" s="3"/>
    </row>
    <row r="1340" spans="2:2">
      <c r="B1340" s="3"/>
    </row>
    <row r="1341" spans="2:2">
      <c r="B1341" s="3"/>
    </row>
    <row r="1342" spans="2:2">
      <c r="B1342" s="3"/>
    </row>
    <row r="1343" spans="2:2">
      <c r="B1343" s="3"/>
    </row>
    <row r="1344" spans="2:2">
      <c r="B1344" s="3"/>
    </row>
    <row r="1345" spans="2:2">
      <c r="B1345" s="3"/>
    </row>
    <row r="1346" spans="2:2">
      <c r="B1346" s="3"/>
    </row>
    <row r="1347" spans="2:2">
      <c r="B1347" s="3"/>
    </row>
    <row r="1348" spans="2:2">
      <c r="B1348" s="3"/>
    </row>
    <row r="1349" spans="2:2">
      <c r="B1349" s="3"/>
    </row>
    <row r="1350" spans="2:2">
      <c r="B1350" s="3"/>
    </row>
    <row r="1351" spans="2:2">
      <c r="B1351" s="3"/>
    </row>
    <row r="1352" spans="2:2">
      <c r="B1352" s="3"/>
    </row>
    <row r="1353" spans="2:2">
      <c r="B1353" s="3"/>
    </row>
    <row r="1354" spans="2:2">
      <c r="B1354" s="3"/>
    </row>
    <row r="1355" spans="2:2">
      <c r="B1355" s="3"/>
    </row>
    <row r="1356" spans="2:2">
      <c r="B1356" s="3"/>
    </row>
    <row r="1357" spans="2:2">
      <c r="B1357" s="3"/>
    </row>
    <row r="1358" spans="2:2">
      <c r="B1358" s="3"/>
    </row>
    <row r="1359" spans="2:2">
      <c r="B1359" s="3"/>
    </row>
    <row r="1360" spans="2:2">
      <c r="B1360" s="3"/>
    </row>
    <row r="1361" spans="2:2">
      <c r="B1361" s="3"/>
    </row>
    <row r="1362" spans="2:2">
      <c r="B1362" s="3"/>
    </row>
    <row r="1363" spans="2:2">
      <c r="B1363" s="3"/>
    </row>
    <row r="1364" spans="2:2">
      <c r="B1364" s="3"/>
    </row>
    <row r="1365" spans="2:2">
      <c r="B1365" s="3"/>
    </row>
    <row r="1366" spans="2:2">
      <c r="B1366" s="3"/>
    </row>
    <row r="1367" spans="2:2">
      <c r="B1367" s="3"/>
    </row>
    <row r="1368" spans="2:2">
      <c r="B1368" s="3"/>
    </row>
    <row r="1369" spans="2:2">
      <c r="B1369" s="3"/>
    </row>
    <row r="1370" spans="2:2">
      <c r="B1370" s="3"/>
    </row>
    <row r="1371" spans="2:2">
      <c r="B1371" s="3"/>
    </row>
    <row r="1372" spans="2:2">
      <c r="B1372" s="3"/>
    </row>
    <row r="1373" spans="2:2">
      <c r="B1373" s="3"/>
    </row>
    <row r="1374" spans="2:2">
      <c r="B1374" s="3"/>
    </row>
    <row r="1375" spans="2:2">
      <c r="B1375" s="3"/>
    </row>
    <row r="1376" spans="2:2">
      <c r="B1376" s="3"/>
    </row>
    <row r="1377" spans="2:2">
      <c r="B1377" s="3"/>
    </row>
    <row r="1378" spans="2:2">
      <c r="B1378" s="3"/>
    </row>
    <row r="1379" spans="2:2">
      <c r="B1379" s="3"/>
    </row>
    <row r="1380" spans="2:2">
      <c r="B1380" s="3"/>
    </row>
    <row r="1381" spans="2:2">
      <c r="B1381" s="3"/>
    </row>
    <row r="1382" spans="2:2">
      <c r="B1382" s="3"/>
    </row>
    <row r="1383" spans="2:2">
      <c r="B1383" s="3"/>
    </row>
    <row r="1384" spans="2:2">
      <c r="B1384" s="3"/>
    </row>
    <row r="1385" spans="2:2">
      <c r="B1385" s="3"/>
    </row>
    <row r="1386" spans="2:2">
      <c r="B1386" s="3"/>
    </row>
    <row r="1387" spans="2:2">
      <c r="B1387" s="3"/>
    </row>
    <row r="1388" spans="2:2">
      <c r="B1388" s="3"/>
    </row>
    <row r="1389" spans="2:2">
      <c r="B1389" s="3"/>
    </row>
    <row r="1390" spans="2:2">
      <c r="B1390" s="3"/>
    </row>
    <row r="1391" spans="2:2">
      <c r="B1391" s="3"/>
    </row>
    <row r="1392" spans="2:2">
      <c r="B1392" s="3"/>
    </row>
    <row r="1393" spans="2:2">
      <c r="B1393" s="3"/>
    </row>
    <row r="1394" spans="2:2">
      <c r="B1394" s="3"/>
    </row>
    <row r="1395" spans="2:2">
      <c r="B1395" s="3"/>
    </row>
    <row r="1396" spans="2:2">
      <c r="B1396" s="3"/>
    </row>
    <row r="1397" spans="2:2">
      <c r="B1397" s="3"/>
    </row>
    <row r="1398" spans="2:2">
      <c r="B1398" s="3"/>
    </row>
    <row r="1399" spans="2:2">
      <c r="B1399" s="3"/>
    </row>
    <row r="1400" spans="2:2">
      <c r="B1400" s="3"/>
    </row>
    <row r="1401" spans="2:2">
      <c r="B1401" s="3"/>
    </row>
    <row r="1402" spans="2:2">
      <c r="B1402" s="3"/>
    </row>
    <row r="1403" spans="2:2">
      <c r="B1403" s="3"/>
    </row>
    <row r="1404" spans="2:2">
      <c r="B1404" s="3"/>
    </row>
    <row r="1405" spans="2:2">
      <c r="B1405" s="3"/>
    </row>
    <row r="1406" spans="2:2">
      <c r="B1406" s="3"/>
    </row>
    <row r="1407" spans="2:2">
      <c r="B1407" s="3"/>
    </row>
    <row r="1408" spans="2:2">
      <c r="B1408" s="3"/>
    </row>
    <row r="1409" spans="2:2">
      <c r="B1409" s="3"/>
    </row>
    <row r="1410" spans="2:2">
      <c r="B1410" s="3"/>
    </row>
    <row r="1411" spans="2:2">
      <c r="B1411" s="3"/>
    </row>
    <row r="1412" spans="2:2">
      <c r="B1412" s="3"/>
    </row>
    <row r="1413" spans="2:2">
      <c r="B1413" s="3"/>
    </row>
    <row r="1414" spans="2:2">
      <c r="B1414" s="3"/>
    </row>
    <row r="1415" spans="2:2">
      <c r="B1415" s="3"/>
    </row>
    <row r="1416" spans="2:2">
      <c r="B1416" s="3"/>
    </row>
    <row r="1417" spans="2:2">
      <c r="B1417" s="3"/>
    </row>
    <row r="1418" spans="2:2">
      <c r="B1418" s="3"/>
    </row>
    <row r="1419" spans="2:2">
      <c r="B1419" s="3"/>
    </row>
    <row r="1420" spans="2:2">
      <c r="B1420" s="3"/>
    </row>
    <row r="1421" spans="2:2">
      <c r="B1421" s="3"/>
    </row>
    <row r="1422" spans="2:2">
      <c r="B1422" s="3"/>
    </row>
    <row r="1423" spans="2:2">
      <c r="B1423" s="3"/>
    </row>
    <row r="1424" spans="2:2">
      <c r="B1424" s="3"/>
    </row>
    <row r="1425" spans="2:2">
      <c r="B1425" s="3"/>
    </row>
    <row r="1426" spans="2:2">
      <c r="B1426" s="3"/>
    </row>
    <row r="1427" spans="2:2">
      <c r="B1427" s="3"/>
    </row>
    <row r="1428" spans="2:2">
      <c r="B1428" s="3"/>
    </row>
    <row r="1429" spans="2:2">
      <c r="B1429" s="3"/>
    </row>
    <row r="1430" spans="2:2">
      <c r="B1430" s="3"/>
    </row>
    <row r="1431" spans="2:2">
      <c r="B1431" s="3"/>
    </row>
    <row r="1432" spans="2:2">
      <c r="B1432" s="3"/>
    </row>
    <row r="1433" spans="2:2">
      <c r="B1433" s="3"/>
    </row>
    <row r="1434" spans="2:2">
      <c r="B1434" s="3"/>
    </row>
    <row r="1435" spans="2:2">
      <c r="B1435" s="3"/>
    </row>
    <row r="1436" spans="2:2">
      <c r="B1436" s="3"/>
    </row>
    <row r="1437" spans="2:2">
      <c r="B1437" s="3"/>
    </row>
    <row r="1438" spans="2:2">
      <c r="B1438" s="3"/>
    </row>
    <row r="1439" spans="2:2">
      <c r="B1439" s="3"/>
    </row>
    <row r="1440" spans="2:2">
      <c r="B1440" s="3"/>
    </row>
    <row r="1441" spans="2:2">
      <c r="B1441" s="3"/>
    </row>
    <row r="1442" spans="2:2">
      <c r="B1442" s="3"/>
    </row>
    <row r="1443" spans="2:2">
      <c r="B1443" s="3"/>
    </row>
    <row r="1444" spans="2:2">
      <c r="B1444" s="3"/>
    </row>
    <row r="1445" spans="2:2">
      <c r="B1445" s="3"/>
    </row>
    <row r="1446" spans="2:2">
      <c r="B1446" s="3"/>
    </row>
    <row r="1447" spans="2:2">
      <c r="B1447" s="3"/>
    </row>
    <row r="1448" spans="2:2">
      <c r="B1448" s="3"/>
    </row>
    <row r="1449" spans="2:2">
      <c r="B1449" s="3"/>
    </row>
    <row r="1450" spans="2:2">
      <c r="B1450" s="3"/>
    </row>
    <row r="1451" spans="2:2">
      <c r="B1451" s="3"/>
    </row>
    <row r="1452" spans="2:2">
      <c r="B1452" s="3"/>
    </row>
    <row r="1453" spans="2:2">
      <c r="B1453" s="3"/>
    </row>
    <row r="1454" spans="2:2">
      <c r="B1454" s="3"/>
    </row>
    <row r="1455" spans="2:2">
      <c r="B1455" s="3"/>
    </row>
    <row r="1456" spans="2:2">
      <c r="B1456" s="3"/>
    </row>
    <row r="1457" spans="2:2">
      <c r="B1457" s="3"/>
    </row>
    <row r="1458" spans="2:2">
      <c r="B1458" s="3"/>
    </row>
    <row r="1459" spans="2:2">
      <c r="B1459" s="3"/>
    </row>
    <row r="1460" spans="2:2">
      <c r="B1460" s="3"/>
    </row>
    <row r="1461" spans="2:2">
      <c r="B1461" s="3"/>
    </row>
    <row r="1462" spans="2:2">
      <c r="B1462" s="3"/>
    </row>
    <row r="1463" spans="2:2">
      <c r="B1463" s="3"/>
    </row>
    <row r="1464" spans="2:2">
      <c r="B1464" s="3"/>
    </row>
    <row r="1465" spans="2:2">
      <c r="B1465" s="3"/>
    </row>
    <row r="1466" spans="2:2">
      <c r="B1466" s="3"/>
    </row>
    <row r="1467" spans="2:2">
      <c r="B1467" s="3"/>
    </row>
    <row r="1468" spans="2:2">
      <c r="B1468" s="3"/>
    </row>
    <row r="1469" spans="2:2">
      <c r="B1469" s="3"/>
    </row>
    <row r="1470" spans="2:2">
      <c r="B1470" s="3"/>
    </row>
    <row r="1471" spans="2:2">
      <c r="B1471" s="3"/>
    </row>
    <row r="1472" spans="2:2">
      <c r="B1472" s="3"/>
    </row>
    <row r="1473" spans="2:2">
      <c r="B1473" s="3"/>
    </row>
    <row r="1474" spans="2:2">
      <c r="B1474" s="3"/>
    </row>
    <row r="1475" spans="2:2">
      <c r="B1475" s="3"/>
    </row>
    <row r="1476" spans="2:2">
      <c r="B1476" s="3"/>
    </row>
    <row r="1477" spans="2:2">
      <c r="B1477" s="3"/>
    </row>
    <row r="1478" spans="2:2">
      <c r="B1478" s="3"/>
    </row>
    <row r="1479" spans="2:2">
      <c r="B1479" s="3"/>
    </row>
    <row r="1480" spans="2:2">
      <c r="B1480" s="3"/>
    </row>
    <row r="1481" spans="2:2">
      <c r="B1481" s="3"/>
    </row>
    <row r="1482" spans="2:2">
      <c r="B1482" s="3"/>
    </row>
    <row r="1483" spans="2:2">
      <c r="B1483" s="3"/>
    </row>
    <row r="1484" spans="2:2">
      <c r="B1484" s="3"/>
    </row>
    <row r="1485" spans="2:2">
      <c r="B1485" s="3"/>
    </row>
    <row r="1486" spans="2:2">
      <c r="B1486" s="3"/>
    </row>
    <row r="1487" spans="2:2">
      <c r="B1487" s="3"/>
    </row>
    <row r="1488" spans="2:2">
      <c r="B1488" s="3"/>
    </row>
    <row r="1489" spans="2:2">
      <c r="B1489" s="3"/>
    </row>
    <row r="1490" spans="2:2">
      <c r="B1490" s="3"/>
    </row>
    <row r="1491" spans="2:2">
      <c r="B1491" s="3"/>
    </row>
    <row r="1492" spans="2:2">
      <c r="B1492" s="3"/>
    </row>
    <row r="1493" spans="2:2">
      <c r="B1493" s="3"/>
    </row>
    <row r="1494" spans="2:2">
      <c r="B1494" s="3"/>
    </row>
    <row r="1495" spans="2:2">
      <c r="B1495" s="3"/>
    </row>
    <row r="1496" spans="2:2">
      <c r="B1496" s="3"/>
    </row>
    <row r="1497" spans="2:2">
      <c r="B1497" s="3"/>
    </row>
    <row r="1498" spans="2:2">
      <c r="B1498" s="3"/>
    </row>
    <row r="1499" spans="2:2">
      <c r="B1499" s="3"/>
    </row>
    <row r="1500" spans="2:2">
      <c r="B1500" s="3"/>
    </row>
    <row r="1501" spans="2:2">
      <c r="B1501" s="3"/>
    </row>
    <row r="1502" spans="2:2">
      <c r="B1502" s="3"/>
    </row>
    <row r="1503" spans="2:2">
      <c r="B1503" s="3"/>
    </row>
    <row r="1504" spans="2:2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  <row r="6503" spans="2:2">
      <c r="B6503" s="3"/>
    </row>
    <row r="6504" spans="2:2">
      <c r="B6504" s="3"/>
    </row>
    <row r="6505" spans="2:2">
      <c r="B6505" s="3"/>
    </row>
    <row r="6506" spans="2:2">
      <c r="B6506" s="3"/>
    </row>
    <row r="6507" spans="2:2">
      <c r="B6507" s="3"/>
    </row>
    <row r="6508" spans="2:2">
      <c r="B6508" s="3"/>
    </row>
    <row r="6509" spans="2:2">
      <c r="B6509" s="3"/>
    </row>
    <row r="6510" spans="2:2">
      <c r="B6510" s="3"/>
    </row>
    <row r="6511" spans="2:2">
      <c r="B6511" s="3"/>
    </row>
    <row r="6512" spans="2:2">
      <c r="B6512" s="3"/>
    </row>
    <row r="6513" spans="2:2">
      <c r="B6513" s="3"/>
    </row>
    <row r="6514" spans="2:2">
      <c r="B6514" s="3"/>
    </row>
    <row r="6515" spans="2:2">
      <c r="B6515" s="3"/>
    </row>
    <row r="6516" spans="2:2">
      <c r="B6516" s="3"/>
    </row>
    <row r="6517" spans="2:2">
      <c r="B6517" s="3"/>
    </row>
    <row r="6518" spans="2:2">
      <c r="B6518" s="3"/>
    </row>
    <row r="6519" spans="2:2">
      <c r="B6519" s="3"/>
    </row>
    <row r="6520" spans="2:2">
      <c r="B6520" s="3"/>
    </row>
    <row r="6521" spans="2:2">
      <c r="B6521" s="3"/>
    </row>
    <row r="6522" spans="2:2">
      <c r="B6522" s="3"/>
    </row>
    <row r="6523" spans="2:2">
      <c r="B6523" s="3"/>
    </row>
    <row r="6524" spans="2:2">
      <c r="B6524" s="3"/>
    </row>
    <row r="6525" spans="2:2">
      <c r="B6525" s="3"/>
    </row>
    <row r="6526" spans="2:2">
      <c r="B6526" s="3"/>
    </row>
    <row r="6527" spans="2:2">
      <c r="B6527" s="3"/>
    </row>
    <row r="6528" spans="2:2">
      <c r="B6528" s="3"/>
    </row>
    <row r="6529" spans="2:2">
      <c r="B6529" s="3"/>
    </row>
    <row r="6530" spans="2:2">
      <c r="B6530" s="3"/>
    </row>
    <row r="6531" spans="2:2">
      <c r="B6531" s="3"/>
    </row>
    <row r="6532" spans="2:2">
      <c r="B6532" s="3"/>
    </row>
    <row r="6533" spans="2:2">
      <c r="B6533" s="3"/>
    </row>
    <row r="6534" spans="2:2">
      <c r="B6534" s="3"/>
    </row>
    <row r="6535" spans="2:2">
      <c r="B6535" s="3"/>
    </row>
    <row r="6536" spans="2:2">
      <c r="B6536" s="3"/>
    </row>
    <row r="6537" spans="2:2">
      <c r="B6537" s="3"/>
    </row>
    <row r="6538" spans="2:2">
      <c r="B6538" s="3"/>
    </row>
    <row r="6539" spans="2:2">
      <c r="B6539" s="3"/>
    </row>
    <row r="6540" spans="2:2">
      <c r="B6540" s="3"/>
    </row>
    <row r="6541" spans="2:2">
      <c r="B6541" s="3"/>
    </row>
    <row r="6542" spans="2:2">
      <c r="B6542" s="3"/>
    </row>
    <row r="6543" spans="2:2">
      <c r="B6543" s="3"/>
    </row>
    <row r="6544" spans="2:2">
      <c r="B6544" s="3"/>
    </row>
    <row r="6545" spans="2:2">
      <c r="B6545" s="3"/>
    </row>
    <row r="6546" spans="2:2">
      <c r="B6546" s="3"/>
    </row>
    <row r="6547" spans="2:2">
      <c r="B6547" s="3"/>
    </row>
    <row r="6548" spans="2:2">
      <c r="B6548" s="3"/>
    </row>
    <row r="6549" spans="2:2">
      <c r="B6549" s="3"/>
    </row>
    <row r="6550" spans="2:2">
      <c r="B6550" s="3"/>
    </row>
    <row r="6551" spans="2:2">
      <c r="B6551" s="3"/>
    </row>
    <row r="6552" spans="2:2">
      <c r="B6552" s="3"/>
    </row>
    <row r="6553" spans="2:2">
      <c r="B6553" s="3"/>
    </row>
    <row r="6554" spans="2:2">
      <c r="B6554" s="3"/>
    </row>
    <row r="6555" spans="2:2">
      <c r="B6555" s="3"/>
    </row>
    <row r="6556" spans="2:2">
      <c r="B6556" s="3"/>
    </row>
    <row r="6557" spans="2:2">
      <c r="B6557" s="3"/>
    </row>
    <row r="6558" spans="2:2">
      <c r="B6558" s="3"/>
    </row>
    <row r="6559" spans="2:2">
      <c r="B6559" s="3"/>
    </row>
    <row r="6560" spans="2:2">
      <c r="B6560" s="3"/>
    </row>
    <row r="6561" spans="2:2">
      <c r="B6561" s="3"/>
    </row>
    <row r="6562" spans="2:2">
      <c r="B6562" s="3"/>
    </row>
    <row r="6563" spans="2:2">
      <c r="B6563" s="3"/>
    </row>
    <row r="6564" spans="2:2">
      <c r="B6564" s="3"/>
    </row>
    <row r="6565" spans="2:2">
      <c r="B6565" s="3"/>
    </row>
    <row r="6566" spans="2:2">
      <c r="B6566" s="3"/>
    </row>
    <row r="6567" spans="2:2">
      <c r="B6567" s="3"/>
    </row>
    <row r="6568" spans="2:2">
      <c r="B6568" s="3"/>
    </row>
    <row r="6569" spans="2:2">
      <c r="B6569" s="3"/>
    </row>
    <row r="6570" spans="2:2">
      <c r="B6570" s="3"/>
    </row>
    <row r="6571" spans="2:2">
      <c r="B6571" s="3"/>
    </row>
    <row r="6572" spans="2:2">
      <c r="B6572" s="3"/>
    </row>
    <row r="6573" spans="2:2">
      <c r="B6573" s="3"/>
    </row>
    <row r="6574" spans="2:2">
      <c r="B6574" s="3"/>
    </row>
    <row r="6575" spans="2:2">
      <c r="B6575" s="3"/>
    </row>
    <row r="6576" spans="2:2">
      <c r="B6576" s="3"/>
    </row>
    <row r="6577" spans="2:2">
      <c r="B6577" s="3"/>
    </row>
    <row r="6578" spans="2:2">
      <c r="B6578" s="3"/>
    </row>
    <row r="6579" spans="2:2">
      <c r="B6579" s="3"/>
    </row>
    <row r="6580" spans="2:2">
      <c r="B6580" s="3"/>
    </row>
    <row r="6581" spans="2:2">
      <c r="B6581" s="3"/>
    </row>
    <row r="6582" spans="2:2">
      <c r="B6582" s="3"/>
    </row>
    <row r="6583" spans="2:2">
      <c r="B6583" s="3"/>
    </row>
    <row r="6584" spans="2:2">
      <c r="B6584" s="3"/>
    </row>
    <row r="6585" spans="2:2">
      <c r="B6585" s="3"/>
    </row>
    <row r="6586" spans="2:2">
      <c r="B6586" s="3"/>
    </row>
    <row r="6587" spans="2:2">
      <c r="B6587" s="3"/>
    </row>
    <row r="6588" spans="2:2">
      <c r="B6588" s="3"/>
    </row>
    <row r="6589" spans="2:2">
      <c r="B6589" s="3"/>
    </row>
    <row r="6590" spans="2:2">
      <c r="B6590" s="3"/>
    </row>
    <row r="6591" spans="2:2">
      <c r="B6591" s="3"/>
    </row>
    <row r="6592" spans="2:2">
      <c r="B6592" s="3"/>
    </row>
    <row r="6593" spans="2:2">
      <c r="B6593" s="3"/>
    </row>
    <row r="6594" spans="2:2">
      <c r="B6594" s="3"/>
    </row>
    <row r="6595" spans="2:2">
      <c r="B6595" s="3"/>
    </row>
    <row r="6596" spans="2:2">
      <c r="B6596" s="3"/>
    </row>
    <row r="6597" spans="2:2">
      <c r="B6597" s="3"/>
    </row>
    <row r="6598" spans="2:2">
      <c r="B6598" s="3"/>
    </row>
    <row r="6599" spans="2:2">
      <c r="B6599" s="3"/>
    </row>
    <row r="6600" spans="2:2">
      <c r="B6600" s="3"/>
    </row>
    <row r="6601" spans="2:2">
      <c r="B6601" s="3"/>
    </row>
    <row r="6602" spans="2:2">
      <c r="B6602" s="3"/>
    </row>
    <row r="6603" spans="2:2">
      <c r="B6603" s="3"/>
    </row>
    <row r="6604" spans="2:2">
      <c r="B6604" s="3"/>
    </row>
    <row r="6605" spans="2:2">
      <c r="B6605" s="3"/>
    </row>
    <row r="6606" spans="2:2">
      <c r="B6606" s="3"/>
    </row>
    <row r="6607" spans="2:2">
      <c r="B6607" s="3"/>
    </row>
    <row r="6608" spans="2:2">
      <c r="B6608" s="3"/>
    </row>
    <row r="6609" spans="2:2">
      <c r="B6609" s="3"/>
    </row>
    <row r="6610" spans="2:2">
      <c r="B6610" s="3"/>
    </row>
    <row r="6611" spans="2:2">
      <c r="B6611" s="3"/>
    </row>
    <row r="6612" spans="2:2">
      <c r="B6612" s="3"/>
    </row>
    <row r="6613" spans="2:2">
      <c r="B6613" s="3"/>
    </row>
    <row r="6614" spans="2:2">
      <c r="B6614" s="3"/>
    </row>
    <row r="6615" spans="2:2">
      <c r="B6615" s="3"/>
    </row>
    <row r="6616" spans="2:2">
      <c r="B6616" s="3"/>
    </row>
    <row r="6617" spans="2:2">
      <c r="B6617" s="3"/>
    </row>
    <row r="6618" spans="2:2">
      <c r="B6618" s="3"/>
    </row>
    <row r="6619" spans="2:2">
      <c r="B6619" s="3"/>
    </row>
    <row r="6620" spans="2:2">
      <c r="B6620" s="3"/>
    </row>
    <row r="6621" spans="2:2">
      <c r="B6621" s="3"/>
    </row>
    <row r="6622" spans="2:2">
      <c r="B6622" s="3"/>
    </row>
    <row r="6623" spans="2:2">
      <c r="B6623" s="3"/>
    </row>
    <row r="6624" spans="2:2">
      <c r="B6624" s="3"/>
    </row>
    <row r="6625" spans="2:2">
      <c r="B6625" s="3"/>
    </row>
    <row r="6626" spans="2:2">
      <c r="B6626" s="3"/>
    </row>
    <row r="6627" spans="2:2">
      <c r="B6627" s="3"/>
    </row>
    <row r="6628" spans="2:2">
      <c r="B6628" s="3"/>
    </row>
    <row r="6629" spans="2:2">
      <c r="B6629" s="3"/>
    </row>
    <row r="6630" spans="2:2">
      <c r="B6630" s="3"/>
    </row>
    <row r="6631" spans="2:2">
      <c r="B6631" s="3"/>
    </row>
    <row r="6632" spans="2:2">
      <c r="B6632" s="3"/>
    </row>
    <row r="6633" spans="2:2">
      <c r="B6633" s="3"/>
    </row>
    <row r="6634" spans="2:2">
      <c r="B6634" s="3"/>
    </row>
    <row r="6635" spans="2:2">
      <c r="B6635" s="3"/>
    </row>
    <row r="6636" spans="2:2">
      <c r="B6636" s="3"/>
    </row>
    <row r="6637" spans="2:2">
      <c r="B6637" s="3"/>
    </row>
    <row r="6638" spans="2:2">
      <c r="B6638" s="3"/>
    </row>
    <row r="6639" spans="2:2">
      <c r="B6639" s="3"/>
    </row>
    <row r="6640" spans="2:2">
      <c r="B6640" s="3"/>
    </row>
    <row r="6641" spans="2:2">
      <c r="B6641" s="3"/>
    </row>
    <row r="6642" spans="2:2">
      <c r="B6642" s="3"/>
    </row>
    <row r="6643" spans="2:2">
      <c r="B6643" s="3"/>
    </row>
    <row r="6644" spans="2:2">
      <c r="B6644" s="3"/>
    </row>
    <row r="6645" spans="2:2">
      <c r="B6645" s="3"/>
    </row>
    <row r="6646" spans="2:2">
      <c r="B6646" s="3"/>
    </row>
    <row r="6647" spans="2:2">
      <c r="B6647" s="3"/>
    </row>
    <row r="6648" spans="2:2">
      <c r="B6648" s="3"/>
    </row>
    <row r="6649" spans="2:2">
      <c r="B6649" s="3"/>
    </row>
    <row r="6650" spans="2:2">
      <c r="B6650" s="3"/>
    </row>
    <row r="6651" spans="2:2">
      <c r="B6651" s="3"/>
    </row>
    <row r="6652" spans="2:2">
      <c r="B6652" s="3"/>
    </row>
    <row r="6653" spans="2:2">
      <c r="B6653" s="3"/>
    </row>
    <row r="6654" spans="2:2">
      <c r="B6654" s="3"/>
    </row>
    <row r="6655" spans="2:2">
      <c r="B6655" s="3"/>
    </row>
    <row r="6656" spans="2:2">
      <c r="B6656" s="3"/>
    </row>
    <row r="6657" spans="2:2">
      <c r="B6657" s="3"/>
    </row>
    <row r="6658" spans="2:2">
      <c r="B6658" s="3"/>
    </row>
    <row r="6659" spans="2:2">
      <c r="B6659" s="3"/>
    </row>
    <row r="6660" spans="2:2">
      <c r="B6660" s="3"/>
    </row>
    <row r="6661" spans="2:2">
      <c r="B6661" s="3"/>
    </row>
    <row r="6662" spans="2:2">
      <c r="B6662" s="3"/>
    </row>
    <row r="6663" spans="2:2">
      <c r="B6663" s="3"/>
    </row>
    <row r="6664" spans="2:2">
      <c r="B6664" s="3"/>
    </row>
    <row r="6665" spans="2:2">
      <c r="B6665" s="3"/>
    </row>
    <row r="6666" spans="2:2">
      <c r="B6666" s="3"/>
    </row>
    <row r="6667" spans="2:2">
      <c r="B6667" s="3"/>
    </row>
    <row r="6668" spans="2:2">
      <c r="B6668" s="3"/>
    </row>
    <row r="6669" spans="2:2">
      <c r="B6669" s="3"/>
    </row>
    <row r="6670" spans="2:2">
      <c r="B6670" s="3"/>
    </row>
    <row r="6671" spans="2:2">
      <c r="B6671" s="3"/>
    </row>
    <row r="6672" spans="2:2">
      <c r="B6672" s="3"/>
    </row>
    <row r="6673" spans="2:2">
      <c r="B6673" s="3"/>
    </row>
    <row r="6674" spans="2:2">
      <c r="B6674" s="3"/>
    </row>
    <row r="6675" spans="2:2">
      <c r="B6675" s="3"/>
    </row>
    <row r="6676" spans="2:2">
      <c r="B6676" s="3"/>
    </row>
    <row r="6677" spans="2:2">
      <c r="B6677" s="3"/>
    </row>
    <row r="6678" spans="2:2">
      <c r="B6678" s="3"/>
    </row>
    <row r="6679" spans="2:2">
      <c r="B6679" s="3"/>
    </row>
    <row r="6680" spans="2:2">
      <c r="B6680" s="3"/>
    </row>
    <row r="6681" spans="2:2">
      <c r="B6681" s="3"/>
    </row>
    <row r="6682" spans="2:2">
      <c r="B6682" s="3"/>
    </row>
    <row r="6683" spans="2:2">
      <c r="B6683" s="3"/>
    </row>
    <row r="6684" spans="2:2">
      <c r="B6684" s="3"/>
    </row>
    <row r="6685" spans="2:2">
      <c r="B6685" s="3"/>
    </row>
    <row r="6686" spans="2:2">
      <c r="B6686" s="3"/>
    </row>
    <row r="6687" spans="2:2">
      <c r="B6687" s="3"/>
    </row>
    <row r="6688" spans="2:2">
      <c r="B6688" s="3"/>
    </row>
    <row r="6689" spans="2:2">
      <c r="B6689" s="3"/>
    </row>
    <row r="6690" spans="2:2">
      <c r="B6690" s="3"/>
    </row>
    <row r="6691" spans="2:2">
      <c r="B6691" s="3"/>
    </row>
    <row r="6692" spans="2:2">
      <c r="B6692" s="3"/>
    </row>
    <row r="6693" spans="2:2">
      <c r="B6693" s="3"/>
    </row>
    <row r="6694" spans="2:2">
      <c r="B6694" s="3"/>
    </row>
    <row r="6695" spans="2:2">
      <c r="B6695" s="3"/>
    </row>
    <row r="6696" spans="2:2">
      <c r="B6696" s="3"/>
    </row>
    <row r="6697" spans="2:2">
      <c r="B6697" s="3"/>
    </row>
    <row r="6698" spans="2:2">
      <c r="B6698" s="3"/>
    </row>
    <row r="6699" spans="2:2">
      <c r="B6699" s="3"/>
    </row>
    <row r="6700" spans="2:2">
      <c r="B6700" s="3"/>
    </row>
    <row r="6701" spans="2:2">
      <c r="B6701" s="3"/>
    </row>
    <row r="6702" spans="2:2">
      <c r="B6702" s="3"/>
    </row>
    <row r="6703" spans="2:2">
      <c r="B6703" s="3"/>
    </row>
    <row r="6704" spans="2:2">
      <c r="B6704" s="3"/>
    </row>
    <row r="6705" spans="2:2">
      <c r="B6705" s="3"/>
    </row>
    <row r="6706" spans="2:2">
      <c r="B6706" s="3"/>
    </row>
    <row r="6707" spans="2:2">
      <c r="B6707" s="3"/>
    </row>
    <row r="6708" spans="2:2">
      <c r="B6708" s="3"/>
    </row>
    <row r="6709" spans="2:2">
      <c r="B6709" s="3"/>
    </row>
    <row r="6710" spans="2:2">
      <c r="B6710" s="3"/>
    </row>
    <row r="6711" spans="2:2">
      <c r="B6711" s="3"/>
    </row>
    <row r="6712" spans="2:2">
      <c r="B6712" s="3"/>
    </row>
    <row r="6713" spans="2:2">
      <c r="B6713" s="3"/>
    </row>
    <row r="6714" spans="2:2">
      <c r="B6714" s="3"/>
    </row>
    <row r="6715" spans="2:2">
      <c r="B6715" s="3"/>
    </row>
    <row r="6716" spans="2:2">
      <c r="B6716" s="3"/>
    </row>
    <row r="6717" spans="2:2">
      <c r="B6717" s="3"/>
    </row>
    <row r="6718" spans="2:2">
      <c r="B6718" s="3"/>
    </row>
    <row r="6719" spans="2:2">
      <c r="B6719" s="3"/>
    </row>
    <row r="6720" spans="2:2">
      <c r="B6720" s="3"/>
    </row>
    <row r="6721" spans="2:2">
      <c r="B6721" s="3"/>
    </row>
    <row r="6722" spans="2:2">
      <c r="B6722" s="3"/>
    </row>
    <row r="6723" spans="2:2">
      <c r="B6723" s="3"/>
    </row>
    <row r="6724" spans="2:2">
      <c r="B6724" s="3"/>
    </row>
    <row r="6725" spans="2:2">
      <c r="B6725" s="3"/>
    </row>
    <row r="6726" spans="2:2">
      <c r="B6726" s="3"/>
    </row>
    <row r="6727" spans="2:2">
      <c r="B6727" s="3"/>
    </row>
    <row r="6728" spans="2:2">
      <c r="B6728" s="3"/>
    </row>
    <row r="6729" spans="2:2">
      <c r="B6729" s="3"/>
    </row>
    <row r="6730" spans="2:2">
      <c r="B6730" s="3"/>
    </row>
    <row r="6731" spans="2:2">
      <c r="B6731" s="3"/>
    </row>
    <row r="6732" spans="2:2">
      <c r="B6732" s="3"/>
    </row>
    <row r="6733" spans="2:2">
      <c r="B6733" s="3"/>
    </row>
    <row r="6734" spans="2:2">
      <c r="B6734" s="3"/>
    </row>
    <row r="6735" spans="2:2">
      <c r="B6735" s="3"/>
    </row>
    <row r="6736" spans="2:2">
      <c r="B6736" s="3"/>
    </row>
    <row r="6737" spans="2:2">
      <c r="B6737" s="3"/>
    </row>
    <row r="6738" spans="2:2">
      <c r="B6738" s="3"/>
    </row>
    <row r="6739" spans="2:2">
      <c r="B6739" s="3"/>
    </row>
    <row r="6740" spans="2:2">
      <c r="B6740" s="3"/>
    </row>
    <row r="6741" spans="2:2">
      <c r="B6741" s="3"/>
    </row>
    <row r="6742" spans="2:2">
      <c r="B6742" s="3"/>
    </row>
    <row r="6743" spans="2:2">
      <c r="B6743" s="3"/>
    </row>
    <row r="6744" spans="2:2">
      <c r="B6744" s="3"/>
    </row>
    <row r="6745" spans="2:2">
      <c r="B6745" s="3"/>
    </row>
    <row r="6746" spans="2:2">
      <c r="B6746" s="3"/>
    </row>
    <row r="6747" spans="2:2">
      <c r="B6747" s="3"/>
    </row>
    <row r="6748" spans="2:2">
      <c r="B6748" s="3"/>
    </row>
    <row r="6749" spans="2:2">
      <c r="B6749" s="3"/>
    </row>
    <row r="6750" spans="2:2">
      <c r="B6750" s="3"/>
    </row>
    <row r="6751" spans="2:2">
      <c r="B6751" s="3"/>
    </row>
    <row r="6752" spans="2:2">
      <c r="B6752" s="3"/>
    </row>
    <row r="6753" spans="2:2">
      <c r="B6753" s="3"/>
    </row>
    <row r="6754" spans="2:2">
      <c r="B6754" s="3"/>
    </row>
    <row r="6755" spans="2:2">
      <c r="B6755" s="3"/>
    </row>
    <row r="6756" spans="2:2">
      <c r="B6756" s="3"/>
    </row>
    <row r="6757" spans="2:2">
      <c r="B6757" s="3"/>
    </row>
    <row r="6758" spans="2:2">
      <c r="B6758" s="3"/>
    </row>
    <row r="6759" spans="2:2">
      <c r="B6759" s="3"/>
    </row>
    <row r="6760" spans="2:2">
      <c r="B6760" s="3"/>
    </row>
    <row r="6761" spans="2:2">
      <c r="B6761" s="3"/>
    </row>
    <row r="6762" spans="2:2">
      <c r="B6762" s="3"/>
    </row>
    <row r="6763" spans="2:2">
      <c r="B6763" s="3"/>
    </row>
    <row r="6764" spans="2:2">
      <c r="B6764" s="3"/>
    </row>
    <row r="6765" spans="2:2">
      <c r="B6765" s="3"/>
    </row>
    <row r="6766" spans="2:2">
      <c r="B6766" s="3"/>
    </row>
    <row r="6767" spans="2:2">
      <c r="B6767" s="3"/>
    </row>
    <row r="6768" spans="2:2">
      <c r="B6768" s="3"/>
    </row>
    <row r="6769" spans="2:2">
      <c r="B6769" s="3"/>
    </row>
    <row r="6770" spans="2:2">
      <c r="B6770" s="3"/>
    </row>
    <row r="6771" spans="2:2">
      <c r="B6771" s="3"/>
    </row>
    <row r="6772" spans="2:2">
      <c r="B6772" s="3"/>
    </row>
    <row r="6773" spans="2:2">
      <c r="B6773" s="3"/>
    </row>
    <row r="6774" spans="2:2">
      <c r="B6774" s="3"/>
    </row>
    <row r="6775" spans="2:2">
      <c r="B6775" s="3"/>
    </row>
    <row r="6776" spans="2:2">
      <c r="B6776" s="3"/>
    </row>
    <row r="6777" spans="2:2">
      <c r="B6777" s="3"/>
    </row>
    <row r="6778" spans="2:2">
      <c r="B6778" s="3"/>
    </row>
    <row r="6779" spans="2:2">
      <c r="B6779" s="3"/>
    </row>
    <row r="6780" spans="2:2">
      <c r="B6780" s="3"/>
    </row>
    <row r="6781" spans="2:2">
      <c r="B6781" s="3"/>
    </row>
    <row r="6782" spans="2:2">
      <c r="B6782" s="3"/>
    </row>
    <row r="6783" spans="2:2">
      <c r="B6783" s="3"/>
    </row>
    <row r="6784" spans="2:2">
      <c r="B6784" s="3"/>
    </row>
    <row r="6785" spans="2:2">
      <c r="B6785" s="3"/>
    </row>
    <row r="6786" spans="2:2">
      <c r="B6786" s="3"/>
    </row>
    <row r="6787" spans="2:2">
      <c r="B6787" s="3"/>
    </row>
    <row r="6788" spans="2:2">
      <c r="B6788" s="3"/>
    </row>
    <row r="6789" spans="2:2">
      <c r="B6789" s="3"/>
    </row>
    <row r="6790" spans="2:2">
      <c r="B6790" s="3"/>
    </row>
    <row r="6791" spans="2:2">
      <c r="B6791" s="3"/>
    </row>
    <row r="6792" spans="2:2">
      <c r="B6792" s="3"/>
    </row>
    <row r="6793" spans="2:2">
      <c r="B6793" s="3"/>
    </row>
    <row r="6794" spans="2:2">
      <c r="B6794" s="3"/>
    </row>
    <row r="6795" spans="2:2">
      <c r="B6795" s="3"/>
    </row>
    <row r="6796" spans="2:2">
      <c r="B6796" s="3"/>
    </row>
    <row r="6797" spans="2:2">
      <c r="B6797" s="3"/>
    </row>
    <row r="6798" spans="2:2">
      <c r="B6798" s="3"/>
    </row>
    <row r="6799" spans="2:2">
      <c r="B6799" s="3"/>
    </row>
    <row r="6800" spans="2:2">
      <c r="B6800" s="3"/>
    </row>
    <row r="6801" spans="2:2">
      <c r="B6801" s="3"/>
    </row>
    <row r="6802" spans="2:2">
      <c r="B6802" s="3"/>
    </row>
    <row r="6803" spans="2:2">
      <c r="B6803" s="3"/>
    </row>
    <row r="6804" spans="2:2">
      <c r="B6804" s="3"/>
    </row>
    <row r="6805" spans="2:2">
      <c r="B6805" s="3"/>
    </row>
    <row r="6806" spans="2:2">
      <c r="B6806" s="3"/>
    </row>
    <row r="6807" spans="2:2">
      <c r="B6807" s="3"/>
    </row>
    <row r="6808" spans="2:2">
      <c r="B6808" s="3"/>
    </row>
    <row r="6809" spans="2:2">
      <c r="B6809" s="3"/>
    </row>
    <row r="6810" spans="2:2">
      <c r="B6810" s="3"/>
    </row>
    <row r="6811" spans="2:2">
      <c r="B6811" s="3"/>
    </row>
    <row r="6812" spans="2:2">
      <c r="B6812" s="3"/>
    </row>
    <row r="6813" spans="2:2">
      <c r="B6813" s="3"/>
    </row>
    <row r="6814" spans="2:2">
      <c r="B6814" s="3"/>
    </row>
    <row r="6815" spans="2:2">
      <c r="B6815" s="3"/>
    </row>
    <row r="6816" spans="2:2">
      <c r="B6816" s="3"/>
    </row>
    <row r="6817" spans="2:2">
      <c r="B6817" s="3"/>
    </row>
    <row r="6818" spans="2:2">
      <c r="B6818" s="3"/>
    </row>
    <row r="6819" spans="2:2">
      <c r="B6819" s="3"/>
    </row>
    <row r="6820" spans="2:2">
      <c r="B6820" s="3"/>
    </row>
    <row r="6821" spans="2:2">
      <c r="B6821" s="3"/>
    </row>
    <row r="6822" spans="2:2">
      <c r="B6822" s="3"/>
    </row>
    <row r="6823" spans="2:2">
      <c r="B6823" s="3"/>
    </row>
    <row r="6824" spans="2:2">
      <c r="B6824" s="3"/>
    </row>
    <row r="6825" spans="2:2">
      <c r="B6825" s="3"/>
    </row>
    <row r="6826" spans="2:2">
      <c r="B6826" s="3"/>
    </row>
    <row r="6827" spans="2:2">
      <c r="B6827" s="3"/>
    </row>
    <row r="6828" spans="2:2">
      <c r="B6828" s="3"/>
    </row>
    <row r="6829" spans="2:2">
      <c r="B6829" s="3"/>
    </row>
    <row r="6830" spans="2:2">
      <c r="B6830" s="3"/>
    </row>
    <row r="6831" spans="2:2">
      <c r="B6831" s="3"/>
    </row>
    <row r="6832" spans="2:2">
      <c r="B6832" s="3"/>
    </row>
    <row r="6833" spans="2:2">
      <c r="B6833" s="3"/>
    </row>
    <row r="6834" spans="2:2">
      <c r="B6834" s="3"/>
    </row>
    <row r="6835" spans="2:2">
      <c r="B6835" s="3"/>
    </row>
    <row r="6836" spans="2:2">
      <c r="B6836" s="3"/>
    </row>
    <row r="6837" spans="2:2">
      <c r="B6837" s="3"/>
    </row>
    <row r="6838" spans="2:2">
      <c r="B6838" s="3"/>
    </row>
    <row r="6839" spans="2:2">
      <c r="B6839" s="3"/>
    </row>
    <row r="6840" spans="2:2">
      <c r="B6840" s="3"/>
    </row>
    <row r="6841" spans="2:2">
      <c r="B6841" s="3"/>
    </row>
    <row r="6842" spans="2:2">
      <c r="B6842" s="3"/>
    </row>
    <row r="6843" spans="2:2">
      <c r="B6843" s="3"/>
    </row>
    <row r="6844" spans="2:2">
      <c r="B6844" s="3"/>
    </row>
    <row r="6845" spans="2:2">
      <c r="B6845" s="3"/>
    </row>
    <row r="6846" spans="2:2">
      <c r="B6846" s="3"/>
    </row>
    <row r="6847" spans="2:2">
      <c r="B6847" s="3"/>
    </row>
    <row r="6848" spans="2:2">
      <c r="B6848" s="3"/>
    </row>
    <row r="6849" spans="2:2">
      <c r="B6849" s="3"/>
    </row>
    <row r="6850" spans="2:2">
      <c r="B6850" s="3"/>
    </row>
    <row r="6851" spans="2:2">
      <c r="B6851" s="3"/>
    </row>
    <row r="6852" spans="2:2">
      <c r="B6852" s="3"/>
    </row>
    <row r="6853" spans="2:2">
      <c r="B6853" s="3"/>
    </row>
    <row r="6854" spans="2:2">
      <c r="B6854" s="3"/>
    </row>
    <row r="6855" spans="2:2">
      <c r="B6855" s="3"/>
    </row>
    <row r="6856" spans="2:2">
      <c r="B6856" s="3"/>
    </row>
    <row r="6857" spans="2:2">
      <c r="B6857" s="3"/>
    </row>
    <row r="6858" spans="2:2">
      <c r="B6858" s="3"/>
    </row>
    <row r="6859" spans="2:2">
      <c r="B6859" s="3"/>
    </row>
    <row r="6860" spans="2:2">
      <c r="B6860" s="3"/>
    </row>
    <row r="6861" spans="2:2">
      <c r="B6861" s="3"/>
    </row>
    <row r="6862" spans="2:2">
      <c r="B6862" s="3"/>
    </row>
    <row r="6863" spans="2:2">
      <c r="B6863" s="3"/>
    </row>
    <row r="6864" spans="2:2">
      <c r="B6864" s="3"/>
    </row>
    <row r="6865" spans="2:2">
      <c r="B6865" s="3"/>
    </row>
    <row r="6866" spans="2:2">
      <c r="B6866" s="3"/>
    </row>
    <row r="6867" spans="2:2">
      <c r="B6867" s="3"/>
    </row>
    <row r="6868" spans="2:2">
      <c r="B6868" s="3"/>
    </row>
    <row r="6869" spans="2:2">
      <c r="B6869" s="3"/>
    </row>
    <row r="6870" spans="2:2">
      <c r="B6870" s="3"/>
    </row>
    <row r="6871" spans="2:2">
      <c r="B6871" s="3"/>
    </row>
    <row r="6872" spans="2:2">
      <c r="B6872" s="3"/>
    </row>
    <row r="6873" spans="2:2">
      <c r="B6873" s="3"/>
    </row>
    <row r="6874" spans="2:2">
      <c r="B6874" s="3"/>
    </row>
    <row r="6875" spans="2:2">
      <c r="B6875" s="3"/>
    </row>
    <row r="6876" spans="2:2">
      <c r="B6876" s="3"/>
    </row>
    <row r="6877" spans="2:2">
      <c r="B6877" s="3"/>
    </row>
    <row r="6878" spans="2:2">
      <c r="B6878" s="3"/>
    </row>
    <row r="6879" spans="2:2">
      <c r="B6879" s="3"/>
    </row>
    <row r="6880" spans="2:2">
      <c r="B6880" s="3"/>
    </row>
    <row r="6881" spans="2:2">
      <c r="B6881" s="3"/>
    </row>
    <row r="6882" spans="2:2">
      <c r="B6882" s="3"/>
    </row>
    <row r="6883" spans="2:2">
      <c r="B6883" s="3"/>
    </row>
    <row r="6884" spans="2:2">
      <c r="B6884" s="3"/>
    </row>
    <row r="6885" spans="2:2">
      <c r="B6885" s="3"/>
    </row>
    <row r="6886" spans="2:2">
      <c r="B6886" s="3"/>
    </row>
    <row r="6887" spans="2:2">
      <c r="B6887" s="3"/>
    </row>
    <row r="6888" spans="2:2">
      <c r="B6888" s="3"/>
    </row>
    <row r="6889" spans="2:2">
      <c r="B6889" s="3"/>
    </row>
    <row r="6890" spans="2:2">
      <c r="B6890" s="3"/>
    </row>
    <row r="6891" spans="2:2">
      <c r="B6891" s="3"/>
    </row>
    <row r="6892" spans="2:2">
      <c r="B6892" s="3"/>
    </row>
    <row r="6893" spans="2:2">
      <c r="B6893" s="3"/>
    </row>
    <row r="6894" spans="2:2">
      <c r="B6894" s="3"/>
    </row>
    <row r="6895" spans="2:2">
      <c r="B6895" s="3"/>
    </row>
    <row r="6896" spans="2:2">
      <c r="B6896" s="3"/>
    </row>
    <row r="6897" spans="2:2">
      <c r="B6897" s="3"/>
    </row>
    <row r="6898" spans="2:2">
      <c r="B6898" s="3"/>
    </row>
    <row r="6899" spans="2:2">
      <c r="B6899" s="3"/>
    </row>
    <row r="6900" spans="2:2">
      <c r="B6900" s="3"/>
    </row>
    <row r="6901" spans="2:2">
      <c r="B6901" s="3"/>
    </row>
    <row r="6902" spans="2:2">
      <c r="B6902" s="3"/>
    </row>
    <row r="6903" spans="2:2">
      <c r="B6903" s="3"/>
    </row>
    <row r="6904" spans="2:2">
      <c r="B6904" s="3"/>
    </row>
    <row r="6905" spans="2:2">
      <c r="B6905" s="3"/>
    </row>
    <row r="6906" spans="2:2">
      <c r="B6906" s="3"/>
    </row>
    <row r="6907" spans="2:2">
      <c r="B6907" s="3"/>
    </row>
    <row r="6908" spans="2:2">
      <c r="B6908" s="3"/>
    </row>
    <row r="6909" spans="2:2">
      <c r="B6909" s="3"/>
    </row>
    <row r="6910" spans="2:2">
      <c r="B6910" s="3"/>
    </row>
    <row r="6911" spans="2:2">
      <c r="B6911" s="3"/>
    </row>
    <row r="6912" spans="2:2">
      <c r="B6912" s="3"/>
    </row>
    <row r="6913" spans="2:2">
      <c r="B6913" s="3"/>
    </row>
    <row r="6914" spans="2:2">
      <c r="B6914" s="3"/>
    </row>
    <row r="6915" spans="2:2">
      <c r="B6915" s="3"/>
    </row>
    <row r="6916" spans="2:2">
      <c r="B6916" s="3"/>
    </row>
    <row r="6917" spans="2:2">
      <c r="B6917" s="3"/>
    </row>
    <row r="6918" spans="2:2">
      <c r="B6918" s="3"/>
    </row>
    <row r="6919" spans="2:2">
      <c r="B6919" s="3"/>
    </row>
    <row r="6920" spans="2:2">
      <c r="B6920" s="3"/>
    </row>
    <row r="6921" spans="2:2">
      <c r="B6921" s="3"/>
    </row>
    <row r="6922" spans="2:2">
      <c r="B6922" s="3"/>
    </row>
    <row r="6923" spans="2:2">
      <c r="B6923" s="3"/>
    </row>
    <row r="6924" spans="2:2">
      <c r="B6924" s="3"/>
    </row>
    <row r="6925" spans="2:2">
      <c r="B6925" s="3"/>
    </row>
    <row r="6926" spans="2:2">
      <c r="B6926" s="3"/>
    </row>
    <row r="6927" spans="2:2">
      <c r="B6927" s="3"/>
    </row>
    <row r="6928" spans="2:2">
      <c r="B6928" s="3"/>
    </row>
    <row r="6929" spans="2:2">
      <c r="B6929" s="3"/>
    </row>
    <row r="6930" spans="2:2">
      <c r="B6930" s="3"/>
    </row>
    <row r="6931" spans="2:2">
      <c r="B6931" s="3"/>
    </row>
    <row r="6932" spans="2:2">
      <c r="B6932" s="3"/>
    </row>
    <row r="6933" spans="2:2">
      <c r="B6933" s="3"/>
    </row>
    <row r="6934" spans="2:2">
      <c r="B6934" s="3"/>
    </row>
    <row r="6935" spans="2:2">
      <c r="B6935" s="3"/>
    </row>
    <row r="6936" spans="2:2">
      <c r="B6936" s="3"/>
    </row>
    <row r="6937" spans="2:2">
      <c r="B6937" s="3"/>
    </row>
    <row r="6938" spans="2:2">
      <c r="B6938" s="3"/>
    </row>
    <row r="6939" spans="2:2">
      <c r="B6939" s="3"/>
    </row>
    <row r="6940" spans="2:2">
      <c r="B6940" s="3"/>
    </row>
    <row r="6941" spans="2:2">
      <c r="B6941" s="3"/>
    </row>
    <row r="6942" spans="2:2">
      <c r="B6942" s="3"/>
    </row>
    <row r="6943" spans="2:2">
      <c r="B6943" s="3"/>
    </row>
    <row r="6944" spans="2:2">
      <c r="B6944" s="3"/>
    </row>
    <row r="6945" spans="2:2">
      <c r="B6945" s="3"/>
    </row>
    <row r="6946" spans="2:2">
      <c r="B6946" s="3"/>
    </row>
    <row r="6947" spans="2:2">
      <c r="B6947" s="3"/>
    </row>
    <row r="6948" spans="2:2">
      <c r="B6948" s="3"/>
    </row>
    <row r="6949" spans="2:2">
      <c r="B6949" s="3"/>
    </row>
    <row r="6950" spans="2:2">
      <c r="B6950" s="3"/>
    </row>
    <row r="6951" spans="2:2">
      <c r="B6951" s="3"/>
    </row>
    <row r="6952" spans="2:2">
      <c r="B6952" s="3"/>
    </row>
    <row r="6953" spans="2:2">
      <c r="B6953" s="3"/>
    </row>
    <row r="6954" spans="2:2">
      <c r="B6954" s="3"/>
    </row>
    <row r="6955" spans="2:2">
      <c r="B6955" s="3"/>
    </row>
    <row r="6956" spans="2:2">
      <c r="B6956" s="3"/>
    </row>
    <row r="6957" spans="2:2">
      <c r="B6957" s="3"/>
    </row>
    <row r="6958" spans="2:2">
      <c r="B6958" s="3"/>
    </row>
    <row r="6959" spans="2:2">
      <c r="B6959" s="3"/>
    </row>
    <row r="6960" spans="2:2">
      <c r="B6960" s="3"/>
    </row>
    <row r="6961" spans="2:2">
      <c r="B6961" s="3"/>
    </row>
    <row r="6962" spans="2:2">
      <c r="B6962" s="3"/>
    </row>
    <row r="6963" spans="2:2">
      <c r="B6963" s="3"/>
    </row>
    <row r="6964" spans="2:2">
      <c r="B6964" s="3"/>
    </row>
    <row r="6965" spans="2:2">
      <c r="B6965" s="3"/>
    </row>
    <row r="6966" spans="2:2">
      <c r="B6966" s="3"/>
    </row>
    <row r="6967" spans="2:2">
      <c r="B6967" s="3"/>
    </row>
    <row r="6968" spans="2:2">
      <c r="B6968" s="3"/>
    </row>
    <row r="6969" spans="2:2">
      <c r="B6969" s="3"/>
    </row>
    <row r="6970" spans="2:2">
      <c r="B6970" s="3"/>
    </row>
    <row r="6971" spans="2:2">
      <c r="B6971" s="3"/>
    </row>
    <row r="6972" spans="2:2">
      <c r="B6972" s="3"/>
    </row>
    <row r="6973" spans="2:2">
      <c r="B6973" s="3"/>
    </row>
    <row r="6974" spans="2:2">
      <c r="B6974" s="3"/>
    </row>
    <row r="6975" spans="2:2">
      <c r="B6975" s="3"/>
    </row>
    <row r="6976" spans="2:2">
      <c r="B6976" s="3"/>
    </row>
    <row r="6977" spans="2:2">
      <c r="B6977" s="3"/>
    </row>
    <row r="6978" spans="2:2">
      <c r="B6978" s="3"/>
    </row>
    <row r="6979" spans="2:2">
      <c r="B6979" s="3"/>
    </row>
    <row r="6980" spans="2:2">
      <c r="B6980" s="3"/>
    </row>
    <row r="6981" spans="2:2">
      <c r="B6981" s="3"/>
    </row>
    <row r="6982" spans="2:2">
      <c r="B6982" s="3"/>
    </row>
    <row r="6983" spans="2:2">
      <c r="B6983" s="3"/>
    </row>
    <row r="6984" spans="2:2">
      <c r="B6984" s="3"/>
    </row>
    <row r="6985" spans="2:2">
      <c r="B6985" s="3"/>
    </row>
    <row r="6986" spans="2:2">
      <c r="B6986" s="3"/>
    </row>
    <row r="6987" spans="2:2">
      <c r="B6987" s="3"/>
    </row>
    <row r="6988" spans="2:2">
      <c r="B6988" s="3"/>
    </row>
    <row r="6989" spans="2:2">
      <c r="B6989" s="3"/>
    </row>
    <row r="6990" spans="2:2">
      <c r="B6990" s="3"/>
    </row>
    <row r="6991" spans="2:2">
      <c r="B6991" s="3"/>
    </row>
    <row r="6992" spans="2:2">
      <c r="B6992" s="3"/>
    </row>
    <row r="6993" spans="2:2">
      <c r="B6993" s="3"/>
    </row>
    <row r="6994" spans="2:2">
      <c r="B6994" s="3"/>
    </row>
    <row r="6995" spans="2:2">
      <c r="B6995" s="3"/>
    </row>
    <row r="6996" spans="2:2">
      <c r="B6996" s="3"/>
    </row>
    <row r="6997" spans="2:2">
      <c r="B6997" s="3"/>
    </row>
    <row r="6998" spans="2:2">
      <c r="B6998" s="3"/>
    </row>
    <row r="6999" spans="2:2">
      <c r="B6999" s="3"/>
    </row>
    <row r="7000" spans="2:2">
      <c r="B7000" s="3"/>
    </row>
    <row r="7001" spans="2:2">
      <c r="B7001" s="3"/>
    </row>
    <row r="7002" spans="2:2">
      <c r="B7002" s="3"/>
    </row>
    <row r="7003" spans="2:2">
      <c r="B7003" s="3"/>
    </row>
    <row r="7004" spans="2:2">
      <c r="B7004" s="3"/>
    </row>
    <row r="7005" spans="2:2">
      <c r="B7005" s="3"/>
    </row>
    <row r="7006" spans="2:2">
      <c r="B7006" s="3"/>
    </row>
    <row r="7007" spans="2:2">
      <c r="B7007" s="3"/>
    </row>
    <row r="7008" spans="2:2">
      <c r="B7008" s="3"/>
    </row>
    <row r="7009" spans="2:2">
      <c r="B7009" s="3"/>
    </row>
    <row r="7010" spans="2:2">
      <c r="B7010" s="3"/>
    </row>
    <row r="7011" spans="2:2">
      <c r="B7011" s="3"/>
    </row>
    <row r="7012" spans="2:2">
      <c r="B7012" s="3"/>
    </row>
    <row r="7013" spans="2:2">
      <c r="B7013" s="3"/>
    </row>
    <row r="7014" spans="2:2">
      <c r="B7014" s="3"/>
    </row>
    <row r="7015" spans="2:2">
      <c r="B7015" s="3"/>
    </row>
    <row r="7016" spans="2:2">
      <c r="B7016" s="3"/>
    </row>
    <row r="7017" spans="2:2">
      <c r="B7017" s="3"/>
    </row>
    <row r="7018" spans="2:2">
      <c r="B7018" s="3"/>
    </row>
    <row r="7019" spans="2:2">
      <c r="B7019" s="3"/>
    </row>
    <row r="7020" spans="2:2">
      <c r="B7020" s="3"/>
    </row>
    <row r="7021" spans="2:2">
      <c r="B7021" s="3"/>
    </row>
    <row r="7022" spans="2:2">
      <c r="B7022" s="3"/>
    </row>
    <row r="7023" spans="2:2">
      <c r="B7023" s="3"/>
    </row>
    <row r="7024" spans="2:2">
      <c r="B7024" s="3"/>
    </row>
    <row r="7025" spans="2:2">
      <c r="B7025" s="3"/>
    </row>
    <row r="7026" spans="2:2">
      <c r="B7026" s="3"/>
    </row>
    <row r="7027" spans="2:2">
      <c r="B7027" s="3"/>
    </row>
    <row r="7028" spans="2:2">
      <c r="B7028" s="3"/>
    </row>
    <row r="7029" spans="2:2">
      <c r="B7029" s="3"/>
    </row>
    <row r="7030" spans="2:2">
      <c r="B7030" s="3"/>
    </row>
    <row r="7031" spans="2:2">
      <c r="B7031" s="3"/>
    </row>
    <row r="7032" spans="2:2">
      <c r="B7032" s="3"/>
    </row>
    <row r="7033" spans="2:2">
      <c r="B7033" s="3"/>
    </row>
    <row r="7034" spans="2:2">
      <c r="B7034" s="3"/>
    </row>
    <row r="7035" spans="2:2">
      <c r="B7035" s="3"/>
    </row>
    <row r="7036" spans="2:2">
      <c r="B7036" s="3"/>
    </row>
    <row r="7037" spans="2:2">
      <c r="B7037" s="3"/>
    </row>
    <row r="7038" spans="2:2">
      <c r="B7038" s="3"/>
    </row>
    <row r="7039" spans="2:2">
      <c r="B7039" s="3"/>
    </row>
    <row r="7040" spans="2:2">
      <c r="B7040" s="3"/>
    </row>
    <row r="7041" spans="2:2">
      <c r="B7041" s="3"/>
    </row>
    <row r="7042" spans="2:2">
      <c r="B7042" s="3"/>
    </row>
    <row r="7043" spans="2:2">
      <c r="B7043" s="3"/>
    </row>
    <row r="7044" spans="2:2">
      <c r="B7044" s="3"/>
    </row>
    <row r="7045" spans="2:2">
      <c r="B7045" s="3"/>
    </row>
    <row r="7046" spans="2:2">
      <c r="B7046" s="3"/>
    </row>
    <row r="7047" spans="2:2">
      <c r="B7047" s="3"/>
    </row>
    <row r="7048" spans="2:2">
      <c r="B7048" s="3"/>
    </row>
    <row r="7049" spans="2:2">
      <c r="B7049" s="3"/>
    </row>
    <row r="7050" spans="2:2">
      <c r="B7050" s="3"/>
    </row>
    <row r="7051" spans="2:2">
      <c r="B7051" s="3"/>
    </row>
    <row r="7052" spans="2:2">
      <c r="B7052" s="3"/>
    </row>
    <row r="7053" spans="2:2">
      <c r="B7053" s="3"/>
    </row>
    <row r="7054" spans="2:2">
      <c r="B7054" s="3"/>
    </row>
    <row r="7055" spans="2:2">
      <c r="B7055" s="3"/>
    </row>
    <row r="7056" spans="2:2">
      <c r="B7056" s="3"/>
    </row>
    <row r="7057" spans="2:2">
      <c r="B7057" s="3"/>
    </row>
    <row r="7058" spans="2:2">
      <c r="B7058" s="3"/>
    </row>
    <row r="7059" spans="2:2">
      <c r="B7059" s="3"/>
    </row>
    <row r="7060" spans="2:2">
      <c r="B7060" s="3"/>
    </row>
    <row r="7061" spans="2:2">
      <c r="B7061" s="3"/>
    </row>
    <row r="7062" spans="2:2">
      <c r="B7062" s="3"/>
    </row>
    <row r="7063" spans="2:2">
      <c r="B7063" s="3"/>
    </row>
    <row r="7064" spans="2:2">
      <c r="B7064" s="3"/>
    </row>
    <row r="7065" spans="2:2">
      <c r="B7065" s="3"/>
    </row>
    <row r="7066" spans="2:2">
      <c r="B7066" s="3"/>
    </row>
    <row r="7067" spans="2:2">
      <c r="B7067" s="3"/>
    </row>
    <row r="7068" spans="2:2">
      <c r="B7068" s="3"/>
    </row>
    <row r="7069" spans="2:2">
      <c r="B7069" s="3"/>
    </row>
    <row r="7070" spans="2:2">
      <c r="B7070" s="3"/>
    </row>
    <row r="7071" spans="2:2">
      <c r="B7071" s="3"/>
    </row>
    <row r="7072" spans="2:2">
      <c r="B7072" s="3"/>
    </row>
    <row r="7073" spans="2:2">
      <c r="B7073" s="3"/>
    </row>
    <row r="7074" spans="2:2">
      <c r="B7074" s="3"/>
    </row>
    <row r="7075" spans="2:2">
      <c r="B7075" s="3"/>
    </row>
    <row r="7076" spans="2:2">
      <c r="B7076" s="3"/>
    </row>
    <row r="7077" spans="2:2">
      <c r="B7077" s="3"/>
    </row>
    <row r="7078" spans="2:2">
      <c r="B7078" s="3"/>
    </row>
    <row r="7079" spans="2:2">
      <c r="B7079" s="3"/>
    </row>
    <row r="7080" spans="2:2">
      <c r="B7080" s="3"/>
    </row>
    <row r="7081" spans="2:2">
      <c r="B7081" s="3"/>
    </row>
    <row r="7082" spans="2:2">
      <c r="B7082" s="3"/>
    </row>
    <row r="7083" spans="2:2">
      <c r="B7083" s="3"/>
    </row>
    <row r="7084" spans="2:2">
      <c r="B7084" s="3"/>
    </row>
    <row r="7085" spans="2:2">
      <c r="B7085" s="3"/>
    </row>
    <row r="7086" spans="2:2">
      <c r="B7086" s="3"/>
    </row>
    <row r="7087" spans="2:2">
      <c r="B7087" s="3"/>
    </row>
    <row r="7088" spans="2:2">
      <c r="B7088" s="3"/>
    </row>
    <row r="7089" spans="2:2">
      <c r="B7089" s="3"/>
    </row>
    <row r="7090" spans="2:2">
      <c r="B7090" s="3"/>
    </row>
    <row r="7091" spans="2:2">
      <c r="B7091" s="3"/>
    </row>
    <row r="7092" spans="2:2">
      <c r="B7092" s="3"/>
    </row>
    <row r="7093" spans="2:2">
      <c r="B7093" s="3"/>
    </row>
    <row r="7094" spans="2:2">
      <c r="B7094" s="3"/>
    </row>
    <row r="7095" spans="2:2">
      <c r="B7095" s="3"/>
    </row>
    <row r="7096" spans="2:2">
      <c r="B7096" s="3"/>
    </row>
    <row r="7097" spans="2:2">
      <c r="B7097" s="3"/>
    </row>
    <row r="7098" spans="2:2">
      <c r="B7098" s="3"/>
    </row>
    <row r="7099" spans="2:2">
      <c r="B7099" s="3"/>
    </row>
    <row r="7100" spans="2:2">
      <c r="B7100" s="3"/>
    </row>
    <row r="7101" spans="2:2">
      <c r="B7101" s="3"/>
    </row>
    <row r="7102" spans="2:2">
      <c r="B7102" s="3"/>
    </row>
    <row r="7103" spans="2:2">
      <c r="B7103" s="3"/>
    </row>
    <row r="7104" spans="2:2">
      <c r="B7104" s="3"/>
    </row>
    <row r="7105" spans="2:2">
      <c r="B7105" s="3"/>
    </row>
    <row r="7106" spans="2:2">
      <c r="B7106" s="3"/>
    </row>
    <row r="7107" spans="2:2">
      <c r="B7107" s="3"/>
    </row>
    <row r="7108" spans="2:2">
      <c r="B7108" s="3"/>
    </row>
    <row r="7109" spans="2:2">
      <c r="B7109" s="3"/>
    </row>
    <row r="7110" spans="2:2">
      <c r="B7110" s="3"/>
    </row>
    <row r="7111" spans="2:2">
      <c r="B7111" s="3"/>
    </row>
    <row r="7112" spans="2:2">
      <c r="B7112" s="3"/>
    </row>
    <row r="7113" spans="2:2">
      <c r="B7113" s="3"/>
    </row>
    <row r="7114" spans="2:2">
      <c r="B7114" s="3"/>
    </row>
    <row r="7115" spans="2:2">
      <c r="B7115" s="3"/>
    </row>
    <row r="7116" spans="2:2">
      <c r="B7116" s="3"/>
    </row>
    <row r="7117" spans="2:2">
      <c r="B7117" s="3"/>
    </row>
    <row r="7118" spans="2:2">
      <c r="B7118" s="3"/>
    </row>
    <row r="7119" spans="2:2">
      <c r="B7119" s="3"/>
    </row>
    <row r="7120" spans="2:2">
      <c r="B7120" s="3"/>
    </row>
    <row r="7121" spans="2:2">
      <c r="B7121" s="3"/>
    </row>
    <row r="7122" spans="2:2">
      <c r="B7122" s="3"/>
    </row>
    <row r="7123" spans="2:2">
      <c r="B7123" s="3"/>
    </row>
    <row r="7124" spans="2:2">
      <c r="B7124" s="3"/>
    </row>
    <row r="7125" spans="2:2">
      <c r="B7125" s="3"/>
    </row>
    <row r="7126" spans="2:2">
      <c r="B7126" s="3"/>
    </row>
    <row r="7127" spans="2:2">
      <c r="B7127" s="3"/>
    </row>
    <row r="7128" spans="2:2">
      <c r="B7128" s="3"/>
    </row>
    <row r="7129" spans="2:2">
      <c r="B7129" s="3"/>
    </row>
    <row r="7130" spans="2:2">
      <c r="B7130" s="3"/>
    </row>
    <row r="7131" spans="2:2">
      <c r="B7131" s="3"/>
    </row>
    <row r="7132" spans="2:2">
      <c r="B7132" s="3"/>
    </row>
    <row r="7133" spans="2:2">
      <c r="B7133" s="3"/>
    </row>
    <row r="7134" spans="2:2">
      <c r="B7134" s="3"/>
    </row>
    <row r="7135" spans="2:2">
      <c r="B7135" s="3"/>
    </row>
    <row r="7136" spans="2:2">
      <c r="B7136" s="3"/>
    </row>
    <row r="7137" spans="2:2">
      <c r="B7137" s="3"/>
    </row>
    <row r="7138" spans="2:2">
      <c r="B7138" s="3"/>
    </row>
    <row r="7139" spans="2:2">
      <c r="B7139" s="3"/>
    </row>
    <row r="7140" spans="2:2">
      <c r="B7140" s="3"/>
    </row>
    <row r="7141" spans="2:2">
      <c r="B7141" s="3"/>
    </row>
    <row r="7142" spans="2:2">
      <c r="B7142" s="3"/>
    </row>
    <row r="7143" spans="2:2">
      <c r="B7143" s="3"/>
    </row>
    <row r="7144" spans="2:2">
      <c r="B7144" s="3"/>
    </row>
    <row r="7145" spans="2:2">
      <c r="B7145" s="3"/>
    </row>
    <row r="7146" spans="2:2">
      <c r="B7146" s="3"/>
    </row>
    <row r="7147" spans="2:2">
      <c r="B7147" s="3"/>
    </row>
    <row r="7148" spans="2:2">
      <c r="B7148" s="3"/>
    </row>
    <row r="7149" spans="2:2">
      <c r="B7149" s="3"/>
    </row>
    <row r="7150" spans="2:2">
      <c r="B7150" s="3"/>
    </row>
    <row r="7151" spans="2:2">
      <c r="B7151" s="3"/>
    </row>
    <row r="7152" spans="2:2">
      <c r="B7152" s="3"/>
    </row>
    <row r="7153" spans="2:2">
      <c r="B7153" s="3"/>
    </row>
    <row r="7154" spans="2:2">
      <c r="B7154" s="3"/>
    </row>
    <row r="7155" spans="2:2">
      <c r="B7155" s="3"/>
    </row>
    <row r="7156" spans="2:2">
      <c r="B7156" s="3"/>
    </row>
    <row r="7157" spans="2:2">
      <c r="B7157" s="3"/>
    </row>
    <row r="7158" spans="2:2">
      <c r="B7158" s="3"/>
    </row>
    <row r="7159" spans="2:2">
      <c r="B7159" s="3"/>
    </row>
    <row r="7160" spans="2:2">
      <c r="B7160" s="3"/>
    </row>
    <row r="7161" spans="2:2">
      <c r="B7161" s="3"/>
    </row>
    <row r="7162" spans="2:2">
      <c r="B7162" s="3"/>
    </row>
    <row r="7163" spans="2:2">
      <c r="B7163" s="3"/>
    </row>
    <row r="7164" spans="2:2">
      <c r="B7164" s="3"/>
    </row>
    <row r="7165" spans="2:2">
      <c r="B7165" s="3"/>
    </row>
    <row r="7166" spans="2:2">
      <c r="B7166" s="3"/>
    </row>
    <row r="7167" spans="2:2">
      <c r="B7167" s="3"/>
    </row>
    <row r="7168" spans="2:2">
      <c r="B7168" s="3"/>
    </row>
    <row r="7169" spans="2:2">
      <c r="B7169" s="3"/>
    </row>
    <row r="7170" spans="2:2">
      <c r="B7170" s="3"/>
    </row>
    <row r="7171" spans="2:2">
      <c r="B7171" s="3"/>
    </row>
    <row r="7172" spans="2:2">
      <c r="B7172" s="3"/>
    </row>
    <row r="7173" spans="2:2">
      <c r="B7173" s="3"/>
    </row>
    <row r="7174" spans="2:2">
      <c r="B7174" s="3"/>
    </row>
    <row r="7175" spans="2:2">
      <c r="B7175" s="3"/>
    </row>
    <row r="7176" spans="2:2">
      <c r="B7176" s="3"/>
    </row>
    <row r="7177" spans="2:2">
      <c r="B7177" s="3"/>
    </row>
    <row r="7178" spans="2:2">
      <c r="B7178" s="3"/>
    </row>
    <row r="7179" spans="2:2">
      <c r="B7179" s="3"/>
    </row>
    <row r="7180" spans="2:2">
      <c r="B7180" s="3"/>
    </row>
    <row r="7181" spans="2:2">
      <c r="B7181" s="3"/>
    </row>
    <row r="7182" spans="2:2">
      <c r="B7182" s="3"/>
    </row>
    <row r="7183" spans="2:2">
      <c r="B7183" s="3"/>
    </row>
    <row r="7184" spans="2:2">
      <c r="B7184" s="3"/>
    </row>
    <row r="7185" spans="2:2">
      <c r="B7185" s="3"/>
    </row>
    <row r="7186" spans="2:2">
      <c r="B7186" s="3"/>
    </row>
    <row r="7187" spans="2:2">
      <c r="B7187" s="3"/>
    </row>
    <row r="7188" spans="2:2">
      <c r="B7188" s="3"/>
    </row>
    <row r="7189" spans="2:2">
      <c r="B7189" s="3"/>
    </row>
    <row r="7190" spans="2:2">
      <c r="B7190" s="3"/>
    </row>
    <row r="7191" spans="2:2">
      <c r="B7191" s="3"/>
    </row>
    <row r="7192" spans="2:2">
      <c r="B7192" s="3"/>
    </row>
    <row r="7193" spans="2:2">
      <c r="B7193" s="3"/>
    </row>
    <row r="7194" spans="2:2">
      <c r="B7194" s="3"/>
    </row>
    <row r="7195" spans="2:2">
      <c r="B7195" s="3"/>
    </row>
    <row r="7196" spans="2:2">
      <c r="B7196" s="3"/>
    </row>
    <row r="7197" spans="2:2">
      <c r="B7197" s="3"/>
    </row>
    <row r="7198" spans="2:2">
      <c r="B7198" s="3"/>
    </row>
    <row r="7199" spans="2:2">
      <c r="B7199" s="3"/>
    </row>
    <row r="7200" spans="2:2">
      <c r="B7200" s="3"/>
    </row>
    <row r="7201" spans="2:2">
      <c r="B7201" s="3"/>
    </row>
    <row r="7202" spans="2:2">
      <c r="B7202" s="3"/>
    </row>
    <row r="7203" spans="2:2">
      <c r="B7203" s="3"/>
    </row>
    <row r="7204" spans="2:2">
      <c r="B7204" s="3"/>
    </row>
    <row r="7205" spans="2:2">
      <c r="B7205" s="3"/>
    </row>
    <row r="7206" spans="2:2">
      <c r="B7206" s="3"/>
    </row>
    <row r="7207" spans="2:2">
      <c r="B7207" s="3"/>
    </row>
    <row r="7208" spans="2:2">
      <c r="B7208" s="3"/>
    </row>
    <row r="7209" spans="2:2">
      <c r="B7209" s="3"/>
    </row>
    <row r="7210" spans="2:2">
      <c r="B7210" s="3"/>
    </row>
    <row r="7211" spans="2:2">
      <c r="B7211" s="3"/>
    </row>
    <row r="7212" spans="2:2">
      <c r="B7212" s="3"/>
    </row>
    <row r="7213" spans="2:2">
      <c r="B7213" s="3"/>
    </row>
    <row r="7214" spans="2:2">
      <c r="B7214" s="3"/>
    </row>
    <row r="7215" spans="2:2">
      <c r="B7215" s="3"/>
    </row>
    <row r="7216" spans="2:2">
      <c r="B7216" s="3"/>
    </row>
    <row r="7217" spans="2:2">
      <c r="B7217" s="3"/>
    </row>
    <row r="7218" spans="2:2">
      <c r="B7218" s="3"/>
    </row>
    <row r="7219" spans="2:2">
      <c r="B7219" s="3"/>
    </row>
    <row r="7220" spans="2:2">
      <c r="B7220" s="3"/>
    </row>
    <row r="7221" spans="2:2">
      <c r="B7221" s="3"/>
    </row>
    <row r="7222" spans="2:2">
      <c r="B7222" s="3"/>
    </row>
    <row r="7223" spans="2:2">
      <c r="B7223" s="3"/>
    </row>
    <row r="7224" spans="2:2">
      <c r="B7224" s="3"/>
    </row>
    <row r="7225" spans="2:2">
      <c r="B7225" s="3"/>
    </row>
    <row r="7226" spans="2:2">
      <c r="B7226" s="3"/>
    </row>
    <row r="7227" spans="2:2">
      <c r="B7227" s="3"/>
    </row>
    <row r="7228" spans="2:2">
      <c r="B7228" s="3"/>
    </row>
    <row r="7229" spans="2:2">
      <c r="B7229" s="3"/>
    </row>
    <row r="7230" spans="2:2">
      <c r="B7230" s="3"/>
    </row>
    <row r="7231" spans="2:2">
      <c r="B7231" s="3"/>
    </row>
    <row r="7232" spans="2:2">
      <c r="B7232" s="3"/>
    </row>
    <row r="7233" spans="2:2">
      <c r="B7233" s="3"/>
    </row>
    <row r="7234" spans="2:2">
      <c r="B7234" s="3"/>
    </row>
    <row r="7235" spans="2:2">
      <c r="B7235" s="3"/>
    </row>
    <row r="7236" spans="2:2">
      <c r="B7236" s="3"/>
    </row>
    <row r="7237" spans="2:2">
      <c r="B7237" s="3"/>
    </row>
    <row r="7238" spans="2:2">
      <c r="B7238" s="3"/>
    </row>
    <row r="7239" spans="2:2">
      <c r="B7239" s="3"/>
    </row>
    <row r="7240" spans="2:2">
      <c r="B7240" s="3"/>
    </row>
    <row r="7241" spans="2:2">
      <c r="B7241" s="3"/>
    </row>
    <row r="7242" spans="2:2">
      <c r="B7242" s="3"/>
    </row>
    <row r="7243" spans="2:2">
      <c r="B7243" s="3"/>
    </row>
    <row r="7244" spans="2:2">
      <c r="B7244" s="3"/>
    </row>
    <row r="7245" spans="2:2">
      <c r="B7245" s="3"/>
    </row>
    <row r="7246" spans="2:2">
      <c r="B7246" s="3"/>
    </row>
    <row r="7247" spans="2:2">
      <c r="B7247" s="3"/>
    </row>
    <row r="7248" spans="2:2">
      <c r="B7248" s="3"/>
    </row>
    <row r="7249" spans="2:2">
      <c r="B7249" s="3"/>
    </row>
    <row r="7250" spans="2:2">
      <c r="B7250" s="3"/>
    </row>
    <row r="7251" spans="2:2">
      <c r="B7251" s="3"/>
    </row>
    <row r="7252" spans="2:2">
      <c r="B7252" s="3"/>
    </row>
    <row r="7253" spans="2:2">
      <c r="B7253" s="3"/>
    </row>
    <row r="7254" spans="2:2">
      <c r="B7254" s="3"/>
    </row>
    <row r="7255" spans="2:2">
      <c r="B7255" s="3"/>
    </row>
    <row r="7256" spans="2:2">
      <c r="B7256" s="3"/>
    </row>
    <row r="7257" spans="2:2">
      <c r="B7257" s="3"/>
    </row>
    <row r="7258" spans="2:2">
      <c r="B7258" s="3"/>
    </row>
    <row r="7259" spans="2:2">
      <c r="B7259" s="3"/>
    </row>
    <row r="7260" spans="2:2">
      <c r="B7260" s="3"/>
    </row>
    <row r="7261" spans="2:2">
      <c r="B7261" s="3"/>
    </row>
    <row r="7262" spans="2:2">
      <c r="B7262" s="3"/>
    </row>
    <row r="7263" spans="2:2">
      <c r="B7263" s="3"/>
    </row>
    <row r="7264" spans="2:2">
      <c r="B7264" s="3"/>
    </row>
    <row r="7265" spans="2:2">
      <c r="B7265" s="3"/>
    </row>
    <row r="7266" spans="2:2">
      <c r="B7266" s="3"/>
    </row>
    <row r="7267" spans="2:2">
      <c r="B7267" s="3"/>
    </row>
    <row r="7268" spans="2:2">
      <c r="B7268" s="3"/>
    </row>
    <row r="7269" spans="2:2">
      <c r="B7269" s="3"/>
    </row>
    <row r="7270" spans="2:2">
      <c r="B7270" s="3"/>
    </row>
    <row r="7271" spans="2:2">
      <c r="B7271" s="3"/>
    </row>
    <row r="7272" spans="2:2">
      <c r="B7272" s="3"/>
    </row>
    <row r="7273" spans="2:2">
      <c r="B7273" s="3"/>
    </row>
    <row r="7274" spans="2:2">
      <c r="B7274" s="3"/>
    </row>
    <row r="7275" spans="2:2">
      <c r="B7275" s="3"/>
    </row>
    <row r="7276" spans="2:2">
      <c r="B7276" s="3"/>
    </row>
    <row r="7277" spans="2:2">
      <c r="B7277" s="3"/>
    </row>
    <row r="7278" spans="2:2">
      <c r="B7278" s="3"/>
    </row>
    <row r="7279" spans="2:2">
      <c r="B7279" s="3"/>
    </row>
    <row r="7280" spans="2:2">
      <c r="B7280" s="3"/>
    </row>
    <row r="7281" spans="2:2">
      <c r="B7281" s="3"/>
    </row>
    <row r="7282" spans="2:2">
      <c r="B7282" s="3"/>
    </row>
    <row r="7283" spans="2:2">
      <c r="B7283" s="3"/>
    </row>
    <row r="7284" spans="2:2">
      <c r="B7284" s="3"/>
    </row>
    <row r="7285" spans="2:2">
      <c r="B7285" s="3"/>
    </row>
    <row r="7286" spans="2:2">
      <c r="B7286" s="3"/>
    </row>
    <row r="7287" spans="2:2">
      <c r="B7287" s="3"/>
    </row>
    <row r="7288" spans="2:2">
      <c r="B7288" s="3"/>
    </row>
    <row r="7289" spans="2:2">
      <c r="B7289" s="3"/>
    </row>
    <row r="7290" spans="2:2">
      <c r="B7290" s="3"/>
    </row>
    <row r="7291" spans="2:2">
      <c r="B7291" s="3"/>
    </row>
    <row r="7292" spans="2:2">
      <c r="B7292" s="3"/>
    </row>
    <row r="7293" spans="2:2">
      <c r="B7293" s="3"/>
    </row>
    <row r="7294" spans="2:2">
      <c r="B7294" s="3"/>
    </row>
    <row r="7295" spans="2:2">
      <c r="B7295" s="3"/>
    </row>
    <row r="7296" spans="2:2">
      <c r="B7296" s="3"/>
    </row>
    <row r="7297" spans="2:2">
      <c r="B7297" s="3"/>
    </row>
    <row r="7298" spans="2:2">
      <c r="B7298" s="3"/>
    </row>
    <row r="7299" spans="2:2">
      <c r="B7299" s="3"/>
    </row>
    <row r="7300" spans="2:2">
      <c r="B7300" s="3"/>
    </row>
    <row r="7301" spans="2:2">
      <c r="B7301" s="3"/>
    </row>
    <row r="7302" spans="2:2">
      <c r="B7302" s="3"/>
    </row>
    <row r="7303" spans="2:2">
      <c r="B7303" s="3"/>
    </row>
    <row r="7304" spans="2:2">
      <c r="B7304" s="3"/>
    </row>
    <row r="7305" spans="2:2">
      <c r="B7305" s="3"/>
    </row>
    <row r="7306" spans="2:2">
      <c r="B7306" s="3"/>
    </row>
    <row r="7307" spans="2:2">
      <c r="B7307" s="3"/>
    </row>
    <row r="7308" spans="2:2">
      <c r="B7308" s="3"/>
    </row>
    <row r="7309" spans="2:2">
      <c r="B7309" s="3"/>
    </row>
    <row r="7310" spans="2:2">
      <c r="B7310" s="3"/>
    </row>
    <row r="7311" spans="2:2">
      <c r="B7311" s="3"/>
    </row>
    <row r="7312" spans="2:2">
      <c r="B7312" s="3"/>
    </row>
    <row r="7313" spans="2:2">
      <c r="B7313" s="3"/>
    </row>
    <row r="7314" spans="2:2">
      <c r="B7314" s="3"/>
    </row>
    <row r="7315" spans="2:2">
      <c r="B7315" s="3"/>
    </row>
    <row r="7316" spans="2:2">
      <c r="B7316" s="3"/>
    </row>
    <row r="7317" spans="2:2">
      <c r="B7317" s="3"/>
    </row>
    <row r="7318" spans="2:2">
      <c r="B7318" s="3"/>
    </row>
    <row r="7319" spans="2:2">
      <c r="B7319" s="3"/>
    </row>
    <row r="7320" spans="2:2">
      <c r="B7320" s="3"/>
    </row>
    <row r="7321" spans="2:2">
      <c r="B7321" s="3"/>
    </row>
    <row r="7322" spans="2:2">
      <c r="B7322" s="3"/>
    </row>
    <row r="7323" spans="2:2">
      <c r="B7323" s="3"/>
    </row>
    <row r="7324" spans="2:2">
      <c r="B7324" s="3"/>
    </row>
    <row r="7325" spans="2:2">
      <c r="B7325" s="3"/>
    </row>
    <row r="7326" spans="2:2">
      <c r="B7326" s="3"/>
    </row>
    <row r="7327" spans="2:2">
      <c r="B7327" s="3"/>
    </row>
    <row r="7328" spans="2:2">
      <c r="B7328" s="3"/>
    </row>
    <row r="7329" spans="2:2">
      <c r="B7329" s="3"/>
    </row>
    <row r="7330" spans="2:2">
      <c r="B7330" s="3"/>
    </row>
    <row r="7331" spans="2:2">
      <c r="B7331" s="3"/>
    </row>
    <row r="7332" spans="2:2">
      <c r="B7332" s="3"/>
    </row>
    <row r="7333" spans="2:2">
      <c r="B7333" s="3"/>
    </row>
    <row r="7334" spans="2:2">
      <c r="B7334" s="3"/>
    </row>
    <row r="7335" spans="2:2">
      <c r="B7335" s="3"/>
    </row>
    <row r="7336" spans="2:2">
      <c r="B7336" s="3"/>
    </row>
    <row r="7337" spans="2:2">
      <c r="B7337" s="3"/>
    </row>
    <row r="7338" spans="2:2">
      <c r="B7338" s="3"/>
    </row>
    <row r="7339" spans="2:2">
      <c r="B7339" s="3"/>
    </row>
    <row r="7340" spans="2:2">
      <c r="B7340" s="3"/>
    </row>
    <row r="7341" spans="2:2">
      <c r="B7341" s="3"/>
    </row>
    <row r="7342" spans="2:2">
      <c r="B7342" s="3"/>
    </row>
    <row r="7343" spans="2:2">
      <c r="B7343" s="3"/>
    </row>
    <row r="7344" spans="2:2">
      <c r="B7344" s="3"/>
    </row>
    <row r="7345" spans="2:2">
      <c r="B7345" s="3"/>
    </row>
    <row r="7346" spans="2:2">
      <c r="B7346" s="3"/>
    </row>
    <row r="7347" spans="2:2">
      <c r="B7347" s="3"/>
    </row>
    <row r="7348" spans="2:2">
      <c r="B7348" s="3"/>
    </row>
    <row r="7349" spans="2:2">
      <c r="B7349" s="3"/>
    </row>
    <row r="7350" spans="2:2">
      <c r="B7350" s="3"/>
    </row>
    <row r="7351" spans="2:2">
      <c r="B7351" s="3"/>
    </row>
    <row r="7352" spans="2:2">
      <c r="B7352" s="3"/>
    </row>
    <row r="7353" spans="2:2">
      <c r="B7353" s="3"/>
    </row>
    <row r="7354" spans="2:2">
      <c r="B7354" s="3"/>
    </row>
    <row r="7355" spans="2:2">
      <c r="B7355" s="3"/>
    </row>
    <row r="7356" spans="2:2">
      <c r="B7356" s="3"/>
    </row>
    <row r="7357" spans="2:2">
      <c r="B7357" s="3"/>
    </row>
    <row r="7358" spans="2:2">
      <c r="B7358" s="3"/>
    </row>
    <row r="7359" spans="2:2">
      <c r="B7359" s="3"/>
    </row>
    <row r="7360" spans="2:2">
      <c r="B7360" s="3"/>
    </row>
    <row r="7361" spans="2:2">
      <c r="B7361" s="3"/>
    </row>
    <row r="7362" spans="2:2">
      <c r="B7362" s="3"/>
    </row>
    <row r="7363" spans="2:2">
      <c r="B7363" s="3"/>
    </row>
    <row r="7364" spans="2:2">
      <c r="B7364" s="3"/>
    </row>
    <row r="7365" spans="2:2">
      <c r="B7365" s="3"/>
    </row>
    <row r="7366" spans="2:2">
      <c r="B7366" s="3"/>
    </row>
    <row r="7367" spans="2:2">
      <c r="B7367" s="3"/>
    </row>
    <row r="7368" spans="2:2">
      <c r="B7368" s="3"/>
    </row>
    <row r="7369" spans="2:2">
      <c r="B7369" s="3"/>
    </row>
    <row r="7370" spans="2:2">
      <c r="B7370" s="3"/>
    </row>
    <row r="7371" spans="2:2">
      <c r="B7371" s="3"/>
    </row>
    <row r="7372" spans="2:2">
      <c r="B7372" s="3"/>
    </row>
    <row r="7373" spans="2:2">
      <c r="B7373" s="3"/>
    </row>
    <row r="7374" spans="2:2">
      <c r="B7374" s="3"/>
    </row>
    <row r="7375" spans="2:2">
      <c r="B7375" s="3"/>
    </row>
    <row r="7376" spans="2:2">
      <c r="B7376" s="3"/>
    </row>
    <row r="7377" spans="2:2">
      <c r="B7377" s="3"/>
    </row>
    <row r="7378" spans="2:2">
      <c r="B7378" s="3"/>
    </row>
    <row r="7379" spans="2:2">
      <c r="B7379" s="3"/>
    </row>
    <row r="7380" spans="2:2">
      <c r="B7380" s="3"/>
    </row>
    <row r="7381" spans="2:2">
      <c r="B7381" s="3"/>
    </row>
    <row r="7382" spans="2:2">
      <c r="B7382" s="3"/>
    </row>
    <row r="7383" spans="2:2">
      <c r="B7383" s="3"/>
    </row>
    <row r="7384" spans="2:2">
      <c r="B7384" s="3"/>
    </row>
    <row r="7385" spans="2:2">
      <c r="B7385" s="3"/>
    </row>
    <row r="7386" spans="2:2">
      <c r="B7386" s="3"/>
    </row>
    <row r="7387" spans="2:2">
      <c r="B7387" s="3"/>
    </row>
    <row r="7388" spans="2:2">
      <c r="B7388" s="3"/>
    </row>
    <row r="7389" spans="2:2">
      <c r="B7389" s="3"/>
    </row>
    <row r="7390" spans="2:2">
      <c r="B7390" s="3"/>
    </row>
    <row r="7391" spans="2:2">
      <c r="B7391" s="3"/>
    </row>
    <row r="7392" spans="2:2">
      <c r="B7392" s="3"/>
    </row>
    <row r="7393" spans="2:2">
      <c r="B7393" s="3"/>
    </row>
    <row r="7394" spans="2:2">
      <c r="B7394" s="3"/>
    </row>
    <row r="7395" spans="2:2">
      <c r="B7395" s="3"/>
    </row>
    <row r="7396" spans="2:2">
      <c r="B7396" s="3"/>
    </row>
    <row r="7397" spans="2:2">
      <c r="B7397" s="3"/>
    </row>
    <row r="7398" spans="2:2">
      <c r="B7398" s="3"/>
    </row>
    <row r="7399" spans="2:2">
      <c r="B7399" s="3"/>
    </row>
    <row r="7400" spans="2:2">
      <c r="B7400" s="3"/>
    </row>
    <row r="7401" spans="2:2">
      <c r="B7401" s="3"/>
    </row>
    <row r="7402" spans="2:2">
      <c r="B7402" s="3"/>
    </row>
    <row r="7403" spans="2:2">
      <c r="B7403" s="3"/>
    </row>
    <row r="7404" spans="2:2">
      <c r="B7404" s="3"/>
    </row>
    <row r="7405" spans="2:2">
      <c r="B7405" s="3"/>
    </row>
    <row r="7406" spans="2:2">
      <c r="B7406" s="3"/>
    </row>
    <row r="7407" spans="2:2">
      <c r="B7407" s="3"/>
    </row>
    <row r="7408" spans="2:2">
      <c r="B7408" s="3"/>
    </row>
    <row r="7409" spans="2:2">
      <c r="B7409" s="3"/>
    </row>
    <row r="7410" spans="2:2">
      <c r="B7410" s="3"/>
    </row>
    <row r="7411" spans="2:2">
      <c r="B7411" s="3"/>
    </row>
    <row r="7412" spans="2:2">
      <c r="B7412" s="3"/>
    </row>
    <row r="7413" spans="2:2">
      <c r="B7413" s="3"/>
    </row>
    <row r="7414" spans="2:2">
      <c r="B7414" s="3"/>
    </row>
    <row r="7415" spans="2:2">
      <c r="B7415" s="3"/>
    </row>
    <row r="7416" spans="2:2">
      <c r="B7416" s="3"/>
    </row>
    <row r="7417" spans="2:2">
      <c r="B7417" s="3"/>
    </row>
    <row r="7418" spans="2:2">
      <c r="B7418" s="3"/>
    </row>
    <row r="7419" spans="2:2">
      <c r="B7419" s="3"/>
    </row>
    <row r="7420" spans="2:2">
      <c r="B7420" s="3"/>
    </row>
    <row r="7421" spans="2:2">
      <c r="B7421" s="3"/>
    </row>
    <row r="7422" spans="2:2">
      <c r="B7422" s="3"/>
    </row>
    <row r="7423" spans="2:2">
      <c r="B7423" s="3"/>
    </row>
    <row r="7424" spans="2:2">
      <c r="B7424" s="3"/>
    </row>
    <row r="7425" spans="2:2">
      <c r="B7425" s="3"/>
    </row>
    <row r="7426" spans="2:2">
      <c r="B7426" s="3"/>
    </row>
    <row r="7427" spans="2:2">
      <c r="B7427" s="3"/>
    </row>
    <row r="7428" spans="2:2">
      <c r="B7428" s="3"/>
    </row>
    <row r="7429" spans="2:2">
      <c r="B7429" s="3"/>
    </row>
    <row r="7430" spans="2:2">
      <c r="B7430" s="3"/>
    </row>
    <row r="7431" spans="2:2">
      <c r="B7431" s="3"/>
    </row>
    <row r="7432" spans="2:2">
      <c r="B7432" s="3"/>
    </row>
    <row r="7433" spans="2:2">
      <c r="B7433" s="3"/>
    </row>
    <row r="7434" spans="2:2">
      <c r="B7434" s="3"/>
    </row>
    <row r="7435" spans="2:2">
      <c r="B7435" s="3"/>
    </row>
    <row r="7436" spans="2:2">
      <c r="B7436" s="3"/>
    </row>
    <row r="7437" spans="2:2">
      <c r="B7437" s="3"/>
    </row>
    <row r="7438" spans="2:2">
      <c r="B7438" s="3"/>
    </row>
    <row r="7439" spans="2:2">
      <c r="B7439" s="3"/>
    </row>
    <row r="7440" spans="2:2">
      <c r="B7440" s="3"/>
    </row>
    <row r="7441" spans="2:2">
      <c r="B7441" s="3"/>
    </row>
    <row r="7442" spans="2:2">
      <c r="B7442" s="3"/>
    </row>
    <row r="7443" spans="2:2">
      <c r="B7443" s="3"/>
    </row>
    <row r="7444" spans="2:2">
      <c r="B7444" s="3"/>
    </row>
    <row r="7445" spans="2:2">
      <c r="B7445" s="3"/>
    </row>
    <row r="7446" spans="2:2">
      <c r="B7446" s="3"/>
    </row>
    <row r="7447" spans="2:2">
      <c r="B7447" s="3"/>
    </row>
    <row r="7448" spans="2:2">
      <c r="B7448" s="3"/>
    </row>
    <row r="7449" spans="2:2">
      <c r="B7449" s="3"/>
    </row>
    <row r="7450" spans="2:2">
      <c r="B7450" s="3"/>
    </row>
    <row r="7451" spans="2:2">
      <c r="B7451" s="3"/>
    </row>
    <row r="7452" spans="2:2">
      <c r="B7452" s="3"/>
    </row>
    <row r="7453" spans="2:2">
      <c r="B7453" s="3"/>
    </row>
    <row r="7454" spans="2:2">
      <c r="B7454" s="3"/>
    </row>
    <row r="7455" spans="2:2">
      <c r="B7455" s="3"/>
    </row>
    <row r="7456" spans="2:2">
      <c r="B7456" s="3"/>
    </row>
    <row r="7457" spans="2:2">
      <c r="B7457" s="3"/>
    </row>
    <row r="7458" spans="2:2">
      <c r="B7458" s="3"/>
    </row>
    <row r="7459" spans="2:2">
      <c r="B7459" s="3"/>
    </row>
    <row r="7460" spans="2:2">
      <c r="B7460" s="3"/>
    </row>
    <row r="7461" spans="2:2">
      <c r="B7461" s="3"/>
    </row>
    <row r="7462" spans="2:2">
      <c r="B7462" s="3"/>
    </row>
    <row r="7463" spans="2:2">
      <c r="B7463" s="3"/>
    </row>
    <row r="7464" spans="2:2">
      <c r="B7464" s="3"/>
    </row>
    <row r="7465" spans="2:2">
      <c r="B7465" s="3"/>
    </row>
    <row r="7466" spans="2:2">
      <c r="B7466" s="3"/>
    </row>
    <row r="7467" spans="2:2">
      <c r="B7467" s="3"/>
    </row>
    <row r="7468" spans="2:2">
      <c r="B7468" s="3"/>
    </row>
    <row r="7469" spans="2:2">
      <c r="B7469" s="3"/>
    </row>
    <row r="7470" spans="2:2">
      <c r="B7470" s="3"/>
    </row>
    <row r="7471" spans="2:2">
      <c r="B7471" s="3"/>
    </row>
    <row r="7472" spans="2:2">
      <c r="B7472" s="3"/>
    </row>
    <row r="7473" spans="2:2">
      <c r="B7473" s="3"/>
    </row>
    <row r="7474" spans="2:2">
      <c r="B7474" s="3"/>
    </row>
    <row r="7475" spans="2:2">
      <c r="B7475" s="3"/>
    </row>
    <row r="7476" spans="2:2">
      <c r="B7476" s="3"/>
    </row>
    <row r="7477" spans="2:2">
      <c r="B7477" s="3"/>
    </row>
    <row r="7478" spans="2:2">
      <c r="B7478" s="3"/>
    </row>
    <row r="7479" spans="2:2">
      <c r="B7479" s="3"/>
    </row>
    <row r="7480" spans="2:2">
      <c r="B7480" s="3"/>
    </row>
    <row r="7481" spans="2:2">
      <c r="B7481" s="3"/>
    </row>
    <row r="7482" spans="2:2">
      <c r="B7482" s="3"/>
    </row>
    <row r="7483" spans="2:2">
      <c r="B7483" s="3"/>
    </row>
    <row r="7484" spans="2:2">
      <c r="B7484" s="3"/>
    </row>
    <row r="7485" spans="2:2">
      <c r="B7485" s="3"/>
    </row>
    <row r="7486" spans="2:2">
      <c r="B7486" s="3"/>
    </row>
    <row r="7487" spans="2:2">
      <c r="B7487" s="3"/>
    </row>
    <row r="7488" spans="2:2">
      <c r="B7488" s="3"/>
    </row>
    <row r="7489" spans="2:2">
      <c r="B7489" s="3"/>
    </row>
    <row r="7490" spans="2:2">
      <c r="B7490" s="3"/>
    </row>
    <row r="7491" spans="2:2">
      <c r="B7491" s="3"/>
    </row>
    <row r="7492" spans="2:2">
      <c r="B7492" s="3"/>
    </row>
    <row r="7493" spans="2:2">
      <c r="B7493" s="3"/>
    </row>
    <row r="7494" spans="2:2">
      <c r="B7494" s="3"/>
    </row>
    <row r="7495" spans="2:2">
      <c r="B7495" s="3"/>
    </row>
    <row r="7496" spans="2:2">
      <c r="B7496" s="3"/>
    </row>
    <row r="7497" spans="2:2">
      <c r="B7497" s="3"/>
    </row>
    <row r="7498" spans="2:2">
      <c r="B7498" s="3"/>
    </row>
    <row r="7499" spans="2:2">
      <c r="B7499" s="3"/>
    </row>
    <row r="7500" spans="2:2">
      <c r="B7500" s="3"/>
    </row>
    <row r="7501" spans="2:2">
      <c r="B7501" s="3"/>
    </row>
    <row r="7502" spans="2:2">
      <c r="B7502" s="3"/>
    </row>
    <row r="7503" spans="2:2">
      <c r="B7503" s="3"/>
    </row>
    <row r="7504" spans="2:2">
      <c r="B7504" s="3"/>
    </row>
    <row r="7505" spans="2:2">
      <c r="B7505" s="3"/>
    </row>
    <row r="7506" spans="2:2">
      <c r="B7506" s="3"/>
    </row>
    <row r="7507" spans="2:2">
      <c r="B7507" s="3"/>
    </row>
    <row r="7508" spans="2:2">
      <c r="B7508" s="3"/>
    </row>
    <row r="7509" spans="2:2">
      <c r="B7509" s="3"/>
    </row>
    <row r="7510" spans="2:2">
      <c r="B7510" s="3"/>
    </row>
    <row r="7511" spans="2:2">
      <c r="B7511" s="3"/>
    </row>
    <row r="7512" spans="2:2">
      <c r="B7512" s="3"/>
    </row>
    <row r="7513" spans="2:2">
      <c r="B7513" s="3"/>
    </row>
    <row r="7514" spans="2:2">
      <c r="B7514" s="3"/>
    </row>
    <row r="7515" spans="2:2">
      <c r="B7515" s="3"/>
    </row>
    <row r="7516" spans="2:2">
      <c r="B7516" s="3"/>
    </row>
    <row r="7517" spans="2:2">
      <c r="B7517" s="3"/>
    </row>
    <row r="7518" spans="2:2">
      <c r="B7518" s="3"/>
    </row>
    <row r="7519" spans="2:2">
      <c r="B7519" s="3"/>
    </row>
    <row r="7520" spans="2:2">
      <c r="B7520" s="3"/>
    </row>
    <row r="7521" spans="2:2">
      <c r="B7521" s="3"/>
    </row>
    <row r="7522" spans="2:2">
      <c r="B7522" s="3"/>
    </row>
    <row r="7523" spans="2:2">
      <c r="B7523" s="3"/>
    </row>
    <row r="7524" spans="2:2">
      <c r="B7524" s="3"/>
    </row>
    <row r="7525" spans="2:2">
      <c r="B7525" s="3"/>
    </row>
    <row r="7526" spans="2:2">
      <c r="B7526" s="3"/>
    </row>
    <row r="7527" spans="2:2">
      <c r="B7527" s="3"/>
    </row>
    <row r="7528" spans="2:2">
      <c r="B7528" s="3"/>
    </row>
    <row r="7529" spans="2:2">
      <c r="B7529" s="3"/>
    </row>
    <row r="7530" spans="2:2">
      <c r="B7530" s="3"/>
    </row>
    <row r="7531" spans="2:2">
      <c r="B7531" s="3"/>
    </row>
    <row r="7532" spans="2:2">
      <c r="B7532" s="3"/>
    </row>
    <row r="7533" spans="2:2">
      <c r="B7533" s="3"/>
    </row>
    <row r="7534" spans="2:2">
      <c r="B7534" s="3"/>
    </row>
    <row r="7535" spans="2:2">
      <c r="B7535" s="3"/>
    </row>
    <row r="7536" spans="2:2">
      <c r="B7536" s="3"/>
    </row>
    <row r="7537" spans="2:2">
      <c r="B7537" s="3"/>
    </row>
    <row r="7538" spans="2:2">
      <c r="B7538" s="3"/>
    </row>
    <row r="7539" spans="2:2">
      <c r="B7539" s="3"/>
    </row>
    <row r="7540" spans="2:2">
      <c r="B7540" s="3"/>
    </row>
    <row r="7541" spans="2:2">
      <c r="B7541" s="3"/>
    </row>
    <row r="7542" spans="2:2">
      <c r="B7542" s="3"/>
    </row>
    <row r="7543" spans="2:2">
      <c r="B7543" s="3"/>
    </row>
    <row r="7544" spans="2:2">
      <c r="B7544" s="3"/>
    </row>
    <row r="7545" spans="2:2">
      <c r="B7545" s="3"/>
    </row>
    <row r="7546" spans="2:2">
      <c r="B7546" s="3"/>
    </row>
    <row r="7547" spans="2:2">
      <c r="B7547" s="3"/>
    </row>
    <row r="7548" spans="2:2">
      <c r="B7548" s="3"/>
    </row>
    <row r="7549" spans="2:2">
      <c r="B7549" s="3"/>
    </row>
    <row r="7550" spans="2:2">
      <c r="B7550" s="3"/>
    </row>
    <row r="7551" spans="2:2">
      <c r="B7551" s="3"/>
    </row>
    <row r="7552" spans="2:2">
      <c r="B7552" s="3"/>
    </row>
    <row r="7553" spans="2:2">
      <c r="B7553" s="3"/>
    </row>
    <row r="7554" spans="2:2">
      <c r="B7554" s="3"/>
    </row>
    <row r="7555" spans="2:2">
      <c r="B7555" s="3"/>
    </row>
    <row r="7556" spans="2:2">
      <c r="B7556" s="3"/>
    </row>
    <row r="7557" spans="2:2">
      <c r="B7557" s="3"/>
    </row>
    <row r="7558" spans="2:2">
      <c r="B7558" s="3"/>
    </row>
    <row r="7559" spans="2:2">
      <c r="B7559" s="3"/>
    </row>
    <row r="7560" spans="2:2">
      <c r="B7560" s="3"/>
    </row>
    <row r="7561" spans="2:2">
      <c r="B7561" s="3"/>
    </row>
    <row r="7562" spans="2:2">
      <c r="B7562" s="3"/>
    </row>
    <row r="7563" spans="2:2">
      <c r="B7563" s="3"/>
    </row>
    <row r="7564" spans="2:2">
      <c r="B7564" s="3"/>
    </row>
    <row r="7565" spans="2:2">
      <c r="B7565" s="3"/>
    </row>
    <row r="7566" spans="2:2">
      <c r="B7566" s="3"/>
    </row>
    <row r="7567" spans="2:2">
      <c r="B7567" s="3"/>
    </row>
    <row r="7568" spans="2:2">
      <c r="B7568" s="3"/>
    </row>
    <row r="7569" spans="2:2">
      <c r="B7569" s="3"/>
    </row>
    <row r="7570" spans="2:2">
      <c r="B7570" s="3"/>
    </row>
    <row r="7571" spans="2:2">
      <c r="B7571" s="3"/>
    </row>
    <row r="7572" spans="2:2">
      <c r="B7572" s="3"/>
    </row>
    <row r="7573" spans="2:2">
      <c r="B7573" s="3"/>
    </row>
    <row r="7574" spans="2:2">
      <c r="B7574" s="3"/>
    </row>
    <row r="7575" spans="2:2">
      <c r="B7575" s="3"/>
    </row>
    <row r="7576" spans="2:2">
      <c r="B7576" s="3"/>
    </row>
    <row r="7577" spans="2:2">
      <c r="B7577" s="3"/>
    </row>
    <row r="7578" spans="2:2">
      <c r="B7578" s="3"/>
    </row>
    <row r="7579" spans="2:2">
      <c r="B7579" s="3"/>
    </row>
    <row r="7580" spans="2:2">
      <c r="B7580" s="3"/>
    </row>
    <row r="7581" spans="2:2">
      <c r="B7581" s="3"/>
    </row>
    <row r="7582" spans="2:2">
      <c r="B7582" s="3"/>
    </row>
    <row r="7583" spans="2:2">
      <c r="B7583" s="3"/>
    </row>
    <row r="7584" spans="2:2">
      <c r="B7584" s="3"/>
    </row>
    <row r="7585" spans="2:2">
      <c r="B7585" s="3"/>
    </row>
    <row r="7586" spans="2:2">
      <c r="B7586" s="3"/>
    </row>
    <row r="7587" spans="2:2">
      <c r="B7587" s="3"/>
    </row>
    <row r="7588" spans="2:2">
      <c r="B7588" s="3"/>
    </row>
    <row r="7589" spans="2:2">
      <c r="B7589" s="3"/>
    </row>
    <row r="7590" spans="2:2">
      <c r="B7590" s="3"/>
    </row>
    <row r="7591" spans="2:2">
      <c r="B7591" s="3"/>
    </row>
    <row r="7592" spans="2:2">
      <c r="B7592" s="3"/>
    </row>
    <row r="7593" spans="2:2">
      <c r="B7593" s="3"/>
    </row>
    <row r="7594" spans="2:2">
      <c r="B7594" s="3"/>
    </row>
    <row r="7595" spans="2:2">
      <c r="B7595" s="3"/>
    </row>
    <row r="7596" spans="2:2">
      <c r="B7596" s="3"/>
    </row>
    <row r="7597" spans="2:2">
      <c r="B7597" s="3"/>
    </row>
    <row r="7598" spans="2:2">
      <c r="B7598" s="3"/>
    </row>
    <row r="7599" spans="2:2">
      <c r="B7599" s="3"/>
    </row>
    <row r="7600" spans="2:2">
      <c r="B7600" s="3"/>
    </row>
    <row r="7601" spans="2:2">
      <c r="B7601" s="3"/>
    </row>
    <row r="7602" spans="2:2">
      <c r="B7602" s="3"/>
    </row>
    <row r="7603" spans="2:2">
      <c r="B7603" s="3"/>
    </row>
    <row r="7604" spans="2:2">
      <c r="B7604" s="3"/>
    </row>
    <row r="7605" spans="2:2">
      <c r="B7605" s="3"/>
    </row>
    <row r="7606" spans="2:2">
      <c r="B7606" s="3"/>
    </row>
    <row r="7607" spans="2:2">
      <c r="B7607" s="3"/>
    </row>
    <row r="7608" spans="2:2">
      <c r="B7608" s="3"/>
    </row>
    <row r="7609" spans="2:2">
      <c r="B7609" s="3"/>
    </row>
    <row r="7610" spans="2:2">
      <c r="B7610" s="3"/>
    </row>
    <row r="7611" spans="2:2">
      <c r="B7611" s="3"/>
    </row>
    <row r="7612" spans="2:2">
      <c r="B7612" s="3"/>
    </row>
    <row r="7613" spans="2:2">
      <c r="B7613" s="3"/>
    </row>
    <row r="7614" spans="2:2">
      <c r="B7614" s="3"/>
    </row>
    <row r="7615" spans="2:2">
      <c r="B7615" s="3"/>
    </row>
    <row r="7616" spans="2:2">
      <c r="B7616" s="3"/>
    </row>
    <row r="7617" spans="2:2">
      <c r="B7617" s="3"/>
    </row>
    <row r="7618" spans="2:2">
      <c r="B7618" s="3"/>
    </row>
    <row r="7619" spans="2:2">
      <c r="B7619" s="3"/>
    </row>
    <row r="7620" spans="2:2">
      <c r="B7620" s="3"/>
    </row>
    <row r="7621" spans="2:2">
      <c r="B7621" s="3"/>
    </row>
    <row r="7622" spans="2:2">
      <c r="B7622" s="3"/>
    </row>
    <row r="7623" spans="2:2">
      <c r="B7623" s="3"/>
    </row>
    <row r="7624" spans="2:2">
      <c r="B7624" s="3"/>
    </row>
    <row r="7625" spans="2:2">
      <c r="B7625" s="3"/>
    </row>
    <row r="7626" spans="2:2">
      <c r="B7626" s="3"/>
    </row>
    <row r="7627" spans="2:2">
      <c r="B7627" s="3"/>
    </row>
    <row r="7628" spans="2:2">
      <c r="B7628" s="3"/>
    </row>
    <row r="7629" spans="2:2">
      <c r="B7629" s="3"/>
    </row>
    <row r="7630" spans="2:2">
      <c r="B7630" s="3"/>
    </row>
    <row r="7631" spans="2:2">
      <c r="B7631" s="3"/>
    </row>
    <row r="7632" spans="2:2">
      <c r="B7632" s="3"/>
    </row>
    <row r="7633" spans="2:2">
      <c r="B7633" s="3"/>
    </row>
    <row r="7634" spans="2:2">
      <c r="B7634" s="3"/>
    </row>
    <row r="7635" spans="2:2">
      <c r="B7635" s="3"/>
    </row>
    <row r="7636" spans="2:2">
      <c r="B7636" s="3"/>
    </row>
    <row r="7637" spans="2:2">
      <c r="B7637" s="3"/>
    </row>
    <row r="7638" spans="2:2">
      <c r="B7638" s="3"/>
    </row>
    <row r="7639" spans="2:2">
      <c r="B7639" s="3"/>
    </row>
    <row r="7640" spans="2:2">
      <c r="B7640" s="3"/>
    </row>
    <row r="7641" spans="2:2">
      <c r="B7641" s="3"/>
    </row>
    <row r="7642" spans="2:2">
      <c r="B7642" s="3"/>
    </row>
    <row r="7643" spans="2:2">
      <c r="B7643" s="3"/>
    </row>
    <row r="7644" spans="2:2">
      <c r="B7644" s="3"/>
    </row>
    <row r="7645" spans="2:2">
      <c r="B7645" s="3"/>
    </row>
    <row r="7646" spans="2:2">
      <c r="B7646" s="3"/>
    </row>
    <row r="7647" spans="2:2">
      <c r="B7647" s="3"/>
    </row>
    <row r="7648" spans="2:2">
      <c r="B7648" s="3"/>
    </row>
    <row r="7649" spans="2:2">
      <c r="B7649" s="3"/>
    </row>
    <row r="7650" spans="2:2">
      <c r="B7650" s="3"/>
    </row>
    <row r="7651" spans="2:2">
      <c r="B7651" s="3"/>
    </row>
    <row r="7652" spans="2:2">
      <c r="B7652" s="3"/>
    </row>
    <row r="7653" spans="2:2">
      <c r="B7653" s="3"/>
    </row>
    <row r="7654" spans="2:2">
      <c r="B7654" s="3"/>
    </row>
    <row r="7655" spans="2:2">
      <c r="B7655" s="3"/>
    </row>
    <row r="7656" spans="2:2">
      <c r="B7656" s="3"/>
    </row>
    <row r="7657" spans="2:2">
      <c r="B7657" s="3"/>
    </row>
    <row r="7658" spans="2:2">
      <c r="B7658" s="3"/>
    </row>
    <row r="7659" spans="2:2">
      <c r="B7659" s="3"/>
    </row>
    <row r="7660" spans="2:2">
      <c r="B7660" s="3"/>
    </row>
    <row r="7661" spans="2:2">
      <c r="B7661" s="3"/>
    </row>
    <row r="7662" spans="2:2">
      <c r="B7662" s="3"/>
    </row>
    <row r="7663" spans="2:2">
      <c r="B7663" s="3"/>
    </row>
    <row r="7664" spans="2:2">
      <c r="B7664" s="3"/>
    </row>
    <row r="7665" spans="2:2">
      <c r="B7665" s="3"/>
    </row>
    <row r="7666" spans="2:2">
      <c r="B7666" s="3"/>
    </row>
    <row r="7667" spans="2:2">
      <c r="B7667" s="3"/>
    </row>
    <row r="7668" spans="2:2">
      <c r="B7668" s="3"/>
    </row>
    <row r="7669" spans="2:2">
      <c r="B7669" s="3"/>
    </row>
    <row r="7670" spans="2:2">
      <c r="B7670" s="3"/>
    </row>
    <row r="7671" spans="2:2">
      <c r="B7671" s="3"/>
    </row>
    <row r="7672" spans="2:2">
      <c r="B7672" s="3"/>
    </row>
    <row r="7673" spans="2:2">
      <c r="B7673" s="3"/>
    </row>
    <row r="7674" spans="2:2">
      <c r="B7674" s="3"/>
    </row>
    <row r="7675" spans="2:2">
      <c r="B7675" s="3"/>
    </row>
    <row r="7676" spans="2:2">
      <c r="B7676" s="3"/>
    </row>
    <row r="7677" spans="2:2">
      <c r="B7677" s="3"/>
    </row>
    <row r="7678" spans="2:2">
      <c r="B7678" s="3"/>
    </row>
    <row r="7679" spans="2:2">
      <c r="B7679" s="3"/>
    </row>
    <row r="7680" spans="2:2">
      <c r="B7680" s="3"/>
    </row>
    <row r="7681" spans="2:2">
      <c r="B7681" s="3"/>
    </row>
    <row r="7682" spans="2:2">
      <c r="B7682" s="3"/>
    </row>
    <row r="7683" spans="2:2">
      <c r="B7683" s="3"/>
    </row>
    <row r="7684" spans="2:2">
      <c r="B7684" s="3"/>
    </row>
    <row r="7685" spans="2:2">
      <c r="B7685" s="3"/>
    </row>
    <row r="7686" spans="2:2">
      <c r="B7686" s="3"/>
    </row>
    <row r="7687" spans="2:2">
      <c r="B7687" s="3"/>
    </row>
    <row r="7688" spans="2:2">
      <c r="B7688" s="3"/>
    </row>
    <row r="7689" spans="2:2">
      <c r="B7689" s="3"/>
    </row>
    <row r="7690" spans="2:2">
      <c r="B7690" s="3"/>
    </row>
    <row r="7691" spans="2:2">
      <c r="B7691" s="3"/>
    </row>
    <row r="7692" spans="2:2">
      <c r="B7692" s="3"/>
    </row>
    <row r="7693" spans="2:2">
      <c r="B7693" s="3"/>
    </row>
    <row r="7694" spans="2:2">
      <c r="B7694" s="3"/>
    </row>
    <row r="7695" spans="2:2">
      <c r="B7695" s="3"/>
    </row>
    <row r="7696" spans="2:2">
      <c r="B7696" s="3"/>
    </row>
    <row r="7697" spans="2:2">
      <c r="B7697" s="3"/>
    </row>
    <row r="7698" spans="2:2">
      <c r="B7698" s="3"/>
    </row>
    <row r="7699" spans="2:2">
      <c r="B7699" s="3"/>
    </row>
    <row r="7700" spans="2:2">
      <c r="B7700" s="3"/>
    </row>
    <row r="7701" spans="2:2">
      <c r="B7701" s="3"/>
    </row>
    <row r="7702" spans="2:2">
      <c r="B7702" s="3"/>
    </row>
    <row r="7703" spans="2:2">
      <c r="B7703" s="3"/>
    </row>
    <row r="7704" spans="2:2">
      <c r="B7704" s="3"/>
    </row>
    <row r="7705" spans="2:2">
      <c r="B7705" s="3"/>
    </row>
    <row r="7706" spans="2:2">
      <c r="B7706" s="3"/>
    </row>
    <row r="7707" spans="2:2">
      <c r="B7707" s="3"/>
    </row>
    <row r="7708" spans="2:2">
      <c r="B7708" s="3"/>
    </row>
    <row r="7709" spans="2:2">
      <c r="B7709" s="3"/>
    </row>
    <row r="7710" spans="2:2">
      <c r="B7710" s="3"/>
    </row>
    <row r="7711" spans="2:2">
      <c r="B7711" s="3"/>
    </row>
    <row r="7712" spans="2:2">
      <c r="B7712" s="3"/>
    </row>
    <row r="7713" spans="2:2">
      <c r="B7713" s="3"/>
    </row>
    <row r="7714" spans="2:2">
      <c r="B7714" s="3"/>
    </row>
    <row r="7715" spans="2:2">
      <c r="B7715" s="3"/>
    </row>
    <row r="7716" spans="2:2">
      <c r="B7716" s="3"/>
    </row>
    <row r="7717" spans="2:2">
      <c r="B7717" s="3"/>
    </row>
    <row r="7718" spans="2:2">
      <c r="B7718" s="3"/>
    </row>
    <row r="7719" spans="2:2">
      <c r="B7719" s="3"/>
    </row>
    <row r="7720" spans="2:2">
      <c r="B7720" s="3"/>
    </row>
    <row r="7721" spans="2:2">
      <c r="B7721" s="3"/>
    </row>
    <row r="7722" spans="2:2">
      <c r="B7722" s="3"/>
    </row>
    <row r="7723" spans="2:2">
      <c r="B7723" s="3"/>
    </row>
    <row r="7724" spans="2:2">
      <c r="B7724" s="3"/>
    </row>
    <row r="7725" spans="2:2">
      <c r="B7725" s="3"/>
    </row>
    <row r="7726" spans="2:2">
      <c r="B7726" s="3"/>
    </row>
    <row r="7727" spans="2:2">
      <c r="B7727" s="3"/>
    </row>
    <row r="7728" spans="2:2">
      <c r="B7728" s="3"/>
    </row>
    <row r="7729" spans="2:2">
      <c r="B7729" s="3"/>
    </row>
    <row r="7730" spans="2:2">
      <c r="B7730" s="3"/>
    </row>
    <row r="7731" spans="2:2">
      <c r="B7731" s="3"/>
    </row>
    <row r="7732" spans="2:2">
      <c r="B7732" s="3"/>
    </row>
    <row r="7733" spans="2:2">
      <c r="B7733" s="3"/>
    </row>
    <row r="7734" spans="2:2">
      <c r="B7734" s="3"/>
    </row>
    <row r="7735" spans="2:2">
      <c r="B7735" s="3"/>
    </row>
    <row r="7736" spans="2:2">
      <c r="B7736" s="3"/>
    </row>
    <row r="7737" spans="2:2">
      <c r="B7737" s="3"/>
    </row>
    <row r="7738" spans="2:2">
      <c r="B7738" s="3"/>
    </row>
    <row r="7739" spans="2:2">
      <c r="B7739" s="3"/>
    </row>
    <row r="7740" spans="2:2">
      <c r="B7740" s="3"/>
    </row>
    <row r="7741" spans="2:2">
      <c r="B7741" s="3"/>
    </row>
    <row r="7742" spans="2:2">
      <c r="B7742" s="3"/>
    </row>
    <row r="7743" spans="2:2">
      <c r="B7743" s="3"/>
    </row>
    <row r="7744" spans="2:2">
      <c r="B7744" s="3"/>
    </row>
    <row r="7745" spans="2:2">
      <c r="B7745" s="3"/>
    </row>
    <row r="7746" spans="2:2">
      <c r="B7746" s="3"/>
    </row>
    <row r="7747" spans="2:2">
      <c r="B7747" s="3"/>
    </row>
    <row r="7748" spans="2:2">
      <c r="B7748" s="3"/>
    </row>
    <row r="7749" spans="2:2">
      <c r="B7749" s="3"/>
    </row>
    <row r="7750" spans="2:2">
      <c r="B7750" s="3"/>
    </row>
    <row r="7751" spans="2:2">
      <c r="B7751" s="3"/>
    </row>
    <row r="7752" spans="2:2">
      <c r="B7752" s="3"/>
    </row>
    <row r="7753" spans="2:2">
      <c r="B7753" s="3"/>
    </row>
    <row r="7754" spans="2:2">
      <c r="B7754" s="3"/>
    </row>
    <row r="7755" spans="2:2">
      <c r="B7755" s="3"/>
    </row>
    <row r="7756" spans="2:2">
      <c r="B7756" s="3"/>
    </row>
    <row r="7757" spans="2:2">
      <c r="B7757" s="3"/>
    </row>
    <row r="7758" spans="2:2">
      <c r="B7758" s="3"/>
    </row>
    <row r="7759" spans="2:2">
      <c r="B7759" s="3"/>
    </row>
    <row r="7760" spans="2:2">
      <c r="B7760" s="3"/>
    </row>
    <row r="7761" spans="2:2">
      <c r="B7761" s="3"/>
    </row>
    <row r="7762" spans="2:2">
      <c r="B7762" s="3"/>
    </row>
    <row r="7763" spans="2:2">
      <c r="B7763" s="3"/>
    </row>
    <row r="7764" spans="2:2">
      <c r="B7764" s="3"/>
    </row>
    <row r="7765" spans="2:2">
      <c r="B7765" s="3"/>
    </row>
    <row r="7766" spans="2:2">
      <c r="B7766" s="3"/>
    </row>
    <row r="7767" spans="2:2">
      <c r="B7767" s="3"/>
    </row>
    <row r="7768" spans="2:2">
      <c r="B7768" s="3"/>
    </row>
    <row r="7769" spans="2:2">
      <c r="B7769" s="3"/>
    </row>
    <row r="7770" spans="2:2">
      <c r="B7770" s="3"/>
    </row>
    <row r="7771" spans="2:2">
      <c r="B7771" s="3"/>
    </row>
    <row r="7772" spans="2:2">
      <c r="B7772" s="3"/>
    </row>
    <row r="7773" spans="2:2">
      <c r="B7773" s="3"/>
    </row>
    <row r="7774" spans="2:2">
      <c r="B7774" s="3"/>
    </row>
    <row r="7775" spans="2:2">
      <c r="B7775" s="3"/>
    </row>
    <row r="7776" spans="2:2">
      <c r="B7776" s="3"/>
    </row>
    <row r="7777" spans="2:2">
      <c r="B7777" s="3"/>
    </row>
    <row r="7778" spans="2:2">
      <c r="B7778" s="3"/>
    </row>
    <row r="7779" spans="2:2">
      <c r="B7779" s="3"/>
    </row>
    <row r="7780" spans="2:2">
      <c r="B7780" s="3"/>
    </row>
    <row r="7781" spans="2:2">
      <c r="B7781" s="3"/>
    </row>
    <row r="7782" spans="2:2">
      <c r="B7782" s="3"/>
    </row>
    <row r="7783" spans="2:2">
      <c r="B7783" s="3"/>
    </row>
    <row r="7784" spans="2:2">
      <c r="B7784" s="3"/>
    </row>
    <row r="7785" spans="2:2">
      <c r="B7785" s="3"/>
    </row>
    <row r="7786" spans="2:2">
      <c r="B7786" s="3"/>
    </row>
    <row r="7787" spans="2:2">
      <c r="B7787" s="3"/>
    </row>
    <row r="7788" spans="2:2">
      <c r="B7788" s="3"/>
    </row>
    <row r="7789" spans="2:2">
      <c r="B7789" s="3"/>
    </row>
    <row r="7790" spans="2:2">
      <c r="B7790" s="3"/>
    </row>
    <row r="7791" spans="2:2">
      <c r="B7791" s="3"/>
    </row>
    <row r="7792" spans="2:2">
      <c r="B7792" s="3"/>
    </row>
    <row r="7793" spans="2:2">
      <c r="B7793" s="3"/>
    </row>
    <row r="7794" spans="2:2">
      <c r="B7794" s="3"/>
    </row>
    <row r="7795" spans="2:2">
      <c r="B7795" s="3"/>
    </row>
    <row r="7796" spans="2:2">
      <c r="B7796" s="3"/>
    </row>
    <row r="7797" spans="2:2">
      <c r="B7797" s="3"/>
    </row>
    <row r="7798" spans="2:2">
      <c r="B7798" s="3"/>
    </row>
    <row r="7799" spans="2:2">
      <c r="B7799" s="3"/>
    </row>
    <row r="7800" spans="2:2">
      <c r="B7800" s="3"/>
    </row>
    <row r="7801" spans="2:2">
      <c r="B7801" s="3"/>
    </row>
    <row r="7802" spans="2:2">
      <c r="B7802" s="3"/>
    </row>
    <row r="7803" spans="2:2">
      <c r="B7803" s="3"/>
    </row>
    <row r="7804" spans="2:2">
      <c r="B7804" s="3"/>
    </row>
    <row r="7805" spans="2:2">
      <c r="B7805" s="3"/>
    </row>
    <row r="7806" spans="2:2">
      <c r="B7806" s="3"/>
    </row>
    <row r="7807" spans="2:2">
      <c r="B7807" s="3"/>
    </row>
    <row r="7808" spans="2:2">
      <c r="B7808" s="3"/>
    </row>
    <row r="7809" spans="2:2">
      <c r="B7809" s="3"/>
    </row>
    <row r="7810" spans="2:2">
      <c r="B7810" s="3"/>
    </row>
    <row r="7811" spans="2:2">
      <c r="B7811" s="3"/>
    </row>
    <row r="7812" spans="2:2">
      <c r="B7812" s="3"/>
    </row>
    <row r="7813" spans="2:2">
      <c r="B7813" s="3"/>
    </row>
    <row r="7814" spans="2:2">
      <c r="B7814" s="3"/>
    </row>
    <row r="7815" spans="2:2">
      <c r="B7815" s="3"/>
    </row>
    <row r="7816" spans="2:2">
      <c r="B7816" s="3"/>
    </row>
    <row r="7817" spans="2:2">
      <c r="B7817" s="3"/>
    </row>
    <row r="7818" spans="2:2">
      <c r="B7818" s="3"/>
    </row>
    <row r="7819" spans="2:2">
      <c r="B7819" s="3"/>
    </row>
    <row r="7820" spans="2:2">
      <c r="B7820" s="3"/>
    </row>
    <row r="7821" spans="2:2">
      <c r="B7821" s="3"/>
    </row>
    <row r="7822" spans="2:2">
      <c r="B7822" s="3"/>
    </row>
    <row r="7823" spans="2:2">
      <c r="B7823" s="3"/>
    </row>
    <row r="7824" spans="2:2">
      <c r="B7824" s="3"/>
    </row>
    <row r="7825" spans="2:2">
      <c r="B7825" s="3"/>
    </row>
    <row r="7826" spans="2:2">
      <c r="B7826" s="3"/>
    </row>
    <row r="7827" spans="2:2">
      <c r="B7827" s="3"/>
    </row>
    <row r="7828" spans="2:2">
      <c r="B7828" s="3"/>
    </row>
    <row r="7829" spans="2:2">
      <c r="B7829" s="3"/>
    </row>
    <row r="7830" spans="2:2">
      <c r="B7830" s="3"/>
    </row>
    <row r="7831" spans="2:2">
      <c r="B7831" s="3"/>
    </row>
    <row r="7832" spans="2:2">
      <c r="B7832" s="3"/>
    </row>
    <row r="7833" spans="2:2">
      <c r="B7833" s="3"/>
    </row>
    <row r="7834" spans="2:2">
      <c r="B7834" s="3"/>
    </row>
    <row r="7835" spans="2:2">
      <c r="B7835" s="3"/>
    </row>
    <row r="7836" spans="2:2">
      <c r="B7836" s="3"/>
    </row>
    <row r="7837" spans="2:2">
      <c r="B7837" s="3"/>
    </row>
    <row r="7838" spans="2:2">
      <c r="B7838" s="3"/>
    </row>
    <row r="7839" spans="2:2">
      <c r="B7839" s="3"/>
    </row>
    <row r="7840" spans="2:2">
      <c r="B7840" s="3"/>
    </row>
    <row r="7841" spans="2:2">
      <c r="B7841" s="3"/>
    </row>
    <row r="7842" spans="2:2">
      <c r="B7842" s="3"/>
    </row>
    <row r="7843" spans="2:2">
      <c r="B7843" s="3"/>
    </row>
    <row r="7844" spans="2:2">
      <c r="B7844" s="3"/>
    </row>
    <row r="7845" spans="2:2">
      <c r="B7845" s="3"/>
    </row>
    <row r="7846" spans="2:2">
      <c r="B7846" s="3"/>
    </row>
    <row r="7847" spans="2:2">
      <c r="B7847" s="3"/>
    </row>
    <row r="7848" spans="2:2">
      <c r="B7848" s="3"/>
    </row>
    <row r="7849" spans="2:2">
      <c r="B7849" s="3"/>
    </row>
    <row r="7850" spans="2:2">
      <c r="B7850" s="3"/>
    </row>
    <row r="7851" spans="2:2">
      <c r="B7851" s="3"/>
    </row>
    <row r="7852" spans="2:2">
      <c r="B7852" s="3"/>
    </row>
    <row r="7853" spans="2:2">
      <c r="B7853" s="3"/>
    </row>
    <row r="7854" spans="2:2">
      <c r="B7854" s="3"/>
    </row>
    <row r="7855" spans="2:2">
      <c r="B7855" s="3"/>
    </row>
    <row r="7856" spans="2:2">
      <c r="B7856" s="3"/>
    </row>
    <row r="7857" spans="2:2">
      <c r="B7857" s="3"/>
    </row>
    <row r="7858" spans="2:2">
      <c r="B7858" s="3"/>
    </row>
    <row r="7859" spans="2:2">
      <c r="B7859" s="3"/>
    </row>
    <row r="7860" spans="2:2">
      <c r="B7860" s="3"/>
    </row>
    <row r="7861" spans="2:2">
      <c r="B7861" s="3"/>
    </row>
    <row r="7862" spans="2:2">
      <c r="B7862" s="3"/>
    </row>
    <row r="7863" spans="2:2">
      <c r="B7863" s="3"/>
    </row>
    <row r="7864" spans="2:2">
      <c r="B7864" s="3"/>
    </row>
    <row r="7865" spans="2:2">
      <c r="B7865" s="3"/>
    </row>
    <row r="7866" spans="2:2">
      <c r="B7866" s="3"/>
    </row>
    <row r="7867" spans="2:2">
      <c r="B7867" s="3"/>
    </row>
    <row r="7868" spans="2:2">
      <c r="B7868" s="3"/>
    </row>
    <row r="7869" spans="2:2">
      <c r="B7869" s="3"/>
    </row>
    <row r="7870" spans="2:2">
      <c r="B7870" s="3"/>
    </row>
    <row r="7871" spans="2:2">
      <c r="B7871" s="3"/>
    </row>
    <row r="7872" spans="2:2">
      <c r="B7872" s="3"/>
    </row>
    <row r="7873" spans="2:2">
      <c r="B7873" s="3"/>
    </row>
    <row r="7874" spans="2:2">
      <c r="B7874" s="3"/>
    </row>
    <row r="7875" spans="2:2">
      <c r="B7875" s="3"/>
    </row>
    <row r="7876" spans="2:2">
      <c r="B7876" s="3"/>
    </row>
    <row r="7877" spans="2:2">
      <c r="B7877" s="3"/>
    </row>
    <row r="7878" spans="2:2">
      <c r="B7878" s="3"/>
    </row>
    <row r="7879" spans="2:2">
      <c r="B7879" s="3"/>
    </row>
    <row r="7880" spans="2:2">
      <c r="B7880" s="3"/>
    </row>
    <row r="7881" spans="2:2">
      <c r="B7881" s="3"/>
    </row>
    <row r="7882" spans="2:2">
      <c r="B7882" s="3"/>
    </row>
    <row r="7883" spans="2:2">
      <c r="B7883" s="3"/>
    </row>
    <row r="7884" spans="2:2">
      <c r="B7884" s="3"/>
    </row>
    <row r="7885" spans="2:2">
      <c r="B7885" s="3"/>
    </row>
    <row r="7886" spans="2:2">
      <c r="B7886" s="3"/>
    </row>
    <row r="7887" spans="2:2">
      <c r="B7887" s="3"/>
    </row>
    <row r="7888" spans="2:2">
      <c r="B7888" s="3"/>
    </row>
    <row r="7889" spans="2:2">
      <c r="B7889" s="3"/>
    </row>
    <row r="7890" spans="2:2">
      <c r="B7890" s="3"/>
    </row>
    <row r="7891" spans="2:2">
      <c r="B7891" s="3"/>
    </row>
    <row r="7892" spans="2:2">
      <c r="B7892" s="3"/>
    </row>
    <row r="7893" spans="2:2">
      <c r="B7893" s="3"/>
    </row>
    <row r="7894" spans="2:2">
      <c r="B7894" s="3"/>
    </row>
    <row r="7895" spans="2:2">
      <c r="B7895" s="3"/>
    </row>
    <row r="7896" spans="2:2">
      <c r="B7896" s="3"/>
    </row>
    <row r="7897" spans="2:2">
      <c r="B7897" s="3"/>
    </row>
    <row r="7898" spans="2:2">
      <c r="B7898" s="3"/>
    </row>
    <row r="7899" spans="2:2">
      <c r="B7899" s="3"/>
    </row>
    <row r="7900" spans="2:2">
      <c r="B7900" s="3"/>
    </row>
    <row r="7901" spans="2:2">
      <c r="B7901" s="3"/>
    </row>
    <row r="7902" spans="2:2">
      <c r="B7902" s="3"/>
    </row>
    <row r="7903" spans="2:2">
      <c r="B7903" s="3"/>
    </row>
    <row r="7904" spans="2:2">
      <c r="B7904" s="3"/>
    </row>
    <row r="7905" spans="2:2">
      <c r="B7905" s="3"/>
    </row>
    <row r="7906" spans="2:2">
      <c r="B7906" s="3"/>
    </row>
    <row r="7907" spans="2:2">
      <c r="B7907" s="3"/>
    </row>
    <row r="7908" spans="2:2">
      <c r="B7908" s="3"/>
    </row>
    <row r="7909" spans="2:2">
      <c r="B7909" s="3"/>
    </row>
    <row r="7910" spans="2:2">
      <c r="B7910" s="3"/>
    </row>
    <row r="7911" spans="2:2">
      <c r="B7911" s="3"/>
    </row>
    <row r="7912" spans="2:2">
      <c r="B7912" s="3"/>
    </row>
    <row r="7913" spans="2:2">
      <c r="B7913" s="3"/>
    </row>
    <row r="7914" spans="2:2">
      <c r="B7914" s="3"/>
    </row>
    <row r="7915" spans="2:2">
      <c r="B7915" s="3"/>
    </row>
    <row r="7916" spans="2:2">
      <c r="B7916" s="3"/>
    </row>
    <row r="7917" spans="2:2">
      <c r="B7917" s="3"/>
    </row>
    <row r="7918" spans="2:2">
      <c r="B7918" s="3"/>
    </row>
    <row r="7919" spans="2:2">
      <c r="B7919" s="3"/>
    </row>
    <row r="7920" spans="2:2">
      <c r="B7920" s="3"/>
    </row>
    <row r="7921" spans="2:2">
      <c r="B7921" s="3"/>
    </row>
    <row r="7922" spans="2:2">
      <c r="B7922" s="3"/>
    </row>
    <row r="7923" spans="2:2">
      <c r="B7923" s="3"/>
    </row>
    <row r="7924" spans="2:2">
      <c r="B7924" s="3"/>
    </row>
    <row r="7925" spans="2:2">
      <c r="B7925" s="3"/>
    </row>
    <row r="7926" spans="2:2">
      <c r="B7926" s="3"/>
    </row>
    <row r="7927" spans="2:2">
      <c r="B7927" s="3"/>
    </row>
    <row r="7928" spans="2:2">
      <c r="B7928" s="3"/>
    </row>
    <row r="7929" spans="2:2">
      <c r="B7929" s="3"/>
    </row>
    <row r="7930" spans="2:2">
      <c r="B7930" s="3"/>
    </row>
    <row r="7931" spans="2:2">
      <c r="B7931" s="3"/>
    </row>
    <row r="7932" spans="2:2">
      <c r="B7932" s="3"/>
    </row>
    <row r="7933" spans="2:2">
      <c r="B7933" s="3"/>
    </row>
    <row r="7934" spans="2:2">
      <c r="B7934" s="3"/>
    </row>
    <row r="7935" spans="2:2">
      <c r="B7935" s="3"/>
    </row>
    <row r="7936" spans="2:2">
      <c r="B7936" s="3"/>
    </row>
    <row r="7937" spans="2:2">
      <c r="B7937" s="3"/>
    </row>
    <row r="7938" spans="2:2">
      <c r="B7938" s="3"/>
    </row>
    <row r="7939" spans="2:2">
      <c r="B7939" s="3"/>
    </row>
    <row r="7940" spans="2:2">
      <c r="B7940" s="3"/>
    </row>
    <row r="7941" spans="2:2">
      <c r="B7941" s="3"/>
    </row>
    <row r="7942" spans="2:2">
      <c r="B7942" s="3"/>
    </row>
    <row r="7943" spans="2:2">
      <c r="B7943" s="3"/>
    </row>
    <row r="7944" spans="2:2">
      <c r="B7944" s="3"/>
    </row>
    <row r="7945" spans="2:2">
      <c r="B7945" s="3"/>
    </row>
    <row r="7946" spans="2:2">
      <c r="B7946" s="3"/>
    </row>
    <row r="7947" spans="2:2">
      <c r="B7947" s="3"/>
    </row>
    <row r="7948" spans="2:2">
      <c r="B7948" s="3"/>
    </row>
    <row r="7949" spans="2:2">
      <c r="B7949" s="3"/>
    </row>
    <row r="7950" spans="2:2">
      <c r="B7950" s="3"/>
    </row>
    <row r="7951" spans="2:2">
      <c r="B7951" s="3"/>
    </row>
    <row r="7952" spans="2:2">
      <c r="B7952" s="3"/>
    </row>
    <row r="7953" spans="2:2">
      <c r="B7953" s="3"/>
    </row>
    <row r="7954" spans="2:2">
      <c r="B7954" s="3"/>
    </row>
    <row r="7955" spans="2:2">
      <c r="B7955" s="3"/>
    </row>
    <row r="7956" spans="2:2">
      <c r="B7956" s="3"/>
    </row>
    <row r="7957" spans="2:2">
      <c r="B7957" s="3"/>
    </row>
    <row r="7958" spans="2:2">
      <c r="B7958" s="3"/>
    </row>
    <row r="7959" spans="2:2">
      <c r="B7959" s="3"/>
    </row>
    <row r="7960" spans="2:2">
      <c r="B7960" s="3"/>
    </row>
    <row r="7961" spans="2:2">
      <c r="B7961" s="3"/>
    </row>
    <row r="7962" spans="2:2">
      <c r="B7962" s="3"/>
    </row>
    <row r="7963" spans="2:2">
      <c r="B7963" s="3"/>
    </row>
    <row r="7964" spans="2:2">
      <c r="B7964" s="3"/>
    </row>
    <row r="7965" spans="2:2">
      <c r="B7965" s="3"/>
    </row>
    <row r="7966" spans="2:2">
      <c r="B7966" s="3"/>
    </row>
    <row r="7967" spans="2:2">
      <c r="B7967" s="3"/>
    </row>
    <row r="7968" spans="2:2">
      <c r="B7968" s="3"/>
    </row>
    <row r="7969" spans="2:2">
      <c r="B7969" s="3"/>
    </row>
    <row r="7970" spans="2:2">
      <c r="B7970" s="3"/>
    </row>
    <row r="7971" spans="2:2">
      <c r="B7971" s="3"/>
    </row>
    <row r="7972" spans="2:2">
      <c r="B7972" s="3"/>
    </row>
    <row r="7973" spans="2:2">
      <c r="B7973" s="3"/>
    </row>
    <row r="7974" spans="2:2">
      <c r="B7974" s="3"/>
    </row>
    <row r="7975" spans="2:2">
      <c r="B7975" s="3"/>
    </row>
    <row r="7976" spans="2:2">
      <c r="B7976" s="3"/>
    </row>
    <row r="7977" spans="2:2">
      <c r="B7977" s="3"/>
    </row>
    <row r="7978" spans="2:2">
      <c r="B7978" s="3"/>
    </row>
    <row r="7979" spans="2:2">
      <c r="B7979" s="3"/>
    </row>
    <row r="7980" spans="2:2">
      <c r="B7980" s="3"/>
    </row>
    <row r="7981" spans="2:2">
      <c r="B7981" s="3"/>
    </row>
    <row r="7982" spans="2:2">
      <c r="B7982" s="3"/>
    </row>
    <row r="7983" spans="2:2">
      <c r="B7983" s="3"/>
    </row>
    <row r="7984" spans="2:2">
      <c r="B7984" s="3"/>
    </row>
    <row r="7985" spans="2:2">
      <c r="B7985" s="3"/>
    </row>
    <row r="7986" spans="2:2">
      <c r="B7986" s="3"/>
    </row>
    <row r="7987" spans="2:2">
      <c r="B7987" s="3"/>
    </row>
    <row r="7988" spans="2:2">
      <c r="B7988" s="3"/>
    </row>
    <row r="7989" spans="2:2">
      <c r="B7989" s="3"/>
    </row>
    <row r="7990" spans="2:2">
      <c r="B7990" s="3"/>
    </row>
    <row r="7991" spans="2:2">
      <c r="B7991" s="3"/>
    </row>
    <row r="7992" spans="2:2">
      <c r="B7992" s="3"/>
    </row>
    <row r="7993" spans="2:2">
      <c r="B7993" s="3"/>
    </row>
    <row r="7994" spans="2:2">
      <c r="B7994" s="3"/>
    </row>
    <row r="7995" spans="2:2">
      <c r="B7995" s="3"/>
    </row>
    <row r="7996" spans="2:2">
      <c r="B7996" s="3"/>
    </row>
    <row r="7997" spans="2:2">
      <c r="B7997" s="3"/>
    </row>
    <row r="7998" spans="2:2">
      <c r="B7998" s="3"/>
    </row>
    <row r="7999" spans="2:2">
      <c r="B7999" s="3"/>
    </row>
    <row r="8000" spans="2:2">
      <c r="B8000" s="3"/>
    </row>
    <row r="8001" spans="2:2">
      <c r="B8001" s="3"/>
    </row>
    <row r="8002" spans="2:2">
      <c r="B8002" s="3"/>
    </row>
    <row r="8003" spans="2:2">
      <c r="B8003" s="3"/>
    </row>
    <row r="8004" spans="2:2">
      <c r="B8004" s="3"/>
    </row>
    <row r="8005" spans="2:2">
      <c r="B8005" s="3"/>
    </row>
    <row r="8006" spans="2:2">
      <c r="B8006" s="3"/>
    </row>
    <row r="8007" spans="2:2">
      <c r="B8007" s="3"/>
    </row>
    <row r="8008" spans="2:2">
      <c r="B8008" s="3"/>
    </row>
    <row r="8009" spans="2:2">
      <c r="B8009" s="3"/>
    </row>
    <row r="8010" spans="2:2">
      <c r="B8010" s="3"/>
    </row>
    <row r="8011" spans="2:2">
      <c r="B8011" s="3"/>
    </row>
    <row r="8012" spans="2:2">
      <c r="B8012" s="3"/>
    </row>
    <row r="8013" spans="2:2">
      <c r="B8013" s="3"/>
    </row>
    <row r="8014" spans="2:2">
      <c r="B8014" s="3"/>
    </row>
    <row r="8015" spans="2:2">
      <c r="B8015" s="3"/>
    </row>
    <row r="8016" spans="2:2">
      <c r="B8016" s="3"/>
    </row>
    <row r="8017" spans="2:2">
      <c r="B8017" s="3"/>
    </row>
    <row r="8018" spans="2:2">
      <c r="B8018" s="3"/>
    </row>
    <row r="8019" spans="2:2">
      <c r="B8019" s="3"/>
    </row>
    <row r="8020" spans="2:2">
      <c r="B8020" s="3"/>
    </row>
    <row r="8021" spans="2:2">
      <c r="B8021" s="3"/>
    </row>
    <row r="8022" spans="2:2">
      <c r="B8022" s="3"/>
    </row>
    <row r="8023" spans="2:2">
      <c r="B8023" s="3"/>
    </row>
    <row r="8024" spans="2:2">
      <c r="B8024" s="3"/>
    </row>
    <row r="8025" spans="2:2">
      <c r="B8025" s="3"/>
    </row>
    <row r="8026" spans="2:2">
      <c r="B8026" s="3"/>
    </row>
    <row r="8027" spans="2:2">
      <c r="B8027" s="3"/>
    </row>
    <row r="8028" spans="2:2">
      <c r="B8028" s="3"/>
    </row>
    <row r="8029" spans="2:2">
      <c r="B8029" s="3"/>
    </row>
    <row r="8030" spans="2:2">
      <c r="B8030" s="3"/>
    </row>
    <row r="8031" spans="2:2">
      <c r="B8031" s="3"/>
    </row>
    <row r="8032" spans="2:2">
      <c r="B8032" s="3"/>
    </row>
    <row r="8033" spans="2:2">
      <c r="B8033" s="3"/>
    </row>
    <row r="8034" spans="2:2">
      <c r="B8034" s="3"/>
    </row>
    <row r="8035" spans="2:2">
      <c r="B8035" s="3"/>
    </row>
    <row r="8036" spans="2:2">
      <c r="B8036" s="3"/>
    </row>
    <row r="8037" spans="2:2">
      <c r="B8037" s="3"/>
    </row>
    <row r="8038" spans="2:2">
      <c r="B8038" s="3"/>
    </row>
    <row r="8039" spans="2:2">
      <c r="B8039" s="3"/>
    </row>
    <row r="8040" spans="2:2">
      <c r="B8040" s="3"/>
    </row>
    <row r="8041" spans="2:2">
      <c r="B8041" s="3"/>
    </row>
    <row r="8042" spans="2:2">
      <c r="B8042" s="3"/>
    </row>
    <row r="8043" spans="2:2">
      <c r="B8043" s="3"/>
    </row>
    <row r="8044" spans="2:2">
      <c r="B8044" s="3"/>
    </row>
    <row r="8045" spans="2:2">
      <c r="B8045" s="3"/>
    </row>
    <row r="8046" spans="2:2">
      <c r="B8046" s="3"/>
    </row>
    <row r="8047" spans="2:2">
      <c r="B8047" s="3"/>
    </row>
    <row r="8048" spans="2:2">
      <c r="B8048" s="3"/>
    </row>
    <row r="8049" spans="2:2">
      <c r="B8049" s="3"/>
    </row>
    <row r="8050" spans="2:2">
      <c r="B8050" s="3"/>
    </row>
    <row r="8051" spans="2:2">
      <c r="B8051" s="3"/>
    </row>
    <row r="8052" spans="2:2">
      <c r="B8052" s="3"/>
    </row>
    <row r="8053" spans="2:2">
      <c r="B8053" s="3"/>
    </row>
    <row r="8054" spans="2:2">
      <c r="B8054" s="3"/>
    </row>
    <row r="8055" spans="2:2">
      <c r="B8055" s="3"/>
    </row>
    <row r="8056" spans="2:2">
      <c r="B8056" s="3"/>
    </row>
    <row r="8057" spans="2:2">
      <c r="B8057" s="3"/>
    </row>
    <row r="8058" spans="2:2">
      <c r="B8058" s="3"/>
    </row>
    <row r="8059" spans="2:2">
      <c r="B8059" s="3"/>
    </row>
    <row r="8060" spans="2:2">
      <c r="B8060" s="3"/>
    </row>
    <row r="8061" spans="2:2">
      <c r="B8061" s="3"/>
    </row>
    <row r="8062" spans="2:2">
      <c r="B8062" s="3"/>
    </row>
    <row r="8063" spans="2:2">
      <c r="B8063" s="3"/>
    </row>
    <row r="8064" spans="2:2">
      <c r="B8064" s="3"/>
    </row>
    <row r="8065" spans="2:2">
      <c r="B8065" s="3"/>
    </row>
    <row r="8066" spans="2:2">
      <c r="B8066" s="3"/>
    </row>
    <row r="8067" spans="2:2">
      <c r="B8067" s="3"/>
    </row>
    <row r="8068" spans="2:2">
      <c r="B8068" s="3"/>
    </row>
    <row r="8069" spans="2:2">
      <c r="B8069" s="3"/>
    </row>
    <row r="8070" spans="2:2">
      <c r="B8070" s="3"/>
    </row>
    <row r="8071" spans="2:2">
      <c r="B8071" s="3"/>
    </row>
    <row r="8072" spans="2:2">
      <c r="B8072" s="3"/>
    </row>
    <row r="8073" spans="2:2">
      <c r="B8073" s="3"/>
    </row>
    <row r="8074" spans="2:2">
      <c r="B8074" s="3"/>
    </row>
    <row r="8075" spans="2:2">
      <c r="B8075" s="3"/>
    </row>
    <row r="8076" spans="2:2">
      <c r="B8076" s="3"/>
    </row>
    <row r="8077" spans="2:2">
      <c r="B8077" s="3"/>
    </row>
    <row r="8078" spans="2:2">
      <c r="B8078" s="3"/>
    </row>
    <row r="8079" spans="2:2">
      <c r="B8079" s="3"/>
    </row>
    <row r="8080" spans="2:2">
      <c r="B8080" s="3"/>
    </row>
    <row r="8081" spans="2:2">
      <c r="B8081" s="3"/>
    </row>
    <row r="8082" spans="2:2">
      <c r="B8082" s="3"/>
    </row>
    <row r="8083" spans="2:2">
      <c r="B8083" s="3"/>
    </row>
    <row r="8084" spans="2:2">
      <c r="B8084" s="3"/>
    </row>
    <row r="8085" spans="2:2">
      <c r="B8085" s="3"/>
    </row>
    <row r="8086" spans="2:2">
      <c r="B8086" s="3"/>
    </row>
    <row r="8087" spans="2:2">
      <c r="B8087" s="3"/>
    </row>
    <row r="8088" spans="2:2">
      <c r="B8088" s="3"/>
    </row>
    <row r="8089" spans="2:2">
      <c r="B8089" s="3"/>
    </row>
    <row r="8090" spans="2:2">
      <c r="B8090" s="3"/>
    </row>
    <row r="8091" spans="2:2">
      <c r="B8091" s="3"/>
    </row>
    <row r="8092" spans="2:2">
      <c r="B8092" s="3"/>
    </row>
    <row r="8093" spans="2:2">
      <c r="B8093" s="3"/>
    </row>
    <row r="8094" spans="2:2">
      <c r="B8094" s="3"/>
    </row>
    <row r="8095" spans="2:2">
      <c r="B8095" s="3"/>
    </row>
    <row r="8096" spans="2:2">
      <c r="B8096" s="3"/>
    </row>
    <row r="8097" spans="2:2">
      <c r="B8097" s="3"/>
    </row>
    <row r="8098" spans="2:2">
      <c r="B8098" s="3"/>
    </row>
    <row r="8099" spans="2:2">
      <c r="B8099" s="3"/>
    </row>
    <row r="8100" spans="2:2">
      <c r="B8100" s="3"/>
    </row>
    <row r="8101" spans="2:2">
      <c r="B8101" s="3"/>
    </row>
    <row r="8102" spans="2:2">
      <c r="B8102" s="3"/>
    </row>
    <row r="8103" spans="2:2">
      <c r="B8103" s="3"/>
    </row>
    <row r="8104" spans="2:2">
      <c r="B8104" s="3"/>
    </row>
    <row r="8105" spans="2:2">
      <c r="B8105" s="3"/>
    </row>
    <row r="8106" spans="2:2">
      <c r="B8106" s="3"/>
    </row>
    <row r="8107" spans="2:2">
      <c r="B8107" s="3"/>
    </row>
    <row r="8108" spans="2:2">
      <c r="B8108" s="3"/>
    </row>
    <row r="8109" spans="2:2">
      <c r="B8109" s="3"/>
    </row>
    <row r="8110" spans="2:2">
      <c r="B8110" s="3"/>
    </row>
    <row r="8111" spans="2:2">
      <c r="B8111" s="3"/>
    </row>
    <row r="8112" spans="2:2">
      <c r="B8112" s="3"/>
    </row>
    <row r="8113" spans="2:2">
      <c r="B8113" s="3"/>
    </row>
    <row r="8114" spans="2:2">
      <c r="B8114" s="3"/>
    </row>
    <row r="8115" spans="2:2">
      <c r="B8115" s="3"/>
    </row>
    <row r="8116" spans="2:2">
      <c r="B8116" s="3"/>
    </row>
    <row r="8117" spans="2:2">
      <c r="B8117" s="3"/>
    </row>
    <row r="8118" spans="2:2">
      <c r="B8118" s="3"/>
    </row>
    <row r="8119" spans="2:2">
      <c r="B8119" s="3"/>
    </row>
    <row r="8120" spans="2:2">
      <c r="B8120" s="3"/>
    </row>
    <row r="8121" spans="2:2">
      <c r="B8121" s="3"/>
    </row>
    <row r="8122" spans="2:2">
      <c r="B8122" s="3"/>
    </row>
    <row r="8123" spans="2:2">
      <c r="B8123" s="3"/>
    </row>
    <row r="8124" spans="2:2">
      <c r="B8124" s="3"/>
    </row>
    <row r="8125" spans="2:2">
      <c r="B8125" s="3"/>
    </row>
    <row r="8126" spans="2:2">
      <c r="B8126" s="3"/>
    </row>
    <row r="8127" spans="2:2">
      <c r="B8127" s="3"/>
    </row>
    <row r="8128" spans="2:2">
      <c r="B8128" s="3"/>
    </row>
    <row r="8129" spans="2:2">
      <c r="B8129" s="3"/>
    </row>
    <row r="8130" spans="2:2">
      <c r="B8130" s="3"/>
    </row>
    <row r="8131" spans="2:2">
      <c r="B8131" s="3"/>
    </row>
    <row r="8132" spans="2:2">
      <c r="B8132" s="3"/>
    </row>
    <row r="8133" spans="2:2">
      <c r="B8133" s="3"/>
    </row>
    <row r="8134" spans="2:2">
      <c r="B8134" s="3"/>
    </row>
    <row r="8135" spans="2:2">
      <c r="B8135" s="3"/>
    </row>
    <row r="8136" spans="2:2">
      <c r="B8136" s="3"/>
    </row>
    <row r="8137" spans="2:2">
      <c r="B8137" s="3"/>
    </row>
    <row r="8138" spans="2:2">
      <c r="B8138" s="3"/>
    </row>
    <row r="8139" spans="2:2">
      <c r="B8139" s="3"/>
    </row>
    <row r="8140" spans="2:2">
      <c r="B8140" s="3"/>
    </row>
    <row r="8141" spans="2:2">
      <c r="B8141" s="3"/>
    </row>
    <row r="8142" spans="2:2">
      <c r="B8142" s="3"/>
    </row>
    <row r="8143" spans="2:2">
      <c r="B8143" s="3"/>
    </row>
    <row r="8144" spans="2:2">
      <c r="B8144" s="3"/>
    </row>
    <row r="8145" spans="2:2">
      <c r="B8145" s="3"/>
    </row>
    <row r="8146" spans="2:2">
      <c r="B8146" s="3"/>
    </row>
    <row r="8147" spans="2:2">
      <c r="B8147" s="3"/>
    </row>
    <row r="8148" spans="2:2">
      <c r="B8148" s="3"/>
    </row>
    <row r="8149" spans="2:2">
      <c r="B8149" s="3"/>
    </row>
    <row r="8150" spans="2:2">
      <c r="B8150" s="3"/>
    </row>
    <row r="8151" spans="2:2">
      <c r="B8151" s="3"/>
    </row>
    <row r="8152" spans="2:2">
      <c r="B8152" s="3"/>
    </row>
    <row r="8153" spans="2:2">
      <c r="B8153" s="3"/>
    </row>
    <row r="8154" spans="2:2">
      <c r="B8154" s="3"/>
    </row>
    <row r="8155" spans="2:2">
      <c r="B8155" s="3"/>
    </row>
    <row r="8156" spans="2:2">
      <c r="B8156" s="3"/>
    </row>
    <row r="8157" spans="2:2">
      <c r="B8157" s="3"/>
    </row>
    <row r="8158" spans="2:2">
      <c r="B8158" s="3"/>
    </row>
    <row r="8159" spans="2:2">
      <c r="B8159" s="3"/>
    </row>
    <row r="8160" spans="2:2">
      <c r="B8160" s="3"/>
    </row>
    <row r="8161" spans="2:2">
      <c r="B8161" s="3"/>
    </row>
    <row r="8162" spans="2:2">
      <c r="B8162" s="3"/>
    </row>
    <row r="8163" spans="2:2">
      <c r="B8163" s="3"/>
    </row>
    <row r="8164" spans="2:2">
      <c r="B8164" s="3"/>
    </row>
    <row r="8165" spans="2:2">
      <c r="B8165" s="3"/>
    </row>
    <row r="8166" spans="2:2">
      <c r="B8166" s="3"/>
    </row>
    <row r="8167" spans="2:2">
      <c r="B8167" s="3"/>
    </row>
    <row r="8168" spans="2:2">
      <c r="B8168" s="3"/>
    </row>
    <row r="8169" spans="2:2">
      <c r="B8169" s="3"/>
    </row>
    <row r="8170" spans="2:2">
      <c r="B8170" s="3"/>
    </row>
    <row r="8171" spans="2:2">
      <c r="B8171" s="3"/>
    </row>
    <row r="8172" spans="2:2">
      <c r="B8172" s="3"/>
    </row>
    <row r="8173" spans="2:2">
      <c r="B8173" s="3"/>
    </row>
    <row r="8174" spans="2:2">
      <c r="B8174" s="3"/>
    </row>
    <row r="8175" spans="2:2">
      <c r="B8175" s="3"/>
    </row>
    <row r="8176" spans="2:2">
      <c r="B8176" s="3"/>
    </row>
    <row r="8177" spans="2:2">
      <c r="B8177" s="3"/>
    </row>
    <row r="8178" spans="2:2">
      <c r="B8178" s="3"/>
    </row>
    <row r="8179" spans="2:2">
      <c r="B8179" s="3"/>
    </row>
    <row r="8180" spans="2:2">
      <c r="B8180" s="3"/>
    </row>
    <row r="8181" spans="2:2">
      <c r="B8181" s="3"/>
    </row>
    <row r="8182" spans="2:2">
      <c r="B8182" s="3"/>
    </row>
    <row r="8183" spans="2:2">
      <c r="B8183" s="3"/>
    </row>
    <row r="8184" spans="2:2">
      <c r="B8184" s="3"/>
    </row>
    <row r="8185" spans="2:2">
      <c r="B8185" s="3"/>
    </row>
    <row r="8186" spans="2:2">
      <c r="B8186" s="3"/>
    </row>
    <row r="8187" spans="2:2">
      <c r="B8187" s="3"/>
    </row>
    <row r="8188" spans="2:2">
      <c r="B8188" s="3"/>
    </row>
    <row r="8189" spans="2:2">
      <c r="B8189" s="3"/>
    </row>
    <row r="8190" spans="2:2">
      <c r="B8190" s="3"/>
    </row>
    <row r="8191" spans="2:2">
      <c r="B8191" s="3"/>
    </row>
    <row r="8192" spans="2:2">
      <c r="B8192" s="3"/>
    </row>
    <row r="8193" spans="2:2">
      <c r="B8193" s="3"/>
    </row>
    <row r="8194" spans="2:2">
      <c r="B8194" s="3"/>
    </row>
    <row r="8195" spans="2:2">
      <c r="B8195" s="3"/>
    </row>
    <row r="8196" spans="2:2">
      <c r="B8196" s="3"/>
    </row>
    <row r="8197" spans="2:2">
      <c r="B8197" s="3"/>
    </row>
    <row r="8198" spans="2:2">
      <c r="B8198" s="3"/>
    </row>
    <row r="8199" spans="2:2">
      <c r="B8199" s="3"/>
    </row>
    <row r="8200" spans="2:2">
      <c r="B8200" s="3"/>
    </row>
    <row r="8201" spans="2:2">
      <c r="B8201" s="3"/>
    </row>
    <row r="8202" spans="2:2">
      <c r="B8202" s="3"/>
    </row>
    <row r="8203" spans="2:2">
      <c r="B8203" s="3"/>
    </row>
    <row r="8204" spans="2:2">
      <c r="B8204" s="3"/>
    </row>
    <row r="8205" spans="2:2">
      <c r="B8205" s="3"/>
    </row>
    <row r="8206" spans="2:2">
      <c r="B8206" s="3"/>
    </row>
    <row r="8207" spans="2:2">
      <c r="B8207" s="3"/>
    </row>
    <row r="8208" spans="2:2">
      <c r="B8208" s="3"/>
    </row>
    <row r="8209" spans="2:2">
      <c r="B8209" s="3"/>
    </row>
    <row r="8210" spans="2:2">
      <c r="B8210" s="3"/>
    </row>
    <row r="8211" spans="2:2">
      <c r="B8211" s="3"/>
    </row>
    <row r="8212" spans="2:2">
      <c r="B8212" s="3"/>
    </row>
    <row r="8213" spans="2:2">
      <c r="B8213" s="3"/>
    </row>
    <row r="8214" spans="2:2">
      <c r="B8214" s="3"/>
    </row>
    <row r="8215" spans="2:2">
      <c r="B8215" s="3"/>
    </row>
    <row r="8216" spans="2:2">
      <c r="B8216" s="3"/>
    </row>
    <row r="8217" spans="2:2">
      <c r="B8217" s="3"/>
    </row>
    <row r="8218" spans="2:2">
      <c r="B8218" s="3"/>
    </row>
    <row r="8219" spans="2:2">
      <c r="B8219" s="3"/>
    </row>
    <row r="8220" spans="2:2">
      <c r="B8220" s="3"/>
    </row>
    <row r="8221" spans="2:2">
      <c r="B8221" s="3"/>
    </row>
    <row r="8222" spans="2:2">
      <c r="B8222" s="3"/>
    </row>
    <row r="8223" spans="2:2">
      <c r="B8223" s="3"/>
    </row>
    <row r="8224" spans="2:2">
      <c r="B8224" s="3"/>
    </row>
    <row r="8225" spans="2:2">
      <c r="B8225" s="3"/>
    </row>
    <row r="8226" spans="2:2">
      <c r="B8226" s="3"/>
    </row>
    <row r="8227" spans="2:2">
      <c r="B8227" s="3"/>
    </row>
    <row r="8228" spans="2:2">
      <c r="B8228" s="3"/>
    </row>
    <row r="8229" spans="2:2">
      <c r="B8229" s="3"/>
    </row>
    <row r="8230" spans="2:2">
      <c r="B8230" s="3"/>
    </row>
    <row r="8231" spans="2:2">
      <c r="B8231" s="3"/>
    </row>
    <row r="8232" spans="2:2">
      <c r="B8232" s="3"/>
    </row>
    <row r="8233" spans="2:2">
      <c r="B8233" s="3"/>
    </row>
    <row r="8234" spans="2:2">
      <c r="B8234" s="3"/>
    </row>
    <row r="8235" spans="2:2">
      <c r="B8235" s="3"/>
    </row>
    <row r="8236" spans="2:2">
      <c r="B8236" s="3"/>
    </row>
    <row r="8237" spans="2:2">
      <c r="B8237" s="3"/>
    </row>
    <row r="8238" spans="2:2">
      <c r="B8238" s="3"/>
    </row>
    <row r="8239" spans="2:2">
      <c r="B8239" s="3"/>
    </row>
    <row r="8240" spans="2:2">
      <c r="B8240" s="3"/>
    </row>
    <row r="8241" spans="2:2">
      <c r="B8241" s="3"/>
    </row>
    <row r="8242" spans="2:2">
      <c r="B8242" s="3"/>
    </row>
    <row r="8243" spans="2:2">
      <c r="B8243" s="3"/>
    </row>
    <row r="8244" spans="2:2">
      <c r="B8244" s="3"/>
    </row>
    <row r="8245" spans="2:2">
      <c r="B8245" s="3"/>
    </row>
    <row r="8246" spans="2:2">
      <c r="B8246" s="3"/>
    </row>
    <row r="8247" spans="2:2">
      <c r="B8247" s="3"/>
    </row>
    <row r="8248" spans="2:2">
      <c r="B8248" s="3"/>
    </row>
    <row r="8249" spans="2:2">
      <c r="B8249" s="3"/>
    </row>
    <row r="8250" spans="2:2">
      <c r="B8250" s="3"/>
    </row>
    <row r="8251" spans="2:2">
      <c r="B8251" s="3"/>
    </row>
    <row r="8252" spans="2:2">
      <c r="B8252" s="3"/>
    </row>
    <row r="8253" spans="2:2">
      <c r="B8253" s="3"/>
    </row>
    <row r="8254" spans="2:2">
      <c r="B8254" s="3"/>
    </row>
    <row r="8255" spans="2:2">
      <c r="B8255" s="3"/>
    </row>
    <row r="8256" spans="2:2">
      <c r="B8256" s="3"/>
    </row>
    <row r="8257" spans="2:2">
      <c r="B8257" s="3"/>
    </row>
    <row r="8258" spans="2:2">
      <c r="B8258" s="3"/>
    </row>
    <row r="8259" spans="2:2">
      <c r="B8259" s="3"/>
    </row>
    <row r="8260" spans="2:2">
      <c r="B8260" s="3"/>
    </row>
    <row r="8261" spans="2:2">
      <c r="B8261" s="3"/>
    </row>
    <row r="8262" spans="2:2">
      <c r="B8262" s="3"/>
    </row>
    <row r="8263" spans="2:2">
      <c r="B8263" s="3"/>
    </row>
    <row r="8264" spans="2:2">
      <c r="B8264" s="3"/>
    </row>
    <row r="8265" spans="2:2">
      <c r="B8265" s="3"/>
    </row>
    <row r="8266" spans="2:2">
      <c r="B8266" s="3"/>
    </row>
    <row r="8267" spans="2:2">
      <c r="B8267" s="3"/>
    </row>
    <row r="8268" spans="2:2">
      <c r="B8268" s="3"/>
    </row>
    <row r="8269" spans="2:2">
      <c r="B8269" s="3"/>
    </row>
    <row r="8270" spans="2:2">
      <c r="B8270" s="3"/>
    </row>
    <row r="8271" spans="2:2">
      <c r="B8271" s="3"/>
    </row>
    <row r="8272" spans="2:2">
      <c r="B8272" s="3"/>
    </row>
    <row r="8273" spans="2:2">
      <c r="B8273" s="3"/>
    </row>
    <row r="8274" spans="2:2">
      <c r="B8274" s="3"/>
    </row>
    <row r="8275" spans="2:2">
      <c r="B8275" s="3"/>
    </row>
    <row r="8276" spans="2:2">
      <c r="B8276" s="3"/>
    </row>
    <row r="8277" spans="2:2">
      <c r="B8277" s="3"/>
    </row>
    <row r="8278" spans="2:2">
      <c r="B8278" s="3"/>
    </row>
    <row r="8279" spans="2:2">
      <c r="B8279" s="3"/>
    </row>
    <row r="8280" spans="2:2">
      <c r="B8280" s="3"/>
    </row>
    <row r="8281" spans="2:2">
      <c r="B8281" s="3"/>
    </row>
    <row r="8282" spans="2:2">
      <c r="B8282" s="3"/>
    </row>
    <row r="8283" spans="2:2">
      <c r="B8283" s="3"/>
    </row>
    <row r="8284" spans="2:2">
      <c r="B8284" s="3"/>
    </row>
    <row r="8285" spans="2:2">
      <c r="B8285" s="3"/>
    </row>
    <row r="8286" spans="2:2">
      <c r="B8286" s="3"/>
    </row>
    <row r="8287" spans="2:2">
      <c r="B8287" s="3"/>
    </row>
    <row r="8288" spans="2:2">
      <c r="B8288" s="3"/>
    </row>
    <row r="8289" spans="2:2">
      <c r="B8289" s="3"/>
    </row>
    <row r="8290" spans="2:2">
      <c r="B8290" s="3"/>
    </row>
    <row r="8291" spans="2:2">
      <c r="B8291" s="3"/>
    </row>
    <row r="8292" spans="2:2">
      <c r="B8292" s="3"/>
    </row>
    <row r="8293" spans="2:2">
      <c r="B8293" s="3"/>
    </row>
    <row r="8294" spans="2:2">
      <c r="B8294" s="3"/>
    </row>
    <row r="8295" spans="2:2">
      <c r="B8295" s="3"/>
    </row>
    <row r="8296" spans="2:2">
      <c r="B8296" s="3"/>
    </row>
    <row r="8297" spans="2:2">
      <c r="B8297" s="3"/>
    </row>
    <row r="8298" spans="2:2">
      <c r="B8298" s="3"/>
    </row>
    <row r="8299" spans="2:2">
      <c r="B8299" s="3"/>
    </row>
    <row r="8300" spans="2:2">
      <c r="B8300" s="3"/>
    </row>
    <row r="8301" spans="2:2">
      <c r="B8301" s="3"/>
    </row>
    <row r="8302" spans="2:2">
      <c r="B8302" s="3"/>
    </row>
    <row r="8303" spans="2:2">
      <c r="B8303" s="3"/>
    </row>
    <row r="8304" spans="2:2">
      <c r="B8304" s="3"/>
    </row>
    <row r="8305" spans="2:2">
      <c r="B8305" s="3"/>
    </row>
    <row r="8306" spans="2:2">
      <c r="B8306" s="3"/>
    </row>
    <row r="8307" spans="2:2">
      <c r="B8307" s="3"/>
    </row>
    <row r="8308" spans="2:2">
      <c r="B8308" s="3"/>
    </row>
    <row r="8309" spans="2:2">
      <c r="B8309" s="3"/>
    </row>
    <row r="8310" spans="2:2">
      <c r="B8310" s="3"/>
    </row>
    <row r="8311" spans="2:2">
      <c r="B8311" s="3"/>
    </row>
    <row r="8312" spans="2:2">
      <c r="B8312" s="3"/>
    </row>
    <row r="8313" spans="2:2">
      <c r="B8313" s="3"/>
    </row>
    <row r="8314" spans="2:2">
      <c r="B8314" s="3"/>
    </row>
    <row r="8315" spans="2:2">
      <c r="B8315" s="3"/>
    </row>
    <row r="8316" spans="2:2">
      <c r="B8316" s="3"/>
    </row>
    <row r="8317" spans="2:2">
      <c r="B8317" s="3"/>
    </row>
    <row r="8318" spans="2:2">
      <c r="B8318" s="3"/>
    </row>
    <row r="8319" spans="2:2">
      <c r="B8319" s="3"/>
    </row>
    <row r="8320" spans="2:2">
      <c r="B8320" s="3"/>
    </row>
    <row r="8321" spans="2:2">
      <c r="B8321" s="3"/>
    </row>
    <row r="8322" spans="2:2">
      <c r="B8322" s="3"/>
    </row>
    <row r="8323" spans="2:2">
      <c r="B8323" s="3"/>
    </row>
    <row r="8324" spans="2:2">
      <c r="B8324" s="3"/>
    </row>
    <row r="8325" spans="2:2">
      <c r="B8325" s="3"/>
    </row>
    <row r="8326" spans="2:2">
      <c r="B8326" s="3"/>
    </row>
    <row r="8327" spans="2:2">
      <c r="B8327" s="3"/>
    </row>
    <row r="8328" spans="2:2">
      <c r="B8328" s="3"/>
    </row>
    <row r="8329" spans="2:2">
      <c r="B8329" s="3"/>
    </row>
    <row r="8330" spans="2:2">
      <c r="B8330" s="3"/>
    </row>
    <row r="8331" spans="2:2">
      <c r="B8331" s="3"/>
    </row>
    <row r="8332" spans="2:2">
      <c r="B8332" s="3"/>
    </row>
    <row r="8333" spans="2:2">
      <c r="B8333" s="3"/>
    </row>
    <row r="8334" spans="2:2">
      <c r="B8334" s="3"/>
    </row>
    <row r="8335" spans="2:2">
      <c r="B8335" s="3"/>
    </row>
    <row r="8336" spans="2:2">
      <c r="B8336" s="3"/>
    </row>
    <row r="8337" spans="2:2">
      <c r="B8337" s="3"/>
    </row>
    <row r="8338" spans="2:2">
      <c r="B8338" s="3"/>
    </row>
    <row r="8339" spans="2:2">
      <c r="B8339" s="3"/>
    </row>
    <row r="8340" spans="2:2">
      <c r="B8340" s="3"/>
    </row>
    <row r="8341" spans="2:2">
      <c r="B8341" s="3"/>
    </row>
    <row r="8342" spans="2:2">
      <c r="B8342" s="3"/>
    </row>
    <row r="8343" spans="2:2">
      <c r="B8343" s="3"/>
    </row>
    <row r="8344" spans="2:2">
      <c r="B8344" s="3"/>
    </row>
    <row r="8345" spans="2:2">
      <c r="B8345" s="3"/>
    </row>
    <row r="8346" spans="2:2">
      <c r="B8346" s="3"/>
    </row>
    <row r="8347" spans="2:2">
      <c r="B8347" s="3"/>
    </row>
    <row r="8348" spans="2:2">
      <c r="B8348" s="3"/>
    </row>
    <row r="8349" spans="2:2">
      <c r="B8349" s="3"/>
    </row>
    <row r="8350" spans="2:2">
      <c r="B8350" s="3"/>
    </row>
    <row r="8351" spans="2:2">
      <c r="B8351" s="3"/>
    </row>
    <row r="8352" spans="2:2">
      <c r="B8352" s="3"/>
    </row>
    <row r="8353" spans="2:2">
      <c r="B8353" s="3"/>
    </row>
    <row r="8354" spans="2:2">
      <c r="B8354" s="3"/>
    </row>
    <row r="8355" spans="2:2">
      <c r="B8355" s="3"/>
    </row>
    <row r="8356" spans="2:2">
      <c r="B8356" s="3"/>
    </row>
    <row r="8357" spans="2:2">
      <c r="B8357" s="3"/>
    </row>
    <row r="8358" spans="2:2">
      <c r="B8358" s="3"/>
    </row>
    <row r="8359" spans="2:2">
      <c r="B8359" s="3"/>
    </row>
    <row r="8360" spans="2:2">
      <c r="B8360" s="3"/>
    </row>
    <row r="8361" spans="2:2">
      <c r="B8361" s="3"/>
    </row>
    <row r="8362" spans="2:2">
      <c r="B8362" s="3"/>
    </row>
    <row r="8363" spans="2:2">
      <c r="B8363" s="3"/>
    </row>
    <row r="8364" spans="2:2">
      <c r="B8364" s="3"/>
    </row>
    <row r="8365" spans="2:2">
      <c r="B8365" s="3"/>
    </row>
    <row r="8366" spans="2:2">
      <c r="B8366" s="3"/>
    </row>
    <row r="8367" spans="2:2">
      <c r="B8367" s="3"/>
    </row>
    <row r="8368" spans="2:2">
      <c r="B8368" s="3"/>
    </row>
    <row r="8369" spans="2:2">
      <c r="B8369" s="3"/>
    </row>
    <row r="8370" spans="2:2">
      <c r="B8370" s="3"/>
    </row>
    <row r="8371" spans="2:2">
      <c r="B8371" s="3"/>
    </row>
    <row r="8372" spans="2:2">
      <c r="B8372" s="3"/>
    </row>
    <row r="8373" spans="2:2">
      <c r="B8373" s="3"/>
    </row>
    <row r="8374" spans="2:2">
      <c r="B8374" s="3"/>
    </row>
    <row r="8375" spans="2:2">
      <c r="B8375" s="3"/>
    </row>
    <row r="8376" spans="2:2">
      <c r="B8376" s="3"/>
    </row>
    <row r="8377" spans="2:2">
      <c r="B8377" s="3"/>
    </row>
    <row r="8378" spans="2:2">
      <c r="B8378" s="3"/>
    </row>
    <row r="8379" spans="2:2">
      <c r="B8379" s="3"/>
    </row>
    <row r="8380" spans="2:2">
      <c r="B8380" s="3"/>
    </row>
    <row r="8381" spans="2:2">
      <c r="B8381" s="3"/>
    </row>
    <row r="8382" spans="2:2">
      <c r="B8382" s="3"/>
    </row>
    <row r="8383" spans="2:2">
      <c r="B8383" s="3"/>
    </row>
    <row r="8384" spans="2:2">
      <c r="B8384" s="3"/>
    </row>
    <row r="8385" spans="2:2">
      <c r="B8385" s="3"/>
    </row>
    <row r="8386" spans="2:2">
      <c r="B8386" s="3"/>
    </row>
    <row r="8387" spans="2:2">
      <c r="B8387" s="3"/>
    </row>
    <row r="8388" spans="2:2">
      <c r="B8388" s="3"/>
    </row>
    <row r="8389" spans="2:2">
      <c r="B8389" s="3"/>
    </row>
    <row r="8390" spans="2:2">
      <c r="B8390" s="3"/>
    </row>
    <row r="8391" spans="2:2">
      <c r="B8391" s="3"/>
    </row>
    <row r="8392" spans="2:2">
      <c r="B8392" s="3"/>
    </row>
    <row r="8393" spans="2:2">
      <c r="B8393" s="3"/>
    </row>
    <row r="8394" spans="2:2">
      <c r="B8394" s="3"/>
    </row>
    <row r="8395" spans="2:2">
      <c r="B8395" s="3"/>
    </row>
    <row r="8396" spans="2:2">
      <c r="B8396" s="3"/>
    </row>
    <row r="8397" spans="2:2">
      <c r="B8397" s="3"/>
    </row>
    <row r="8398" spans="2:2">
      <c r="B8398" s="3"/>
    </row>
    <row r="8399" spans="2:2">
      <c r="B8399" s="3"/>
    </row>
    <row r="8400" spans="2:2">
      <c r="B8400" s="3"/>
    </row>
    <row r="8401" spans="2:2">
      <c r="B8401" s="3"/>
    </row>
    <row r="8402" spans="2:2">
      <c r="B8402" s="3"/>
    </row>
    <row r="8403" spans="2:2">
      <c r="B8403" s="3"/>
    </row>
    <row r="8404" spans="2:2">
      <c r="B8404" s="3"/>
    </row>
    <row r="8405" spans="2:2">
      <c r="B8405" s="3"/>
    </row>
    <row r="8406" spans="2:2">
      <c r="B8406" s="3"/>
    </row>
    <row r="8407" spans="2:2">
      <c r="B8407" s="3"/>
    </row>
    <row r="8408" spans="2:2">
      <c r="B8408" s="3"/>
    </row>
    <row r="8409" spans="2:2">
      <c r="B8409" s="3"/>
    </row>
    <row r="8410" spans="2:2">
      <c r="B8410" s="3"/>
    </row>
    <row r="8411" spans="2:2">
      <c r="B8411" s="3"/>
    </row>
    <row r="8412" spans="2:2">
      <c r="B8412" s="3"/>
    </row>
    <row r="8413" spans="2:2">
      <c r="B8413" s="3"/>
    </row>
    <row r="8414" spans="2:2">
      <c r="B8414" s="3"/>
    </row>
    <row r="8415" spans="2:2">
      <c r="B8415" s="3"/>
    </row>
    <row r="8416" spans="2:2">
      <c r="B8416" s="3"/>
    </row>
    <row r="8417" spans="2:2">
      <c r="B8417" s="3"/>
    </row>
    <row r="8418" spans="2:2">
      <c r="B8418" s="3"/>
    </row>
    <row r="8419" spans="2:2">
      <c r="B8419" s="3"/>
    </row>
    <row r="8420" spans="2:2">
      <c r="B8420" s="3"/>
    </row>
    <row r="8421" spans="2:2">
      <c r="B8421" s="3"/>
    </row>
    <row r="8422" spans="2:2">
      <c r="B8422" s="3"/>
    </row>
    <row r="8423" spans="2:2">
      <c r="B8423" s="3"/>
    </row>
    <row r="8424" spans="2:2">
      <c r="B8424" s="3"/>
    </row>
    <row r="8425" spans="2:2">
      <c r="B8425" s="3"/>
    </row>
    <row r="8426" spans="2:2">
      <c r="B8426" s="3"/>
    </row>
    <row r="8427" spans="2:2">
      <c r="B8427" s="3"/>
    </row>
    <row r="8428" spans="2:2">
      <c r="B8428" s="3"/>
    </row>
    <row r="8429" spans="2:2">
      <c r="B8429" s="3"/>
    </row>
    <row r="8430" spans="2:2">
      <c r="B8430" s="3"/>
    </row>
    <row r="8431" spans="2:2">
      <c r="B8431" s="3"/>
    </row>
    <row r="8432" spans="2:2">
      <c r="B8432" s="3"/>
    </row>
    <row r="8433" spans="2:2">
      <c r="B8433" s="3"/>
    </row>
    <row r="8434" spans="2:2">
      <c r="B8434" s="3"/>
    </row>
    <row r="8435" spans="2:2">
      <c r="B8435" s="3"/>
    </row>
    <row r="8436" spans="2:2">
      <c r="B8436" s="3"/>
    </row>
    <row r="8437" spans="2:2">
      <c r="B8437" s="3"/>
    </row>
    <row r="8438" spans="2:2">
      <c r="B8438" s="3"/>
    </row>
    <row r="8439" spans="2:2">
      <c r="B8439" s="3"/>
    </row>
    <row r="8440" spans="2:2">
      <c r="B8440" s="3"/>
    </row>
    <row r="8441" spans="2:2">
      <c r="B8441" s="3"/>
    </row>
    <row r="8442" spans="2:2">
      <c r="B8442" s="3"/>
    </row>
    <row r="8443" spans="2:2">
      <c r="B8443" s="3"/>
    </row>
    <row r="8444" spans="2:2">
      <c r="B8444" s="3"/>
    </row>
    <row r="8445" spans="2:2">
      <c r="B8445" s="3"/>
    </row>
    <row r="8446" spans="2:2">
      <c r="B8446" s="3"/>
    </row>
    <row r="8447" spans="2:2">
      <c r="B8447" s="3"/>
    </row>
    <row r="8448" spans="2:2">
      <c r="B8448" s="3"/>
    </row>
    <row r="8449" spans="2:2">
      <c r="B8449" s="3"/>
    </row>
    <row r="8450" spans="2:2">
      <c r="B8450" s="3"/>
    </row>
    <row r="8451" spans="2:2">
      <c r="B8451" s="3"/>
    </row>
    <row r="8452" spans="2:2">
      <c r="B8452" s="3"/>
    </row>
    <row r="8453" spans="2:2">
      <c r="B8453" s="3"/>
    </row>
    <row r="8454" spans="2:2">
      <c r="B8454" s="3"/>
    </row>
    <row r="8455" spans="2:2">
      <c r="B8455" s="3"/>
    </row>
    <row r="8456" spans="2:2">
      <c r="B8456" s="3"/>
    </row>
    <row r="8457" spans="2:2">
      <c r="B8457" s="3"/>
    </row>
    <row r="8458" spans="2:2">
      <c r="B8458" s="3"/>
    </row>
    <row r="8459" spans="2:2">
      <c r="B8459" s="3"/>
    </row>
    <row r="8460" spans="2:2">
      <c r="B8460" s="3"/>
    </row>
    <row r="8461" spans="2:2">
      <c r="B8461" s="3"/>
    </row>
    <row r="8462" spans="2:2">
      <c r="B8462" s="3"/>
    </row>
    <row r="8463" spans="2:2">
      <c r="B8463" s="3"/>
    </row>
    <row r="8464" spans="2:2">
      <c r="B8464" s="3"/>
    </row>
    <row r="8465" spans="2:2">
      <c r="B8465" s="3"/>
    </row>
    <row r="8466" spans="2:2">
      <c r="B8466" s="3"/>
    </row>
    <row r="8467" spans="2:2">
      <c r="B8467" s="3"/>
    </row>
    <row r="8468" spans="2:2">
      <c r="B8468" s="3"/>
    </row>
    <row r="8469" spans="2:2">
      <c r="B8469" s="3"/>
    </row>
    <row r="8470" spans="2:2">
      <c r="B8470" s="3"/>
    </row>
    <row r="8471" spans="2:2">
      <c r="B8471" s="3"/>
    </row>
    <row r="8472" spans="2:2">
      <c r="B8472" s="3"/>
    </row>
    <row r="8473" spans="2:2">
      <c r="B8473" s="3"/>
    </row>
    <row r="8474" spans="2:2">
      <c r="B8474" s="3"/>
    </row>
    <row r="8475" spans="2:2">
      <c r="B8475" s="3"/>
    </row>
    <row r="8476" spans="2:2">
      <c r="B8476" s="3"/>
    </row>
    <row r="8477" spans="2:2">
      <c r="B8477" s="3"/>
    </row>
    <row r="8478" spans="2:2">
      <c r="B8478" s="3"/>
    </row>
    <row r="8479" spans="2:2">
      <c r="B8479" s="3"/>
    </row>
    <row r="8480" spans="2:2">
      <c r="B8480" s="3"/>
    </row>
    <row r="8481" spans="2:2">
      <c r="B8481" s="3"/>
    </row>
    <row r="8482" spans="2:2">
      <c r="B8482" s="3"/>
    </row>
    <row r="8483" spans="2:2">
      <c r="B8483" s="3"/>
    </row>
    <row r="8484" spans="2:2">
      <c r="B8484" s="3"/>
    </row>
    <row r="8485" spans="2:2">
      <c r="B8485" s="3"/>
    </row>
    <row r="8486" spans="2:2">
      <c r="B8486" s="3"/>
    </row>
    <row r="8487" spans="2:2">
      <c r="B8487" s="3"/>
    </row>
    <row r="8488" spans="2:2">
      <c r="B8488" s="3"/>
    </row>
    <row r="8489" spans="2:2">
      <c r="B8489" s="3"/>
    </row>
    <row r="8490" spans="2:2">
      <c r="B8490" s="3"/>
    </row>
    <row r="8491" spans="2:2">
      <c r="B8491" s="3"/>
    </row>
    <row r="8492" spans="2:2">
      <c r="B8492" s="3"/>
    </row>
    <row r="8493" spans="2:2">
      <c r="B8493" s="3"/>
    </row>
    <row r="8494" spans="2:2">
      <c r="B8494" s="3"/>
    </row>
    <row r="8495" spans="2:2">
      <c r="B8495" s="3"/>
    </row>
    <row r="8496" spans="2:2">
      <c r="B8496" s="3"/>
    </row>
    <row r="8497" spans="2:2">
      <c r="B8497" s="3"/>
    </row>
    <row r="8498" spans="2:2">
      <c r="B8498" s="3"/>
    </row>
    <row r="8499" spans="2:2">
      <c r="B8499" s="3"/>
    </row>
    <row r="8500" spans="2:2">
      <c r="B8500" s="3"/>
    </row>
    <row r="8501" spans="2:2">
      <c r="B8501" s="3"/>
    </row>
    <row r="8502" spans="2:2">
      <c r="B8502" s="3"/>
    </row>
    <row r="8503" spans="2:2">
      <c r="B8503" s="3"/>
    </row>
    <row r="8504" spans="2:2">
      <c r="B8504" s="3"/>
    </row>
    <row r="8505" spans="2:2">
      <c r="B8505" s="3"/>
    </row>
    <row r="8506" spans="2:2">
      <c r="B8506" s="3"/>
    </row>
    <row r="8507" spans="2:2">
      <c r="B8507" s="3"/>
    </row>
    <row r="8508" spans="2:2">
      <c r="B8508" s="3"/>
    </row>
    <row r="8509" spans="2:2">
      <c r="B8509" s="3"/>
    </row>
    <row r="8510" spans="2:2">
      <c r="B8510" s="3"/>
    </row>
    <row r="8511" spans="2:2">
      <c r="B8511" s="3"/>
    </row>
    <row r="8512" spans="2:2">
      <c r="B8512" s="3"/>
    </row>
    <row r="8513" spans="2:2">
      <c r="B8513" s="3"/>
    </row>
    <row r="8514" spans="2:2">
      <c r="B8514" s="3"/>
    </row>
    <row r="8515" spans="2:2">
      <c r="B8515" s="3"/>
    </row>
    <row r="8516" spans="2:2">
      <c r="B8516" s="3"/>
    </row>
    <row r="8517" spans="2:2">
      <c r="B8517" s="3"/>
    </row>
    <row r="8518" spans="2:2">
      <c r="B8518" s="3"/>
    </row>
    <row r="8519" spans="2:2">
      <c r="B8519" s="3"/>
    </row>
    <row r="8520" spans="2:2">
      <c r="B8520" s="3"/>
    </row>
    <row r="8521" spans="2:2">
      <c r="B8521" s="3"/>
    </row>
    <row r="8522" spans="2:2">
      <c r="B8522" s="3"/>
    </row>
    <row r="8523" spans="2:2">
      <c r="B8523" s="3"/>
    </row>
    <row r="8524" spans="2:2">
      <c r="B8524" s="3"/>
    </row>
    <row r="8525" spans="2:2">
      <c r="B8525" s="3"/>
    </row>
    <row r="8526" spans="2:2">
      <c r="B8526" s="3"/>
    </row>
    <row r="8527" spans="2:2">
      <c r="B8527" s="3"/>
    </row>
    <row r="8528" spans="2:2">
      <c r="B8528" s="3"/>
    </row>
    <row r="8529" spans="2:2">
      <c r="B8529" s="3"/>
    </row>
    <row r="8530" spans="2:2">
      <c r="B8530" s="3"/>
    </row>
    <row r="8531" spans="2:2">
      <c r="B8531" s="3"/>
    </row>
    <row r="8532" spans="2:2">
      <c r="B8532" s="3"/>
    </row>
    <row r="8533" spans="2:2">
      <c r="B8533" s="3"/>
    </row>
    <row r="8534" spans="2:2">
      <c r="B8534" s="3"/>
    </row>
    <row r="8535" spans="2:2">
      <c r="B8535" s="3"/>
    </row>
    <row r="8536" spans="2:2">
      <c r="B8536" s="3"/>
    </row>
    <row r="8537" spans="2:2">
      <c r="B8537" s="3"/>
    </row>
    <row r="8538" spans="2:2">
      <c r="B8538" s="3"/>
    </row>
    <row r="8539" spans="2:2">
      <c r="B8539" s="3"/>
    </row>
    <row r="8540" spans="2:2">
      <c r="B8540" s="3"/>
    </row>
    <row r="8541" spans="2:2">
      <c r="B8541" s="3"/>
    </row>
    <row r="8542" spans="2:2">
      <c r="B8542" s="3"/>
    </row>
    <row r="8543" spans="2:2">
      <c r="B8543" s="3"/>
    </row>
    <row r="8544" spans="2:2">
      <c r="B8544" s="3"/>
    </row>
    <row r="8545" spans="2:2">
      <c r="B8545" s="3"/>
    </row>
    <row r="8546" spans="2:2">
      <c r="B8546" s="3"/>
    </row>
    <row r="8547" spans="2:2">
      <c r="B8547" s="3"/>
    </row>
    <row r="8548" spans="2:2">
      <c r="B8548" s="3"/>
    </row>
    <row r="8549" spans="2:2">
      <c r="B8549" s="3"/>
    </row>
    <row r="8550" spans="2:2">
      <c r="B8550" s="3"/>
    </row>
    <row r="8551" spans="2:2">
      <c r="B8551" s="3"/>
    </row>
    <row r="8552" spans="2:2">
      <c r="B8552" s="3"/>
    </row>
    <row r="8553" spans="2:2">
      <c r="B8553" s="3"/>
    </row>
    <row r="8554" spans="2:2">
      <c r="B8554" s="3"/>
    </row>
    <row r="8555" spans="2:2">
      <c r="B8555" s="3"/>
    </row>
    <row r="8556" spans="2:2">
      <c r="B8556" s="3"/>
    </row>
    <row r="8557" spans="2:2">
      <c r="B8557" s="3"/>
    </row>
    <row r="8558" spans="2:2">
      <c r="B8558" s="3"/>
    </row>
    <row r="8559" spans="2:2">
      <c r="B8559" s="3"/>
    </row>
    <row r="8560" spans="2:2">
      <c r="B8560" s="3"/>
    </row>
    <row r="8561" spans="2:2">
      <c r="B8561" s="3"/>
    </row>
    <row r="8562" spans="2:2">
      <c r="B8562" s="3"/>
    </row>
    <row r="8563" spans="2:2">
      <c r="B8563" s="3"/>
    </row>
    <row r="8564" spans="2:2">
      <c r="B8564" s="3"/>
    </row>
    <row r="8565" spans="2:2">
      <c r="B8565" s="3"/>
    </row>
    <row r="8566" spans="2:2">
      <c r="B8566" s="3"/>
    </row>
    <row r="8567" spans="2:2">
      <c r="B8567" s="3"/>
    </row>
    <row r="8568" spans="2:2">
      <c r="B8568" s="3"/>
    </row>
    <row r="8569" spans="2:2">
      <c r="B8569" s="3"/>
    </row>
    <row r="8570" spans="2:2">
      <c r="B8570" s="3"/>
    </row>
    <row r="8571" spans="2:2">
      <c r="B8571" s="3"/>
    </row>
    <row r="8572" spans="2:2">
      <c r="B8572" s="3"/>
    </row>
    <row r="8573" spans="2:2">
      <c r="B8573" s="3"/>
    </row>
    <row r="8574" spans="2:2">
      <c r="B8574" s="3"/>
    </row>
    <row r="8575" spans="2:2">
      <c r="B8575" s="3"/>
    </row>
    <row r="8576" spans="2:2">
      <c r="B8576" s="3"/>
    </row>
    <row r="8577" spans="2:2">
      <c r="B8577" s="3"/>
    </row>
    <row r="8578" spans="2:2">
      <c r="B8578" s="3"/>
    </row>
    <row r="8579" spans="2:2">
      <c r="B8579" s="3"/>
    </row>
    <row r="8580" spans="2:2">
      <c r="B8580" s="3"/>
    </row>
    <row r="8581" spans="2:2">
      <c r="B8581" s="3"/>
    </row>
    <row r="8582" spans="2:2">
      <c r="B8582" s="3"/>
    </row>
    <row r="8583" spans="2:2">
      <c r="B8583" s="3"/>
    </row>
    <row r="8584" spans="2:2">
      <c r="B8584" s="3"/>
    </row>
    <row r="8585" spans="2:2">
      <c r="B8585" s="3"/>
    </row>
    <row r="8586" spans="2:2">
      <c r="B8586" s="3"/>
    </row>
    <row r="8587" spans="2:2">
      <c r="B8587" s="3"/>
    </row>
    <row r="8588" spans="2:2">
      <c r="B8588" s="3"/>
    </row>
    <row r="8589" spans="2:2">
      <c r="B8589" s="3"/>
    </row>
    <row r="8590" spans="2:2">
      <c r="B8590" s="3"/>
    </row>
    <row r="8591" spans="2:2">
      <c r="B8591" s="3"/>
    </row>
    <row r="8592" spans="2:2">
      <c r="B8592" s="3"/>
    </row>
    <row r="8593" spans="2:2">
      <c r="B8593" s="3"/>
    </row>
    <row r="8594" spans="2:2">
      <c r="B8594" s="3"/>
    </row>
    <row r="8595" spans="2:2">
      <c r="B8595" s="3"/>
    </row>
    <row r="8596" spans="2:2">
      <c r="B8596" s="3"/>
    </row>
    <row r="8597" spans="2:2">
      <c r="B8597" s="3"/>
    </row>
    <row r="8598" spans="2:2">
      <c r="B8598" s="3"/>
    </row>
    <row r="8599" spans="2:2">
      <c r="B8599" s="3"/>
    </row>
    <row r="8600" spans="2:2">
      <c r="B8600" s="3"/>
    </row>
    <row r="8601" spans="2:2">
      <c r="B8601" s="3"/>
    </row>
    <row r="8602" spans="2:2">
      <c r="B8602" s="3"/>
    </row>
    <row r="8603" spans="2:2">
      <c r="B8603" s="3"/>
    </row>
    <row r="8604" spans="2:2">
      <c r="B8604" s="3"/>
    </row>
    <row r="8605" spans="2:2">
      <c r="B8605" s="3"/>
    </row>
    <row r="8606" spans="2:2">
      <c r="B8606" s="3"/>
    </row>
    <row r="8607" spans="2:2">
      <c r="B8607" s="3"/>
    </row>
    <row r="8608" spans="2:2">
      <c r="B8608" s="3"/>
    </row>
    <row r="8609" spans="2:2">
      <c r="B8609" s="3"/>
    </row>
    <row r="8610" spans="2:2">
      <c r="B8610" s="3"/>
    </row>
    <row r="8611" spans="2:2">
      <c r="B8611" s="3"/>
    </row>
    <row r="8612" spans="2:2">
      <c r="B8612" s="3"/>
    </row>
    <row r="8613" spans="2:2">
      <c r="B8613" s="3"/>
    </row>
    <row r="8614" spans="2:2">
      <c r="B8614" s="3"/>
    </row>
    <row r="8615" spans="2:2">
      <c r="B8615" s="3"/>
    </row>
    <row r="8616" spans="2:2">
      <c r="B8616" s="3"/>
    </row>
    <row r="8617" spans="2:2">
      <c r="B8617" s="3"/>
    </row>
    <row r="8618" spans="2:2">
      <c r="B8618" s="3"/>
    </row>
    <row r="8619" spans="2:2">
      <c r="B8619" s="3"/>
    </row>
    <row r="8620" spans="2:2">
      <c r="B8620" s="3"/>
    </row>
    <row r="8621" spans="2:2">
      <c r="B8621" s="3"/>
    </row>
    <row r="8622" spans="2:2">
      <c r="B8622" s="3"/>
    </row>
    <row r="8623" spans="2:2">
      <c r="B8623" s="3"/>
    </row>
    <row r="8624" spans="2:2">
      <c r="B8624" s="3"/>
    </row>
    <row r="8625" spans="2:2">
      <c r="B8625" s="3"/>
    </row>
    <row r="8626" spans="2:2">
      <c r="B8626" s="3"/>
    </row>
    <row r="8627" spans="2:2">
      <c r="B8627" s="3"/>
    </row>
    <row r="8628" spans="2:2">
      <c r="B8628" s="3"/>
    </row>
    <row r="8629" spans="2:2">
      <c r="B8629" s="3"/>
    </row>
    <row r="8630" spans="2:2">
      <c r="B8630" s="3"/>
    </row>
    <row r="8631" spans="2:2">
      <c r="B8631" s="3"/>
    </row>
    <row r="8632" spans="2:2">
      <c r="B8632" s="3"/>
    </row>
    <row r="8633" spans="2:2">
      <c r="B8633" s="3"/>
    </row>
    <row r="8634" spans="2:2">
      <c r="B8634" s="3"/>
    </row>
    <row r="8635" spans="2:2">
      <c r="B8635" s="3"/>
    </row>
    <row r="8636" spans="2:2">
      <c r="B8636" s="3"/>
    </row>
    <row r="8637" spans="2:2">
      <c r="B8637" s="3"/>
    </row>
    <row r="8638" spans="2:2">
      <c r="B8638" s="3"/>
    </row>
    <row r="8639" spans="2:2">
      <c r="B8639" s="3"/>
    </row>
    <row r="8640" spans="2:2">
      <c r="B8640" s="3"/>
    </row>
    <row r="8641" spans="2:2">
      <c r="B8641" s="3"/>
    </row>
    <row r="8642" spans="2:2">
      <c r="B8642" s="3"/>
    </row>
    <row r="8643" spans="2:2">
      <c r="B8643" s="3"/>
    </row>
    <row r="8644" spans="2:2">
      <c r="B8644" s="3"/>
    </row>
    <row r="8645" spans="2:2">
      <c r="B8645" s="3"/>
    </row>
    <row r="8646" spans="2:2">
      <c r="B8646" s="3"/>
    </row>
    <row r="8647" spans="2:2">
      <c r="B8647" s="3"/>
    </row>
    <row r="8648" spans="2:2">
      <c r="B8648" s="3"/>
    </row>
    <row r="8649" spans="2:2">
      <c r="B8649" s="3"/>
    </row>
    <row r="8650" spans="2:2">
      <c r="B8650" s="3"/>
    </row>
    <row r="8651" spans="2:2">
      <c r="B8651" s="3"/>
    </row>
    <row r="8652" spans="2:2">
      <c r="B8652" s="3"/>
    </row>
    <row r="8653" spans="2:2">
      <c r="B8653" s="3"/>
    </row>
    <row r="8654" spans="2:2">
      <c r="B8654" s="3"/>
    </row>
    <row r="8655" spans="2:2">
      <c r="B8655" s="3"/>
    </row>
    <row r="8656" spans="2:2">
      <c r="B8656" s="3"/>
    </row>
    <row r="8657" spans="2:2">
      <c r="B8657" s="3"/>
    </row>
    <row r="8658" spans="2:2">
      <c r="B8658" s="3"/>
    </row>
    <row r="8659" spans="2:2">
      <c r="B8659" s="3"/>
    </row>
    <row r="8660" spans="2:2">
      <c r="B8660" s="3"/>
    </row>
    <row r="8661" spans="2:2">
      <c r="B8661" s="3"/>
    </row>
    <row r="8662" spans="2:2">
      <c r="B8662" s="3"/>
    </row>
    <row r="8663" spans="2:2">
      <c r="B8663" s="3"/>
    </row>
    <row r="8664" spans="2:2">
      <c r="B8664" s="3"/>
    </row>
    <row r="8665" spans="2:2">
      <c r="B8665" s="3"/>
    </row>
    <row r="8666" spans="2:2">
      <c r="B8666" s="3"/>
    </row>
    <row r="8667" spans="2:2">
      <c r="B8667" s="3"/>
    </row>
    <row r="8668" spans="2:2">
      <c r="B8668" s="3"/>
    </row>
    <row r="8669" spans="2:2">
      <c r="B8669" s="3"/>
    </row>
    <row r="8670" spans="2:2">
      <c r="B8670" s="3"/>
    </row>
    <row r="8671" spans="2:2">
      <c r="B8671" s="3"/>
    </row>
    <row r="8672" spans="2:2">
      <c r="B8672" s="3"/>
    </row>
    <row r="8673" spans="2:2">
      <c r="B8673" s="3"/>
    </row>
    <row r="8674" spans="2:2">
      <c r="B8674" s="3"/>
    </row>
    <row r="8675" spans="2:2">
      <c r="B8675" s="3"/>
    </row>
    <row r="8676" spans="2:2">
      <c r="B8676" s="3"/>
    </row>
    <row r="8677" spans="2:2">
      <c r="B8677" s="3"/>
    </row>
    <row r="8678" spans="2:2">
      <c r="B8678" s="3"/>
    </row>
    <row r="8679" spans="2:2">
      <c r="B8679" s="3"/>
    </row>
    <row r="8680" spans="2:2">
      <c r="B8680" s="3"/>
    </row>
    <row r="8681" spans="2:2">
      <c r="B8681" s="3"/>
    </row>
    <row r="8682" spans="2:2">
      <c r="B8682" s="3"/>
    </row>
    <row r="8683" spans="2:2">
      <c r="B8683" s="3"/>
    </row>
    <row r="8684" spans="2:2">
      <c r="B8684" s="3"/>
    </row>
    <row r="8685" spans="2:2">
      <c r="B8685" s="3"/>
    </row>
    <row r="8686" spans="2:2">
      <c r="B8686" s="3"/>
    </row>
    <row r="8687" spans="2:2">
      <c r="B8687" s="3"/>
    </row>
    <row r="8688" spans="2:2">
      <c r="B8688" s="3"/>
    </row>
    <row r="8689" spans="2:2">
      <c r="B8689" s="3"/>
    </row>
    <row r="8690" spans="2:2">
      <c r="B8690" s="3"/>
    </row>
    <row r="8691" spans="2:2">
      <c r="B8691" s="3"/>
    </row>
    <row r="8692" spans="2:2">
      <c r="B8692" s="3"/>
    </row>
    <row r="8693" spans="2:2">
      <c r="B8693" s="3"/>
    </row>
    <row r="8694" spans="2:2">
      <c r="B8694" s="3"/>
    </row>
    <row r="8695" spans="2:2">
      <c r="B8695" s="3"/>
    </row>
    <row r="8696" spans="2:2">
      <c r="B8696" s="3"/>
    </row>
    <row r="8697" spans="2:2">
      <c r="B8697" s="3"/>
    </row>
    <row r="8698" spans="2:2">
      <c r="B8698" s="3"/>
    </row>
    <row r="8699" spans="2:2">
      <c r="B8699" s="3"/>
    </row>
    <row r="8700" spans="2:2">
      <c r="B8700" s="3"/>
    </row>
    <row r="8701" spans="2:2">
      <c r="B8701" s="3"/>
    </row>
    <row r="8702" spans="2:2">
      <c r="B8702" s="3"/>
    </row>
    <row r="8703" spans="2:2">
      <c r="B8703" s="3"/>
    </row>
    <row r="8704" spans="2:2">
      <c r="B8704" s="3"/>
    </row>
    <row r="8705" spans="2:2">
      <c r="B8705" s="3"/>
    </row>
    <row r="8706" spans="2:2">
      <c r="B8706" s="3"/>
    </row>
    <row r="8707" spans="2:2">
      <c r="B8707" s="3"/>
    </row>
    <row r="8708" spans="2:2">
      <c r="B8708" s="3"/>
    </row>
    <row r="8709" spans="2:2">
      <c r="B8709" s="3"/>
    </row>
    <row r="8710" spans="2:2">
      <c r="B8710" s="3"/>
    </row>
    <row r="8711" spans="2:2">
      <c r="B8711" s="3"/>
    </row>
    <row r="8712" spans="2:2">
      <c r="B8712" s="3"/>
    </row>
    <row r="8713" spans="2:2">
      <c r="B8713" s="3"/>
    </row>
    <row r="8714" spans="2:2">
      <c r="B8714" s="3"/>
    </row>
    <row r="8715" spans="2:2">
      <c r="B8715" s="3"/>
    </row>
    <row r="8716" spans="2:2">
      <c r="B8716" s="3"/>
    </row>
    <row r="8717" spans="2:2">
      <c r="B8717" s="3"/>
    </row>
    <row r="8718" spans="2:2">
      <c r="B8718" s="3"/>
    </row>
    <row r="8719" spans="2:2">
      <c r="B8719" s="3"/>
    </row>
    <row r="8720" spans="2:2">
      <c r="B8720" s="3"/>
    </row>
    <row r="8721" spans="2:2">
      <c r="B8721" s="3"/>
    </row>
    <row r="8722" spans="2:2">
      <c r="B8722" s="3"/>
    </row>
    <row r="8723" spans="2:2">
      <c r="B8723" s="3"/>
    </row>
    <row r="8724" spans="2:2">
      <c r="B8724" s="3"/>
    </row>
    <row r="8725" spans="2:2">
      <c r="B8725" s="3"/>
    </row>
    <row r="8726" spans="2:2">
      <c r="B8726" s="3"/>
    </row>
    <row r="8727" spans="2:2">
      <c r="B8727" s="3"/>
    </row>
    <row r="8728" spans="2:2">
      <c r="B8728" s="3"/>
    </row>
    <row r="8729" spans="2:2">
      <c r="B8729" s="3"/>
    </row>
    <row r="8730" spans="2:2">
      <c r="B8730" s="3"/>
    </row>
    <row r="8731" spans="2:2">
      <c r="B8731" s="3"/>
    </row>
    <row r="8732" spans="2:2">
      <c r="B8732" s="3"/>
    </row>
    <row r="8733" spans="2:2">
      <c r="B8733" s="3"/>
    </row>
    <row r="8734" spans="2:2">
      <c r="B8734" s="3"/>
    </row>
    <row r="8735" spans="2:2">
      <c r="B8735" s="3"/>
    </row>
    <row r="8736" spans="2:2">
      <c r="B8736" s="3"/>
    </row>
    <row r="8737" spans="2:2">
      <c r="B8737" s="3"/>
    </row>
    <row r="8738" spans="2:2">
      <c r="B8738" s="3"/>
    </row>
    <row r="8739" spans="2:2">
      <c r="B8739" s="3"/>
    </row>
    <row r="8740" spans="2:2">
      <c r="B8740" s="3"/>
    </row>
    <row r="8741" spans="2:2">
      <c r="B8741" s="3"/>
    </row>
    <row r="8742" spans="2:2">
      <c r="B8742" s="3"/>
    </row>
    <row r="8743" spans="2:2">
      <c r="B8743" s="3"/>
    </row>
    <row r="8744" spans="2:2">
      <c r="B8744" s="3"/>
    </row>
    <row r="8745" spans="2:2">
      <c r="B8745" s="3"/>
    </row>
    <row r="8746" spans="2:2">
      <c r="B8746" s="3"/>
    </row>
    <row r="8747" spans="2:2">
      <c r="B8747" s="3"/>
    </row>
    <row r="8748" spans="2:2">
      <c r="B8748" s="3"/>
    </row>
    <row r="8749" spans="2:2">
      <c r="B8749" s="3"/>
    </row>
    <row r="8750" spans="2:2">
      <c r="B8750" s="3"/>
    </row>
    <row r="8751" spans="2:2">
      <c r="B8751" s="3"/>
    </row>
    <row r="8752" spans="2:2">
      <c r="B8752" s="3"/>
    </row>
    <row r="8753" spans="2:2">
      <c r="B8753" s="3"/>
    </row>
    <row r="8754" spans="2:2">
      <c r="B8754" s="3"/>
    </row>
    <row r="8755" spans="2:2">
      <c r="B8755" s="3"/>
    </row>
    <row r="8756" spans="2:2">
      <c r="B8756" s="3"/>
    </row>
    <row r="8757" spans="2:2">
      <c r="B8757" s="3"/>
    </row>
    <row r="8758" spans="2:2">
      <c r="B8758" s="3"/>
    </row>
    <row r="8759" spans="2:2">
      <c r="B8759" s="3"/>
    </row>
    <row r="8760" spans="2:2">
      <c r="B8760" s="3"/>
    </row>
    <row r="8761" spans="2:2">
      <c r="B8761" s="3"/>
    </row>
    <row r="8762" spans="2:2">
      <c r="B8762" s="3"/>
    </row>
    <row r="8763" spans="2:2">
      <c r="B8763" s="3"/>
    </row>
    <row r="8764" spans="2:2">
      <c r="B8764" s="3"/>
    </row>
    <row r="8765" spans="2:2">
      <c r="B8765" s="3"/>
    </row>
    <row r="8766" spans="2:2">
      <c r="B8766" s="3"/>
    </row>
    <row r="8767" spans="2:2">
      <c r="B8767" s="3"/>
    </row>
    <row r="8768" spans="2:2">
      <c r="B8768" s="3"/>
    </row>
    <row r="8769" spans="2:2">
      <c r="B8769" s="3"/>
    </row>
    <row r="8770" spans="2:2">
      <c r="B8770" s="3"/>
    </row>
    <row r="8771" spans="2:2">
      <c r="B8771" s="3"/>
    </row>
    <row r="8772" spans="2:2">
      <c r="B8772" s="3"/>
    </row>
    <row r="8773" spans="2:2">
      <c r="B8773" s="3"/>
    </row>
    <row r="8774" spans="2:2">
      <c r="B8774" s="3"/>
    </row>
    <row r="8775" spans="2:2">
      <c r="B8775" s="3"/>
    </row>
    <row r="8776" spans="2:2">
      <c r="B8776" s="3"/>
    </row>
    <row r="8777" spans="2:2">
      <c r="B8777" s="3"/>
    </row>
    <row r="8778" spans="2:2">
      <c r="B8778" s="3"/>
    </row>
    <row r="8779" spans="2:2">
      <c r="B8779" s="3"/>
    </row>
    <row r="8780" spans="2:2">
      <c r="B8780" s="3"/>
    </row>
    <row r="8781" spans="2:2">
      <c r="B8781" s="3"/>
    </row>
    <row r="8782" spans="2:2">
      <c r="B8782" s="3"/>
    </row>
    <row r="8783" spans="2:2">
      <c r="B8783" s="3"/>
    </row>
    <row r="8784" spans="2:2">
      <c r="B8784" s="3"/>
    </row>
    <row r="8785" spans="2:2">
      <c r="B8785" s="3"/>
    </row>
    <row r="8786" spans="2:2">
      <c r="B8786" s="3"/>
    </row>
    <row r="8787" spans="2:2">
      <c r="B8787" s="3"/>
    </row>
    <row r="8788" spans="2:2">
      <c r="B8788" s="3"/>
    </row>
    <row r="8789" spans="2:2">
      <c r="B8789" s="3"/>
    </row>
    <row r="8790" spans="2:2">
      <c r="B8790" s="3"/>
    </row>
    <row r="8791" spans="2:2">
      <c r="B8791" s="3"/>
    </row>
    <row r="8792" spans="2:2">
      <c r="B8792" s="3"/>
    </row>
    <row r="8793" spans="2:2">
      <c r="B8793" s="3"/>
    </row>
    <row r="8794" spans="2:2">
      <c r="B8794" s="3"/>
    </row>
    <row r="8795" spans="2:2">
      <c r="B8795" s="3"/>
    </row>
    <row r="8796" spans="2:2">
      <c r="B8796" s="3"/>
    </row>
    <row r="8797" spans="2:2">
      <c r="B8797" s="3"/>
    </row>
    <row r="8798" spans="2:2">
      <c r="B8798" s="3"/>
    </row>
    <row r="8799" spans="2:2">
      <c r="B8799" s="3"/>
    </row>
    <row r="8800" spans="2:2">
      <c r="B8800" s="3"/>
    </row>
    <row r="8801" spans="2:2">
      <c r="B8801" s="3"/>
    </row>
    <row r="8802" spans="2:2">
      <c r="B8802" s="3"/>
    </row>
    <row r="8803" spans="2:2">
      <c r="B8803" s="3"/>
    </row>
    <row r="8804" spans="2:2">
      <c r="B8804" s="3"/>
    </row>
    <row r="8805" spans="2:2">
      <c r="B8805" s="3"/>
    </row>
    <row r="8806" spans="2:2">
      <c r="B8806" s="3"/>
    </row>
    <row r="8807" spans="2:2">
      <c r="B8807" s="3"/>
    </row>
    <row r="8808" spans="2:2">
      <c r="B8808" s="3"/>
    </row>
    <row r="8809" spans="2:2">
      <c r="B8809" s="3"/>
    </row>
    <row r="8810" spans="2:2">
      <c r="B8810" s="3"/>
    </row>
    <row r="8811" spans="2:2">
      <c r="B8811" s="3"/>
    </row>
    <row r="8812" spans="2:2">
      <c r="B8812" s="3"/>
    </row>
    <row r="8813" spans="2:2">
      <c r="B8813" s="3"/>
    </row>
    <row r="8814" spans="2:2">
      <c r="B8814" s="3"/>
    </row>
    <row r="8815" spans="2:2">
      <c r="B8815" s="3"/>
    </row>
    <row r="8816" spans="2:2">
      <c r="B8816" s="3"/>
    </row>
    <row r="8817" spans="2:2">
      <c r="B8817" s="3"/>
    </row>
    <row r="8818" spans="2:2">
      <c r="B8818" s="3"/>
    </row>
    <row r="8819" spans="2:2">
      <c r="B8819" s="3"/>
    </row>
    <row r="8820" spans="2:2">
      <c r="B8820" s="3"/>
    </row>
    <row r="8821" spans="2:2">
      <c r="B8821" s="3"/>
    </row>
    <row r="8822" spans="2:2">
      <c r="B8822" s="3"/>
    </row>
    <row r="8823" spans="2:2">
      <c r="B8823" s="3"/>
    </row>
    <row r="8824" spans="2:2">
      <c r="B8824" s="3"/>
    </row>
    <row r="8825" spans="2:2">
      <c r="B8825" s="3"/>
    </row>
    <row r="8826" spans="2:2">
      <c r="B8826" s="3"/>
    </row>
    <row r="8827" spans="2:2">
      <c r="B8827" s="3"/>
    </row>
    <row r="8828" spans="2:2">
      <c r="B8828" s="3"/>
    </row>
    <row r="8829" spans="2:2">
      <c r="B8829" s="3"/>
    </row>
    <row r="8830" spans="2:2">
      <c r="B8830" s="3"/>
    </row>
    <row r="8831" spans="2:2">
      <c r="B8831" s="3"/>
    </row>
    <row r="8832" spans="2:2">
      <c r="B8832" s="3"/>
    </row>
    <row r="8833" spans="2:2">
      <c r="B8833" s="3"/>
    </row>
    <row r="8834" spans="2:2">
      <c r="B8834" s="3"/>
    </row>
    <row r="8835" spans="2:2">
      <c r="B8835" s="3"/>
    </row>
    <row r="8836" spans="2:2">
      <c r="B8836" s="3"/>
    </row>
    <row r="8837" spans="2:2">
      <c r="B8837" s="3"/>
    </row>
    <row r="8838" spans="2:2">
      <c r="B8838" s="3"/>
    </row>
    <row r="8839" spans="2:2">
      <c r="B8839" s="3"/>
    </row>
    <row r="8840" spans="2:2">
      <c r="B8840" s="3"/>
    </row>
    <row r="8841" spans="2:2">
      <c r="B8841" s="3"/>
    </row>
    <row r="8842" spans="2:2">
      <c r="B8842" s="3"/>
    </row>
    <row r="8843" spans="2:2">
      <c r="B8843" s="3"/>
    </row>
    <row r="8844" spans="2:2">
      <c r="B8844" s="3"/>
    </row>
    <row r="8845" spans="2:2">
      <c r="B8845" s="3"/>
    </row>
    <row r="8846" spans="2:2">
      <c r="B8846" s="3"/>
    </row>
    <row r="8847" spans="2:2">
      <c r="B8847" s="3"/>
    </row>
    <row r="8848" spans="2:2">
      <c r="B8848" s="3"/>
    </row>
    <row r="8849" spans="2:2">
      <c r="B8849" s="3"/>
    </row>
    <row r="8850" spans="2:2">
      <c r="B8850" s="3"/>
    </row>
    <row r="8851" spans="2:2">
      <c r="B8851" s="3"/>
    </row>
    <row r="8852" spans="2:2">
      <c r="B8852" s="3"/>
    </row>
    <row r="8853" spans="2:2">
      <c r="B8853" s="3"/>
    </row>
    <row r="8854" spans="2:2">
      <c r="B8854" s="3"/>
    </row>
    <row r="8855" spans="2:2">
      <c r="B8855" s="3"/>
    </row>
    <row r="8856" spans="2:2">
      <c r="B8856" s="3"/>
    </row>
    <row r="8857" spans="2:2">
      <c r="B8857" s="3"/>
    </row>
    <row r="8858" spans="2:2">
      <c r="B8858" s="3"/>
    </row>
    <row r="8859" spans="2:2">
      <c r="B8859" s="3"/>
    </row>
    <row r="8860" spans="2:2">
      <c r="B8860" s="3"/>
    </row>
    <row r="8861" spans="2:2">
      <c r="B8861" s="3"/>
    </row>
    <row r="8862" spans="2:2">
      <c r="B8862" s="3"/>
    </row>
    <row r="8863" spans="2:2">
      <c r="B8863" s="3"/>
    </row>
    <row r="8864" spans="2:2">
      <c r="B8864" s="3"/>
    </row>
    <row r="8865" spans="2:2">
      <c r="B8865" s="3"/>
    </row>
    <row r="8866" spans="2:2">
      <c r="B8866" s="3"/>
    </row>
    <row r="8867" spans="2:2">
      <c r="B8867" s="3"/>
    </row>
    <row r="8868" spans="2:2">
      <c r="B8868" s="3"/>
    </row>
    <row r="8869" spans="2:2">
      <c r="B8869" s="3"/>
    </row>
    <row r="8870" spans="2:2">
      <c r="B8870" s="3"/>
    </row>
    <row r="8871" spans="2:2">
      <c r="B8871" s="3"/>
    </row>
    <row r="8872" spans="2:2">
      <c r="B8872" s="3"/>
    </row>
    <row r="8873" spans="2:2">
      <c r="B8873" s="3"/>
    </row>
    <row r="8874" spans="2:2">
      <c r="B8874" s="3"/>
    </row>
    <row r="8875" spans="2:2">
      <c r="B8875" s="3"/>
    </row>
    <row r="8876" spans="2:2">
      <c r="B8876" s="3"/>
    </row>
    <row r="8877" spans="2:2">
      <c r="B8877" s="3"/>
    </row>
    <row r="8878" spans="2:2">
      <c r="B8878" s="3"/>
    </row>
    <row r="8879" spans="2:2">
      <c r="B8879" s="3"/>
    </row>
    <row r="8880" spans="2:2">
      <c r="B8880" s="3"/>
    </row>
    <row r="8881" spans="2:2">
      <c r="B8881" s="3"/>
    </row>
    <row r="8882" spans="2:2">
      <c r="B8882" s="3"/>
    </row>
    <row r="8883" spans="2:2">
      <c r="B8883" s="3"/>
    </row>
    <row r="8884" spans="2:2">
      <c r="B8884" s="3"/>
    </row>
    <row r="8885" spans="2:2">
      <c r="B8885" s="3"/>
    </row>
    <row r="8886" spans="2:2">
      <c r="B8886" s="3"/>
    </row>
    <row r="8887" spans="2:2">
      <c r="B8887" s="3"/>
    </row>
    <row r="8888" spans="2:2">
      <c r="B8888" s="3"/>
    </row>
    <row r="8889" spans="2:2">
      <c r="B8889" s="3"/>
    </row>
    <row r="8890" spans="2:2">
      <c r="B8890" s="3"/>
    </row>
    <row r="8891" spans="2:2">
      <c r="B8891" s="3"/>
    </row>
    <row r="8892" spans="2:2">
      <c r="B8892" s="3"/>
    </row>
    <row r="8893" spans="2:2">
      <c r="B8893" s="3"/>
    </row>
    <row r="8894" spans="2:2">
      <c r="B8894" s="3"/>
    </row>
    <row r="8895" spans="2:2">
      <c r="B8895" s="3"/>
    </row>
    <row r="8896" spans="2:2">
      <c r="B8896" s="3"/>
    </row>
    <row r="8897" spans="2:2">
      <c r="B8897" s="3"/>
    </row>
    <row r="8898" spans="2:2">
      <c r="B8898" s="3"/>
    </row>
    <row r="8899" spans="2:2">
      <c r="B8899" s="3"/>
    </row>
    <row r="8900" spans="2:2">
      <c r="B8900" s="3"/>
    </row>
    <row r="8901" spans="2:2">
      <c r="B8901" s="3"/>
    </row>
    <row r="8902" spans="2:2">
      <c r="B8902" s="3"/>
    </row>
    <row r="8903" spans="2:2">
      <c r="B8903" s="3"/>
    </row>
    <row r="8904" spans="2:2">
      <c r="B8904" s="3"/>
    </row>
    <row r="8905" spans="2:2">
      <c r="B8905" s="3"/>
    </row>
    <row r="8906" spans="2:2">
      <c r="B8906" s="3"/>
    </row>
    <row r="8907" spans="2:2">
      <c r="B8907" s="3"/>
    </row>
    <row r="8908" spans="2:2">
      <c r="B8908" s="3"/>
    </row>
    <row r="8909" spans="2:2">
      <c r="B8909" s="3"/>
    </row>
    <row r="8910" spans="2:2">
      <c r="B8910" s="3"/>
    </row>
    <row r="8911" spans="2:2">
      <c r="B8911" s="3"/>
    </row>
    <row r="8912" spans="2:2">
      <c r="B8912" s="3"/>
    </row>
    <row r="8913" spans="2:2">
      <c r="B8913" s="3"/>
    </row>
    <row r="8914" spans="2:2">
      <c r="B8914" s="3"/>
    </row>
    <row r="8915" spans="2:2">
      <c r="B8915" s="3"/>
    </row>
    <row r="8916" spans="2:2">
      <c r="B8916" s="3"/>
    </row>
    <row r="8917" spans="2:2">
      <c r="B8917" s="3"/>
    </row>
    <row r="8918" spans="2:2">
      <c r="B8918" s="3"/>
    </row>
    <row r="8919" spans="2:2">
      <c r="B8919" s="3"/>
    </row>
    <row r="8920" spans="2:2">
      <c r="B8920" s="3"/>
    </row>
    <row r="8921" spans="2:2">
      <c r="B8921" s="3"/>
    </row>
    <row r="8922" spans="2:2">
      <c r="B8922" s="3"/>
    </row>
    <row r="8923" spans="2:2">
      <c r="B8923" s="3"/>
    </row>
    <row r="8924" spans="2:2">
      <c r="B8924" s="3"/>
    </row>
    <row r="8925" spans="2:2">
      <c r="B8925" s="3"/>
    </row>
    <row r="8926" spans="2:2">
      <c r="B8926" s="3"/>
    </row>
    <row r="8927" spans="2:2">
      <c r="B8927" s="3"/>
    </row>
    <row r="8928" spans="2:2">
      <c r="B8928" s="3"/>
    </row>
    <row r="8929" spans="2:2">
      <c r="B8929" s="3"/>
    </row>
    <row r="8930" spans="2:2">
      <c r="B8930" s="3"/>
    </row>
    <row r="8931" spans="2:2">
      <c r="B8931" s="3"/>
    </row>
    <row r="8932" spans="2:2">
      <c r="B8932" s="3"/>
    </row>
    <row r="8933" spans="2:2">
      <c r="B8933" s="3"/>
    </row>
    <row r="8934" spans="2:2">
      <c r="B8934" s="3"/>
    </row>
    <row r="8935" spans="2:2">
      <c r="B8935" s="3"/>
    </row>
    <row r="8936" spans="2:2">
      <c r="B8936" s="3"/>
    </row>
    <row r="8937" spans="2:2">
      <c r="B8937" s="3"/>
    </row>
    <row r="8938" spans="2:2">
      <c r="B8938" s="3"/>
    </row>
    <row r="8939" spans="2:2">
      <c r="B8939" s="3"/>
    </row>
    <row r="8940" spans="2:2">
      <c r="B8940" s="3"/>
    </row>
    <row r="8941" spans="2:2">
      <c r="B8941" s="3"/>
    </row>
    <row r="8942" spans="2:2">
      <c r="B8942" s="3"/>
    </row>
    <row r="8943" spans="2:2">
      <c r="B8943" s="3"/>
    </row>
    <row r="8944" spans="2:2">
      <c r="B8944" s="3"/>
    </row>
    <row r="8945" spans="2:2">
      <c r="B8945" s="3"/>
    </row>
    <row r="8946" spans="2:2">
      <c r="B8946" s="3"/>
    </row>
    <row r="8947" spans="2:2">
      <c r="B8947" s="3"/>
    </row>
    <row r="8948" spans="2:2">
      <c r="B8948" s="3"/>
    </row>
    <row r="8949" spans="2:2">
      <c r="B8949" s="3"/>
    </row>
    <row r="8950" spans="2:2">
      <c r="B8950" s="3"/>
    </row>
    <row r="8951" spans="2:2">
      <c r="B8951" s="3"/>
    </row>
    <row r="8952" spans="2:2">
      <c r="B8952" s="3"/>
    </row>
    <row r="8953" spans="2:2">
      <c r="B8953" s="3"/>
    </row>
    <row r="8954" spans="2:2">
      <c r="B8954" s="3"/>
    </row>
    <row r="8955" spans="2:2">
      <c r="B8955" s="3"/>
    </row>
    <row r="8956" spans="2:2">
      <c r="B8956" s="3"/>
    </row>
    <row r="8957" spans="2:2">
      <c r="B8957" s="3"/>
    </row>
    <row r="8958" spans="2:2">
      <c r="B8958" s="3"/>
    </row>
    <row r="8959" spans="2:2">
      <c r="B8959" s="3"/>
    </row>
    <row r="8960" spans="2:2">
      <c r="B8960" s="3"/>
    </row>
    <row r="8961" spans="2:2">
      <c r="B8961" s="3"/>
    </row>
    <row r="8962" spans="2:2">
      <c r="B8962" s="3"/>
    </row>
    <row r="8963" spans="2:2">
      <c r="B8963" s="3"/>
    </row>
    <row r="8964" spans="2:2">
      <c r="B8964" s="3"/>
    </row>
    <row r="8965" spans="2:2">
      <c r="B8965" s="3"/>
    </row>
    <row r="8966" spans="2:2">
      <c r="B8966" s="3"/>
    </row>
    <row r="8967" spans="2:2">
      <c r="B8967" s="3"/>
    </row>
    <row r="8968" spans="2:2">
      <c r="B8968" s="3"/>
    </row>
    <row r="8969" spans="2:2">
      <c r="B8969" s="3"/>
    </row>
    <row r="8970" spans="2:2">
      <c r="B8970" s="3"/>
    </row>
    <row r="8971" spans="2:2">
      <c r="B8971" s="3"/>
    </row>
    <row r="8972" spans="2:2">
      <c r="B8972" s="3"/>
    </row>
    <row r="8973" spans="2:2">
      <c r="B8973" s="3"/>
    </row>
    <row r="8974" spans="2:2">
      <c r="B8974" s="3"/>
    </row>
    <row r="8975" spans="2:2">
      <c r="B8975" s="3"/>
    </row>
    <row r="8976" spans="2:2">
      <c r="B8976" s="3"/>
    </row>
    <row r="8977" spans="2:2">
      <c r="B8977" s="3"/>
    </row>
    <row r="8978" spans="2:2">
      <c r="B8978" s="3"/>
    </row>
    <row r="8979" spans="2:2">
      <c r="B8979" s="3"/>
    </row>
    <row r="8980" spans="2:2">
      <c r="B8980" s="3"/>
    </row>
    <row r="8981" spans="2:2">
      <c r="B8981" s="3"/>
    </row>
    <row r="8982" spans="2:2">
      <c r="B8982" s="3"/>
    </row>
    <row r="8983" spans="2:2">
      <c r="B8983" s="3"/>
    </row>
    <row r="8984" spans="2:2">
      <c r="B8984" s="3"/>
    </row>
    <row r="8985" spans="2:2">
      <c r="B8985" s="3"/>
    </row>
    <row r="8986" spans="2:2">
      <c r="B8986" s="3"/>
    </row>
    <row r="8987" spans="2:2">
      <c r="B8987" s="3"/>
    </row>
    <row r="8988" spans="2:2">
      <c r="B8988" s="3"/>
    </row>
    <row r="8989" spans="2:2">
      <c r="B8989" s="3"/>
    </row>
    <row r="8990" spans="2:2">
      <c r="B8990" s="3"/>
    </row>
    <row r="8991" spans="2:2">
      <c r="B8991" s="3"/>
    </row>
    <row r="8992" spans="2:2">
      <c r="B8992" s="3"/>
    </row>
    <row r="8993" spans="2:2">
      <c r="B8993" s="3"/>
    </row>
    <row r="8994" spans="2:2">
      <c r="B8994" s="3"/>
    </row>
    <row r="8995" spans="2:2">
      <c r="B8995" s="3"/>
    </row>
    <row r="8996" spans="2:2">
      <c r="B8996" s="3"/>
    </row>
    <row r="8997" spans="2:2">
      <c r="B8997" s="3"/>
    </row>
    <row r="8998" spans="2:2">
      <c r="B8998" s="3"/>
    </row>
    <row r="8999" spans="2:2">
      <c r="B8999" s="3"/>
    </row>
    <row r="9000" spans="2:2">
      <c r="B9000" s="3"/>
    </row>
    <row r="9001" spans="2:2">
      <c r="B9001" s="3"/>
    </row>
    <row r="9002" spans="2:2">
      <c r="B9002" s="3"/>
    </row>
    <row r="9003" spans="2:2">
      <c r="B9003" s="3"/>
    </row>
    <row r="9004" spans="2:2">
      <c r="B9004" s="3"/>
    </row>
    <row r="9005" spans="2:2">
      <c r="B9005" s="3"/>
    </row>
    <row r="9006" spans="2:2">
      <c r="B9006" s="3"/>
    </row>
    <row r="9007" spans="2:2">
      <c r="B9007" s="3"/>
    </row>
    <row r="9008" spans="2:2">
      <c r="B9008" s="3"/>
    </row>
    <row r="9009" spans="2:2">
      <c r="B9009" s="3"/>
    </row>
    <row r="9010" spans="2:2">
      <c r="B9010" s="3"/>
    </row>
    <row r="9011" spans="2:2">
      <c r="B9011" s="3"/>
    </row>
    <row r="9012" spans="2:2">
      <c r="B9012" s="3"/>
    </row>
    <row r="9013" spans="2:2">
      <c r="B9013" s="3"/>
    </row>
    <row r="9014" spans="2:2">
      <c r="B9014" s="3"/>
    </row>
    <row r="9015" spans="2:2">
      <c r="B9015" s="3"/>
    </row>
    <row r="9016" spans="2:2">
      <c r="B9016" s="3"/>
    </row>
    <row r="9017" spans="2:2">
      <c r="B9017" s="3"/>
    </row>
    <row r="9018" spans="2:2">
      <c r="B9018" s="3"/>
    </row>
    <row r="9019" spans="2:2">
      <c r="B9019" s="3"/>
    </row>
    <row r="9020" spans="2:2">
      <c r="B9020" s="3"/>
    </row>
    <row r="9021" spans="2:2">
      <c r="B9021" s="3"/>
    </row>
    <row r="9022" spans="2:2">
      <c r="B9022" s="3"/>
    </row>
    <row r="9023" spans="2:2">
      <c r="B9023" s="3"/>
    </row>
    <row r="9024" spans="2:2">
      <c r="B9024" s="3"/>
    </row>
    <row r="9025" spans="2:2">
      <c r="B9025" s="3"/>
    </row>
    <row r="9026" spans="2:2">
      <c r="B9026" s="3"/>
    </row>
    <row r="9027" spans="2:2">
      <c r="B9027" s="3"/>
    </row>
    <row r="9028" spans="2:2">
      <c r="B9028" s="3"/>
    </row>
    <row r="9029" spans="2:2">
      <c r="B9029" s="3"/>
    </row>
    <row r="9030" spans="2:2">
      <c r="B9030" s="3"/>
    </row>
    <row r="9031" spans="2:2">
      <c r="B9031" s="3"/>
    </row>
    <row r="9032" spans="2:2">
      <c r="B9032" s="3"/>
    </row>
    <row r="9033" spans="2:2">
      <c r="B9033" s="3"/>
    </row>
    <row r="9034" spans="2:2">
      <c r="B9034" s="3"/>
    </row>
    <row r="9035" spans="2:2">
      <c r="B9035" s="3"/>
    </row>
    <row r="9036" spans="2:2">
      <c r="B9036" s="3"/>
    </row>
    <row r="9037" spans="2:2">
      <c r="B9037" s="3"/>
    </row>
    <row r="9038" spans="2:2">
      <c r="B9038" s="3"/>
    </row>
    <row r="9039" spans="2:2">
      <c r="B9039" s="3"/>
    </row>
    <row r="9040" spans="2:2">
      <c r="B9040" s="3"/>
    </row>
    <row r="9041" spans="2:2">
      <c r="B9041" s="3"/>
    </row>
    <row r="9042" spans="2:2">
      <c r="B9042" s="3"/>
    </row>
    <row r="9043" spans="2:2">
      <c r="B9043" s="3"/>
    </row>
    <row r="9044" spans="2:2">
      <c r="B9044" s="3"/>
    </row>
    <row r="9045" spans="2:2">
      <c r="B9045" s="3"/>
    </row>
    <row r="9046" spans="2:2">
      <c r="B9046" s="3"/>
    </row>
    <row r="9047" spans="2:2">
      <c r="B9047" s="3"/>
    </row>
    <row r="9048" spans="2:2">
      <c r="B9048" s="3"/>
    </row>
    <row r="9049" spans="2:2">
      <c r="B9049" s="3"/>
    </row>
    <row r="9050" spans="2:2">
      <c r="B9050" s="3"/>
    </row>
    <row r="9051" spans="2:2">
      <c r="B9051" s="3"/>
    </row>
    <row r="9052" spans="2:2">
      <c r="B9052" s="3"/>
    </row>
    <row r="9053" spans="2:2">
      <c r="B9053" s="3"/>
    </row>
    <row r="9054" spans="2:2">
      <c r="B9054" s="3"/>
    </row>
    <row r="9055" spans="2:2">
      <c r="B9055" s="3"/>
    </row>
    <row r="9056" spans="2:2">
      <c r="B9056" s="3"/>
    </row>
    <row r="9057" spans="2:2">
      <c r="B9057" s="3"/>
    </row>
    <row r="9058" spans="2:2">
      <c r="B9058" s="3"/>
    </row>
    <row r="9059" spans="2:2">
      <c r="B9059" s="3"/>
    </row>
    <row r="9060" spans="2:2">
      <c r="B9060" s="3"/>
    </row>
    <row r="9061" spans="2:2">
      <c r="B9061" s="3"/>
    </row>
    <row r="9062" spans="2:2">
      <c r="B9062" s="3"/>
    </row>
    <row r="9063" spans="2:2">
      <c r="B9063" s="3"/>
    </row>
    <row r="9064" spans="2:2">
      <c r="B9064" s="3"/>
    </row>
    <row r="9065" spans="2:2">
      <c r="B9065" s="3"/>
    </row>
    <row r="9066" spans="2:2">
      <c r="B9066" s="3"/>
    </row>
    <row r="9067" spans="2:2">
      <c r="B9067" s="3"/>
    </row>
    <row r="9068" spans="2:2">
      <c r="B9068" s="3"/>
    </row>
    <row r="9069" spans="2:2">
      <c r="B9069" s="3"/>
    </row>
    <row r="9070" spans="2:2">
      <c r="B9070" s="3"/>
    </row>
    <row r="9071" spans="2:2">
      <c r="B9071" s="3"/>
    </row>
    <row r="9072" spans="2:2">
      <c r="B9072" s="3"/>
    </row>
    <row r="9073" spans="2:2">
      <c r="B9073" s="3"/>
    </row>
    <row r="9074" spans="2:2">
      <c r="B9074" s="3"/>
    </row>
    <row r="9075" spans="2:2">
      <c r="B9075" s="3"/>
    </row>
    <row r="9076" spans="2:2">
      <c r="B9076" s="3"/>
    </row>
    <row r="9077" spans="2:2">
      <c r="B9077" s="3"/>
    </row>
    <row r="9078" spans="2:2">
      <c r="B9078" s="3"/>
    </row>
    <row r="9079" spans="2:2">
      <c r="B9079" s="3"/>
    </row>
    <row r="9080" spans="2:2">
      <c r="B9080" s="3"/>
    </row>
    <row r="9081" spans="2:2">
      <c r="B9081" s="3"/>
    </row>
    <row r="9082" spans="2:2">
      <c r="B9082" s="3"/>
    </row>
    <row r="9083" spans="2:2">
      <c r="B9083" s="3"/>
    </row>
    <row r="9084" spans="2:2">
      <c r="B9084" s="3"/>
    </row>
    <row r="9085" spans="2:2">
      <c r="B9085" s="3"/>
    </row>
    <row r="9086" spans="2:2">
      <c r="B9086" s="3"/>
    </row>
    <row r="9087" spans="2:2">
      <c r="B9087" s="3"/>
    </row>
    <row r="9088" spans="2:2">
      <c r="B9088" s="3"/>
    </row>
    <row r="9089" spans="2:2">
      <c r="B9089" s="3"/>
    </row>
    <row r="9090" spans="2:2">
      <c r="B9090" s="3"/>
    </row>
    <row r="9091" spans="2:2">
      <c r="B9091" s="3"/>
    </row>
    <row r="9092" spans="2:2">
      <c r="B9092" s="3"/>
    </row>
    <row r="9093" spans="2:2">
      <c r="B9093" s="3"/>
    </row>
    <row r="9094" spans="2:2">
      <c r="B9094" s="3"/>
    </row>
    <row r="9095" spans="2:2">
      <c r="B9095" s="3"/>
    </row>
    <row r="9096" spans="2:2">
      <c r="B9096" s="3"/>
    </row>
    <row r="9097" spans="2:2">
      <c r="B9097" s="3"/>
    </row>
    <row r="9098" spans="2:2">
      <c r="B9098" s="3"/>
    </row>
    <row r="9099" spans="2:2">
      <c r="B9099" s="3"/>
    </row>
    <row r="9100" spans="2:2">
      <c r="B9100" s="3"/>
    </row>
    <row r="9101" spans="2:2">
      <c r="B9101" s="3"/>
    </row>
    <row r="9102" spans="2:2">
      <c r="B9102" s="3"/>
    </row>
    <row r="9103" spans="2:2">
      <c r="B9103" s="3"/>
    </row>
    <row r="9104" spans="2:2">
      <c r="B9104" s="3"/>
    </row>
    <row r="9105" spans="2:2">
      <c r="B9105" s="3"/>
    </row>
    <row r="9106" spans="2:2">
      <c r="B9106" s="3"/>
    </row>
    <row r="9107" spans="2:2">
      <c r="B9107" s="3"/>
    </row>
    <row r="9108" spans="2:2">
      <c r="B9108" s="3"/>
    </row>
    <row r="9109" spans="2:2">
      <c r="B9109" s="3"/>
    </row>
    <row r="9110" spans="2:2">
      <c r="B9110" s="3"/>
    </row>
    <row r="9111" spans="2:2">
      <c r="B9111" s="3"/>
    </row>
    <row r="9112" spans="2:2">
      <c r="B9112" s="3"/>
    </row>
    <row r="9113" spans="2:2">
      <c r="B9113" s="3"/>
    </row>
    <row r="9114" spans="2:2">
      <c r="B9114" s="3"/>
    </row>
    <row r="9115" spans="2:2">
      <c r="B9115" s="3"/>
    </row>
    <row r="9116" spans="2:2">
      <c r="B9116" s="3"/>
    </row>
    <row r="9117" spans="2:2">
      <c r="B9117" s="3"/>
    </row>
    <row r="9118" spans="2:2">
      <c r="B9118" s="3"/>
    </row>
    <row r="9119" spans="2:2">
      <c r="B9119" s="3"/>
    </row>
    <row r="9120" spans="2:2">
      <c r="B9120" s="3"/>
    </row>
    <row r="9121" spans="2:2">
      <c r="B9121" s="3"/>
    </row>
    <row r="9122" spans="2:2">
      <c r="B9122" s="3"/>
    </row>
    <row r="9123" spans="2:2">
      <c r="B9123" s="3"/>
    </row>
    <row r="9124" spans="2:2">
      <c r="B9124" s="3"/>
    </row>
    <row r="9125" spans="2:2">
      <c r="B9125" s="3"/>
    </row>
    <row r="9126" spans="2:2">
      <c r="B9126" s="3"/>
    </row>
    <row r="9127" spans="2:2">
      <c r="B9127" s="3"/>
    </row>
    <row r="9128" spans="2:2">
      <c r="B9128" s="3"/>
    </row>
    <row r="9129" spans="2:2">
      <c r="B9129" s="3"/>
    </row>
    <row r="9130" spans="2:2">
      <c r="B9130" s="3"/>
    </row>
    <row r="9131" spans="2:2">
      <c r="B9131" s="3"/>
    </row>
    <row r="9132" spans="2:2">
      <c r="B9132" s="3"/>
    </row>
    <row r="9133" spans="2:2">
      <c r="B9133" s="3"/>
    </row>
    <row r="9134" spans="2:2">
      <c r="B9134" s="3"/>
    </row>
    <row r="9135" spans="2:2">
      <c r="B9135" s="3"/>
    </row>
    <row r="9136" spans="2:2">
      <c r="B9136" s="3"/>
    </row>
    <row r="9137" spans="2:2">
      <c r="B9137" s="3"/>
    </row>
    <row r="9138" spans="2:2">
      <c r="B9138" s="3"/>
    </row>
    <row r="9139" spans="2:2">
      <c r="B9139" s="3"/>
    </row>
    <row r="9140" spans="2:2">
      <c r="B9140" s="3"/>
    </row>
    <row r="9141" spans="2:2">
      <c r="B9141" s="3"/>
    </row>
    <row r="9142" spans="2:2">
      <c r="B9142" s="3"/>
    </row>
    <row r="9143" spans="2:2">
      <c r="B9143" s="3"/>
    </row>
    <row r="9144" spans="2:2">
      <c r="B9144" s="3"/>
    </row>
    <row r="9145" spans="2:2">
      <c r="B9145" s="3"/>
    </row>
    <row r="9146" spans="2:2">
      <c r="B9146" s="3"/>
    </row>
    <row r="9147" spans="2:2">
      <c r="B9147" s="3"/>
    </row>
    <row r="9148" spans="2:2">
      <c r="B9148" s="3"/>
    </row>
    <row r="9149" spans="2:2">
      <c r="B9149" s="3"/>
    </row>
    <row r="9150" spans="2:2">
      <c r="B9150" s="3"/>
    </row>
    <row r="9151" spans="2:2">
      <c r="B9151" s="3"/>
    </row>
    <row r="9152" spans="2:2">
      <c r="B9152" s="3"/>
    </row>
    <row r="9153" spans="2:2">
      <c r="B9153" s="3"/>
    </row>
    <row r="9154" spans="2:2">
      <c r="B9154" s="3"/>
    </row>
    <row r="9155" spans="2:2">
      <c r="B9155" s="3"/>
    </row>
    <row r="9156" spans="2:2">
      <c r="B9156" s="3"/>
    </row>
    <row r="9157" spans="2:2">
      <c r="B9157" s="3"/>
    </row>
    <row r="9158" spans="2:2">
      <c r="B9158" s="3"/>
    </row>
    <row r="9159" spans="2:2">
      <c r="B9159" s="3"/>
    </row>
    <row r="9160" spans="2:2">
      <c r="B9160" s="3"/>
    </row>
    <row r="9161" spans="2:2">
      <c r="B9161" s="3"/>
    </row>
    <row r="9162" spans="2:2">
      <c r="B9162" s="3"/>
    </row>
    <row r="9163" spans="2:2">
      <c r="B9163" s="3"/>
    </row>
    <row r="9164" spans="2:2">
      <c r="B9164" s="3"/>
    </row>
    <row r="9165" spans="2:2">
      <c r="B9165" s="3"/>
    </row>
    <row r="9166" spans="2:2">
      <c r="B9166" s="3"/>
    </row>
    <row r="9167" spans="2:2">
      <c r="B9167" s="3"/>
    </row>
    <row r="9168" spans="2:2">
      <c r="B9168" s="3"/>
    </row>
    <row r="9169" spans="2:2">
      <c r="B9169" s="3"/>
    </row>
    <row r="9170" spans="2:2">
      <c r="B9170" s="3"/>
    </row>
    <row r="9171" spans="2:2">
      <c r="B9171" s="3"/>
    </row>
    <row r="9172" spans="2:2">
      <c r="B9172" s="3"/>
    </row>
    <row r="9173" spans="2:2">
      <c r="B9173" s="3"/>
    </row>
    <row r="9174" spans="2:2">
      <c r="B9174" s="3"/>
    </row>
    <row r="9175" spans="2:2">
      <c r="B9175" s="3"/>
    </row>
    <row r="9176" spans="2:2">
      <c r="B9176" s="3"/>
    </row>
    <row r="9177" spans="2:2">
      <c r="B9177" s="3"/>
    </row>
    <row r="9178" spans="2:2">
      <c r="B9178" s="3"/>
    </row>
    <row r="9179" spans="2:2">
      <c r="B9179" s="3"/>
    </row>
    <row r="9180" spans="2:2">
      <c r="B9180" s="3"/>
    </row>
    <row r="9181" spans="2:2">
      <c r="B9181" s="3"/>
    </row>
    <row r="9182" spans="2:2">
      <c r="B9182" s="3"/>
    </row>
    <row r="9183" spans="2:2">
      <c r="B9183" s="3"/>
    </row>
    <row r="9184" spans="2:2">
      <c r="B9184" s="3"/>
    </row>
    <row r="9185" spans="2:2">
      <c r="B9185" s="3"/>
    </row>
    <row r="9186" spans="2:2">
      <c r="B9186" s="3"/>
    </row>
    <row r="9187" spans="2:2">
      <c r="B9187" s="3"/>
    </row>
    <row r="9188" spans="2:2">
      <c r="B9188" s="3"/>
    </row>
    <row r="9189" spans="2:2">
      <c r="B9189" s="3"/>
    </row>
    <row r="9190" spans="2:2">
      <c r="B9190" s="3"/>
    </row>
    <row r="9191" spans="2:2">
      <c r="B9191" s="3"/>
    </row>
    <row r="9192" spans="2:2">
      <c r="B9192" s="3"/>
    </row>
    <row r="9193" spans="2:2">
      <c r="B9193" s="3"/>
    </row>
    <row r="9194" spans="2:2">
      <c r="B9194" s="3"/>
    </row>
    <row r="9195" spans="2:2">
      <c r="B9195" s="3"/>
    </row>
    <row r="9196" spans="2:2">
      <c r="B9196" s="3"/>
    </row>
    <row r="9197" spans="2:2">
      <c r="B9197" s="3"/>
    </row>
    <row r="9198" spans="2:2">
      <c r="B9198" s="3"/>
    </row>
    <row r="9199" spans="2:2">
      <c r="B9199" s="3"/>
    </row>
    <row r="9200" spans="2:2">
      <c r="B9200" s="3"/>
    </row>
    <row r="9201" spans="2:2">
      <c r="B9201" s="3"/>
    </row>
    <row r="9202" spans="2:2">
      <c r="B9202" s="3"/>
    </row>
    <row r="9203" spans="2:2">
      <c r="B9203" s="3"/>
    </row>
    <row r="9204" spans="2:2">
      <c r="B9204" s="3"/>
    </row>
    <row r="9205" spans="2:2">
      <c r="B9205" s="3"/>
    </row>
    <row r="9206" spans="2:2">
      <c r="B9206" s="3"/>
    </row>
    <row r="9207" spans="2:2">
      <c r="B9207" s="3"/>
    </row>
    <row r="9208" spans="2:2">
      <c r="B9208" s="3"/>
    </row>
    <row r="9209" spans="2:2">
      <c r="B9209" s="3"/>
    </row>
    <row r="9210" spans="2:2">
      <c r="B9210" s="3"/>
    </row>
    <row r="9211" spans="2:2">
      <c r="B9211" s="3"/>
    </row>
    <row r="9212" spans="2:2">
      <c r="B9212" s="3"/>
    </row>
    <row r="9213" spans="2:2">
      <c r="B9213" s="3"/>
    </row>
    <row r="9214" spans="2:2">
      <c r="B9214" s="3"/>
    </row>
    <row r="9215" spans="2:2">
      <c r="B9215" s="3"/>
    </row>
    <row r="9216" spans="2:2">
      <c r="B9216" s="3"/>
    </row>
    <row r="9217" spans="2:2">
      <c r="B9217" s="3"/>
    </row>
    <row r="9218" spans="2:2">
      <c r="B9218" s="3"/>
    </row>
    <row r="9219" spans="2:2">
      <c r="B9219" s="3"/>
    </row>
    <row r="9220" spans="2:2">
      <c r="B9220" s="3"/>
    </row>
    <row r="9221" spans="2:2">
      <c r="B9221" s="3"/>
    </row>
    <row r="9222" spans="2:2">
      <c r="B9222" s="3"/>
    </row>
    <row r="9223" spans="2:2">
      <c r="B9223" s="3"/>
    </row>
    <row r="9224" spans="2:2">
      <c r="B9224" s="3"/>
    </row>
    <row r="9225" spans="2:2">
      <c r="B9225" s="3"/>
    </row>
    <row r="9226" spans="2:2">
      <c r="B9226" s="3"/>
    </row>
    <row r="9227" spans="2:2">
      <c r="B9227" s="3"/>
    </row>
    <row r="9228" spans="2:2">
      <c r="B9228" s="3"/>
    </row>
    <row r="9229" spans="2:2">
      <c r="B9229" s="3"/>
    </row>
    <row r="9230" spans="2:2">
      <c r="B9230" s="3"/>
    </row>
    <row r="9231" spans="2:2">
      <c r="B9231" s="3"/>
    </row>
    <row r="9232" spans="2:2">
      <c r="B9232" s="3"/>
    </row>
    <row r="9233" spans="2:2">
      <c r="B9233" s="3"/>
    </row>
    <row r="9234" spans="2:2">
      <c r="B9234" s="3"/>
    </row>
    <row r="9235" spans="2:2">
      <c r="B9235" s="3"/>
    </row>
    <row r="9236" spans="2:2">
      <c r="B9236" s="3"/>
    </row>
    <row r="9237" spans="2:2">
      <c r="B9237" s="3"/>
    </row>
    <row r="9238" spans="2:2">
      <c r="B9238" s="3"/>
    </row>
    <row r="9239" spans="2:2">
      <c r="B9239" s="3"/>
    </row>
    <row r="9240" spans="2:2">
      <c r="B9240" s="3"/>
    </row>
    <row r="9241" spans="2:2">
      <c r="B9241" s="3"/>
    </row>
    <row r="9242" spans="2:2">
      <c r="B9242" s="3"/>
    </row>
    <row r="9243" spans="2:2">
      <c r="B9243" s="3"/>
    </row>
    <row r="9244" spans="2:2">
      <c r="B9244" s="3"/>
    </row>
    <row r="9245" spans="2:2">
      <c r="B9245" s="3"/>
    </row>
    <row r="9246" spans="2:2">
      <c r="B9246" s="3"/>
    </row>
    <row r="9247" spans="2:2">
      <c r="B9247" s="3"/>
    </row>
    <row r="9248" spans="2:2">
      <c r="B9248" s="3"/>
    </row>
    <row r="9249" spans="2:2">
      <c r="B9249" s="3"/>
    </row>
    <row r="9250" spans="2:2">
      <c r="B9250" s="3"/>
    </row>
    <row r="9251" spans="2:2">
      <c r="B9251" s="3"/>
    </row>
    <row r="9252" spans="2:2">
      <c r="B9252" s="3"/>
    </row>
    <row r="9253" spans="2:2">
      <c r="B9253" s="3"/>
    </row>
    <row r="9254" spans="2:2">
      <c r="B9254" s="3"/>
    </row>
    <row r="9255" spans="2:2">
      <c r="B9255" s="3"/>
    </row>
    <row r="9256" spans="2:2">
      <c r="B9256" s="3"/>
    </row>
    <row r="9257" spans="2:2">
      <c r="B9257" s="3"/>
    </row>
    <row r="9258" spans="2:2">
      <c r="B9258" s="3"/>
    </row>
    <row r="9259" spans="2:2">
      <c r="B9259" s="3"/>
    </row>
    <row r="9260" spans="2:2">
      <c r="B9260" s="3"/>
    </row>
    <row r="9261" spans="2:2">
      <c r="B9261" s="3"/>
    </row>
    <row r="9262" spans="2:2">
      <c r="B9262" s="3"/>
    </row>
    <row r="9263" spans="2:2">
      <c r="B9263" s="3"/>
    </row>
    <row r="9264" spans="2:2">
      <c r="B9264" s="3"/>
    </row>
    <row r="9265" spans="2:2">
      <c r="B9265" s="3"/>
    </row>
    <row r="9266" spans="2:2">
      <c r="B9266" s="3"/>
    </row>
    <row r="9267" spans="2:2">
      <c r="B9267" s="3"/>
    </row>
    <row r="9268" spans="2:2">
      <c r="B9268" s="3"/>
    </row>
    <row r="9269" spans="2:2">
      <c r="B9269" s="3"/>
    </row>
    <row r="9270" spans="2:2">
      <c r="B9270" s="3"/>
    </row>
    <row r="9271" spans="2:2">
      <c r="B9271" s="3"/>
    </row>
    <row r="9272" spans="2:2">
      <c r="B9272" s="3"/>
    </row>
    <row r="9273" spans="2:2">
      <c r="B9273" s="3"/>
    </row>
    <row r="9274" spans="2:2">
      <c r="B9274" s="3"/>
    </row>
    <row r="9275" spans="2:2">
      <c r="B9275" s="3"/>
    </row>
    <row r="9276" spans="2:2">
      <c r="B9276" s="3"/>
    </row>
    <row r="9277" spans="2:2">
      <c r="B9277" s="3"/>
    </row>
    <row r="9278" spans="2:2">
      <c r="B9278" s="3"/>
    </row>
    <row r="9279" spans="2:2">
      <c r="B9279" s="3"/>
    </row>
    <row r="9280" spans="2:2">
      <c r="B9280" s="3"/>
    </row>
    <row r="9281" spans="2:2">
      <c r="B9281" s="3"/>
    </row>
    <row r="9282" spans="2:2">
      <c r="B9282" s="3"/>
    </row>
    <row r="9283" spans="2:2">
      <c r="B9283" s="3"/>
    </row>
    <row r="9284" spans="2:2">
      <c r="B9284" s="3"/>
    </row>
    <row r="9285" spans="2:2">
      <c r="B9285" s="3"/>
    </row>
    <row r="9286" spans="2:2">
      <c r="B9286" s="3"/>
    </row>
    <row r="9287" spans="2:2">
      <c r="B9287" s="3"/>
    </row>
    <row r="9288" spans="2:2">
      <c r="B9288" s="3"/>
    </row>
    <row r="9289" spans="2:2">
      <c r="B9289" s="3"/>
    </row>
    <row r="9290" spans="2:2">
      <c r="B9290" s="3"/>
    </row>
    <row r="9291" spans="2:2">
      <c r="B9291" s="3"/>
    </row>
    <row r="9292" spans="2:2">
      <c r="B9292" s="3"/>
    </row>
    <row r="9293" spans="2:2">
      <c r="B9293" s="3"/>
    </row>
    <row r="9294" spans="2:2">
      <c r="B9294" s="3"/>
    </row>
    <row r="9295" spans="2:2">
      <c r="B9295" s="3"/>
    </row>
    <row r="9296" spans="2:2">
      <c r="B9296" s="3"/>
    </row>
    <row r="9297" spans="2:2">
      <c r="B9297" s="3"/>
    </row>
    <row r="9298" spans="2:2">
      <c r="B9298" s="3"/>
    </row>
    <row r="9299" spans="2:2">
      <c r="B9299" s="3"/>
    </row>
    <row r="9300" spans="2:2">
      <c r="B9300" s="3"/>
    </row>
    <row r="9301" spans="2:2">
      <c r="B9301" s="3"/>
    </row>
    <row r="9302" spans="2:2">
      <c r="B9302" s="3"/>
    </row>
    <row r="9303" spans="2:2">
      <c r="B9303" s="3"/>
    </row>
    <row r="9304" spans="2:2">
      <c r="B9304" s="3"/>
    </row>
    <row r="9305" spans="2:2">
      <c r="B9305" s="3"/>
    </row>
    <row r="9306" spans="2:2">
      <c r="B9306" s="3"/>
    </row>
    <row r="9307" spans="2:2">
      <c r="B9307" s="3"/>
    </row>
    <row r="9308" spans="2:2">
      <c r="B9308" s="3"/>
    </row>
    <row r="9309" spans="2:2">
      <c r="B9309" s="3"/>
    </row>
    <row r="9310" spans="2:2">
      <c r="B9310" s="3"/>
    </row>
    <row r="9311" spans="2:2">
      <c r="B9311" s="3"/>
    </row>
    <row r="9312" spans="2:2">
      <c r="B9312" s="3"/>
    </row>
    <row r="9313" spans="2:2">
      <c r="B9313" s="3"/>
    </row>
    <row r="9314" spans="2:2">
      <c r="B9314" s="3"/>
    </row>
    <row r="9315" spans="2:2">
      <c r="B9315" s="3"/>
    </row>
    <row r="9316" spans="2:2">
      <c r="B9316" s="3"/>
    </row>
    <row r="9317" spans="2:2">
      <c r="B9317" s="3"/>
    </row>
    <row r="9318" spans="2:2">
      <c r="B9318" s="3"/>
    </row>
    <row r="9319" spans="2:2">
      <c r="B9319" s="3"/>
    </row>
    <row r="9320" spans="2:2">
      <c r="B9320" s="3"/>
    </row>
    <row r="9321" spans="2:2">
      <c r="B9321" s="3"/>
    </row>
    <row r="9322" spans="2:2">
      <c r="B9322" s="3"/>
    </row>
    <row r="9323" spans="2:2">
      <c r="B9323" s="3"/>
    </row>
    <row r="9324" spans="2:2">
      <c r="B9324" s="3"/>
    </row>
    <row r="9325" spans="2:2">
      <c r="B9325" s="3"/>
    </row>
    <row r="9326" spans="2:2">
      <c r="B9326" s="3"/>
    </row>
    <row r="9327" spans="2:2">
      <c r="B9327" s="3"/>
    </row>
    <row r="9328" spans="2:2">
      <c r="B9328" s="3"/>
    </row>
    <row r="9329" spans="2:2">
      <c r="B9329" s="3"/>
    </row>
    <row r="9330" spans="2:2">
      <c r="B9330" s="3"/>
    </row>
    <row r="9331" spans="2:2">
      <c r="B9331" s="3"/>
    </row>
    <row r="9332" spans="2:2">
      <c r="B9332" s="3"/>
    </row>
    <row r="9333" spans="2:2">
      <c r="B9333" s="3"/>
    </row>
    <row r="9334" spans="2:2">
      <c r="B9334" s="3"/>
    </row>
    <row r="9335" spans="2:2">
      <c r="B9335" s="3"/>
    </row>
    <row r="9336" spans="2:2">
      <c r="B9336" s="3"/>
    </row>
    <row r="9337" spans="2:2">
      <c r="B9337" s="3"/>
    </row>
    <row r="9338" spans="2:2">
      <c r="B9338" s="3"/>
    </row>
    <row r="9339" spans="2:2">
      <c r="B9339" s="3"/>
    </row>
    <row r="9340" spans="2:2">
      <c r="B9340" s="3"/>
    </row>
    <row r="9341" spans="2:2">
      <c r="B9341" s="3"/>
    </row>
    <row r="9342" spans="2:2">
      <c r="B9342" s="3"/>
    </row>
    <row r="9343" spans="2:2">
      <c r="B9343" s="3"/>
    </row>
    <row r="9344" spans="2:2">
      <c r="B9344" s="3"/>
    </row>
    <row r="9345" spans="2:2">
      <c r="B9345" s="3"/>
    </row>
    <row r="9346" spans="2:2">
      <c r="B9346" s="3"/>
    </row>
    <row r="9347" spans="2:2">
      <c r="B9347" s="3"/>
    </row>
    <row r="9348" spans="2:2">
      <c r="B9348" s="3"/>
    </row>
    <row r="9349" spans="2:2">
      <c r="B9349" s="3"/>
    </row>
    <row r="9350" spans="2:2">
      <c r="B9350" s="3"/>
    </row>
    <row r="9351" spans="2:2">
      <c r="B9351" s="3"/>
    </row>
    <row r="9352" spans="2:2">
      <c r="B9352" s="3"/>
    </row>
    <row r="9353" spans="2:2">
      <c r="B9353" s="3"/>
    </row>
    <row r="9354" spans="2:2">
      <c r="B9354" s="3"/>
    </row>
    <row r="9355" spans="2:2">
      <c r="B9355" s="3"/>
    </row>
    <row r="9356" spans="2:2">
      <c r="B9356" s="3"/>
    </row>
    <row r="9357" spans="2:2">
      <c r="B9357" s="3"/>
    </row>
    <row r="9358" spans="2:2">
      <c r="B9358" s="3"/>
    </row>
    <row r="9359" spans="2:2">
      <c r="B9359" s="3"/>
    </row>
    <row r="9360" spans="2:2">
      <c r="B9360" s="3"/>
    </row>
    <row r="9361" spans="2:2">
      <c r="B9361" s="3"/>
    </row>
    <row r="9362" spans="2:2">
      <c r="B9362" s="3"/>
    </row>
    <row r="9363" spans="2:2">
      <c r="B9363" s="3"/>
    </row>
    <row r="9364" spans="2:2">
      <c r="B9364" s="3"/>
    </row>
    <row r="9365" spans="2:2">
      <c r="B9365" s="3"/>
    </row>
    <row r="9366" spans="2:2">
      <c r="B9366" s="3"/>
    </row>
    <row r="9367" spans="2:2">
      <c r="B9367" s="3"/>
    </row>
    <row r="9368" spans="2:2">
      <c r="B9368" s="3"/>
    </row>
    <row r="9369" spans="2:2">
      <c r="B9369" s="3"/>
    </row>
    <row r="9370" spans="2:2">
      <c r="B9370" s="3"/>
    </row>
    <row r="9371" spans="2:2">
      <c r="B9371" s="3"/>
    </row>
    <row r="9372" spans="2:2">
      <c r="B9372" s="3"/>
    </row>
    <row r="9373" spans="2:2">
      <c r="B9373" s="3"/>
    </row>
    <row r="9374" spans="2:2">
      <c r="B9374" s="3"/>
    </row>
    <row r="9375" spans="2:2">
      <c r="B9375" s="3"/>
    </row>
    <row r="9376" spans="2:2">
      <c r="B9376" s="3"/>
    </row>
    <row r="9377" spans="2:2">
      <c r="B9377" s="3"/>
    </row>
    <row r="9378" spans="2:2">
      <c r="B9378" s="3"/>
    </row>
    <row r="9379" spans="2:2">
      <c r="B9379" s="3"/>
    </row>
    <row r="9380" spans="2:2">
      <c r="B9380" s="3"/>
    </row>
    <row r="9381" spans="2:2">
      <c r="B9381" s="3"/>
    </row>
    <row r="9382" spans="2:2">
      <c r="B9382" s="3"/>
    </row>
    <row r="9383" spans="2:2">
      <c r="B9383" s="3"/>
    </row>
    <row r="9384" spans="2:2">
      <c r="B9384" s="3"/>
    </row>
    <row r="9385" spans="2:2">
      <c r="B9385" s="3"/>
    </row>
    <row r="9386" spans="2:2">
      <c r="B9386" s="3"/>
    </row>
    <row r="9387" spans="2:2">
      <c r="B9387" s="3"/>
    </row>
    <row r="9388" spans="2:2">
      <c r="B9388" s="3"/>
    </row>
    <row r="9389" spans="2:2">
      <c r="B9389" s="3"/>
    </row>
    <row r="9390" spans="2:2">
      <c r="B9390" s="3"/>
    </row>
    <row r="9391" spans="2:2">
      <c r="B9391" s="3"/>
    </row>
    <row r="9392" spans="2:2">
      <c r="B9392" s="3"/>
    </row>
    <row r="9393" spans="2:2">
      <c r="B9393" s="3"/>
    </row>
    <row r="9394" spans="2:2">
      <c r="B9394" s="3"/>
    </row>
    <row r="9395" spans="2:2">
      <c r="B9395" s="3"/>
    </row>
    <row r="9396" spans="2:2">
      <c r="B9396" s="3"/>
    </row>
    <row r="9397" spans="2:2">
      <c r="B9397" s="3"/>
    </row>
    <row r="9398" spans="2:2">
      <c r="B9398" s="3"/>
    </row>
    <row r="9399" spans="2:2">
      <c r="B9399" s="3"/>
    </row>
    <row r="9400" spans="2:2">
      <c r="B9400" s="3"/>
    </row>
    <row r="9401" spans="2:2">
      <c r="B9401" s="3"/>
    </row>
    <row r="9402" spans="2:2">
      <c r="B9402" s="3"/>
    </row>
    <row r="9403" spans="2:2">
      <c r="B9403" s="3"/>
    </row>
    <row r="9404" spans="2:2">
      <c r="B9404" s="3"/>
    </row>
    <row r="9405" spans="2:2">
      <c r="B9405" s="3"/>
    </row>
    <row r="9406" spans="2:2">
      <c r="B9406" s="3"/>
    </row>
    <row r="9407" spans="2:2">
      <c r="B9407" s="3"/>
    </row>
    <row r="9408" spans="2:2">
      <c r="B9408" s="3"/>
    </row>
    <row r="9409" spans="2:2">
      <c r="B9409" s="3"/>
    </row>
    <row r="9410" spans="2:2">
      <c r="B9410" s="3"/>
    </row>
    <row r="9411" spans="2:2">
      <c r="B9411" s="3"/>
    </row>
    <row r="9412" spans="2:2">
      <c r="B9412" s="3"/>
    </row>
    <row r="9413" spans="2:2">
      <c r="B9413" s="3"/>
    </row>
    <row r="9414" spans="2:2">
      <c r="B9414" s="3"/>
    </row>
    <row r="9415" spans="2:2">
      <c r="B9415" s="3"/>
    </row>
    <row r="9416" spans="2:2">
      <c r="B9416" s="3"/>
    </row>
    <row r="9417" spans="2:2">
      <c r="B9417" s="3"/>
    </row>
    <row r="9418" spans="2:2">
      <c r="B9418" s="3"/>
    </row>
    <row r="9419" spans="2:2">
      <c r="B9419" s="3"/>
    </row>
    <row r="9420" spans="2:2">
      <c r="B9420" s="3"/>
    </row>
    <row r="9421" spans="2:2">
      <c r="B9421" s="3"/>
    </row>
    <row r="9422" spans="2:2">
      <c r="B9422" s="3"/>
    </row>
    <row r="9423" spans="2:2">
      <c r="B9423" s="3"/>
    </row>
    <row r="9424" spans="2:2">
      <c r="B9424" s="3"/>
    </row>
    <row r="9425" spans="2:2">
      <c r="B9425" s="3"/>
    </row>
    <row r="9426" spans="2:2">
      <c r="B9426" s="3"/>
    </row>
    <row r="9427" spans="2:2">
      <c r="B9427" s="3"/>
    </row>
    <row r="9428" spans="2:2">
      <c r="B9428" s="3"/>
    </row>
    <row r="9429" spans="2:2">
      <c r="B9429" s="3"/>
    </row>
    <row r="9430" spans="2:2">
      <c r="B9430" s="3"/>
    </row>
    <row r="9431" spans="2:2">
      <c r="B9431" s="3"/>
    </row>
    <row r="9432" spans="2:2">
      <c r="B9432" s="3"/>
    </row>
    <row r="9433" spans="2:2">
      <c r="B9433" s="3"/>
    </row>
    <row r="9434" spans="2:2">
      <c r="B9434" s="3"/>
    </row>
    <row r="9435" spans="2:2">
      <c r="B9435" s="3"/>
    </row>
    <row r="9436" spans="2:2">
      <c r="B9436" s="3"/>
    </row>
    <row r="9437" spans="2:2">
      <c r="B9437" s="3"/>
    </row>
    <row r="9438" spans="2:2">
      <c r="B9438" s="3"/>
    </row>
    <row r="9439" spans="2:2">
      <c r="B9439" s="3"/>
    </row>
    <row r="9440" spans="2:2">
      <c r="B9440" s="3"/>
    </row>
    <row r="9441" spans="2:2">
      <c r="B9441" s="3"/>
    </row>
    <row r="9442" spans="2:2">
      <c r="B9442" s="3"/>
    </row>
    <row r="9443" spans="2:2">
      <c r="B9443" s="3"/>
    </row>
    <row r="9444" spans="2:2">
      <c r="B9444" s="3"/>
    </row>
    <row r="9445" spans="2:2">
      <c r="B9445" s="3"/>
    </row>
    <row r="9446" spans="2:2">
      <c r="B9446" s="3"/>
    </row>
    <row r="9447" spans="2:2">
      <c r="B9447" s="3"/>
    </row>
    <row r="9448" spans="2:2">
      <c r="B9448" s="3"/>
    </row>
    <row r="9449" spans="2:2">
      <c r="B9449" s="3"/>
    </row>
    <row r="9450" spans="2:2">
      <c r="B9450" s="3"/>
    </row>
    <row r="9451" spans="2:2">
      <c r="B9451" s="3"/>
    </row>
    <row r="9452" spans="2:2">
      <c r="B9452" s="3"/>
    </row>
    <row r="9453" spans="2:2">
      <c r="B9453" s="3"/>
    </row>
    <row r="9454" spans="2:2">
      <c r="B9454" s="3"/>
    </row>
    <row r="9455" spans="2:2">
      <c r="B9455" s="3"/>
    </row>
    <row r="9456" spans="2:2">
      <c r="B9456" s="3"/>
    </row>
    <row r="9457" spans="2:2">
      <c r="B9457" s="3"/>
    </row>
    <row r="9458" spans="2:2">
      <c r="B9458" s="3"/>
    </row>
    <row r="9459" spans="2:2">
      <c r="B9459" s="3"/>
    </row>
    <row r="9460" spans="2:2">
      <c r="B9460" s="3"/>
    </row>
    <row r="9461" spans="2:2">
      <c r="B9461" s="3"/>
    </row>
    <row r="9462" spans="2:2">
      <c r="B9462" s="3"/>
    </row>
    <row r="9463" spans="2:2">
      <c r="B9463" s="3"/>
    </row>
    <row r="9464" spans="2:2">
      <c r="B9464" s="3"/>
    </row>
    <row r="9465" spans="2:2">
      <c r="B9465" s="3"/>
    </row>
    <row r="9466" spans="2:2">
      <c r="B9466" s="3"/>
    </row>
    <row r="9467" spans="2:2">
      <c r="B9467" s="3"/>
    </row>
    <row r="9468" spans="2:2">
      <c r="B9468" s="3"/>
    </row>
    <row r="9469" spans="2:2">
      <c r="B9469" s="3"/>
    </row>
    <row r="9470" spans="2:2">
      <c r="B9470" s="3"/>
    </row>
    <row r="9471" spans="2:2">
      <c r="B9471" s="3"/>
    </row>
    <row r="9472" spans="2:2">
      <c r="B9472" s="3"/>
    </row>
    <row r="9473" spans="2:2">
      <c r="B9473" s="3"/>
    </row>
    <row r="9474" spans="2:2">
      <c r="B9474" s="3"/>
    </row>
    <row r="9475" spans="2:2">
      <c r="B9475" s="3"/>
    </row>
    <row r="9476" spans="2:2">
      <c r="B9476" s="3"/>
    </row>
    <row r="9477" spans="2:2">
      <c r="B9477" s="3"/>
    </row>
    <row r="9478" spans="2:2">
      <c r="B9478" s="3"/>
    </row>
    <row r="9479" spans="2:2">
      <c r="B9479" s="3"/>
    </row>
    <row r="9480" spans="2:2">
      <c r="B9480" s="3"/>
    </row>
    <row r="9481" spans="2:2">
      <c r="B9481" s="3"/>
    </row>
    <row r="9482" spans="2:2">
      <c r="B9482" s="3"/>
    </row>
    <row r="9483" spans="2:2">
      <c r="B9483" s="3"/>
    </row>
    <row r="9484" spans="2:2">
      <c r="B9484" s="3"/>
    </row>
    <row r="9485" spans="2:2">
      <c r="B9485" s="3"/>
    </row>
    <row r="9486" spans="2:2">
      <c r="B9486" s="3"/>
    </row>
    <row r="9487" spans="2:2">
      <c r="B9487" s="3"/>
    </row>
    <row r="9488" spans="2:2">
      <c r="B9488" s="3"/>
    </row>
    <row r="9489" spans="2:2">
      <c r="B9489" s="3"/>
    </row>
    <row r="9490" spans="2:2">
      <c r="B9490" s="3"/>
    </row>
    <row r="9491" spans="2:2">
      <c r="B9491" s="3"/>
    </row>
    <row r="9492" spans="2:2">
      <c r="B9492" s="3"/>
    </row>
    <row r="9493" spans="2:2">
      <c r="B9493" s="3"/>
    </row>
    <row r="9494" spans="2:2">
      <c r="B9494" s="3"/>
    </row>
    <row r="9495" spans="2:2">
      <c r="B9495" s="3"/>
    </row>
    <row r="9496" spans="2:2">
      <c r="B9496" s="3"/>
    </row>
    <row r="9497" spans="2:2">
      <c r="B9497" s="3"/>
    </row>
    <row r="9498" spans="2:2">
      <c r="B9498" s="3"/>
    </row>
    <row r="9499" spans="2:2">
      <c r="B9499" s="3"/>
    </row>
    <row r="9500" spans="2:2">
      <c r="B9500" s="3"/>
    </row>
    <row r="9501" spans="2:2">
      <c r="B9501" s="3"/>
    </row>
    <row r="9502" spans="2:2">
      <c r="B9502" s="3"/>
    </row>
    <row r="9503" spans="2:2">
      <c r="B9503" s="3"/>
    </row>
    <row r="9504" spans="2:2">
      <c r="B9504" s="3"/>
    </row>
    <row r="9505" spans="2:2">
      <c r="B9505" s="3"/>
    </row>
    <row r="9506" spans="2:2">
      <c r="B9506" s="3"/>
    </row>
    <row r="9507" spans="2:2">
      <c r="B9507" s="3"/>
    </row>
    <row r="9508" spans="2:2">
      <c r="B9508" s="3"/>
    </row>
    <row r="9509" spans="2:2">
      <c r="B9509" s="3"/>
    </row>
    <row r="9510" spans="2:2">
      <c r="B9510" s="3"/>
    </row>
    <row r="9511" spans="2:2">
      <c r="B9511" s="3"/>
    </row>
    <row r="9512" spans="2:2">
      <c r="B9512" s="3"/>
    </row>
    <row r="9513" spans="2:2">
      <c r="B9513" s="3"/>
    </row>
    <row r="9514" spans="2:2">
      <c r="B9514" s="3"/>
    </row>
    <row r="9515" spans="2:2">
      <c r="B9515" s="3"/>
    </row>
    <row r="9516" spans="2:2">
      <c r="B9516" s="3"/>
    </row>
    <row r="9517" spans="2:2">
      <c r="B9517" s="3"/>
    </row>
    <row r="9518" spans="2:2">
      <c r="B9518" s="3"/>
    </row>
    <row r="9519" spans="2:2">
      <c r="B9519" s="3"/>
    </row>
    <row r="9520" spans="2:2">
      <c r="B9520" s="3"/>
    </row>
    <row r="9521" spans="2:2">
      <c r="B9521" s="3"/>
    </row>
    <row r="9522" spans="2:2">
      <c r="B9522" s="3"/>
    </row>
    <row r="9523" spans="2:2">
      <c r="B9523" s="3"/>
    </row>
    <row r="9524" spans="2:2">
      <c r="B9524" s="3"/>
    </row>
    <row r="9525" spans="2:2">
      <c r="B9525" s="3"/>
    </row>
    <row r="9526" spans="2:2">
      <c r="B9526" s="3"/>
    </row>
    <row r="9527" spans="2:2">
      <c r="B9527" s="3"/>
    </row>
    <row r="9528" spans="2:2">
      <c r="B9528" s="3"/>
    </row>
    <row r="9529" spans="2:2">
      <c r="B9529" s="3"/>
    </row>
    <row r="9530" spans="2:2">
      <c r="B9530" s="3"/>
    </row>
    <row r="9531" spans="2:2">
      <c r="B9531" s="3"/>
    </row>
    <row r="9532" spans="2:2">
      <c r="B9532" s="3"/>
    </row>
    <row r="9533" spans="2:2">
      <c r="B9533" s="3"/>
    </row>
    <row r="9534" spans="2:2">
      <c r="B9534" s="3"/>
    </row>
    <row r="9535" spans="2:2">
      <c r="B9535" s="3"/>
    </row>
    <row r="9536" spans="2:2">
      <c r="B9536" s="3"/>
    </row>
    <row r="9537" spans="2:2">
      <c r="B9537" s="3"/>
    </row>
    <row r="9538" spans="2:2">
      <c r="B9538" s="3"/>
    </row>
    <row r="9539" spans="2:2">
      <c r="B9539" s="3"/>
    </row>
    <row r="9540" spans="2:2">
      <c r="B9540" s="3"/>
    </row>
    <row r="9541" spans="2:2">
      <c r="B9541" s="3"/>
    </row>
    <row r="9542" spans="2:2">
      <c r="B9542" s="3"/>
    </row>
    <row r="9543" spans="2:2">
      <c r="B9543" s="3"/>
    </row>
    <row r="9544" spans="2:2">
      <c r="B9544" s="3"/>
    </row>
    <row r="9545" spans="2:2">
      <c r="B9545" s="3"/>
    </row>
    <row r="9546" spans="2:2">
      <c r="B9546" s="3"/>
    </row>
    <row r="9547" spans="2:2">
      <c r="B9547" s="3"/>
    </row>
    <row r="9548" spans="2:2">
      <c r="B9548" s="3"/>
    </row>
    <row r="9549" spans="2:2">
      <c r="B9549" s="3"/>
    </row>
    <row r="9550" spans="2:2">
      <c r="B9550" s="3"/>
    </row>
    <row r="9551" spans="2:2">
      <c r="B9551" s="3"/>
    </row>
    <row r="9552" spans="2:2">
      <c r="B9552" s="3"/>
    </row>
    <row r="9553" spans="2:2">
      <c r="B9553" s="3"/>
    </row>
    <row r="9554" spans="2:2">
      <c r="B9554" s="3"/>
    </row>
    <row r="9555" spans="2:2">
      <c r="B9555" s="3"/>
    </row>
    <row r="9556" spans="2:2">
      <c r="B9556" s="3"/>
    </row>
    <row r="9557" spans="2:2">
      <c r="B9557" s="3"/>
    </row>
    <row r="9558" spans="2:2">
      <c r="B9558" s="3"/>
    </row>
    <row r="9559" spans="2:2">
      <c r="B9559" s="3"/>
    </row>
    <row r="9560" spans="2:2">
      <c r="B9560" s="3"/>
    </row>
    <row r="9561" spans="2:2">
      <c r="B9561" s="3"/>
    </row>
    <row r="9562" spans="2:2">
      <c r="B9562" s="3"/>
    </row>
    <row r="9563" spans="2:2">
      <c r="B9563" s="3"/>
    </row>
    <row r="9564" spans="2:2">
      <c r="B9564" s="3"/>
    </row>
    <row r="9565" spans="2:2">
      <c r="B9565" s="3"/>
    </row>
    <row r="9566" spans="2:2">
      <c r="B9566" s="3"/>
    </row>
    <row r="9567" spans="2:2">
      <c r="B9567" s="3"/>
    </row>
    <row r="9568" spans="2:2">
      <c r="B9568" s="3"/>
    </row>
    <row r="9569" spans="2:2">
      <c r="B9569" s="3"/>
    </row>
    <row r="9570" spans="2:2">
      <c r="B9570" s="3"/>
    </row>
    <row r="9571" spans="2:2">
      <c r="B9571" s="3"/>
    </row>
    <row r="9572" spans="2:2">
      <c r="B9572" s="3"/>
    </row>
    <row r="9573" spans="2:2">
      <c r="B9573" s="3"/>
    </row>
    <row r="9574" spans="2:2">
      <c r="B9574" s="3"/>
    </row>
    <row r="9575" spans="2:2">
      <c r="B9575" s="3"/>
    </row>
    <row r="9576" spans="2:2">
      <c r="B9576" s="3"/>
    </row>
    <row r="9577" spans="2:2">
      <c r="B9577" s="3"/>
    </row>
    <row r="9578" spans="2:2">
      <c r="B9578" s="3"/>
    </row>
    <row r="9579" spans="2:2">
      <c r="B9579" s="3"/>
    </row>
    <row r="9580" spans="2:2">
      <c r="B9580" s="3"/>
    </row>
    <row r="9581" spans="2:2">
      <c r="B9581" s="3"/>
    </row>
    <row r="9582" spans="2:2">
      <c r="B9582" s="3"/>
    </row>
    <row r="9583" spans="2:2">
      <c r="B9583" s="3"/>
    </row>
    <row r="9584" spans="2:2">
      <c r="B9584" s="3"/>
    </row>
    <row r="9585" spans="2:2">
      <c r="B9585" s="3"/>
    </row>
    <row r="9586" spans="2:2">
      <c r="B9586" s="3"/>
    </row>
    <row r="9587" spans="2:2">
      <c r="B9587" s="3"/>
    </row>
    <row r="9588" spans="2:2">
      <c r="B9588" s="3"/>
    </row>
    <row r="9589" spans="2:2">
      <c r="B9589" s="3"/>
    </row>
    <row r="9590" spans="2:2">
      <c r="B9590" s="3"/>
    </row>
    <row r="9591" spans="2:2">
      <c r="B9591" s="3"/>
    </row>
    <row r="9592" spans="2:2">
      <c r="B9592" s="3"/>
    </row>
    <row r="9593" spans="2:2">
      <c r="B9593" s="3"/>
    </row>
    <row r="9594" spans="2:2">
      <c r="B9594" s="3"/>
    </row>
    <row r="9595" spans="2:2">
      <c r="B9595" s="3"/>
    </row>
    <row r="9596" spans="2:2">
      <c r="B9596" s="3"/>
    </row>
    <row r="9597" spans="2:2">
      <c r="B9597" s="3"/>
    </row>
    <row r="9598" spans="2:2">
      <c r="B9598" s="3"/>
    </row>
    <row r="9599" spans="2:2">
      <c r="B9599" s="3"/>
    </row>
    <row r="9600" spans="2:2">
      <c r="B9600" s="3"/>
    </row>
    <row r="9601" spans="2:2">
      <c r="B9601" s="3"/>
    </row>
    <row r="9602" spans="2:2">
      <c r="B9602" s="3"/>
    </row>
    <row r="9603" spans="2:2">
      <c r="B9603" s="3"/>
    </row>
    <row r="9604" spans="2:2">
      <c r="B9604" s="3"/>
    </row>
    <row r="9605" spans="2:2">
      <c r="B9605" s="3"/>
    </row>
    <row r="9606" spans="2:2">
      <c r="B9606" s="3"/>
    </row>
    <row r="9607" spans="2:2">
      <c r="B9607" s="3"/>
    </row>
    <row r="9608" spans="2:2">
      <c r="B9608" s="3"/>
    </row>
    <row r="9609" spans="2:2">
      <c r="B9609" s="3"/>
    </row>
    <row r="9610" spans="2:2">
      <c r="B9610" s="3"/>
    </row>
    <row r="9611" spans="2:2">
      <c r="B9611" s="3"/>
    </row>
    <row r="9612" spans="2:2">
      <c r="B9612" s="3"/>
    </row>
    <row r="9613" spans="2:2">
      <c r="B9613" s="3"/>
    </row>
    <row r="9614" spans="2:2">
      <c r="B9614" s="3"/>
    </row>
    <row r="9615" spans="2:2">
      <c r="B9615" s="3"/>
    </row>
    <row r="9616" spans="2:2">
      <c r="B9616" s="3"/>
    </row>
    <row r="9617" spans="2:2">
      <c r="B9617" s="3"/>
    </row>
    <row r="9618" spans="2:2">
      <c r="B9618" s="3"/>
    </row>
    <row r="9619" spans="2:2">
      <c r="B9619" s="3"/>
    </row>
    <row r="9620" spans="2:2">
      <c r="B9620" s="3"/>
    </row>
    <row r="9621" spans="2:2">
      <c r="B9621" s="3"/>
    </row>
    <row r="9622" spans="2:2">
      <c r="B9622" s="3"/>
    </row>
    <row r="9623" spans="2:2">
      <c r="B9623" s="3"/>
    </row>
    <row r="9624" spans="2:2">
      <c r="B9624" s="3"/>
    </row>
    <row r="9625" spans="2:2">
      <c r="B9625" s="3"/>
    </row>
    <row r="9626" spans="2:2">
      <c r="B9626" s="3"/>
    </row>
    <row r="9627" spans="2:2">
      <c r="B9627" s="3"/>
    </row>
    <row r="9628" spans="2:2">
      <c r="B9628" s="3"/>
    </row>
    <row r="9629" spans="2:2">
      <c r="B9629" s="3"/>
    </row>
    <row r="9630" spans="2:2">
      <c r="B9630" s="3"/>
    </row>
    <row r="9631" spans="2:2">
      <c r="B9631" s="3"/>
    </row>
    <row r="9632" spans="2:2">
      <c r="B9632" s="3"/>
    </row>
    <row r="9633" spans="2:2">
      <c r="B9633" s="3"/>
    </row>
    <row r="9634" spans="2:2">
      <c r="B9634" s="3"/>
    </row>
    <row r="9635" spans="2:2">
      <c r="B9635" s="3"/>
    </row>
    <row r="9636" spans="2:2">
      <c r="B9636" s="3"/>
    </row>
    <row r="9637" spans="2:2">
      <c r="B9637" s="3"/>
    </row>
    <row r="9638" spans="2:2">
      <c r="B9638" s="3"/>
    </row>
    <row r="9639" spans="2:2">
      <c r="B9639" s="3"/>
    </row>
    <row r="9640" spans="2:2">
      <c r="B9640" s="3"/>
    </row>
    <row r="9641" spans="2:2">
      <c r="B9641" s="3"/>
    </row>
    <row r="9642" spans="2:2">
      <c r="B9642" s="3"/>
    </row>
    <row r="9643" spans="2:2">
      <c r="B9643" s="3"/>
    </row>
    <row r="9644" spans="2:2">
      <c r="B9644" s="3"/>
    </row>
    <row r="9645" spans="2:2">
      <c r="B9645" s="3"/>
    </row>
    <row r="9646" spans="2:2">
      <c r="B9646" s="3"/>
    </row>
    <row r="9647" spans="2:2">
      <c r="B9647" s="3"/>
    </row>
    <row r="9648" spans="2:2">
      <c r="B9648" s="3"/>
    </row>
    <row r="9649" spans="2:2">
      <c r="B9649" s="3"/>
    </row>
    <row r="9650" spans="2:2">
      <c r="B9650" s="3"/>
    </row>
    <row r="9651" spans="2:2">
      <c r="B9651" s="3"/>
    </row>
    <row r="9652" spans="2:2">
      <c r="B9652" s="3"/>
    </row>
    <row r="9653" spans="2:2">
      <c r="B9653" s="3"/>
    </row>
    <row r="9654" spans="2:2">
      <c r="B9654" s="3"/>
    </row>
    <row r="9655" spans="2:2">
      <c r="B9655" s="3"/>
    </row>
    <row r="9656" spans="2:2">
      <c r="B9656" s="3"/>
    </row>
    <row r="9657" spans="2:2">
      <c r="B9657" s="3"/>
    </row>
    <row r="9658" spans="2:2">
      <c r="B9658" s="3"/>
    </row>
    <row r="9659" spans="2:2">
      <c r="B9659" s="3"/>
    </row>
    <row r="9660" spans="2:2">
      <c r="B9660" s="3"/>
    </row>
    <row r="9661" spans="2:2">
      <c r="B9661" s="3"/>
    </row>
    <row r="9662" spans="2:2">
      <c r="B9662" s="3"/>
    </row>
    <row r="9663" spans="2:2">
      <c r="B9663" s="3"/>
    </row>
    <row r="9664" spans="2:2">
      <c r="B9664" s="3"/>
    </row>
    <row r="9665" spans="2:2">
      <c r="B9665" s="3"/>
    </row>
    <row r="9666" spans="2:2">
      <c r="B9666" s="3"/>
    </row>
    <row r="9667" spans="2:2">
      <c r="B9667" s="3"/>
    </row>
    <row r="9668" spans="2:2">
      <c r="B9668" s="3"/>
    </row>
    <row r="9669" spans="2:2">
      <c r="B9669" s="3"/>
    </row>
    <row r="9670" spans="2:2">
      <c r="B9670" s="3"/>
    </row>
    <row r="9671" spans="2:2">
      <c r="B9671" s="3"/>
    </row>
    <row r="9672" spans="2:2">
      <c r="B9672" s="3"/>
    </row>
    <row r="9673" spans="2:2">
      <c r="B9673" s="3"/>
    </row>
    <row r="9674" spans="2:2">
      <c r="B9674" s="3"/>
    </row>
    <row r="9675" spans="2:2">
      <c r="B9675" s="3"/>
    </row>
    <row r="9676" spans="2:2">
      <c r="B9676" s="3"/>
    </row>
    <row r="9677" spans="2:2">
      <c r="B9677" s="3"/>
    </row>
    <row r="9678" spans="2:2">
      <c r="B9678" s="3"/>
    </row>
    <row r="9679" spans="2:2">
      <c r="B9679" s="3"/>
    </row>
    <row r="9680" spans="2:2">
      <c r="B9680" s="3"/>
    </row>
    <row r="9681" spans="2:2">
      <c r="B9681" s="3"/>
    </row>
    <row r="9682" spans="2:2">
      <c r="B9682" s="3"/>
    </row>
    <row r="9683" spans="2:2">
      <c r="B9683" s="3"/>
    </row>
    <row r="9684" spans="2:2">
      <c r="B9684" s="3"/>
    </row>
    <row r="9685" spans="2:2">
      <c r="B9685" s="3"/>
    </row>
    <row r="9686" spans="2:2">
      <c r="B9686" s="3"/>
    </row>
    <row r="9687" spans="2:2">
      <c r="B9687" s="3"/>
    </row>
    <row r="9688" spans="2:2">
      <c r="B9688" s="3"/>
    </row>
    <row r="9689" spans="2:2">
      <c r="B9689" s="3"/>
    </row>
    <row r="9690" spans="2:2">
      <c r="B9690" s="3"/>
    </row>
    <row r="9691" spans="2:2">
      <c r="B9691" s="3"/>
    </row>
    <row r="9692" spans="2:2">
      <c r="B9692" s="3"/>
    </row>
    <row r="9693" spans="2:2">
      <c r="B9693" s="3"/>
    </row>
    <row r="9694" spans="2:2">
      <c r="B9694" s="3"/>
    </row>
    <row r="9695" spans="2:2">
      <c r="B9695" s="3"/>
    </row>
    <row r="9696" spans="2:2">
      <c r="B9696" s="3"/>
    </row>
    <row r="9697" spans="2:2">
      <c r="B9697" s="3"/>
    </row>
    <row r="9698" spans="2:2">
      <c r="B9698" s="3"/>
    </row>
    <row r="9699" spans="2:2">
      <c r="B9699" s="3"/>
    </row>
    <row r="9700" spans="2:2">
      <c r="B9700" s="3"/>
    </row>
    <row r="9701" spans="2:2">
      <c r="B9701" s="3"/>
    </row>
    <row r="9702" spans="2:2">
      <c r="B9702" s="3"/>
    </row>
    <row r="9703" spans="2:2">
      <c r="B9703" s="3"/>
    </row>
    <row r="9704" spans="2:2">
      <c r="B9704" s="3"/>
    </row>
    <row r="9705" spans="2:2">
      <c r="B9705" s="3"/>
    </row>
    <row r="9706" spans="2:2">
      <c r="B9706" s="3"/>
    </row>
    <row r="9707" spans="2:2">
      <c r="B9707" s="3"/>
    </row>
    <row r="9708" spans="2:2">
      <c r="B9708" s="3"/>
    </row>
    <row r="9709" spans="2:2">
      <c r="B9709" s="3"/>
    </row>
    <row r="9710" spans="2:2">
      <c r="B9710" s="3"/>
    </row>
    <row r="9711" spans="2:2">
      <c r="B9711" s="3"/>
    </row>
    <row r="9712" spans="2:2">
      <c r="B9712" s="3"/>
    </row>
    <row r="9713" spans="2:2">
      <c r="B9713" s="3"/>
    </row>
    <row r="9714" spans="2:2">
      <c r="B9714" s="3"/>
    </row>
    <row r="9715" spans="2:2">
      <c r="B9715" s="3"/>
    </row>
    <row r="9716" spans="2:2">
      <c r="B9716" s="3"/>
    </row>
    <row r="9717" spans="2:2">
      <c r="B9717" s="3"/>
    </row>
    <row r="9718" spans="2:2">
      <c r="B9718" s="3"/>
    </row>
    <row r="9719" spans="2:2">
      <c r="B9719" s="3"/>
    </row>
    <row r="9720" spans="2:2">
      <c r="B9720" s="3"/>
    </row>
    <row r="9721" spans="2:2">
      <c r="B9721" s="3"/>
    </row>
    <row r="9722" spans="2:2">
      <c r="B9722" s="3"/>
    </row>
    <row r="9723" spans="2:2">
      <c r="B9723" s="3"/>
    </row>
    <row r="9724" spans="2:2">
      <c r="B9724" s="3"/>
    </row>
    <row r="9725" spans="2:2">
      <c r="B9725" s="3"/>
    </row>
    <row r="9726" spans="2:2">
      <c r="B9726" s="3"/>
    </row>
    <row r="9727" spans="2:2">
      <c r="B9727" s="3"/>
    </row>
    <row r="9728" spans="2:2">
      <c r="B9728" s="3"/>
    </row>
    <row r="9729" spans="2:2">
      <c r="B9729" s="3"/>
    </row>
    <row r="9730" spans="2:2">
      <c r="B9730" s="3"/>
    </row>
    <row r="9731" spans="2:2">
      <c r="B9731" s="3"/>
    </row>
    <row r="9732" spans="2:2">
      <c r="B9732" s="3"/>
    </row>
    <row r="9733" spans="2:2">
      <c r="B9733" s="3"/>
    </row>
    <row r="9734" spans="2:2">
      <c r="B9734" s="3"/>
    </row>
    <row r="9735" spans="2:2">
      <c r="B9735" s="3"/>
    </row>
    <row r="9736" spans="2:2">
      <c r="B9736" s="3"/>
    </row>
    <row r="9737" spans="2:2">
      <c r="B9737" s="3"/>
    </row>
    <row r="9738" spans="2:2">
      <c r="B9738" s="3"/>
    </row>
    <row r="9739" spans="2:2">
      <c r="B9739" s="3"/>
    </row>
    <row r="9740" spans="2:2">
      <c r="B9740" s="3"/>
    </row>
    <row r="9741" spans="2:2">
      <c r="B9741" s="3"/>
    </row>
    <row r="9742" spans="2:2">
      <c r="B9742" s="3"/>
    </row>
    <row r="9743" spans="2:2">
      <c r="B9743" s="3"/>
    </row>
    <row r="9744" spans="2:2">
      <c r="B9744" s="3"/>
    </row>
    <row r="9745" spans="2:2">
      <c r="B9745" s="3"/>
    </row>
    <row r="9746" spans="2:2">
      <c r="B9746" s="3"/>
    </row>
    <row r="9747" spans="2:2">
      <c r="B9747" s="3"/>
    </row>
    <row r="9748" spans="2:2">
      <c r="B9748" s="3"/>
    </row>
    <row r="9749" spans="2:2">
      <c r="B9749" s="3"/>
    </row>
    <row r="9750" spans="2:2">
      <c r="B9750" s="3"/>
    </row>
    <row r="9751" spans="2:2">
      <c r="B9751" s="3"/>
    </row>
    <row r="9752" spans="2:2">
      <c r="B9752" s="3"/>
    </row>
    <row r="9753" spans="2:2">
      <c r="B9753" s="3"/>
    </row>
    <row r="9754" spans="2:2">
      <c r="B9754" s="3"/>
    </row>
    <row r="9755" spans="2:2">
      <c r="B9755" s="3"/>
    </row>
    <row r="9756" spans="2:2">
      <c r="B9756" s="3"/>
    </row>
    <row r="9757" spans="2:2">
      <c r="B9757" s="3"/>
    </row>
    <row r="9758" spans="2:2">
      <c r="B9758" s="3"/>
    </row>
    <row r="9759" spans="2:2">
      <c r="B9759" s="3"/>
    </row>
    <row r="9760" spans="2:2">
      <c r="B9760" s="3"/>
    </row>
    <row r="9761" spans="2:2">
      <c r="B9761" s="3"/>
    </row>
    <row r="9762" spans="2:2">
      <c r="B9762" s="3"/>
    </row>
    <row r="9763" spans="2:2">
      <c r="B9763" s="3"/>
    </row>
    <row r="9764" spans="2:2">
      <c r="B9764" s="3"/>
    </row>
    <row r="9765" spans="2:2">
      <c r="B9765" s="3"/>
    </row>
    <row r="9766" spans="2:2">
      <c r="B9766" s="3"/>
    </row>
    <row r="9767" spans="2:2">
      <c r="B9767" s="3"/>
    </row>
    <row r="9768" spans="2:2">
      <c r="B9768" s="3"/>
    </row>
    <row r="9769" spans="2:2">
      <c r="B9769" s="3"/>
    </row>
    <row r="9770" spans="2:2">
      <c r="B9770" s="3"/>
    </row>
    <row r="9771" spans="2:2">
      <c r="B9771" s="3"/>
    </row>
    <row r="9772" spans="2:2">
      <c r="B9772" s="3"/>
    </row>
    <row r="9773" spans="2:2">
      <c r="B9773" s="3"/>
    </row>
    <row r="9774" spans="2:2">
      <c r="B9774" s="3"/>
    </row>
    <row r="9775" spans="2:2">
      <c r="B9775" s="3"/>
    </row>
    <row r="9776" spans="2:2">
      <c r="B9776" s="3"/>
    </row>
    <row r="9777" spans="2:2">
      <c r="B9777" s="3"/>
    </row>
    <row r="9778" spans="2:2">
      <c r="B9778" s="3"/>
    </row>
    <row r="9779" spans="2:2">
      <c r="B9779" s="3"/>
    </row>
    <row r="9780" spans="2:2">
      <c r="B9780" s="3"/>
    </row>
    <row r="9781" spans="2:2">
      <c r="B9781" s="3"/>
    </row>
    <row r="9782" spans="2:2">
      <c r="B9782" s="3"/>
    </row>
    <row r="9783" spans="2:2">
      <c r="B9783" s="3"/>
    </row>
    <row r="9784" spans="2:2">
      <c r="B9784" s="3"/>
    </row>
    <row r="9785" spans="2:2">
      <c r="B9785" s="3"/>
    </row>
    <row r="9786" spans="2:2">
      <c r="B9786" s="3"/>
    </row>
    <row r="9787" spans="2:2">
      <c r="B9787" s="3"/>
    </row>
    <row r="9788" spans="2:2">
      <c r="B9788" s="3"/>
    </row>
    <row r="9789" spans="2:2">
      <c r="B9789" s="3"/>
    </row>
    <row r="9790" spans="2:2">
      <c r="B9790" s="3"/>
    </row>
    <row r="9791" spans="2:2">
      <c r="B9791" s="3"/>
    </row>
    <row r="9792" spans="2:2">
      <c r="B9792" s="3"/>
    </row>
    <row r="9793" spans="2:2">
      <c r="B9793" s="3"/>
    </row>
    <row r="9794" spans="2:2">
      <c r="B9794" s="3"/>
    </row>
    <row r="9795" spans="2:2">
      <c r="B9795" s="3"/>
    </row>
    <row r="9796" spans="2:2">
      <c r="B9796" s="3"/>
    </row>
    <row r="9797" spans="2:2">
      <c r="B9797" s="3"/>
    </row>
    <row r="9798" spans="2:2">
      <c r="B9798" s="3"/>
    </row>
    <row r="9799" spans="2:2">
      <c r="B9799" s="3"/>
    </row>
    <row r="9800" spans="2:2">
      <c r="B9800" s="3"/>
    </row>
    <row r="9801" spans="2:2">
      <c r="B9801" s="3"/>
    </row>
    <row r="9802" spans="2:2">
      <c r="B9802" s="3"/>
    </row>
    <row r="9803" spans="2:2">
      <c r="B9803" s="3"/>
    </row>
    <row r="9804" spans="2:2">
      <c r="B9804" s="3"/>
    </row>
    <row r="9805" spans="2:2">
      <c r="B9805" s="3"/>
    </row>
    <row r="9806" spans="2:2">
      <c r="B9806" s="3"/>
    </row>
    <row r="9807" spans="2:2">
      <c r="B9807" s="3"/>
    </row>
    <row r="9808" spans="2:2">
      <c r="B9808" s="3"/>
    </row>
    <row r="9809" spans="2:2">
      <c r="B9809" s="3"/>
    </row>
    <row r="9810" spans="2:2">
      <c r="B9810" s="3"/>
    </row>
    <row r="9811" spans="2:2">
      <c r="B9811" s="3"/>
    </row>
    <row r="9812" spans="2:2">
      <c r="B9812" s="3"/>
    </row>
    <row r="9813" spans="2:2">
      <c r="B9813" s="3"/>
    </row>
    <row r="9814" spans="2:2">
      <c r="B9814" s="3"/>
    </row>
    <row r="9815" spans="2:2">
      <c r="B9815" s="3"/>
    </row>
    <row r="9816" spans="2:2">
      <c r="B9816" s="3"/>
    </row>
    <row r="9817" spans="2:2">
      <c r="B9817" s="3"/>
    </row>
    <row r="9818" spans="2:2">
      <c r="B9818" s="3"/>
    </row>
    <row r="9819" spans="2:2">
      <c r="B9819" s="3"/>
    </row>
    <row r="9820" spans="2:2">
      <c r="B9820" s="3"/>
    </row>
    <row r="9821" spans="2:2">
      <c r="B9821" s="3"/>
    </row>
    <row r="9822" spans="2:2">
      <c r="B9822" s="3"/>
    </row>
    <row r="9823" spans="2:2">
      <c r="B9823" s="3"/>
    </row>
    <row r="9824" spans="2:2">
      <c r="B9824" s="3"/>
    </row>
    <row r="9825" spans="2:2">
      <c r="B9825" s="3"/>
    </row>
    <row r="9826" spans="2:2">
      <c r="B9826" s="3"/>
    </row>
    <row r="9827" spans="2:2">
      <c r="B9827" s="3"/>
    </row>
    <row r="9828" spans="2:2">
      <c r="B9828" s="3"/>
    </row>
    <row r="9829" spans="2:2">
      <c r="B9829" s="3"/>
    </row>
    <row r="9830" spans="2:2">
      <c r="B9830" s="3"/>
    </row>
    <row r="9831" spans="2:2">
      <c r="B9831" s="3"/>
    </row>
    <row r="9832" spans="2:2">
      <c r="B9832" s="3"/>
    </row>
    <row r="9833" spans="2:2">
      <c r="B9833" s="3"/>
    </row>
    <row r="9834" spans="2:2">
      <c r="B9834" s="3"/>
    </row>
    <row r="9835" spans="2:2">
      <c r="B9835" s="3"/>
    </row>
    <row r="9836" spans="2:2">
      <c r="B9836" s="3"/>
    </row>
    <row r="9837" spans="2:2">
      <c r="B9837" s="3"/>
    </row>
    <row r="9838" spans="2:2">
      <c r="B9838" s="3"/>
    </row>
    <row r="9839" spans="2:2">
      <c r="B9839" s="3"/>
    </row>
    <row r="9840" spans="2:2">
      <c r="B9840" s="3"/>
    </row>
    <row r="9841" spans="2:2">
      <c r="B9841" s="3"/>
    </row>
    <row r="9842" spans="2:2">
      <c r="B9842" s="3"/>
    </row>
    <row r="9843" spans="2:2">
      <c r="B9843" s="3"/>
    </row>
    <row r="9844" spans="2:2">
      <c r="B9844" s="3"/>
    </row>
    <row r="9845" spans="2:2">
      <c r="B9845" s="3"/>
    </row>
    <row r="9846" spans="2:2">
      <c r="B9846" s="3"/>
    </row>
    <row r="9847" spans="2:2">
      <c r="B9847" s="3"/>
    </row>
    <row r="9848" spans="2:2">
      <c r="B9848" s="3"/>
    </row>
    <row r="9849" spans="2:2">
      <c r="B9849" s="3"/>
    </row>
    <row r="9850" spans="2:2">
      <c r="B9850" s="3"/>
    </row>
    <row r="9851" spans="2:2">
      <c r="B9851" s="3"/>
    </row>
    <row r="9852" spans="2:2">
      <c r="B9852" s="3"/>
    </row>
    <row r="9853" spans="2:2">
      <c r="B9853" s="3"/>
    </row>
    <row r="9854" spans="2:2">
      <c r="B9854" s="3"/>
    </row>
    <row r="9855" spans="2:2">
      <c r="B9855" s="3"/>
    </row>
    <row r="9856" spans="2:2">
      <c r="B9856" s="3"/>
    </row>
    <row r="9857" spans="2:2">
      <c r="B9857" s="3"/>
    </row>
    <row r="9858" spans="2:2">
      <c r="B9858" s="3"/>
    </row>
    <row r="9859" spans="2:2">
      <c r="B9859" s="3"/>
    </row>
    <row r="9860" spans="2:2">
      <c r="B9860" s="3"/>
    </row>
    <row r="9861" spans="2:2">
      <c r="B9861" s="3"/>
    </row>
    <row r="9862" spans="2:2">
      <c r="B9862" s="3"/>
    </row>
    <row r="9863" spans="2:2">
      <c r="B9863" s="3"/>
    </row>
    <row r="9864" spans="2:2">
      <c r="B9864" s="3"/>
    </row>
    <row r="9865" spans="2:2">
      <c r="B9865" s="3"/>
    </row>
    <row r="9866" spans="2:2">
      <c r="B9866" s="3"/>
    </row>
    <row r="9867" spans="2:2">
      <c r="B9867" s="3"/>
    </row>
    <row r="9868" spans="2:2">
      <c r="B9868" s="3"/>
    </row>
    <row r="9869" spans="2:2">
      <c r="B9869" s="3"/>
    </row>
    <row r="9870" spans="2:2">
      <c r="B9870" s="3"/>
    </row>
    <row r="9871" spans="2:2">
      <c r="B9871" s="3"/>
    </row>
    <row r="9872" spans="2:2">
      <c r="B9872" s="3"/>
    </row>
    <row r="9873" spans="2:2">
      <c r="B9873" s="3"/>
    </row>
    <row r="9874" spans="2:2">
      <c r="B9874" s="3"/>
    </row>
    <row r="9875" spans="2:2">
      <c r="B9875" s="3"/>
    </row>
    <row r="9876" spans="2:2">
      <c r="B9876" s="3"/>
    </row>
    <row r="9877" spans="2:2">
      <c r="B9877" s="3"/>
    </row>
    <row r="9878" spans="2:2">
      <c r="B9878" s="3"/>
    </row>
    <row r="9879" spans="2:2">
      <c r="B9879" s="3"/>
    </row>
    <row r="9880" spans="2:2">
      <c r="B9880" s="3"/>
    </row>
    <row r="9881" spans="2:2">
      <c r="B9881" s="3"/>
    </row>
    <row r="9882" spans="2:2">
      <c r="B9882" s="3"/>
    </row>
    <row r="9883" spans="2:2">
      <c r="B9883" s="3"/>
    </row>
    <row r="9884" spans="2:2">
      <c r="B9884" s="3"/>
    </row>
    <row r="9885" spans="2:2">
      <c r="B9885" s="3"/>
    </row>
    <row r="9886" spans="2:2">
      <c r="B9886" s="3"/>
    </row>
    <row r="9887" spans="2:2">
      <c r="B9887" s="3"/>
    </row>
    <row r="9888" spans="2:2">
      <c r="B9888" s="3"/>
    </row>
    <row r="9889" spans="2:2">
      <c r="B9889" s="3"/>
    </row>
    <row r="9890" spans="2:2">
      <c r="B9890" s="3"/>
    </row>
    <row r="9891" spans="2:2">
      <c r="B9891" s="3"/>
    </row>
    <row r="9892" spans="2:2">
      <c r="B9892" s="3"/>
    </row>
    <row r="9893" spans="2:2">
      <c r="B9893" s="3"/>
    </row>
    <row r="9894" spans="2:2">
      <c r="B9894" s="3"/>
    </row>
    <row r="9895" spans="2:2">
      <c r="B9895" s="3"/>
    </row>
    <row r="9896" spans="2:2">
      <c r="B9896" s="3"/>
    </row>
    <row r="9897" spans="2:2">
      <c r="B9897" s="3"/>
    </row>
    <row r="9898" spans="2:2">
      <c r="B9898" s="3"/>
    </row>
    <row r="9899" spans="2:2">
      <c r="B9899" s="3"/>
    </row>
    <row r="9900" spans="2:2">
      <c r="B9900" s="3"/>
    </row>
    <row r="9901" spans="2:2">
      <c r="B9901" s="3"/>
    </row>
    <row r="9902" spans="2:2">
      <c r="B9902" s="3"/>
    </row>
    <row r="9903" spans="2:2">
      <c r="B9903" s="3"/>
    </row>
    <row r="9904" spans="2:2">
      <c r="B9904" s="3"/>
    </row>
    <row r="9905" spans="2:2">
      <c r="B9905" s="3"/>
    </row>
    <row r="9906" spans="2:2">
      <c r="B9906" s="3"/>
    </row>
    <row r="9907" spans="2:2">
      <c r="B9907" s="3"/>
    </row>
    <row r="9908" spans="2:2">
      <c r="B9908" s="3"/>
    </row>
    <row r="9909" spans="2:2">
      <c r="B9909" s="3"/>
    </row>
    <row r="9910" spans="2:2">
      <c r="B9910" s="3"/>
    </row>
    <row r="9911" spans="2:2">
      <c r="B9911" s="3"/>
    </row>
    <row r="9912" spans="2:2">
      <c r="B9912" s="3"/>
    </row>
    <row r="9913" spans="2:2">
      <c r="B9913" s="3"/>
    </row>
    <row r="9914" spans="2:2">
      <c r="B9914" s="3"/>
    </row>
    <row r="9915" spans="2:2">
      <c r="B9915" s="3"/>
    </row>
    <row r="9916" spans="2:2">
      <c r="B9916" s="3"/>
    </row>
    <row r="9917" spans="2:2">
      <c r="B9917" s="3"/>
    </row>
    <row r="9918" spans="2:2">
      <c r="B9918" s="3"/>
    </row>
    <row r="9919" spans="2:2">
      <c r="B9919" s="3"/>
    </row>
    <row r="9920" spans="2:2">
      <c r="B9920" s="3"/>
    </row>
    <row r="9921" spans="2:2">
      <c r="B9921" s="3"/>
    </row>
    <row r="9922" spans="2:2">
      <c r="B9922" s="3"/>
    </row>
    <row r="9923" spans="2:2">
      <c r="B9923" s="3"/>
    </row>
    <row r="9924" spans="2:2">
      <c r="B9924" s="3"/>
    </row>
    <row r="9925" spans="2:2">
      <c r="B9925" s="3"/>
    </row>
    <row r="9926" spans="2:2">
      <c r="B9926" s="3"/>
    </row>
    <row r="9927" spans="2:2">
      <c r="B9927" s="3"/>
    </row>
    <row r="9928" spans="2:2">
      <c r="B9928" s="3"/>
    </row>
    <row r="9929" spans="2:2">
      <c r="B9929" s="3"/>
    </row>
    <row r="9930" spans="2:2">
      <c r="B9930" s="3"/>
    </row>
    <row r="9931" spans="2:2">
      <c r="B9931" s="3"/>
    </row>
    <row r="9932" spans="2:2">
      <c r="B9932" s="3"/>
    </row>
    <row r="9933" spans="2:2">
      <c r="B9933" s="3"/>
    </row>
    <row r="9934" spans="2:2">
      <c r="B9934" s="3"/>
    </row>
    <row r="9935" spans="2:2">
      <c r="B9935" s="3"/>
    </row>
    <row r="9936" spans="2:2">
      <c r="B9936" s="3"/>
    </row>
    <row r="9937" spans="2:2">
      <c r="B9937" s="3"/>
    </row>
    <row r="9938" spans="2:2">
      <c r="B9938" s="3"/>
    </row>
    <row r="9939" spans="2:2">
      <c r="B9939" s="3"/>
    </row>
    <row r="9940" spans="2:2">
      <c r="B9940" s="3"/>
    </row>
    <row r="9941" spans="2:2">
      <c r="B9941" s="3"/>
    </row>
    <row r="9942" spans="2:2">
      <c r="B9942" s="3"/>
    </row>
    <row r="9943" spans="2:2">
      <c r="B9943" s="3"/>
    </row>
    <row r="9944" spans="2:2">
      <c r="B9944" s="3"/>
    </row>
    <row r="9945" spans="2:2">
      <c r="B9945" s="3"/>
    </row>
    <row r="9946" spans="2:2">
      <c r="B9946" s="3"/>
    </row>
    <row r="9947" spans="2:2">
      <c r="B9947" s="3"/>
    </row>
    <row r="9948" spans="2:2">
      <c r="B9948" s="3"/>
    </row>
    <row r="9949" spans="2:2">
      <c r="B9949" s="3"/>
    </row>
    <row r="9950" spans="2:2">
      <c r="B9950" s="3"/>
    </row>
    <row r="9951" spans="2:2">
      <c r="B9951" s="3"/>
    </row>
    <row r="9952" spans="2:2">
      <c r="B9952" s="3"/>
    </row>
    <row r="9953" spans="2:2">
      <c r="B9953" s="3"/>
    </row>
    <row r="9954" spans="2:2">
      <c r="B9954" s="3"/>
    </row>
    <row r="9955" spans="2:2">
      <c r="B9955" s="3"/>
    </row>
    <row r="9956" spans="2:2">
      <c r="B9956" s="3"/>
    </row>
    <row r="9957" spans="2:2">
      <c r="B9957" s="3"/>
    </row>
    <row r="9958" spans="2:2">
      <c r="B9958" s="3"/>
    </row>
    <row r="9959" spans="2:2">
      <c r="B9959" s="3"/>
    </row>
    <row r="9960" spans="2:2">
      <c r="B9960" s="3"/>
    </row>
    <row r="9961" spans="2:2">
      <c r="B9961" s="3"/>
    </row>
    <row r="9962" spans="2:2">
      <c r="B9962" s="3"/>
    </row>
    <row r="9963" spans="2:2">
      <c r="B9963" s="3"/>
    </row>
    <row r="9964" spans="2:2">
      <c r="B9964" s="3"/>
    </row>
    <row r="9965" spans="2:2">
      <c r="B9965" s="3"/>
    </row>
    <row r="9966" spans="2:2">
      <c r="B9966" s="3"/>
    </row>
    <row r="9967" spans="2:2">
      <c r="B9967" s="3"/>
    </row>
    <row r="9968" spans="2:2">
      <c r="B9968" s="3"/>
    </row>
    <row r="9969" spans="2:2">
      <c r="B9969" s="3"/>
    </row>
    <row r="9970" spans="2:2">
      <c r="B9970" s="3"/>
    </row>
    <row r="9971" spans="2:2">
      <c r="B9971" s="3"/>
    </row>
    <row r="9972" spans="2:2">
      <c r="B9972" s="3"/>
    </row>
    <row r="9973" spans="2:2">
      <c r="B9973" s="3"/>
    </row>
    <row r="9974" spans="2:2">
      <c r="B9974" s="3"/>
    </row>
    <row r="9975" spans="2:2">
      <c r="B9975" s="3"/>
    </row>
    <row r="9976" spans="2:2">
      <c r="B9976" s="3"/>
    </row>
    <row r="9977" spans="2:2">
      <c r="B9977" s="3"/>
    </row>
    <row r="9978" spans="2:2">
      <c r="B9978" s="3"/>
    </row>
    <row r="9979" spans="2:2">
      <c r="B9979" s="3"/>
    </row>
    <row r="9980" spans="2:2">
      <c r="B9980" s="3"/>
    </row>
    <row r="9981" spans="2:2">
      <c r="B9981" s="3"/>
    </row>
    <row r="9982" spans="2:2">
      <c r="B9982" s="3"/>
    </row>
    <row r="9983" spans="2:2">
      <c r="B9983" s="3"/>
    </row>
    <row r="9984" spans="2:2">
      <c r="B9984" s="3"/>
    </row>
    <row r="9985" spans="2:2">
      <c r="B9985" s="3"/>
    </row>
    <row r="9986" spans="2:2">
      <c r="B9986" s="3"/>
    </row>
    <row r="9987" spans="2:2">
      <c r="B9987" s="3"/>
    </row>
    <row r="9988" spans="2:2">
      <c r="B9988" s="3"/>
    </row>
    <row r="9989" spans="2:2">
      <c r="B9989" s="3"/>
    </row>
    <row r="9990" spans="2:2">
      <c r="B9990" s="3"/>
    </row>
    <row r="9991" spans="2:2">
      <c r="B9991" s="3"/>
    </row>
    <row r="9992" spans="2:2">
      <c r="B9992" s="3"/>
    </row>
    <row r="9993" spans="2:2">
      <c r="B9993" s="3"/>
    </row>
    <row r="9994" spans="2:2">
      <c r="B9994" s="3"/>
    </row>
    <row r="9995" spans="2:2">
      <c r="B9995" s="3"/>
    </row>
    <row r="9996" spans="2:2">
      <c r="B9996" s="3"/>
    </row>
    <row r="9997" spans="2:2">
      <c r="B9997" s="3"/>
    </row>
    <row r="9998" spans="2:2">
      <c r="B9998" s="3"/>
    </row>
    <row r="9999" spans="2:2">
      <c r="B9999" s="3"/>
    </row>
    <row r="10000" spans="2:2">
      <c r="B10000" s="3"/>
    </row>
    <row r="10001" spans="2:2">
      <c r="B10001" s="3"/>
    </row>
    <row r="10002" spans="2:2">
      <c r="B10002" s="3"/>
    </row>
    <row r="10003" spans="2:2">
      <c r="B10003" s="3"/>
    </row>
    <row r="10004" spans="2:2">
      <c r="B10004" s="3"/>
    </row>
    <row r="10005" spans="2:2">
      <c r="B10005" s="3"/>
    </row>
    <row r="10006" spans="2:2">
      <c r="B10006" s="3"/>
    </row>
    <row r="10007" spans="2:2">
      <c r="B10007" s="3"/>
    </row>
    <row r="10008" spans="2:2">
      <c r="B10008" s="3"/>
    </row>
    <row r="10009" spans="2:2">
      <c r="B10009" s="3"/>
    </row>
    <row r="10010" spans="2:2">
      <c r="B10010" s="3"/>
    </row>
    <row r="10011" spans="2:2">
      <c r="B10011" s="3"/>
    </row>
    <row r="10012" spans="2:2">
      <c r="B10012" s="3"/>
    </row>
    <row r="10013" spans="2:2">
      <c r="B10013" s="3"/>
    </row>
    <row r="10014" spans="2:2">
      <c r="B10014" s="3"/>
    </row>
    <row r="10015" spans="2:2">
      <c r="B10015" s="3"/>
    </row>
    <row r="10016" spans="2:2">
      <c r="B10016" s="3"/>
    </row>
    <row r="10017" spans="2:2">
      <c r="B10017" s="3"/>
    </row>
    <row r="10018" spans="2:2">
      <c r="B10018" s="3"/>
    </row>
    <row r="10019" spans="2:2">
      <c r="B10019" s="3"/>
    </row>
    <row r="10020" spans="2:2">
      <c r="B10020" s="3"/>
    </row>
    <row r="10021" spans="2:2">
      <c r="B10021" s="3"/>
    </row>
    <row r="10022" spans="2:2">
      <c r="B10022" s="3"/>
    </row>
    <row r="10023" spans="2:2">
      <c r="B10023" s="3"/>
    </row>
    <row r="10024" spans="2:2">
      <c r="B10024" s="3"/>
    </row>
    <row r="10025" spans="2:2">
      <c r="B10025" s="3"/>
    </row>
    <row r="10026" spans="2:2">
      <c r="B10026" s="3"/>
    </row>
    <row r="10027" spans="2:2">
      <c r="B10027" s="3"/>
    </row>
    <row r="10028" spans="2:2">
      <c r="B10028" s="3"/>
    </row>
    <row r="10029" spans="2:2">
      <c r="B10029" s="3"/>
    </row>
    <row r="10030" spans="2:2">
      <c r="B10030" s="3"/>
    </row>
    <row r="10031" spans="2:2">
      <c r="B10031" s="3"/>
    </row>
    <row r="10032" spans="2:2">
      <c r="B10032" s="3"/>
    </row>
    <row r="10033" spans="2:2">
      <c r="B10033" s="3"/>
    </row>
    <row r="10034" spans="2:2">
      <c r="B10034" s="3"/>
    </row>
    <row r="10035" spans="2:2">
      <c r="B10035" s="3"/>
    </row>
    <row r="10036" spans="2:2">
      <c r="B10036" s="3"/>
    </row>
    <row r="10037" spans="2:2">
      <c r="B10037" s="3"/>
    </row>
    <row r="10038" spans="2:2">
      <c r="B10038" s="3"/>
    </row>
    <row r="10039" spans="2:2">
      <c r="B10039" s="3"/>
    </row>
    <row r="10040" spans="2:2">
      <c r="B10040" s="3"/>
    </row>
    <row r="10041" spans="2:2">
      <c r="B10041" s="3"/>
    </row>
    <row r="10042" spans="2:2">
      <c r="B10042" s="3"/>
    </row>
    <row r="10043" spans="2:2">
      <c r="B10043" s="3"/>
    </row>
    <row r="10044" spans="2:2">
      <c r="B10044" s="3"/>
    </row>
    <row r="10045" spans="2:2">
      <c r="B10045" s="3"/>
    </row>
    <row r="10046" spans="2:2">
      <c r="B10046" s="3"/>
    </row>
    <row r="10047" spans="2:2">
      <c r="B10047" s="3"/>
    </row>
    <row r="10048" spans="2:2">
      <c r="B10048" s="3"/>
    </row>
    <row r="10049" spans="2:2">
      <c r="B10049" s="3"/>
    </row>
    <row r="10050" spans="2:2">
      <c r="B10050" s="3"/>
    </row>
    <row r="10051" spans="2:2">
      <c r="B10051" s="3"/>
    </row>
    <row r="10052" spans="2:2">
      <c r="B10052" s="3"/>
    </row>
    <row r="10053" spans="2:2">
      <c r="B10053" s="3"/>
    </row>
    <row r="10054" spans="2:2">
      <c r="B10054" s="3"/>
    </row>
    <row r="10055" spans="2:2">
      <c r="B10055" s="3"/>
    </row>
    <row r="10056" spans="2:2">
      <c r="B10056" s="3"/>
    </row>
    <row r="10057" spans="2:2">
      <c r="B10057" s="3"/>
    </row>
    <row r="10058" spans="2:2">
      <c r="B10058" s="3"/>
    </row>
    <row r="10059" spans="2:2">
      <c r="B10059" s="3"/>
    </row>
    <row r="10060" spans="2:2">
      <c r="B10060" s="3"/>
    </row>
    <row r="10061" spans="2:2">
      <c r="B10061" s="3"/>
    </row>
    <row r="10062" spans="2:2">
      <c r="B10062" s="3"/>
    </row>
    <row r="10063" spans="2:2">
      <c r="B10063" s="3"/>
    </row>
    <row r="10064" spans="2:2">
      <c r="B10064" s="3"/>
    </row>
    <row r="10065" spans="2:2">
      <c r="B10065" s="3"/>
    </row>
    <row r="10066" spans="2:2">
      <c r="B10066" s="3"/>
    </row>
    <row r="10067" spans="2:2">
      <c r="B10067" s="3"/>
    </row>
    <row r="10068" spans="2:2">
      <c r="B10068" s="3"/>
    </row>
    <row r="10069" spans="2:2">
      <c r="B10069" s="3"/>
    </row>
    <row r="10070" spans="2:2">
      <c r="B10070" s="3"/>
    </row>
    <row r="10071" spans="2:2">
      <c r="B10071" s="3"/>
    </row>
    <row r="10072" spans="2:2">
      <c r="B10072" s="3"/>
    </row>
    <row r="10073" spans="2:2">
      <c r="B10073" s="3"/>
    </row>
    <row r="10074" spans="2:2">
      <c r="B10074" s="3"/>
    </row>
    <row r="10075" spans="2:2">
      <c r="B10075" s="3"/>
    </row>
    <row r="10076" spans="2:2">
      <c r="B10076" s="3"/>
    </row>
    <row r="10077" spans="2:2">
      <c r="B10077" s="3"/>
    </row>
    <row r="10078" spans="2:2">
      <c r="B10078" s="3"/>
    </row>
    <row r="10079" spans="2:2">
      <c r="B10079" s="3"/>
    </row>
    <row r="10080" spans="2:2">
      <c r="B10080" s="3"/>
    </row>
    <row r="10081" spans="2:2">
      <c r="B10081" s="3"/>
    </row>
    <row r="10082" spans="2:2">
      <c r="B10082" s="3"/>
    </row>
    <row r="10083" spans="2:2">
      <c r="B10083" s="3"/>
    </row>
    <row r="10084" spans="2:2">
      <c r="B10084" s="3"/>
    </row>
    <row r="10085" spans="2:2">
      <c r="B10085" s="3"/>
    </row>
    <row r="10086" spans="2:2">
      <c r="B10086" s="3"/>
    </row>
    <row r="10087" spans="2:2">
      <c r="B10087" s="3"/>
    </row>
    <row r="10088" spans="2:2">
      <c r="B10088" s="3"/>
    </row>
    <row r="10089" spans="2:2">
      <c r="B10089" s="3"/>
    </row>
    <row r="10090" spans="2:2">
      <c r="B10090" s="3"/>
    </row>
    <row r="10091" spans="2:2">
      <c r="B10091" s="3"/>
    </row>
    <row r="10092" spans="2:2">
      <c r="B10092" s="3"/>
    </row>
    <row r="10093" spans="2:2">
      <c r="B10093" s="3"/>
    </row>
    <row r="10094" spans="2:2">
      <c r="B10094" s="3"/>
    </row>
    <row r="10095" spans="2:2">
      <c r="B10095" s="3"/>
    </row>
    <row r="10096" spans="2:2">
      <c r="B10096" s="3"/>
    </row>
    <row r="10097" spans="2:2">
      <c r="B10097" s="3"/>
    </row>
    <row r="10098" spans="2:2">
      <c r="B10098" s="3"/>
    </row>
    <row r="10099" spans="2:2">
      <c r="B10099" s="3"/>
    </row>
    <row r="10100" spans="2:2">
      <c r="B10100" s="3"/>
    </row>
    <row r="10101" spans="2:2">
      <c r="B10101" s="3"/>
    </row>
    <row r="10102" spans="2:2">
      <c r="B10102" s="3"/>
    </row>
    <row r="10103" spans="2:2">
      <c r="B10103" s="3"/>
    </row>
    <row r="10104" spans="2:2">
      <c r="B10104" s="3"/>
    </row>
    <row r="10105" spans="2:2">
      <c r="B10105" s="3"/>
    </row>
    <row r="10106" spans="2:2">
      <c r="B10106" s="3"/>
    </row>
    <row r="10107" spans="2:2">
      <c r="B10107" s="3"/>
    </row>
    <row r="10108" spans="2:2">
      <c r="B10108" s="3"/>
    </row>
    <row r="10109" spans="2:2">
      <c r="B10109" s="3"/>
    </row>
    <row r="10110" spans="2:2">
      <c r="B10110" s="3"/>
    </row>
    <row r="10111" spans="2:2">
      <c r="B10111" s="3"/>
    </row>
    <row r="10112" spans="2:2">
      <c r="B10112" s="3"/>
    </row>
    <row r="10113" spans="2:2">
      <c r="B10113" s="3"/>
    </row>
    <row r="10114" spans="2:2">
      <c r="B10114" s="3"/>
    </row>
    <row r="10115" spans="2:2">
      <c r="B10115" s="3"/>
    </row>
    <row r="10116" spans="2:2">
      <c r="B10116" s="3"/>
    </row>
    <row r="10117" spans="2:2">
      <c r="B10117" s="3"/>
    </row>
    <row r="10118" spans="2:2">
      <c r="B10118" s="3"/>
    </row>
    <row r="10119" spans="2:2">
      <c r="B10119" s="3"/>
    </row>
    <row r="10120" spans="2:2">
      <c r="B10120" s="3"/>
    </row>
    <row r="10121" spans="2:2">
      <c r="B10121" s="3"/>
    </row>
    <row r="10122" spans="2:2">
      <c r="B10122" s="3"/>
    </row>
    <row r="10123" spans="2:2">
      <c r="B10123" s="3"/>
    </row>
    <row r="10124" spans="2:2">
      <c r="B10124" s="3"/>
    </row>
    <row r="10125" spans="2:2">
      <c r="B10125" s="3"/>
    </row>
    <row r="10126" spans="2:2">
      <c r="B10126" s="3"/>
    </row>
    <row r="10127" spans="2:2">
      <c r="B10127" s="3"/>
    </row>
    <row r="10128" spans="2:2">
      <c r="B10128" s="3"/>
    </row>
    <row r="10129" spans="2:2">
      <c r="B10129" s="3"/>
    </row>
    <row r="10130" spans="2:2">
      <c r="B10130" s="3"/>
    </row>
    <row r="10131" spans="2:2">
      <c r="B10131" s="3"/>
    </row>
    <row r="10132" spans="2:2">
      <c r="B10132" s="3"/>
    </row>
    <row r="10133" spans="2:2">
      <c r="B10133" s="3"/>
    </row>
    <row r="10134" spans="2:2">
      <c r="B10134" s="3"/>
    </row>
    <row r="10135" spans="2:2">
      <c r="B10135" s="3"/>
    </row>
    <row r="10136" spans="2:2">
      <c r="B10136" s="3"/>
    </row>
    <row r="10137" spans="2:2">
      <c r="B10137" s="3"/>
    </row>
    <row r="10138" spans="2:2">
      <c r="B10138" s="3"/>
    </row>
    <row r="10139" spans="2:2">
      <c r="B10139" s="3"/>
    </row>
    <row r="10140" spans="2:2">
      <c r="B10140" s="3"/>
    </row>
    <row r="10141" spans="2:2">
      <c r="B10141" s="3"/>
    </row>
    <row r="10142" spans="2:2">
      <c r="B10142" s="3"/>
    </row>
    <row r="10143" spans="2:2">
      <c r="B10143" s="3"/>
    </row>
    <row r="10144" spans="2:2">
      <c r="B10144" s="3"/>
    </row>
    <row r="10145" spans="2:2">
      <c r="B10145" s="3"/>
    </row>
    <row r="10146" spans="2:2">
      <c r="B10146" s="3"/>
    </row>
    <row r="10147" spans="2:2">
      <c r="B10147" s="3"/>
    </row>
    <row r="10148" spans="2:2">
      <c r="B10148" s="3"/>
    </row>
    <row r="10149" spans="2:2">
      <c r="B10149" s="3"/>
    </row>
    <row r="10150" spans="2:2">
      <c r="B10150" s="3"/>
    </row>
    <row r="10151" spans="2:2">
      <c r="B10151" s="3"/>
    </row>
    <row r="10152" spans="2:2">
      <c r="B10152" s="3"/>
    </row>
    <row r="10153" spans="2:2">
      <c r="B10153" s="3"/>
    </row>
    <row r="10154" spans="2:2">
      <c r="B10154" s="3"/>
    </row>
    <row r="10155" spans="2:2">
      <c r="B10155" s="3"/>
    </row>
    <row r="10156" spans="2:2">
      <c r="B10156" s="3"/>
    </row>
    <row r="10157" spans="2:2">
      <c r="B10157" s="3"/>
    </row>
    <row r="10158" spans="2:2">
      <c r="B10158" s="3"/>
    </row>
    <row r="10159" spans="2:2">
      <c r="B10159" s="3"/>
    </row>
    <row r="10160" spans="2:2">
      <c r="B10160" s="3"/>
    </row>
    <row r="10161" spans="2:2">
      <c r="B10161" s="3"/>
    </row>
    <row r="10162" spans="2:2">
      <c r="B10162" s="3"/>
    </row>
    <row r="10163" spans="2:2">
      <c r="B10163" s="3"/>
    </row>
    <row r="10164" spans="2:2">
      <c r="B10164" s="3"/>
    </row>
    <row r="10165" spans="2:2">
      <c r="B10165" s="3"/>
    </row>
    <row r="10166" spans="2:2">
      <c r="B10166" s="3"/>
    </row>
    <row r="10167" spans="2:2">
      <c r="B10167" s="3"/>
    </row>
    <row r="10168" spans="2:2">
      <c r="B10168" s="3"/>
    </row>
    <row r="10169" spans="2:2">
      <c r="B10169" s="3"/>
    </row>
    <row r="10170" spans="2:2">
      <c r="B10170" s="3"/>
    </row>
    <row r="10171" spans="2:2">
      <c r="B10171" s="3"/>
    </row>
    <row r="10172" spans="2:2">
      <c r="B10172" s="3"/>
    </row>
    <row r="10173" spans="2:2">
      <c r="B10173" s="3"/>
    </row>
    <row r="10174" spans="2:2">
      <c r="B10174" s="3"/>
    </row>
    <row r="10175" spans="2:2">
      <c r="B10175" s="3"/>
    </row>
    <row r="10176" spans="2:2">
      <c r="B10176" s="3"/>
    </row>
    <row r="10177" spans="2:2">
      <c r="B10177" s="3"/>
    </row>
    <row r="10178" spans="2:2">
      <c r="B10178" s="3"/>
    </row>
    <row r="10179" spans="2:2">
      <c r="B10179" s="3"/>
    </row>
    <row r="10180" spans="2:2">
      <c r="B10180" s="3"/>
    </row>
    <row r="10181" spans="2:2">
      <c r="B10181" s="3"/>
    </row>
    <row r="10182" spans="2:2">
      <c r="B10182" s="3"/>
    </row>
    <row r="10183" spans="2:2">
      <c r="B10183" s="3"/>
    </row>
    <row r="10184" spans="2:2">
      <c r="B10184" s="3"/>
    </row>
    <row r="10185" spans="2:2">
      <c r="B10185" s="3"/>
    </row>
    <row r="10186" spans="2:2">
      <c r="B10186" s="3"/>
    </row>
    <row r="10187" spans="2:2">
      <c r="B10187" s="3"/>
    </row>
    <row r="10188" spans="2:2">
      <c r="B10188" s="3"/>
    </row>
    <row r="10189" spans="2:2">
      <c r="B10189" s="3"/>
    </row>
    <row r="10190" spans="2:2">
      <c r="B10190" s="3"/>
    </row>
    <row r="10191" spans="2:2">
      <c r="B10191" s="3"/>
    </row>
    <row r="10192" spans="2:2">
      <c r="B10192" s="3"/>
    </row>
    <row r="10193" spans="2:2">
      <c r="B10193" s="3"/>
    </row>
    <row r="10194" spans="2:2">
      <c r="B10194" s="3"/>
    </row>
    <row r="10195" spans="2:2">
      <c r="B10195" s="3"/>
    </row>
    <row r="10196" spans="2:2">
      <c r="B10196" s="3"/>
    </row>
    <row r="10197" spans="2:2">
      <c r="B10197" s="3"/>
    </row>
    <row r="10198" spans="2:2">
      <c r="B10198" s="3"/>
    </row>
    <row r="10199" spans="2:2">
      <c r="B10199" s="3"/>
    </row>
    <row r="10200" spans="2:2">
      <c r="B10200" s="3"/>
    </row>
    <row r="10201" spans="2:2">
      <c r="B10201" s="3"/>
    </row>
    <row r="10202" spans="2:2">
      <c r="B10202" s="3"/>
    </row>
    <row r="10203" spans="2:2">
      <c r="B10203" s="3"/>
    </row>
    <row r="10204" spans="2:2">
      <c r="B10204" s="3"/>
    </row>
    <row r="10205" spans="2:2">
      <c r="B10205" s="3"/>
    </row>
    <row r="10206" spans="2:2">
      <c r="B10206" s="3"/>
    </row>
    <row r="10207" spans="2:2">
      <c r="B10207" s="3"/>
    </row>
    <row r="10208" spans="2:2">
      <c r="B10208" s="3"/>
    </row>
    <row r="10209" spans="2:2">
      <c r="B10209" s="3"/>
    </row>
    <row r="10210" spans="2:2">
      <c r="B10210" s="3"/>
    </row>
    <row r="10211" spans="2:2">
      <c r="B10211" s="3"/>
    </row>
    <row r="10212" spans="2:2">
      <c r="B10212" s="3"/>
    </row>
    <row r="10213" spans="2:2">
      <c r="B10213" s="3"/>
    </row>
    <row r="10214" spans="2:2">
      <c r="B10214" s="3"/>
    </row>
    <row r="10215" spans="2:2">
      <c r="B10215" s="3"/>
    </row>
    <row r="10216" spans="2:2">
      <c r="B10216" s="3"/>
    </row>
    <row r="10217" spans="2:2">
      <c r="B10217" s="3"/>
    </row>
    <row r="10218" spans="2:2">
      <c r="B10218" s="3"/>
    </row>
    <row r="10219" spans="2:2">
      <c r="B10219" s="3"/>
    </row>
    <row r="10220" spans="2:2">
      <c r="B10220" s="3"/>
    </row>
    <row r="10221" spans="2:2">
      <c r="B10221" s="3"/>
    </row>
    <row r="10222" spans="2:2">
      <c r="B10222" s="3"/>
    </row>
    <row r="10223" spans="2:2">
      <c r="B10223" s="3"/>
    </row>
    <row r="10224" spans="2:2">
      <c r="B10224" s="3"/>
    </row>
    <row r="10225" spans="2:2">
      <c r="B10225" s="3"/>
    </row>
    <row r="10226" spans="2:2">
      <c r="B10226" s="3"/>
    </row>
    <row r="10227" spans="2:2">
      <c r="B10227" s="3"/>
    </row>
    <row r="10228" spans="2:2">
      <c r="B10228" s="3"/>
    </row>
    <row r="10229" spans="2:2">
      <c r="B10229" s="3"/>
    </row>
    <row r="10230" spans="2:2">
      <c r="B10230" s="3"/>
    </row>
    <row r="10231" spans="2:2">
      <c r="B10231" s="3"/>
    </row>
    <row r="10232" spans="2:2">
      <c r="B10232" s="3"/>
    </row>
    <row r="10233" spans="2:2">
      <c r="B10233" s="3"/>
    </row>
    <row r="10234" spans="2:2">
      <c r="B10234" s="3"/>
    </row>
    <row r="10235" spans="2:2">
      <c r="B10235" s="3"/>
    </row>
    <row r="10236" spans="2:2">
      <c r="B10236" s="3"/>
    </row>
    <row r="10237" spans="2:2">
      <c r="B10237" s="3"/>
    </row>
    <row r="10238" spans="2:2">
      <c r="B10238" s="3"/>
    </row>
    <row r="10239" spans="2:2">
      <c r="B10239" s="3"/>
    </row>
    <row r="10240" spans="2:2">
      <c r="B10240" s="3"/>
    </row>
    <row r="10241" spans="2:2">
      <c r="B10241" s="3"/>
    </row>
    <row r="10242" spans="2:2">
      <c r="B10242" s="3"/>
    </row>
    <row r="10243" spans="2:2">
      <c r="B10243" s="3"/>
    </row>
    <row r="10244" spans="2:2">
      <c r="B10244" s="3"/>
    </row>
    <row r="10245" spans="2:2">
      <c r="B10245" s="3"/>
    </row>
    <row r="10246" spans="2:2">
      <c r="B10246" s="3"/>
    </row>
    <row r="10247" spans="2:2">
      <c r="B10247" s="3"/>
    </row>
    <row r="10248" spans="2:2">
      <c r="B10248" s="3"/>
    </row>
    <row r="10249" spans="2:2">
      <c r="B10249" s="3"/>
    </row>
    <row r="10250" spans="2:2">
      <c r="B10250" s="3"/>
    </row>
    <row r="10251" spans="2:2">
      <c r="B10251" s="3"/>
    </row>
    <row r="10252" spans="2:2">
      <c r="B10252" s="3"/>
    </row>
    <row r="10253" spans="2:2">
      <c r="B10253" s="3"/>
    </row>
    <row r="10254" spans="2:2">
      <c r="B10254" s="3"/>
    </row>
    <row r="10255" spans="2:2">
      <c r="B10255" s="3"/>
    </row>
    <row r="10256" spans="2:2">
      <c r="B10256" s="3"/>
    </row>
    <row r="10257" spans="2:2">
      <c r="B10257" s="3"/>
    </row>
    <row r="10258" spans="2:2">
      <c r="B10258" s="3"/>
    </row>
    <row r="10259" spans="2:2">
      <c r="B10259" s="3"/>
    </row>
    <row r="10260" spans="2:2">
      <c r="B10260" s="3"/>
    </row>
    <row r="10261" spans="2:2">
      <c r="B10261" s="3"/>
    </row>
    <row r="10262" spans="2:2">
      <c r="B10262" s="3"/>
    </row>
    <row r="10263" spans="2:2">
      <c r="B10263" s="3"/>
    </row>
    <row r="10264" spans="2:2">
      <c r="B10264" s="3"/>
    </row>
    <row r="10265" spans="2:2">
      <c r="B10265" s="3"/>
    </row>
    <row r="10266" spans="2:2">
      <c r="B10266" s="3"/>
    </row>
    <row r="10267" spans="2:2">
      <c r="B10267" s="3"/>
    </row>
    <row r="10268" spans="2:2">
      <c r="B10268" s="3"/>
    </row>
    <row r="10269" spans="2:2">
      <c r="B10269" s="3"/>
    </row>
    <row r="10270" spans="2:2">
      <c r="B10270" s="3"/>
    </row>
    <row r="10271" spans="2:2">
      <c r="B10271" s="3"/>
    </row>
    <row r="10272" spans="2:2">
      <c r="B10272" s="3"/>
    </row>
    <row r="10273" spans="2:2">
      <c r="B10273" s="3"/>
    </row>
    <row r="10274" spans="2:2">
      <c r="B10274" s="3"/>
    </row>
    <row r="10275" spans="2:2">
      <c r="B10275" s="3"/>
    </row>
    <row r="10276" spans="2:2">
      <c r="B10276" s="3"/>
    </row>
    <row r="10277" spans="2:2">
      <c r="B10277" s="3"/>
    </row>
    <row r="10278" spans="2:2">
      <c r="B10278" s="3"/>
    </row>
    <row r="10279" spans="2:2">
      <c r="B10279" s="3"/>
    </row>
    <row r="10280" spans="2:2">
      <c r="B10280" s="3"/>
    </row>
    <row r="10281" spans="2:2">
      <c r="B10281" s="3"/>
    </row>
    <row r="10282" spans="2:2">
      <c r="B10282" s="3"/>
    </row>
    <row r="10283" spans="2:2">
      <c r="B10283" s="3"/>
    </row>
    <row r="10284" spans="2:2">
      <c r="B10284" s="3"/>
    </row>
    <row r="10285" spans="2:2">
      <c r="B10285" s="3"/>
    </row>
    <row r="10286" spans="2:2">
      <c r="B10286" s="3"/>
    </row>
    <row r="10287" spans="2:2">
      <c r="B10287" s="3"/>
    </row>
    <row r="10288" spans="2:2">
      <c r="B10288" s="3"/>
    </row>
    <row r="10289" spans="2:2">
      <c r="B10289" s="3"/>
    </row>
    <row r="10290" spans="2:2">
      <c r="B10290" s="3"/>
    </row>
    <row r="10291" spans="2:2">
      <c r="B10291" s="3"/>
    </row>
    <row r="10292" spans="2:2">
      <c r="B10292" s="3"/>
    </row>
    <row r="10293" spans="2:2">
      <c r="B10293" s="3"/>
    </row>
    <row r="10294" spans="2:2">
      <c r="B10294" s="3"/>
    </row>
    <row r="10295" spans="2:2">
      <c r="B10295" s="3"/>
    </row>
    <row r="10296" spans="2:2">
      <c r="B10296" s="3"/>
    </row>
    <row r="10297" spans="2:2">
      <c r="B10297" s="3"/>
    </row>
    <row r="10298" spans="2:2">
      <c r="B10298" s="3"/>
    </row>
    <row r="10299" spans="2:2">
      <c r="B10299" s="3"/>
    </row>
    <row r="10300" spans="2:2">
      <c r="B10300" s="3"/>
    </row>
    <row r="10301" spans="2:2">
      <c r="B10301" s="3"/>
    </row>
    <row r="10302" spans="2:2">
      <c r="B10302" s="3"/>
    </row>
    <row r="10303" spans="2:2">
      <c r="B10303" s="3"/>
    </row>
    <row r="10304" spans="2:2">
      <c r="B10304" s="3"/>
    </row>
    <row r="10305" spans="2:2">
      <c r="B10305" s="3"/>
    </row>
    <row r="10306" spans="2:2">
      <c r="B10306" s="3"/>
    </row>
    <row r="10307" spans="2:2">
      <c r="B10307" s="3"/>
    </row>
    <row r="10308" spans="2:2">
      <c r="B10308" s="3"/>
    </row>
    <row r="10309" spans="2:2">
      <c r="B10309" s="3"/>
    </row>
    <row r="10310" spans="2:2">
      <c r="B10310" s="3"/>
    </row>
    <row r="10311" spans="2:2">
      <c r="B10311" s="3"/>
    </row>
    <row r="10312" spans="2:2">
      <c r="B10312" s="3"/>
    </row>
    <row r="10313" spans="2:2">
      <c r="B10313" s="3"/>
    </row>
    <row r="10314" spans="2:2">
      <c r="B10314" s="3"/>
    </row>
    <row r="10315" spans="2:2">
      <c r="B10315" s="3"/>
    </row>
    <row r="10316" spans="2:2">
      <c r="B10316" s="3"/>
    </row>
    <row r="10317" spans="2:2">
      <c r="B10317" s="3"/>
    </row>
    <row r="10318" spans="2:2">
      <c r="B10318" s="3"/>
    </row>
    <row r="10319" spans="2:2">
      <c r="B10319" s="3"/>
    </row>
    <row r="10320" spans="2:2">
      <c r="B10320" s="3"/>
    </row>
    <row r="10321" spans="2:2">
      <c r="B10321" s="3"/>
    </row>
    <row r="10322" spans="2:2">
      <c r="B10322" s="3"/>
    </row>
    <row r="10323" spans="2:2">
      <c r="B10323" s="3"/>
    </row>
    <row r="10324" spans="2:2">
      <c r="B10324" s="3"/>
    </row>
    <row r="10325" spans="2:2">
      <c r="B10325" s="3"/>
    </row>
    <row r="10326" spans="2:2">
      <c r="B10326" s="3"/>
    </row>
    <row r="10327" spans="2:2">
      <c r="B10327" s="3"/>
    </row>
    <row r="10328" spans="2:2">
      <c r="B10328" s="3"/>
    </row>
    <row r="10329" spans="2:2">
      <c r="B10329" s="3"/>
    </row>
    <row r="10330" spans="2:2">
      <c r="B10330" s="3"/>
    </row>
    <row r="10331" spans="2:2">
      <c r="B10331" s="3"/>
    </row>
    <row r="10332" spans="2:2">
      <c r="B10332" s="3"/>
    </row>
    <row r="10333" spans="2:2">
      <c r="B10333" s="3"/>
    </row>
    <row r="10334" spans="2:2">
      <c r="B10334" s="3"/>
    </row>
    <row r="10335" spans="2:2">
      <c r="B10335" s="3"/>
    </row>
    <row r="10336" spans="2:2">
      <c r="B10336" s="3"/>
    </row>
    <row r="10337" spans="2:2">
      <c r="B10337" s="3"/>
    </row>
    <row r="10338" spans="2:2">
      <c r="B10338" s="3"/>
    </row>
    <row r="10339" spans="2:2">
      <c r="B10339" s="3"/>
    </row>
    <row r="10340" spans="2:2">
      <c r="B10340" s="3"/>
    </row>
    <row r="10341" spans="2:2">
      <c r="B10341" s="3"/>
    </row>
    <row r="10342" spans="2:2">
      <c r="B10342" s="3"/>
    </row>
    <row r="10343" spans="2:2">
      <c r="B10343" s="3"/>
    </row>
    <row r="10344" spans="2:2">
      <c r="B10344" s="3"/>
    </row>
    <row r="10345" spans="2:2">
      <c r="B10345" s="3"/>
    </row>
    <row r="10346" spans="2:2">
      <c r="B10346" s="3"/>
    </row>
    <row r="10347" spans="2:2">
      <c r="B10347" s="3"/>
    </row>
    <row r="10348" spans="2:2">
      <c r="B10348" s="3"/>
    </row>
    <row r="10349" spans="2:2">
      <c r="B10349" s="3"/>
    </row>
    <row r="10350" spans="2:2">
      <c r="B10350" s="3"/>
    </row>
    <row r="10351" spans="2:2">
      <c r="B10351" s="3"/>
    </row>
    <row r="10352" spans="2:2">
      <c r="B10352" s="3"/>
    </row>
    <row r="10353" spans="2:2">
      <c r="B10353" s="3"/>
    </row>
    <row r="10354" spans="2:2">
      <c r="B10354" s="3"/>
    </row>
    <row r="10355" spans="2:2">
      <c r="B10355" s="3"/>
    </row>
    <row r="10356" spans="2:2">
      <c r="B10356" s="3"/>
    </row>
    <row r="10357" spans="2:2">
      <c r="B10357" s="3"/>
    </row>
    <row r="10358" spans="2:2">
      <c r="B10358" s="3"/>
    </row>
    <row r="10359" spans="2:2">
      <c r="B10359" s="3"/>
    </row>
    <row r="10360" spans="2:2">
      <c r="B10360" s="3"/>
    </row>
    <row r="10361" spans="2:2">
      <c r="B10361" s="3"/>
    </row>
    <row r="10362" spans="2:2">
      <c r="B10362" s="3"/>
    </row>
    <row r="10363" spans="2:2">
      <c r="B10363" s="3"/>
    </row>
    <row r="10364" spans="2:2">
      <c r="B10364" s="3"/>
    </row>
    <row r="10365" spans="2:2">
      <c r="B10365" s="3"/>
    </row>
    <row r="10366" spans="2:2">
      <c r="B10366" s="3"/>
    </row>
    <row r="10367" spans="2:2">
      <c r="B10367" s="3"/>
    </row>
    <row r="10368" spans="2:2">
      <c r="B10368" s="3"/>
    </row>
    <row r="10369" spans="2:2">
      <c r="B10369" s="3"/>
    </row>
    <row r="10370" spans="2:2">
      <c r="B10370" s="3"/>
    </row>
    <row r="10371" spans="2:2">
      <c r="B10371" s="3"/>
    </row>
    <row r="10372" spans="2:2">
      <c r="B10372" s="3"/>
    </row>
    <row r="10373" spans="2:2">
      <c r="B10373" s="3"/>
    </row>
    <row r="10374" spans="2:2">
      <c r="B10374" s="3"/>
    </row>
    <row r="10375" spans="2:2">
      <c r="B10375" s="3"/>
    </row>
    <row r="10376" spans="2:2">
      <c r="B10376" s="3"/>
    </row>
    <row r="10377" spans="2:2">
      <c r="B10377" s="3"/>
    </row>
    <row r="10378" spans="2:2">
      <c r="B10378" s="3"/>
    </row>
    <row r="10379" spans="2:2">
      <c r="B10379" s="3"/>
    </row>
    <row r="10380" spans="2:2">
      <c r="B10380" s="3"/>
    </row>
    <row r="10381" spans="2:2">
      <c r="B10381" s="3"/>
    </row>
    <row r="10382" spans="2:2">
      <c r="B10382" s="3"/>
    </row>
    <row r="10383" spans="2:2">
      <c r="B10383" s="3"/>
    </row>
    <row r="10384" spans="2:2">
      <c r="B10384" s="3"/>
    </row>
    <row r="10385" spans="2:2">
      <c r="B10385" s="3"/>
    </row>
    <row r="10386" spans="2:2">
      <c r="B10386" s="3"/>
    </row>
    <row r="10387" spans="2:2">
      <c r="B10387" s="3"/>
    </row>
    <row r="10388" spans="2:2">
      <c r="B10388" s="3"/>
    </row>
    <row r="10389" spans="2:2">
      <c r="B10389" s="3"/>
    </row>
    <row r="10390" spans="2:2">
      <c r="B10390" s="3"/>
    </row>
    <row r="10391" spans="2:2">
      <c r="B10391" s="3"/>
    </row>
    <row r="10392" spans="2:2">
      <c r="B10392" s="3"/>
    </row>
    <row r="10393" spans="2:2">
      <c r="B10393" s="3"/>
    </row>
    <row r="10394" spans="2:2">
      <c r="B10394" s="3"/>
    </row>
    <row r="10395" spans="2:2">
      <c r="B10395" s="3"/>
    </row>
    <row r="10396" spans="2:2">
      <c r="B10396" s="3"/>
    </row>
    <row r="10397" spans="2:2">
      <c r="B10397" s="3"/>
    </row>
    <row r="10398" spans="2:2">
      <c r="B10398" s="3"/>
    </row>
    <row r="10399" spans="2:2">
      <c r="B10399" s="3"/>
    </row>
    <row r="10400" spans="2:2">
      <c r="B10400" s="3"/>
    </row>
    <row r="10401" spans="2:2">
      <c r="B10401" s="3"/>
    </row>
    <row r="10402" spans="2:2">
      <c r="B10402" s="3"/>
    </row>
    <row r="10403" spans="2:2">
      <c r="B10403" s="3"/>
    </row>
    <row r="10404" spans="2:2">
      <c r="B10404" s="3"/>
    </row>
    <row r="10405" spans="2:2">
      <c r="B10405" s="3"/>
    </row>
    <row r="10406" spans="2:2">
      <c r="B10406" s="3"/>
    </row>
    <row r="10407" spans="2:2">
      <c r="B10407" s="3"/>
    </row>
    <row r="10408" spans="2:2">
      <c r="B10408" s="3"/>
    </row>
    <row r="10409" spans="2:2">
      <c r="B10409" s="3"/>
    </row>
    <row r="10410" spans="2:2">
      <c r="B10410" s="3"/>
    </row>
    <row r="10411" spans="2:2">
      <c r="B10411" s="3"/>
    </row>
    <row r="10412" spans="2:2">
      <c r="B10412" s="3"/>
    </row>
    <row r="10413" spans="2:2">
      <c r="B10413" s="3"/>
    </row>
    <row r="10414" spans="2:2">
      <c r="B10414" s="3"/>
    </row>
    <row r="10415" spans="2:2">
      <c r="B10415" s="3"/>
    </row>
    <row r="10416" spans="2:2">
      <c r="B10416" s="3"/>
    </row>
    <row r="10417" spans="2:2">
      <c r="B10417" s="3"/>
    </row>
    <row r="10418" spans="2:2">
      <c r="B10418" s="3"/>
    </row>
    <row r="10419" spans="2:2">
      <c r="B10419" s="3"/>
    </row>
    <row r="10420" spans="2:2">
      <c r="B10420" s="3"/>
    </row>
    <row r="10421" spans="2:2">
      <c r="B10421" s="3"/>
    </row>
    <row r="10422" spans="2:2">
      <c r="B10422" s="3"/>
    </row>
    <row r="10423" spans="2:2">
      <c r="B10423" s="3"/>
    </row>
    <row r="10424" spans="2:2">
      <c r="B10424" s="3"/>
    </row>
    <row r="10425" spans="2:2">
      <c r="B10425" s="3"/>
    </row>
    <row r="10426" spans="2:2">
      <c r="B10426" s="3"/>
    </row>
    <row r="10427" spans="2:2">
      <c r="B10427" s="3"/>
    </row>
    <row r="10428" spans="2:2">
      <c r="B10428" s="3"/>
    </row>
    <row r="10429" spans="2:2">
      <c r="B10429" s="3"/>
    </row>
    <row r="10430" spans="2:2">
      <c r="B10430" s="3"/>
    </row>
    <row r="10431" spans="2:2">
      <c r="B10431" s="3"/>
    </row>
    <row r="10432" spans="2:2">
      <c r="B10432" s="3"/>
    </row>
    <row r="10433" spans="2:2">
      <c r="B10433" s="3"/>
    </row>
    <row r="10434" spans="2:2">
      <c r="B10434" s="3"/>
    </row>
    <row r="10435" spans="2:2">
      <c r="B10435" s="3"/>
    </row>
    <row r="10436" spans="2:2">
      <c r="B10436" s="3"/>
    </row>
    <row r="10437" spans="2:2">
      <c r="B10437" s="3"/>
    </row>
    <row r="10438" spans="2:2">
      <c r="B10438" s="3"/>
    </row>
    <row r="10439" spans="2:2">
      <c r="B10439" s="3"/>
    </row>
    <row r="10440" spans="2:2">
      <c r="B10440" s="3"/>
    </row>
    <row r="10441" spans="2:2">
      <c r="B10441" s="3"/>
    </row>
    <row r="10442" spans="2:2">
      <c r="B10442" s="3"/>
    </row>
    <row r="10443" spans="2:2">
      <c r="B10443" s="3"/>
    </row>
    <row r="10444" spans="2:2">
      <c r="B10444" s="3"/>
    </row>
    <row r="10445" spans="2:2">
      <c r="B10445" s="3"/>
    </row>
    <row r="10446" spans="2:2">
      <c r="B10446" s="3"/>
    </row>
    <row r="10447" spans="2:2">
      <c r="B10447" s="3"/>
    </row>
    <row r="10448" spans="2:2">
      <c r="B10448" s="3"/>
    </row>
    <row r="10449" spans="2:2">
      <c r="B10449" s="3"/>
    </row>
    <row r="10450" spans="2:2">
      <c r="B10450" s="3"/>
    </row>
    <row r="10451" spans="2:2">
      <c r="B10451" s="3"/>
    </row>
    <row r="10452" spans="2:2">
      <c r="B10452" s="3"/>
    </row>
    <row r="10453" spans="2:2">
      <c r="B10453" s="3"/>
    </row>
    <row r="10454" spans="2:2">
      <c r="B10454" s="3"/>
    </row>
    <row r="10455" spans="2:2">
      <c r="B10455" s="3"/>
    </row>
    <row r="10456" spans="2:2">
      <c r="B10456" s="3"/>
    </row>
    <row r="10457" spans="2:2">
      <c r="B10457" s="3"/>
    </row>
    <row r="10458" spans="2:2">
      <c r="B10458" s="3"/>
    </row>
    <row r="10459" spans="2:2">
      <c r="B10459" s="3"/>
    </row>
    <row r="10460" spans="2:2">
      <c r="B10460" s="3"/>
    </row>
    <row r="10461" spans="2:2">
      <c r="B10461" s="3"/>
    </row>
    <row r="10462" spans="2:2">
      <c r="B10462" s="3"/>
    </row>
    <row r="10463" spans="2:2">
      <c r="B10463" s="3"/>
    </row>
    <row r="10464" spans="2:2">
      <c r="B10464" s="3"/>
    </row>
    <row r="10465" spans="2:2">
      <c r="B10465" s="3"/>
    </row>
    <row r="10466" spans="2:2">
      <c r="B10466" s="3"/>
    </row>
    <row r="10467" spans="2:2">
      <c r="B10467" s="3"/>
    </row>
    <row r="10468" spans="2:2">
      <c r="B10468" s="3"/>
    </row>
    <row r="10469" spans="2:2">
      <c r="B10469" s="3"/>
    </row>
    <row r="10470" spans="2:2">
      <c r="B10470" s="3"/>
    </row>
    <row r="10471" spans="2:2">
      <c r="B10471" s="3"/>
    </row>
    <row r="10472" spans="2:2">
      <c r="B10472" s="3"/>
    </row>
    <row r="10473" spans="2:2">
      <c r="B10473" s="3"/>
    </row>
    <row r="10474" spans="2:2">
      <c r="B10474" s="3"/>
    </row>
    <row r="10475" spans="2:2">
      <c r="B10475" s="3"/>
    </row>
    <row r="10476" spans="2:2">
      <c r="B10476" s="3"/>
    </row>
    <row r="10477" spans="2:2">
      <c r="B10477" s="3"/>
    </row>
    <row r="10478" spans="2:2">
      <c r="B10478" s="3"/>
    </row>
    <row r="10479" spans="2:2">
      <c r="B10479" s="3"/>
    </row>
    <row r="10480" spans="2:2">
      <c r="B10480" s="3"/>
    </row>
    <row r="10481" spans="2:2">
      <c r="B10481" s="3"/>
    </row>
    <row r="10482" spans="2:2">
      <c r="B10482" s="3"/>
    </row>
    <row r="10483" spans="2:2">
      <c r="B10483" s="3"/>
    </row>
    <row r="10484" spans="2:2">
      <c r="B10484" s="3"/>
    </row>
    <row r="10485" spans="2:2">
      <c r="B10485" s="3"/>
    </row>
    <row r="10486" spans="2:2">
      <c r="B10486" s="3"/>
    </row>
    <row r="10487" spans="2:2">
      <c r="B10487" s="3"/>
    </row>
    <row r="10488" spans="2:2">
      <c r="B10488" s="3"/>
    </row>
    <row r="10489" spans="2:2">
      <c r="B10489" s="3"/>
    </row>
    <row r="10490" spans="2:2">
      <c r="B10490" s="3"/>
    </row>
    <row r="10491" spans="2:2">
      <c r="B10491" s="3"/>
    </row>
    <row r="10492" spans="2:2">
      <c r="B10492" s="3"/>
    </row>
    <row r="10493" spans="2:2">
      <c r="B10493" s="3"/>
    </row>
    <row r="10494" spans="2:2">
      <c r="B10494" s="3"/>
    </row>
    <row r="10495" spans="2:2">
      <c r="B10495" s="3"/>
    </row>
    <row r="10496" spans="2:2">
      <c r="B10496" s="3"/>
    </row>
    <row r="10497" spans="2:2">
      <c r="B10497" s="3"/>
    </row>
    <row r="10498" spans="2:2">
      <c r="B10498" s="3"/>
    </row>
    <row r="10499" spans="2:2">
      <c r="B10499" s="3"/>
    </row>
    <row r="10500" spans="2:2">
      <c r="B10500" s="3"/>
    </row>
    <row r="10501" spans="2:2">
      <c r="B10501" s="3"/>
    </row>
    <row r="10502" spans="2:2">
      <c r="B10502" s="3"/>
    </row>
    <row r="10503" spans="2:2">
      <c r="B10503" s="3"/>
    </row>
    <row r="10504" spans="2:2">
      <c r="B10504" s="3"/>
    </row>
    <row r="10505" spans="2:2">
      <c r="B10505" s="3"/>
    </row>
    <row r="10506" spans="2:2">
      <c r="B10506" s="3"/>
    </row>
    <row r="10507" spans="2:2">
      <c r="B10507" s="3"/>
    </row>
    <row r="10508" spans="2:2">
      <c r="B10508" s="3"/>
    </row>
    <row r="10509" spans="2:2">
      <c r="B10509" s="3"/>
    </row>
    <row r="10510" spans="2:2">
      <c r="B10510" s="3"/>
    </row>
    <row r="10511" spans="2:2">
      <c r="B10511" s="3"/>
    </row>
    <row r="10512" spans="2:2">
      <c r="B10512" s="3"/>
    </row>
    <row r="10513" spans="2:2">
      <c r="B10513" s="3"/>
    </row>
    <row r="10514" spans="2:2">
      <c r="B10514" s="3"/>
    </row>
    <row r="10515" spans="2:2">
      <c r="B10515" s="3"/>
    </row>
    <row r="10516" spans="2:2">
      <c r="B10516" s="3"/>
    </row>
    <row r="10517" spans="2:2">
      <c r="B10517" s="3"/>
    </row>
    <row r="10518" spans="2:2">
      <c r="B10518" s="3"/>
    </row>
    <row r="10519" spans="2:2">
      <c r="B10519" s="3"/>
    </row>
    <row r="10520" spans="2:2">
      <c r="B10520" s="3"/>
    </row>
    <row r="10521" spans="2:2">
      <c r="B10521" s="3"/>
    </row>
    <row r="10522" spans="2:2">
      <c r="B10522" s="3"/>
    </row>
    <row r="10523" spans="2:2">
      <c r="B10523" s="3"/>
    </row>
    <row r="10524" spans="2:2">
      <c r="B10524" s="3"/>
    </row>
    <row r="10525" spans="2:2">
      <c r="B10525" s="3"/>
    </row>
    <row r="10526" spans="2:2">
      <c r="B10526" s="3"/>
    </row>
    <row r="10527" spans="2:2">
      <c r="B10527" s="3"/>
    </row>
    <row r="10528" spans="2:2">
      <c r="B10528" s="3"/>
    </row>
    <row r="10529" spans="2:2">
      <c r="B10529" s="3"/>
    </row>
    <row r="10530" spans="2:2">
      <c r="B10530" s="3"/>
    </row>
    <row r="10531" spans="2:2">
      <c r="B10531" s="3"/>
    </row>
    <row r="10532" spans="2:2">
      <c r="B10532" s="3"/>
    </row>
    <row r="10533" spans="2:2">
      <c r="B10533" s="3"/>
    </row>
    <row r="10534" spans="2:2">
      <c r="B10534" s="3"/>
    </row>
    <row r="10535" spans="2:2">
      <c r="B10535" s="3"/>
    </row>
    <row r="10536" spans="2:2">
      <c r="B10536" s="3"/>
    </row>
    <row r="10537" spans="2:2">
      <c r="B10537" s="3"/>
    </row>
    <row r="10538" spans="2:2">
      <c r="B10538" s="3"/>
    </row>
    <row r="10539" spans="2:2">
      <c r="B10539" s="3"/>
    </row>
    <row r="10540" spans="2:2">
      <c r="B10540" s="3"/>
    </row>
    <row r="10541" spans="2:2">
      <c r="B10541" s="3"/>
    </row>
    <row r="10542" spans="2:2">
      <c r="B10542" s="3"/>
    </row>
    <row r="10543" spans="2:2">
      <c r="B10543" s="3"/>
    </row>
    <row r="10544" spans="2:2">
      <c r="B10544" s="3"/>
    </row>
    <row r="10545" spans="2:2">
      <c r="B10545" s="3"/>
    </row>
    <row r="10546" spans="2:2">
      <c r="B10546" s="3"/>
    </row>
    <row r="10547" spans="2:2">
      <c r="B10547" s="3"/>
    </row>
    <row r="10548" spans="2:2">
      <c r="B10548" s="3"/>
    </row>
    <row r="10549" spans="2:2">
      <c r="B10549" s="3"/>
    </row>
    <row r="10550" spans="2:2">
      <c r="B10550" s="3"/>
    </row>
    <row r="10551" spans="2:2">
      <c r="B10551" s="3"/>
    </row>
    <row r="10552" spans="2:2">
      <c r="B10552" s="3"/>
    </row>
    <row r="10553" spans="2:2">
      <c r="B10553" s="3"/>
    </row>
    <row r="10554" spans="2:2">
      <c r="B10554" s="3"/>
    </row>
    <row r="10555" spans="2:2">
      <c r="B10555" s="3"/>
    </row>
    <row r="10556" spans="2:2">
      <c r="B10556" s="3"/>
    </row>
    <row r="10557" spans="2:2">
      <c r="B10557" s="3"/>
    </row>
    <row r="10558" spans="2:2">
      <c r="B10558" s="3"/>
    </row>
    <row r="10559" spans="2:2">
      <c r="B10559" s="3"/>
    </row>
    <row r="10560" spans="2:2">
      <c r="B10560" s="3"/>
    </row>
    <row r="10561" spans="2:2">
      <c r="B10561" s="3"/>
    </row>
    <row r="10562" spans="2:2">
      <c r="B10562" s="3"/>
    </row>
    <row r="10563" spans="2:2">
      <c r="B10563" s="3"/>
    </row>
    <row r="10564" spans="2:2">
      <c r="B10564" s="3"/>
    </row>
    <row r="10565" spans="2:2">
      <c r="B10565" s="3"/>
    </row>
    <row r="10566" spans="2:2">
      <c r="B10566" s="3"/>
    </row>
    <row r="10567" spans="2:2">
      <c r="B10567" s="3"/>
    </row>
    <row r="10568" spans="2:2">
      <c r="B10568" s="3"/>
    </row>
    <row r="10569" spans="2:2">
      <c r="B10569" s="3"/>
    </row>
    <row r="10570" spans="2:2">
      <c r="B10570" s="3"/>
    </row>
    <row r="10571" spans="2:2">
      <c r="B10571" s="3"/>
    </row>
    <row r="10572" spans="2:2">
      <c r="B10572" s="3"/>
    </row>
    <row r="10573" spans="2:2">
      <c r="B10573" s="3"/>
    </row>
    <row r="10574" spans="2:2">
      <c r="B10574" s="3"/>
    </row>
    <row r="10575" spans="2:2">
      <c r="B10575" s="3"/>
    </row>
    <row r="10576" spans="2:2">
      <c r="B10576" s="3"/>
    </row>
    <row r="10577" spans="2:2">
      <c r="B10577" s="3"/>
    </row>
    <row r="10578" spans="2:2">
      <c r="B10578" s="3"/>
    </row>
    <row r="10579" spans="2:2">
      <c r="B10579" s="3"/>
    </row>
    <row r="10580" spans="2:2">
      <c r="B10580" s="3"/>
    </row>
    <row r="10581" spans="2:2">
      <c r="B10581" s="3"/>
    </row>
    <row r="10582" spans="2:2">
      <c r="B10582" s="3"/>
    </row>
    <row r="10583" spans="2:2">
      <c r="B10583" s="3"/>
    </row>
    <row r="10584" spans="2:2">
      <c r="B10584" s="3"/>
    </row>
    <row r="10585" spans="2:2">
      <c r="B10585" s="3"/>
    </row>
    <row r="10586" spans="2:2">
      <c r="B10586" s="3"/>
    </row>
    <row r="10587" spans="2:2">
      <c r="B10587" s="3"/>
    </row>
    <row r="10588" spans="2:2">
      <c r="B10588" s="3"/>
    </row>
    <row r="10589" spans="2:2">
      <c r="B10589" s="3"/>
    </row>
    <row r="10590" spans="2:2">
      <c r="B10590" s="3"/>
    </row>
    <row r="10591" spans="2:2">
      <c r="B10591" s="3"/>
    </row>
    <row r="10592" spans="2:2">
      <c r="B10592" s="3"/>
    </row>
    <row r="10593" spans="2:2">
      <c r="B10593" s="3"/>
    </row>
    <row r="10594" spans="2:2">
      <c r="B10594" s="3"/>
    </row>
    <row r="10595" spans="2:2">
      <c r="B10595" s="3"/>
    </row>
    <row r="10596" spans="2:2">
      <c r="B10596" s="3"/>
    </row>
    <row r="10597" spans="2:2">
      <c r="B10597" s="3"/>
    </row>
    <row r="10598" spans="2:2">
      <c r="B10598" s="3"/>
    </row>
    <row r="10599" spans="2:2">
      <c r="B10599" s="3"/>
    </row>
    <row r="10600" spans="2:2">
      <c r="B10600" s="3"/>
    </row>
    <row r="10601" spans="2:2">
      <c r="B10601" s="3"/>
    </row>
    <row r="10602" spans="2:2">
      <c r="B10602" s="3"/>
    </row>
    <row r="10603" spans="2:2">
      <c r="B10603" s="3"/>
    </row>
    <row r="10604" spans="2:2">
      <c r="B10604" s="3"/>
    </row>
    <row r="10605" spans="2:2">
      <c r="B10605" s="3"/>
    </row>
    <row r="10606" spans="2:2">
      <c r="B10606" s="3"/>
    </row>
    <row r="10607" spans="2:2">
      <c r="B10607" s="3"/>
    </row>
    <row r="10608" spans="2:2">
      <c r="B10608" s="3"/>
    </row>
    <row r="10609" spans="2:2">
      <c r="B10609" s="3"/>
    </row>
    <row r="10610" spans="2:2">
      <c r="B10610" s="3"/>
    </row>
    <row r="10611" spans="2:2">
      <c r="B10611" s="3"/>
    </row>
    <row r="10612" spans="2:2">
      <c r="B10612" s="3"/>
    </row>
    <row r="10613" spans="2:2">
      <c r="B10613" s="3"/>
    </row>
    <row r="10614" spans="2:2">
      <c r="B10614" s="3"/>
    </row>
    <row r="10615" spans="2:2">
      <c r="B10615" s="3"/>
    </row>
    <row r="10616" spans="2:2">
      <c r="B10616" s="3"/>
    </row>
    <row r="10617" spans="2:2">
      <c r="B10617" s="3"/>
    </row>
    <row r="10618" spans="2:2">
      <c r="B10618" s="3"/>
    </row>
    <row r="10619" spans="2:2">
      <c r="B10619" s="3"/>
    </row>
    <row r="10620" spans="2:2">
      <c r="B10620" s="3"/>
    </row>
    <row r="10621" spans="2:2">
      <c r="B10621" s="3"/>
    </row>
    <row r="10622" spans="2:2">
      <c r="B10622" s="3"/>
    </row>
    <row r="10623" spans="2:2">
      <c r="B10623" s="3"/>
    </row>
    <row r="10624" spans="2:2">
      <c r="B10624" s="3"/>
    </row>
    <row r="10625" spans="2:2">
      <c r="B10625" s="3"/>
    </row>
    <row r="10626" spans="2:2">
      <c r="B10626" s="3"/>
    </row>
    <row r="10627" spans="2:2">
      <c r="B10627" s="3"/>
    </row>
    <row r="10628" spans="2:2">
      <c r="B10628" s="3"/>
    </row>
    <row r="10629" spans="2:2">
      <c r="B10629" s="3"/>
    </row>
    <row r="10630" spans="2:2">
      <c r="B10630" s="3"/>
    </row>
    <row r="10631" spans="2:2">
      <c r="B10631" s="3"/>
    </row>
    <row r="10632" spans="2:2">
      <c r="B10632" s="3"/>
    </row>
    <row r="10633" spans="2:2">
      <c r="B10633" s="3"/>
    </row>
    <row r="10634" spans="2:2">
      <c r="B10634" s="3"/>
    </row>
    <row r="10635" spans="2:2">
      <c r="B10635" s="3"/>
    </row>
    <row r="10636" spans="2:2">
      <c r="B10636" s="3"/>
    </row>
    <row r="10637" spans="2:2">
      <c r="B10637" s="3"/>
    </row>
    <row r="10638" spans="2:2">
      <c r="B10638" s="3"/>
    </row>
    <row r="10639" spans="2:2">
      <c r="B10639" s="3"/>
    </row>
    <row r="10640" spans="2:2">
      <c r="B10640" s="3"/>
    </row>
    <row r="10641" spans="2:2">
      <c r="B10641" s="3"/>
    </row>
    <row r="10642" spans="2:2">
      <c r="B10642" s="3"/>
    </row>
    <row r="10643" spans="2:2">
      <c r="B10643" s="3"/>
    </row>
    <row r="10644" spans="2:2">
      <c r="B10644" s="3"/>
    </row>
    <row r="10645" spans="2:2">
      <c r="B10645" s="3"/>
    </row>
    <row r="10646" spans="2:2">
      <c r="B10646" s="3"/>
    </row>
    <row r="10647" spans="2:2">
      <c r="B10647" s="3"/>
    </row>
    <row r="10648" spans="2:2">
      <c r="B10648" s="3"/>
    </row>
    <row r="10649" spans="2:2">
      <c r="B10649" s="3"/>
    </row>
    <row r="10650" spans="2:2">
      <c r="B10650" s="3"/>
    </row>
    <row r="10651" spans="2:2">
      <c r="B10651" s="3"/>
    </row>
    <row r="10652" spans="2:2">
      <c r="B10652" s="3"/>
    </row>
    <row r="10653" spans="2:2">
      <c r="B10653" s="3"/>
    </row>
    <row r="10654" spans="2:2">
      <c r="B10654" s="3"/>
    </row>
    <row r="10655" spans="2:2">
      <c r="B10655" s="3"/>
    </row>
    <row r="10656" spans="2:2">
      <c r="B10656" s="3"/>
    </row>
    <row r="10657" spans="2:2">
      <c r="B10657" s="3"/>
    </row>
    <row r="10658" spans="2:2">
      <c r="B10658" s="3"/>
    </row>
    <row r="10659" spans="2:2">
      <c r="B10659" s="3"/>
    </row>
    <row r="10660" spans="2:2">
      <c r="B10660" s="3"/>
    </row>
    <row r="10661" spans="2:2">
      <c r="B10661" s="3"/>
    </row>
    <row r="10662" spans="2:2">
      <c r="B10662" s="3"/>
    </row>
    <row r="10663" spans="2:2">
      <c r="B10663" s="3"/>
    </row>
    <row r="10664" spans="2:2">
      <c r="B10664" s="3"/>
    </row>
    <row r="10665" spans="2:2">
      <c r="B10665" s="3"/>
    </row>
    <row r="10666" spans="2:2">
      <c r="B10666" s="3"/>
    </row>
    <row r="10667" spans="2:2">
      <c r="B10667" s="3"/>
    </row>
    <row r="10668" spans="2:2">
      <c r="B10668" s="3"/>
    </row>
    <row r="10669" spans="2:2">
      <c r="B10669" s="3"/>
    </row>
    <row r="10670" spans="2:2">
      <c r="B10670" s="3"/>
    </row>
    <row r="10671" spans="2:2">
      <c r="B10671" s="3"/>
    </row>
    <row r="10672" spans="2:2">
      <c r="B10672" s="3"/>
    </row>
    <row r="10673" spans="2:2">
      <c r="B10673" s="3"/>
    </row>
    <row r="10674" spans="2:2">
      <c r="B10674" s="3"/>
    </row>
    <row r="10675" spans="2:2">
      <c r="B10675" s="3"/>
    </row>
    <row r="10676" spans="2:2">
      <c r="B10676" s="3"/>
    </row>
    <row r="10677" spans="2:2">
      <c r="B10677" s="3"/>
    </row>
    <row r="10678" spans="2:2">
      <c r="B10678" s="3"/>
    </row>
    <row r="10679" spans="2:2">
      <c r="B10679" s="3"/>
    </row>
    <row r="10680" spans="2:2">
      <c r="B10680" s="3"/>
    </row>
    <row r="10681" spans="2:2">
      <c r="B10681" s="3"/>
    </row>
    <row r="10682" spans="2:2">
      <c r="B10682" s="3"/>
    </row>
    <row r="10683" spans="2:2">
      <c r="B10683" s="3"/>
    </row>
    <row r="10684" spans="2:2">
      <c r="B10684" s="3"/>
    </row>
    <row r="10685" spans="2:2">
      <c r="B10685" s="3"/>
    </row>
    <row r="10686" spans="2:2">
      <c r="B10686" s="3"/>
    </row>
    <row r="10687" spans="2:2">
      <c r="B10687" s="3"/>
    </row>
    <row r="10688" spans="2:2">
      <c r="B10688" s="3"/>
    </row>
    <row r="10689" spans="2:2">
      <c r="B10689" s="3"/>
    </row>
    <row r="10690" spans="2:2">
      <c r="B10690" s="3"/>
    </row>
    <row r="10691" spans="2:2">
      <c r="B10691" s="3"/>
    </row>
    <row r="10692" spans="2:2">
      <c r="B10692" s="3"/>
    </row>
    <row r="10693" spans="2:2">
      <c r="B10693" s="3"/>
    </row>
    <row r="10694" spans="2:2">
      <c r="B10694" s="3"/>
    </row>
    <row r="10695" spans="2:2">
      <c r="B10695" s="3"/>
    </row>
    <row r="10696" spans="2:2">
      <c r="B10696" s="3"/>
    </row>
    <row r="10697" spans="2:2">
      <c r="B10697" s="3"/>
    </row>
    <row r="10698" spans="2:2">
      <c r="B10698" s="3"/>
    </row>
    <row r="10699" spans="2:2">
      <c r="B10699" s="3"/>
    </row>
    <row r="10700" spans="2:2">
      <c r="B10700" s="3"/>
    </row>
    <row r="10701" spans="2:2">
      <c r="B10701" s="3"/>
    </row>
    <row r="10702" spans="2:2">
      <c r="B10702" s="3"/>
    </row>
    <row r="10703" spans="2:2">
      <c r="B10703" s="3"/>
    </row>
    <row r="10704" spans="2:2">
      <c r="B10704" s="3"/>
    </row>
    <row r="10705" spans="2:2">
      <c r="B10705" s="3"/>
    </row>
    <row r="10706" spans="2:2">
      <c r="B10706" s="3"/>
    </row>
    <row r="10707" spans="2:2">
      <c r="B10707" s="3"/>
    </row>
    <row r="10708" spans="2:2">
      <c r="B10708" s="3"/>
    </row>
    <row r="10709" spans="2:2">
      <c r="B10709" s="3"/>
    </row>
    <row r="10710" spans="2:2">
      <c r="B10710" s="3"/>
    </row>
    <row r="10711" spans="2:2">
      <c r="B10711" s="3"/>
    </row>
    <row r="10712" spans="2:2">
      <c r="B10712" s="3"/>
    </row>
    <row r="10713" spans="2:2">
      <c r="B10713" s="3"/>
    </row>
    <row r="10714" spans="2:2">
      <c r="B10714" s="3"/>
    </row>
    <row r="10715" spans="2:2">
      <c r="B10715" s="3"/>
    </row>
    <row r="10716" spans="2:2">
      <c r="B10716" s="3"/>
    </row>
    <row r="10717" spans="2:2">
      <c r="B10717" s="3"/>
    </row>
    <row r="10718" spans="2:2">
      <c r="B10718" s="3"/>
    </row>
    <row r="10719" spans="2:2">
      <c r="B10719" s="3"/>
    </row>
    <row r="10720" spans="2:2">
      <c r="B10720" s="3"/>
    </row>
    <row r="10721" spans="2:2">
      <c r="B10721" s="3"/>
    </row>
    <row r="10722" spans="2:2">
      <c r="B10722" s="3"/>
    </row>
    <row r="10723" spans="2:2">
      <c r="B10723" s="3"/>
    </row>
    <row r="10724" spans="2:2">
      <c r="B10724" s="3"/>
    </row>
    <row r="10725" spans="2:2">
      <c r="B10725" s="3"/>
    </row>
    <row r="10726" spans="2:2">
      <c r="B10726" s="3"/>
    </row>
    <row r="10727" spans="2:2">
      <c r="B10727" s="3"/>
    </row>
    <row r="10728" spans="2:2">
      <c r="B10728" s="3"/>
    </row>
    <row r="10729" spans="2:2">
      <c r="B10729" s="3"/>
    </row>
    <row r="10730" spans="2:2">
      <c r="B10730" s="3"/>
    </row>
    <row r="10731" spans="2:2">
      <c r="B10731" s="3"/>
    </row>
    <row r="10732" spans="2:2">
      <c r="B10732" s="3"/>
    </row>
    <row r="10733" spans="2:2">
      <c r="B10733" s="3"/>
    </row>
    <row r="10734" spans="2:2">
      <c r="B10734" s="3"/>
    </row>
    <row r="10735" spans="2:2">
      <c r="B10735" s="3"/>
    </row>
    <row r="10736" spans="2:2">
      <c r="B10736" s="3"/>
    </row>
    <row r="10737" spans="2:2">
      <c r="B10737" s="3"/>
    </row>
    <row r="10738" spans="2:2">
      <c r="B10738" s="3"/>
    </row>
    <row r="10739" spans="2:2">
      <c r="B10739" s="3"/>
    </row>
    <row r="10740" spans="2:2">
      <c r="B10740" s="3"/>
    </row>
    <row r="10741" spans="2:2">
      <c r="B10741" s="3"/>
    </row>
    <row r="10742" spans="2:2">
      <c r="B10742" s="3"/>
    </row>
    <row r="10743" spans="2:2">
      <c r="B10743" s="3"/>
    </row>
    <row r="10744" spans="2:2">
      <c r="B10744" s="3"/>
    </row>
    <row r="10745" spans="2:2">
      <c r="B10745" s="3"/>
    </row>
    <row r="10746" spans="2:2">
      <c r="B10746" s="3"/>
    </row>
    <row r="10747" spans="2:2">
      <c r="B10747" s="3"/>
    </row>
    <row r="10748" spans="2:2">
      <c r="B10748" s="3"/>
    </row>
    <row r="10749" spans="2:2">
      <c r="B10749" s="3"/>
    </row>
    <row r="10750" spans="2:2">
      <c r="B10750" s="3"/>
    </row>
    <row r="10751" spans="2:2">
      <c r="B10751" s="3"/>
    </row>
    <row r="10752" spans="2:2">
      <c r="B10752" s="3"/>
    </row>
    <row r="10753" spans="2:2">
      <c r="B10753" s="3"/>
    </row>
    <row r="10754" spans="2:2">
      <c r="B10754" s="3"/>
    </row>
    <row r="10755" spans="2:2">
      <c r="B10755" s="3"/>
    </row>
    <row r="10756" spans="2:2">
      <c r="B10756" s="3"/>
    </row>
    <row r="10757" spans="2:2">
      <c r="B10757" s="3"/>
    </row>
    <row r="10758" spans="2:2">
      <c r="B10758" s="3"/>
    </row>
    <row r="10759" spans="2:2">
      <c r="B10759" s="3"/>
    </row>
    <row r="10760" spans="2:2">
      <c r="B10760" s="3"/>
    </row>
    <row r="10761" spans="2:2">
      <c r="B10761" s="3"/>
    </row>
    <row r="10762" spans="2:2">
      <c r="B10762" s="3"/>
    </row>
    <row r="10763" spans="2:2">
      <c r="B10763" s="3"/>
    </row>
    <row r="10764" spans="2:2">
      <c r="B10764" s="3"/>
    </row>
    <row r="10765" spans="2:2">
      <c r="B10765" s="3"/>
    </row>
    <row r="10766" spans="2:2">
      <c r="B10766" s="3"/>
    </row>
    <row r="10767" spans="2:2">
      <c r="B10767" s="3"/>
    </row>
    <row r="10768" spans="2:2">
      <c r="B10768" s="3"/>
    </row>
    <row r="10769" spans="2:2">
      <c r="B10769" s="3"/>
    </row>
    <row r="10770" spans="2:2">
      <c r="B10770" s="3"/>
    </row>
    <row r="10771" spans="2:2">
      <c r="B10771" s="3"/>
    </row>
    <row r="10772" spans="2:2">
      <c r="B10772" s="3"/>
    </row>
    <row r="10773" spans="2:2">
      <c r="B10773" s="3"/>
    </row>
    <row r="10774" spans="2:2">
      <c r="B10774" s="3"/>
    </row>
    <row r="10775" spans="2:2">
      <c r="B10775" s="3"/>
    </row>
    <row r="10776" spans="2:2">
      <c r="B10776" s="3"/>
    </row>
    <row r="10777" spans="2:2">
      <c r="B10777" s="3"/>
    </row>
    <row r="10778" spans="2:2">
      <c r="B10778" s="3"/>
    </row>
    <row r="10779" spans="2:2">
      <c r="B10779" s="3"/>
    </row>
    <row r="10780" spans="2:2">
      <c r="B10780" s="3"/>
    </row>
    <row r="10781" spans="2:2">
      <c r="B10781" s="3"/>
    </row>
    <row r="10782" spans="2:2">
      <c r="B10782" s="3"/>
    </row>
    <row r="10783" spans="2:2">
      <c r="B10783" s="3"/>
    </row>
    <row r="10784" spans="2:2">
      <c r="B10784" s="3"/>
    </row>
    <row r="10785" spans="2:2">
      <c r="B10785" s="3"/>
    </row>
    <row r="10786" spans="2:2">
      <c r="B10786" s="3"/>
    </row>
    <row r="10787" spans="2:2">
      <c r="B10787" s="3"/>
    </row>
    <row r="10788" spans="2:2">
      <c r="B10788" s="3"/>
    </row>
    <row r="10789" spans="2:2">
      <c r="B10789" s="3"/>
    </row>
    <row r="10790" spans="2:2">
      <c r="B10790" s="3"/>
    </row>
    <row r="10791" spans="2:2">
      <c r="B10791" s="3"/>
    </row>
    <row r="10792" spans="2:2">
      <c r="B10792" s="3"/>
    </row>
    <row r="10793" spans="2:2">
      <c r="B10793" s="3"/>
    </row>
    <row r="10794" spans="2:2">
      <c r="B10794" s="3"/>
    </row>
    <row r="10795" spans="2:2">
      <c r="B10795" s="3"/>
    </row>
    <row r="10796" spans="2:2">
      <c r="B10796" s="3"/>
    </row>
    <row r="10797" spans="2:2">
      <c r="B10797" s="3"/>
    </row>
    <row r="10798" spans="2:2">
      <c r="B10798" s="3"/>
    </row>
    <row r="10799" spans="2:2">
      <c r="B10799" s="3"/>
    </row>
    <row r="10800" spans="2:2">
      <c r="B10800" s="3"/>
    </row>
    <row r="10801" spans="2:2">
      <c r="B10801" s="3"/>
    </row>
    <row r="10802" spans="2:2">
      <c r="B10802" s="3"/>
    </row>
    <row r="10803" spans="2:2">
      <c r="B10803" s="3"/>
    </row>
    <row r="10804" spans="2:2">
      <c r="B10804" s="3"/>
    </row>
    <row r="10805" spans="2:2">
      <c r="B10805" s="3"/>
    </row>
    <row r="10806" spans="2:2">
      <c r="B10806" s="3"/>
    </row>
    <row r="10807" spans="2:2">
      <c r="B10807" s="3"/>
    </row>
    <row r="10808" spans="2:2">
      <c r="B10808" s="3"/>
    </row>
    <row r="10809" spans="2:2">
      <c r="B10809" s="3"/>
    </row>
    <row r="10810" spans="2:2">
      <c r="B10810" s="3"/>
    </row>
    <row r="10811" spans="2:2">
      <c r="B10811" s="3"/>
    </row>
    <row r="10812" spans="2:2">
      <c r="B10812" s="3"/>
    </row>
    <row r="10813" spans="2:2">
      <c r="B10813" s="3"/>
    </row>
    <row r="10814" spans="2:2">
      <c r="B10814" s="3"/>
    </row>
    <row r="10815" spans="2:2">
      <c r="B10815" s="3"/>
    </row>
    <row r="10816" spans="2:2">
      <c r="B10816" s="3"/>
    </row>
    <row r="10817" spans="2:2">
      <c r="B10817" s="3"/>
    </row>
    <row r="10818" spans="2:2">
      <c r="B10818" s="3"/>
    </row>
    <row r="10819" spans="2:2">
      <c r="B10819" s="3"/>
    </row>
    <row r="10820" spans="2:2">
      <c r="B10820" s="3"/>
    </row>
    <row r="10821" spans="2:2">
      <c r="B10821" s="3"/>
    </row>
    <row r="10822" spans="2:2">
      <c r="B10822" s="3"/>
    </row>
    <row r="10823" spans="2:2">
      <c r="B10823" s="3"/>
    </row>
    <row r="10824" spans="2:2">
      <c r="B10824" s="3"/>
    </row>
    <row r="10825" spans="2:2">
      <c r="B10825" s="3"/>
    </row>
    <row r="10826" spans="2:2">
      <c r="B10826" s="3"/>
    </row>
    <row r="10827" spans="2:2">
      <c r="B10827" s="3"/>
    </row>
    <row r="10828" spans="2:2">
      <c r="B10828" s="3"/>
    </row>
    <row r="10829" spans="2:2">
      <c r="B10829" s="3"/>
    </row>
    <row r="10830" spans="2:2">
      <c r="B10830" s="3"/>
    </row>
    <row r="10831" spans="2:2">
      <c r="B10831" s="3"/>
    </row>
    <row r="10832" spans="2:2">
      <c r="B10832" s="3"/>
    </row>
    <row r="10833" spans="2:2">
      <c r="B10833" s="3"/>
    </row>
    <row r="10834" spans="2:2">
      <c r="B10834" s="3"/>
    </row>
    <row r="10835" spans="2:2">
      <c r="B10835" s="3"/>
    </row>
    <row r="10836" spans="2:2">
      <c r="B10836" s="3"/>
    </row>
    <row r="10837" spans="2:2">
      <c r="B10837" s="3"/>
    </row>
    <row r="10838" spans="2:2">
      <c r="B10838" s="3"/>
    </row>
    <row r="10839" spans="2:2">
      <c r="B10839" s="3"/>
    </row>
    <row r="10840" spans="2:2">
      <c r="B10840" s="3"/>
    </row>
    <row r="10841" spans="2:2">
      <c r="B10841" s="3"/>
    </row>
    <row r="10842" spans="2:2">
      <c r="B10842" s="3"/>
    </row>
    <row r="10843" spans="2:2">
      <c r="B10843" s="3"/>
    </row>
    <row r="10844" spans="2:2">
      <c r="B10844" s="3"/>
    </row>
    <row r="10845" spans="2:2">
      <c r="B10845" s="3"/>
    </row>
    <row r="10846" spans="2:2">
      <c r="B10846" s="3"/>
    </row>
    <row r="10847" spans="2:2">
      <c r="B10847" s="3"/>
    </row>
    <row r="10848" spans="2:2">
      <c r="B10848" s="3"/>
    </row>
    <row r="10849" spans="2:2">
      <c r="B10849" s="3"/>
    </row>
    <row r="10850" spans="2:2">
      <c r="B10850" s="3"/>
    </row>
    <row r="10851" spans="2:2">
      <c r="B10851" s="3"/>
    </row>
    <row r="10852" spans="2:2">
      <c r="B10852" s="3"/>
    </row>
    <row r="10853" spans="2:2">
      <c r="B10853" s="3"/>
    </row>
    <row r="10854" spans="2:2">
      <c r="B10854" s="3"/>
    </row>
    <row r="10855" spans="2:2">
      <c r="B10855" s="3"/>
    </row>
    <row r="10856" spans="2:2">
      <c r="B10856" s="3"/>
    </row>
    <row r="10857" spans="2:2">
      <c r="B10857" s="3"/>
    </row>
    <row r="10858" spans="2:2">
      <c r="B10858" s="3"/>
    </row>
    <row r="10859" spans="2:2">
      <c r="B10859" s="3"/>
    </row>
    <row r="10860" spans="2:2">
      <c r="B10860" s="3"/>
    </row>
    <row r="10861" spans="2:2">
      <c r="B10861" s="3"/>
    </row>
    <row r="10862" spans="2:2">
      <c r="B10862" s="3"/>
    </row>
    <row r="10863" spans="2:2">
      <c r="B10863" s="3"/>
    </row>
    <row r="10864" spans="2:2">
      <c r="B10864" s="3"/>
    </row>
    <row r="10865" spans="2:2">
      <c r="B10865" s="3"/>
    </row>
    <row r="10866" spans="2:2">
      <c r="B10866" s="3"/>
    </row>
    <row r="10867" spans="2:2">
      <c r="B10867" s="3"/>
    </row>
    <row r="10868" spans="2:2">
      <c r="B10868" s="3"/>
    </row>
    <row r="10869" spans="2:2">
      <c r="B10869" s="3"/>
    </row>
    <row r="10870" spans="2:2">
      <c r="B10870" s="3"/>
    </row>
    <row r="10871" spans="2:2">
      <c r="B10871" s="3"/>
    </row>
    <row r="10872" spans="2:2">
      <c r="B10872" s="3"/>
    </row>
    <row r="10873" spans="2:2">
      <c r="B10873" s="3"/>
    </row>
    <row r="10874" spans="2:2">
      <c r="B10874" s="3"/>
    </row>
    <row r="10875" spans="2:2">
      <c r="B10875" s="3"/>
    </row>
    <row r="10876" spans="2:2">
      <c r="B10876" s="3"/>
    </row>
    <row r="10877" spans="2:2">
      <c r="B10877" s="3"/>
    </row>
    <row r="10878" spans="2:2">
      <c r="B10878" s="3"/>
    </row>
    <row r="10879" spans="2:2">
      <c r="B10879" s="3"/>
    </row>
    <row r="10880" spans="2:2">
      <c r="B10880" s="3"/>
    </row>
    <row r="10881" spans="2:2">
      <c r="B10881" s="3"/>
    </row>
    <row r="10882" spans="2:2">
      <c r="B10882" s="3"/>
    </row>
    <row r="10883" spans="2:2">
      <c r="B10883" s="3"/>
    </row>
    <row r="10884" spans="2:2">
      <c r="B10884" s="3"/>
    </row>
    <row r="10885" spans="2:2">
      <c r="B10885" s="3"/>
    </row>
    <row r="10886" spans="2:2">
      <c r="B10886" s="3"/>
    </row>
    <row r="10887" spans="2:2">
      <c r="B10887" s="3"/>
    </row>
    <row r="10888" spans="2:2">
      <c r="B10888" s="3"/>
    </row>
    <row r="10889" spans="2:2">
      <c r="B10889" s="3"/>
    </row>
    <row r="10890" spans="2:2">
      <c r="B10890" s="3"/>
    </row>
    <row r="10891" spans="2:2">
      <c r="B10891" s="3"/>
    </row>
    <row r="10892" spans="2:2">
      <c r="B10892" s="3"/>
    </row>
    <row r="10893" spans="2:2">
      <c r="B10893" s="3"/>
    </row>
    <row r="10894" spans="2:2">
      <c r="B10894" s="3"/>
    </row>
    <row r="10895" spans="2:2">
      <c r="B10895" s="3"/>
    </row>
    <row r="10896" spans="2:2">
      <c r="B10896" s="3"/>
    </row>
    <row r="10897" spans="2:2">
      <c r="B10897" s="3"/>
    </row>
    <row r="10898" spans="2:2">
      <c r="B10898" s="3"/>
    </row>
    <row r="10899" spans="2:2">
      <c r="B10899" s="3"/>
    </row>
    <row r="10900" spans="2:2">
      <c r="B10900" s="3"/>
    </row>
    <row r="10901" spans="2:2">
      <c r="B10901" s="3"/>
    </row>
    <row r="10902" spans="2:2">
      <c r="B10902" s="3"/>
    </row>
    <row r="10903" spans="2:2">
      <c r="B10903" s="3"/>
    </row>
    <row r="10904" spans="2:2">
      <c r="B10904" s="3"/>
    </row>
    <row r="10905" spans="2:2">
      <c r="B10905" s="3"/>
    </row>
    <row r="10906" spans="2:2">
      <c r="B10906" s="3"/>
    </row>
    <row r="10907" spans="2:2">
      <c r="B10907" s="3"/>
    </row>
    <row r="10908" spans="2:2">
      <c r="B10908" s="3"/>
    </row>
    <row r="10909" spans="2:2">
      <c r="B10909" s="3"/>
    </row>
    <row r="10910" spans="2:2">
      <c r="B10910" s="3"/>
    </row>
    <row r="10911" spans="2:2">
      <c r="B10911" s="3"/>
    </row>
    <row r="10912" spans="2:2">
      <c r="B10912" s="3"/>
    </row>
    <row r="10913" spans="2:2">
      <c r="B10913" s="3"/>
    </row>
    <row r="10914" spans="2:2">
      <c r="B10914" s="3"/>
    </row>
    <row r="10915" spans="2:2">
      <c r="B10915" s="3"/>
    </row>
    <row r="10916" spans="2:2">
      <c r="B10916" s="3"/>
    </row>
    <row r="10917" spans="2:2">
      <c r="B10917" s="3"/>
    </row>
    <row r="10918" spans="2:2">
      <c r="B10918" s="3"/>
    </row>
    <row r="10919" spans="2:2">
      <c r="B10919" s="3"/>
    </row>
    <row r="10920" spans="2:2">
      <c r="B10920" s="3"/>
    </row>
    <row r="10921" spans="2:2">
      <c r="B10921" s="3"/>
    </row>
    <row r="10922" spans="2:2">
      <c r="B10922" s="3"/>
    </row>
    <row r="10923" spans="2:2">
      <c r="B10923" s="3"/>
    </row>
    <row r="10924" spans="2:2">
      <c r="B10924" s="3"/>
    </row>
    <row r="10925" spans="2:2">
      <c r="B10925" s="3"/>
    </row>
    <row r="10926" spans="2:2">
      <c r="B10926" s="3"/>
    </row>
    <row r="10927" spans="2:2">
      <c r="B10927" s="3"/>
    </row>
    <row r="10928" spans="2:2">
      <c r="B10928" s="3"/>
    </row>
    <row r="10929" spans="2:2">
      <c r="B10929" s="3"/>
    </row>
    <row r="10930" spans="2:2">
      <c r="B10930" s="3"/>
    </row>
    <row r="10931" spans="2:2">
      <c r="B10931" s="3"/>
    </row>
    <row r="10932" spans="2:2">
      <c r="B10932" s="3"/>
    </row>
    <row r="10933" spans="2:2">
      <c r="B10933" s="3"/>
    </row>
    <row r="10934" spans="2:2">
      <c r="B10934" s="3"/>
    </row>
    <row r="10935" spans="2:2">
      <c r="B10935" s="3"/>
    </row>
    <row r="10936" spans="2:2">
      <c r="B10936" s="3"/>
    </row>
    <row r="10937" spans="2:2">
      <c r="B10937" s="3"/>
    </row>
    <row r="10938" spans="2:2">
      <c r="B10938" s="3"/>
    </row>
    <row r="10939" spans="2:2">
      <c r="B10939" s="3"/>
    </row>
    <row r="10940" spans="2:2">
      <c r="B10940" s="3"/>
    </row>
    <row r="10941" spans="2:2">
      <c r="B10941" s="3"/>
    </row>
    <row r="10942" spans="2:2">
      <c r="B10942" s="3"/>
    </row>
    <row r="10943" spans="2:2">
      <c r="B10943" s="3"/>
    </row>
    <row r="10944" spans="2:2">
      <c r="B10944" s="3"/>
    </row>
    <row r="10945" spans="2:2">
      <c r="B10945" s="3"/>
    </row>
    <row r="10946" spans="2:2">
      <c r="B10946" s="3"/>
    </row>
    <row r="10947" spans="2:2">
      <c r="B10947" s="3"/>
    </row>
    <row r="10948" spans="2:2">
      <c r="B10948" s="3"/>
    </row>
    <row r="10949" spans="2:2">
      <c r="B10949" s="3"/>
    </row>
    <row r="10950" spans="2:2">
      <c r="B10950" s="3"/>
    </row>
    <row r="10951" spans="2:2">
      <c r="B10951" s="3"/>
    </row>
    <row r="10952" spans="2:2">
      <c r="B10952" s="3"/>
    </row>
    <row r="10953" spans="2:2">
      <c r="B10953" s="3"/>
    </row>
    <row r="10954" spans="2:2">
      <c r="B10954" s="3"/>
    </row>
    <row r="10955" spans="2:2">
      <c r="B10955" s="3"/>
    </row>
    <row r="10956" spans="2:2">
      <c r="B10956" s="3"/>
    </row>
    <row r="10957" spans="2:2">
      <c r="B10957" s="3"/>
    </row>
    <row r="10958" spans="2:2">
      <c r="B10958" s="3"/>
    </row>
    <row r="10959" spans="2:2">
      <c r="B10959" s="3"/>
    </row>
    <row r="10960" spans="2:2">
      <c r="B10960" s="3"/>
    </row>
    <row r="10961" spans="2:2">
      <c r="B10961" s="3"/>
    </row>
    <row r="10962" spans="2:2">
      <c r="B10962" s="3"/>
    </row>
    <row r="10963" spans="2:2">
      <c r="B10963" s="3"/>
    </row>
    <row r="10964" spans="2:2">
      <c r="B10964" s="3"/>
    </row>
    <row r="10965" spans="2:2">
      <c r="B10965" s="3"/>
    </row>
    <row r="10966" spans="2:2">
      <c r="B10966" s="3"/>
    </row>
    <row r="10967" spans="2:2">
      <c r="B10967" s="3"/>
    </row>
    <row r="10968" spans="2:2">
      <c r="B10968" s="3"/>
    </row>
    <row r="10969" spans="2:2">
      <c r="B10969" s="3"/>
    </row>
    <row r="10970" spans="2:2">
      <c r="B10970" s="3"/>
    </row>
    <row r="10971" spans="2:2">
      <c r="B10971" s="3"/>
    </row>
    <row r="10972" spans="2:2">
      <c r="B10972" s="3"/>
    </row>
    <row r="10973" spans="2:2">
      <c r="B10973" s="3"/>
    </row>
    <row r="10974" spans="2:2">
      <c r="B10974" s="3"/>
    </row>
    <row r="10975" spans="2:2">
      <c r="B10975" s="3"/>
    </row>
    <row r="10976" spans="2:2">
      <c r="B10976" s="3"/>
    </row>
    <row r="10977" spans="2:2">
      <c r="B10977" s="3"/>
    </row>
    <row r="10978" spans="2:2">
      <c r="B10978" s="3"/>
    </row>
    <row r="10979" spans="2:2">
      <c r="B10979" s="3"/>
    </row>
    <row r="10980" spans="2:2">
      <c r="B10980" s="3"/>
    </row>
    <row r="10981" spans="2:2">
      <c r="B10981" s="3"/>
    </row>
    <row r="10982" spans="2:2">
      <c r="B10982" s="3"/>
    </row>
    <row r="10983" spans="2:2">
      <c r="B10983" s="3"/>
    </row>
    <row r="10984" spans="2:2">
      <c r="B10984" s="3"/>
    </row>
    <row r="10985" spans="2:2">
      <c r="B10985" s="3"/>
    </row>
    <row r="10986" spans="2:2">
      <c r="B10986" s="3"/>
    </row>
    <row r="10987" spans="2:2">
      <c r="B10987" s="3"/>
    </row>
    <row r="10988" spans="2:2">
      <c r="B10988" s="3"/>
    </row>
    <row r="10989" spans="2:2">
      <c r="B10989" s="3"/>
    </row>
    <row r="10990" spans="2:2">
      <c r="B10990" s="3"/>
    </row>
    <row r="10991" spans="2:2">
      <c r="B10991" s="3"/>
    </row>
    <row r="10992" spans="2:2">
      <c r="B10992" s="3"/>
    </row>
    <row r="10993" spans="2:2">
      <c r="B10993" s="3"/>
    </row>
    <row r="10994" spans="2:2">
      <c r="B10994" s="3"/>
    </row>
    <row r="10995" spans="2:2">
      <c r="B10995" s="3"/>
    </row>
    <row r="10996" spans="2:2">
      <c r="B10996" s="3"/>
    </row>
    <row r="10997" spans="2:2">
      <c r="B10997" s="3"/>
    </row>
    <row r="10998" spans="2:2">
      <c r="B10998" s="3"/>
    </row>
    <row r="10999" spans="2:2">
      <c r="B10999" s="3"/>
    </row>
    <row r="11000" spans="2:2">
      <c r="B11000" s="3"/>
    </row>
    <row r="11001" spans="2:2">
      <c r="B11001" s="3"/>
    </row>
    <row r="11002" spans="2:2">
      <c r="B11002" s="3"/>
    </row>
    <row r="11003" spans="2:2">
      <c r="B11003" s="3"/>
    </row>
    <row r="11004" spans="2:2">
      <c r="B11004" s="3"/>
    </row>
    <row r="11005" spans="2:2">
      <c r="B11005" s="3"/>
    </row>
    <row r="11006" spans="2:2">
      <c r="B11006" s="3"/>
    </row>
    <row r="11007" spans="2:2">
      <c r="B11007" s="3"/>
    </row>
    <row r="11008" spans="2:2">
      <c r="B11008" s="3"/>
    </row>
    <row r="11009" spans="2:2">
      <c r="B11009" s="3"/>
    </row>
    <row r="11010" spans="2:2">
      <c r="B11010" s="3"/>
    </row>
    <row r="11011" spans="2:2">
      <c r="B11011" s="3"/>
    </row>
    <row r="11012" spans="2:2">
      <c r="B11012" s="3"/>
    </row>
    <row r="11013" spans="2:2">
      <c r="B11013" s="3"/>
    </row>
    <row r="11014" spans="2:2">
      <c r="B11014" s="3"/>
    </row>
    <row r="11015" spans="2:2">
      <c r="B11015" s="3"/>
    </row>
    <row r="11016" spans="2:2">
      <c r="B11016" s="3"/>
    </row>
    <row r="11017" spans="2:2">
      <c r="B11017" s="3"/>
    </row>
    <row r="11018" spans="2:2">
      <c r="B11018" s="3"/>
    </row>
    <row r="11019" spans="2:2">
      <c r="B11019" s="3"/>
    </row>
    <row r="11020" spans="2:2">
      <c r="B11020" s="3"/>
    </row>
    <row r="11021" spans="2:2">
      <c r="B11021" s="3"/>
    </row>
    <row r="11022" spans="2:2">
      <c r="B11022" s="3"/>
    </row>
    <row r="11023" spans="2:2">
      <c r="B11023" s="3"/>
    </row>
    <row r="11024" spans="2:2">
      <c r="B11024" s="3"/>
    </row>
    <row r="11025" spans="2:2">
      <c r="B11025" s="3"/>
    </row>
    <row r="11026" spans="2:2">
      <c r="B11026" s="3"/>
    </row>
    <row r="11027" spans="2:2">
      <c r="B11027" s="3"/>
    </row>
    <row r="11028" spans="2:2">
      <c r="B11028" s="3"/>
    </row>
    <row r="11029" spans="2:2">
      <c r="B11029" s="3"/>
    </row>
    <row r="11030" spans="2:2">
      <c r="B11030" s="3"/>
    </row>
    <row r="11031" spans="2:2">
      <c r="B11031" s="3"/>
    </row>
    <row r="11032" spans="2:2">
      <c r="B11032" s="3"/>
    </row>
    <row r="11033" spans="2:2">
      <c r="B11033" s="3"/>
    </row>
    <row r="11034" spans="2:2">
      <c r="B11034" s="3"/>
    </row>
    <row r="11035" spans="2:2">
      <c r="B11035" s="3"/>
    </row>
    <row r="11036" spans="2:2">
      <c r="B11036" s="3"/>
    </row>
    <row r="11037" spans="2:2">
      <c r="B11037" s="3"/>
    </row>
    <row r="11038" spans="2:2">
      <c r="B11038" s="3"/>
    </row>
    <row r="11039" spans="2:2">
      <c r="B11039" s="3"/>
    </row>
    <row r="11040" spans="2:2">
      <c r="B11040" s="3"/>
    </row>
    <row r="11041" spans="2:2">
      <c r="B11041" s="3"/>
    </row>
    <row r="11042" spans="2:2">
      <c r="B11042" s="3"/>
    </row>
    <row r="11043" spans="2:2">
      <c r="B11043" s="3"/>
    </row>
    <row r="11044" spans="2:2">
      <c r="B11044" s="3"/>
    </row>
    <row r="11045" spans="2:2">
      <c r="B11045" s="3"/>
    </row>
    <row r="11046" spans="2:2">
      <c r="B11046" s="3"/>
    </row>
    <row r="11047" spans="2:2">
      <c r="B11047" s="3"/>
    </row>
    <row r="11048" spans="2:2">
      <c r="B11048" s="3"/>
    </row>
    <row r="11049" spans="2:2">
      <c r="B11049" s="3"/>
    </row>
    <row r="11050" spans="2:2">
      <c r="B11050" s="3"/>
    </row>
    <row r="11051" spans="2:2">
      <c r="B11051" s="3"/>
    </row>
    <row r="11052" spans="2:2">
      <c r="B11052" s="3"/>
    </row>
    <row r="11053" spans="2:2">
      <c r="B11053" s="3"/>
    </row>
    <row r="11054" spans="2:2">
      <c r="B11054" s="3"/>
    </row>
    <row r="11055" spans="2:2">
      <c r="B11055" s="3"/>
    </row>
    <row r="11056" spans="2:2">
      <c r="B11056" s="3"/>
    </row>
    <row r="11057" spans="2:2">
      <c r="B11057" s="3"/>
    </row>
    <row r="11058" spans="2:2">
      <c r="B11058" s="3"/>
    </row>
    <row r="11059" spans="2:2">
      <c r="B11059" s="3"/>
    </row>
    <row r="11060" spans="2:2">
      <c r="B11060" s="3"/>
    </row>
    <row r="11061" spans="2:2">
      <c r="B11061" s="3"/>
    </row>
    <row r="11062" spans="2:2">
      <c r="B11062" s="3"/>
    </row>
    <row r="11063" spans="2:2">
      <c r="B11063" s="3"/>
    </row>
    <row r="11064" spans="2:2">
      <c r="B11064" s="3"/>
    </row>
    <row r="11065" spans="2:2">
      <c r="B11065" s="3"/>
    </row>
    <row r="11066" spans="2:2">
      <c r="B11066" s="3"/>
    </row>
    <row r="11067" spans="2:2">
      <c r="B11067" s="3"/>
    </row>
    <row r="11068" spans="2:2">
      <c r="B11068" s="3"/>
    </row>
    <row r="11069" spans="2:2">
      <c r="B11069" s="3"/>
    </row>
    <row r="11070" spans="2:2">
      <c r="B11070" s="3"/>
    </row>
    <row r="11071" spans="2:2">
      <c r="B11071" s="3"/>
    </row>
    <row r="11072" spans="2:2">
      <c r="B11072" s="3"/>
    </row>
    <row r="11073" spans="2:2">
      <c r="B11073" s="3"/>
    </row>
    <row r="11074" spans="2:2">
      <c r="B11074" s="3"/>
    </row>
    <row r="11075" spans="2:2">
      <c r="B11075" s="3"/>
    </row>
    <row r="11076" spans="2:2">
      <c r="B11076" s="3"/>
    </row>
    <row r="11077" spans="2:2">
      <c r="B11077" s="3"/>
    </row>
    <row r="11078" spans="2:2">
      <c r="B11078" s="3"/>
    </row>
    <row r="11079" spans="2:2">
      <c r="B11079" s="3"/>
    </row>
    <row r="11080" spans="2:2">
      <c r="B11080" s="3"/>
    </row>
    <row r="11081" spans="2:2">
      <c r="B11081" s="3"/>
    </row>
    <row r="11082" spans="2:2">
      <c r="B11082" s="3"/>
    </row>
    <row r="11083" spans="2:2">
      <c r="B11083" s="3"/>
    </row>
    <row r="11084" spans="2:2">
      <c r="B11084" s="3"/>
    </row>
    <row r="11085" spans="2:2">
      <c r="B11085" s="3"/>
    </row>
    <row r="11086" spans="2:2">
      <c r="B11086" s="3"/>
    </row>
    <row r="11087" spans="2:2">
      <c r="B11087" s="3"/>
    </row>
    <row r="11088" spans="2:2">
      <c r="B11088" s="3"/>
    </row>
    <row r="11089" spans="2:2">
      <c r="B11089" s="3"/>
    </row>
    <row r="11090" spans="2:2">
      <c r="B11090" s="3"/>
    </row>
    <row r="11091" spans="2:2">
      <c r="B11091" s="3"/>
    </row>
    <row r="11092" spans="2:2">
      <c r="B11092" s="3"/>
    </row>
    <row r="11093" spans="2:2">
      <c r="B11093" s="3"/>
    </row>
    <row r="11094" spans="2:2">
      <c r="B11094" s="3"/>
    </row>
    <row r="11095" spans="2:2">
      <c r="B11095" s="3"/>
    </row>
    <row r="11096" spans="2:2">
      <c r="B11096" s="3"/>
    </row>
    <row r="11097" spans="2:2">
      <c r="B11097" s="3"/>
    </row>
    <row r="11098" spans="2:2">
      <c r="B11098" s="3"/>
    </row>
    <row r="11099" spans="2:2">
      <c r="B11099" s="3"/>
    </row>
    <row r="11100" spans="2:2">
      <c r="B11100" s="3"/>
    </row>
    <row r="11101" spans="2:2">
      <c r="B11101" s="3"/>
    </row>
    <row r="11102" spans="2:2">
      <c r="B11102" s="3"/>
    </row>
    <row r="11103" spans="2:2">
      <c r="B11103" s="3"/>
    </row>
    <row r="11104" spans="2:2">
      <c r="B11104" s="3"/>
    </row>
    <row r="11105" spans="2:2">
      <c r="B11105" s="3"/>
    </row>
    <row r="11106" spans="2:2">
      <c r="B11106" s="3"/>
    </row>
    <row r="11107" spans="2:2">
      <c r="B11107" s="3"/>
    </row>
    <row r="11108" spans="2:2">
      <c r="B11108" s="3"/>
    </row>
    <row r="11109" spans="2:2">
      <c r="B11109" s="3"/>
    </row>
    <row r="11110" spans="2:2">
      <c r="B11110" s="3"/>
    </row>
    <row r="11111" spans="2:2">
      <c r="B11111" s="3"/>
    </row>
    <row r="11112" spans="2:2">
      <c r="B11112" s="3"/>
    </row>
    <row r="11113" spans="2:2">
      <c r="B11113" s="3"/>
    </row>
    <row r="11114" spans="2:2">
      <c r="B11114" s="3"/>
    </row>
    <row r="11115" spans="2:2">
      <c r="B11115" s="3"/>
    </row>
    <row r="11116" spans="2:2">
      <c r="B11116" s="3"/>
    </row>
    <row r="11117" spans="2:2">
      <c r="B11117" s="3"/>
    </row>
    <row r="11118" spans="2:2">
      <c r="B11118" s="3"/>
    </row>
    <row r="11119" spans="2:2">
      <c r="B11119" s="3"/>
    </row>
    <row r="11120" spans="2:2">
      <c r="B11120" s="3"/>
    </row>
    <row r="11121" spans="2:2">
      <c r="B11121" s="3"/>
    </row>
    <row r="11122" spans="2:2">
      <c r="B11122" s="3"/>
    </row>
    <row r="11123" spans="2:2">
      <c r="B11123" s="3"/>
    </row>
    <row r="11124" spans="2:2">
      <c r="B11124" s="3"/>
    </row>
    <row r="11125" spans="2:2">
      <c r="B11125" s="3"/>
    </row>
    <row r="11126" spans="2:2">
      <c r="B11126" s="3"/>
    </row>
    <row r="11127" spans="2:2">
      <c r="B11127" s="3"/>
    </row>
    <row r="11128" spans="2:2">
      <c r="B11128" s="3"/>
    </row>
    <row r="11129" spans="2:2">
      <c r="B11129" s="3"/>
    </row>
    <row r="11130" spans="2:2">
      <c r="B11130" s="3"/>
    </row>
    <row r="11131" spans="2:2">
      <c r="B11131" s="3"/>
    </row>
    <row r="11132" spans="2:2">
      <c r="B11132" s="3"/>
    </row>
    <row r="11133" spans="2:2">
      <c r="B11133" s="3"/>
    </row>
    <row r="11134" spans="2:2">
      <c r="B11134" s="3"/>
    </row>
    <row r="11135" spans="2:2">
      <c r="B11135" s="3"/>
    </row>
    <row r="11136" spans="2:2">
      <c r="B11136" s="3"/>
    </row>
    <row r="11137" spans="2:2">
      <c r="B11137" s="3"/>
    </row>
    <row r="11138" spans="2:2">
      <c r="B11138" s="3"/>
    </row>
    <row r="11139" spans="2:2">
      <c r="B11139" s="3"/>
    </row>
    <row r="11140" spans="2:2">
      <c r="B11140" s="3"/>
    </row>
    <row r="11141" spans="2:2">
      <c r="B11141" s="3"/>
    </row>
    <row r="11142" spans="2:2">
      <c r="B11142" s="3"/>
    </row>
    <row r="11143" spans="2:2">
      <c r="B11143" s="3"/>
    </row>
    <row r="11144" spans="2:2">
      <c r="B11144" s="3"/>
    </row>
    <row r="11145" spans="2:2">
      <c r="B11145" s="3"/>
    </row>
    <row r="11146" spans="2:2">
      <c r="B11146" s="3"/>
    </row>
    <row r="11147" spans="2:2">
      <c r="B11147" s="3"/>
    </row>
    <row r="11148" spans="2:2">
      <c r="B11148" s="3"/>
    </row>
    <row r="11149" spans="2:2">
      <c r="B11149" s="3"/>
    </row>
    <row r="11150" spans="2:2">
      <c r="B11150" s="3"/>
    </row>
    <row r="11151" spans="2:2">
      <c r="B11151" s="3"/>
    </row>
    <row r="11152" spans="2:2">
      <c r="B11152" s="3"/>
    </row>
    <row r="11153" spans="2:2">
      <c r="B11153" s="3"/>
    </row>
    <row r="11154" spans="2:2">
      <c r="B11154" s="3"/>
    </row>
    <row r="11155" spans="2:2">
      <c r="B11155" s="3"/>
    </row>
    <row r="11156" spans="2:2">
      <c r="B11156" s="3"/>
    </row>
    <row r="11157" spans="2:2">
      <c r="B11157" s="3"/>
    </row>
    <row r="11158" spans="2:2">
      <c r="B11158" s="3"/>
    </row>
    <row r="11159" spans="2:2">
      <c r="B11159" s="3"/>
    </row>
    <row r="11160" spans="2:2">
      <c r="B11160" s="3"/>
    </row>
    <row r="11161" spans="2:2">
      <c r="B11161" s="3"/>
    </row>
    <row r="11162" spans="2:2">
      <c r="B11162" s="3"/>
    </row>
    <row r="11163" spans="2:2">
      <c r="B11163" s="3"/>
    </row>
    <row r="11164" spans="2:2">
      <c r="B11164" s="3"/>
    </row>
    <row r="11165" spans="2:2">
      <c r="B11165" s="3"/>
    </row>
    <row r="11166" spans="2:2">
      <c r="B11166" s="3"/>
    </row>
    <row r="11167" spans="2:2">
      <c r="B11167" s="3"/>
    </row>
    <row r="11168" spans="2:2">
      <c r="B11168" s="3"/>
    </row>
    <row r="11169" spans="2:2">
      <c r="B11169" s="3"/>
    </row>
    <row r="11170" spans="2:2">
      <c r="B11170" s="3"/>
    </row>
    <row r="11171" spans="2:2">
      <c r="B11171" s="3"/>
    </row>
    <row r="11172" spans="2:2">
      <c r="B11172" s="3"/>
    </row>
    <row r="11173" spans="2:2">
      <c r="B11173" s="3"/>
    </row>
    <row r="11174" spans="2:2">
      <c r="B11174" s="3"/>
    </row>
    <row r="11175" spans="2:2">
      <c r="B11175" s="3"/>
    </row>
    <row r="11176" spans="2:2">
      <c r="B11176" s="3"/>
    </row>
    <row r="11177" spans="2:2">
      <c r="B11177" s="3"/>
    </row>
    <row r="11178" spans="2:2">
      <c r="B11178" s="3"/>
    </row>
    <row r="11179" spans="2:2">
      <c r="B11179" s="3"/>
    </row>
    <row r="11180" spans="2:2">
      <c r="B11180" s="3"/>
    </row>
    <row r="11181" spans="2:2">
      <c r="B11181" s="3"/>
    </row>
    <row r="11182" spans="2:2">
      <c r="B11182" s="3"/>
    </row>
    <row r="11183" spans="2:2">
      <c r="B11183" s="3"/>
    </row>
    <row r="11184" spans="2:2">
      <c r="B11184" s="3"/>
    </row>
    <row r="11185" spans="2:2">
      <c r="B11185" s="3"/>
    </row>
    <row r="11186" spans="2:2">
      <c r="B11186" s="3"/>
    </row>
    <row r="11187" spans="2:2">
      <c r="B11187" s="3"/>
    </row>
    <row r="11188" spans="2:2">
      <c r="B11188" s="3"/>
    </row>
    <row r="11189" spans="2:2">
      <c r="B11189" s="3"/>
    </row>
    <row r="11190" spans="2:2">
      <c r="B11190" s="3"/>
    </row>
    <row r="11191" spans="2:2">
      <c r="B11191" s="3"/>
    </row>
    <row r="11192" spans="2:2">
      <c r="B11192" s="3"/>
    </row>
    <row r="11193" spans="2:2">
      <c r="B11193" s="3"/>
    </row>
    <row r="11194" spans="2:2">
      <c r="B11194" s="3"/>
    </row>
    <row r="11195" spans="2:2">
      <c r="B11195" s="3"/>
    </row>
    <row r="11196" spans="2:2">
      <c r="B11196" s="3"/>
    </row>
    <row r="11197" spans="2:2">
      <c r="B11197" s="3"/>
    </row>
    <row r="11198" spans="2:2">
      <c r="B11198" s="3"/>
    </row>
    <row r="11199" spans="2:2">
      <c r="B11199" s="3"/>
    </row>
    <row r="11200" spans="2:2">
      <c r="B11200" s="3"/>
    </row>
    <row r="11201" spans="2:2">
      <c r="B11201" s="3"/>
    </row>
    <row r="11202" spans="2:2">
      <c r="B11202" s="3"/>
    </row>
    <row r="11203" spans="2:2">
      <c r="B11203" s="3"/>
    </row>
    <row r="11204" spans="2:2">
      <c r="B11204" s="3"/>
    </row>
    <row r="11205" spans="2:2">
      <c r="B11205" s="3"/>
    </row>
    <row r="11206" spans="2:2">
      <c r="B11206" s="3"/>
    </row>
    <row r="11207" spans="2:2">
      <c r="B11207" s="3"/>
    </row>
    <row r="11208" spans="2:2">
      <c r="B11208" s="3"/>
    </row>
    <row r="11209" spans="2:2">
      <c r="B11209" s="3"/>
    </row>
    <row r="11210" spans="2:2">
      <c r="B11210" s="3"/>
    </row>
    <row r="11211" spans="2:2">
      <c r="B11211" s="3"/>
    </row>
    <row r="11212" spans="2:2">
      <c r="B11212" s="3"/>
    </row>
    <row r="11213" spans="2:2">
      <c r="B11213" s="3"/>
    </row>
    <row r="11214" spans="2:2">
      <c r="B11214" s="3"/>
    </row>
    <row r="11215" spans="2:2">
      <c r="B11215" s="3"/>
    </row>
    <row r="11216" spans="2:2">
      <c r="B11216" s="3"/>
    </row>
    <row r="11217" spans="2:2">
      <c r="B11217" s="3"/>
    </row>
    <row r="11218" spans="2:2">
      <c r="B11218" s="3"/>
    </row>
    <row r="11219" spans="2:2">
      <c r="B11219" s="3"/>
    </row>
    <row r="11220" spans="2:2">
      <c r="B11220" s="3"/>
    </row>
    <row r="11221" spans="2:2">
      <c r="B11221" s="3"/>
    </row>
    <row r="11222" spans="2:2">
      <c r="B11222" s="3"/>
    </row>
    <row r="11223" spans="2:2">
      <c r="B11223" s="3"/>
    </row>
    <row r="11224" spans="2:2">
      <c r="B11224" s="3"/>
    </row>
    <row r="11225" spans="2:2">
      <c r="B11225" s="3"/>
    </row>
    <row r="11226" spans="2:2">
      <c r="B11226" s="3"/>
    </row>
    <row r="11227" spans="2:2">
      <c r="B11227" s="3"/>
    </row>
    <row r="11228" spans="2:2">
      <c r="B11228" s="3"/>
    </row>
    <row r="11229" spans="2:2">
      <c r="B11229" s="3"/>
    </row>
    <row r="11230" spans="2:2">
      <c r="B11230" s="3"/>
    </row>
    <row r="11231" spans="2:2">
      <c r="B11231" s="3"/>
    </row>
    <row r="11232" spans="2:2">
      <c r="B11232" s="3"/>
    </row>
    <row r="11233" spans="2:2">
      <c r="B11233" s="3"/>
    </row>
    <row r="11234" spans="2:2">
      <c r="B11234" s="3"/>
    </row>
    <row r="11235" spans="2:2">
      <c r="B11235" s="3"/>
    </row>
    <row r="11236" spans="2:2">
      <c r="B11236" s="3"/>
    </row>
    <row r="11237" spans="2:2">
      <c r="B11237" s="3"/>
    </row>
    <row r="11238" spans="2:2">
      <c r="B11238" s="3"/>
    </row>
    <row r="11239" spans="2:2">
      <c r="B11239" s="3"/>
    </row>
    <row r="11240" spans="2:2">
      <c r="B11240" s="3"/>
    </row>
    <row r="11241" spans="2:2">
      <c r="B11241" s="3"/>
    </row>
    <row r="11242" spans="2:2">
      <c r="B11242" s="3"/>
    </row>
    <row r="11243" spans="2:2">
      <c r="B11243" s="3"/>
    </row>
    <row r="11244" spans="2:2">
      <c r="B11244" s="3"/>
    </row>
    <row r="11245" spans="2:2">
      <c r="B11245" s="3"/>
    </row>
    <row r="11246" spans="2:2">
      <c r="B11246" s="3"/>
    </row>
    <row r="11247" spans="2:2">
      <c r="B11247" s="3"/>
    </row>
    <row r="11248" spans="2:2">
      <c r="B11248" s="3"/>
    </row>
    <row r="11249" spans="2:2">
      <c r="B11249" s="3"/>
    </row>
    <row r="11250" spans="2:2">
      <c r="B11250" s="3"/>
    </row>
    <row r="11251" spans="2:2">
      <c r="B11251" s="3"/>
    </row>
    <row r="11252" spans="2:2">
      <c r="B11252" s="3"/>
    </row>
    <row r="11253" spans="2:2">
      <c r="B11253" s="3"/>
    </row>
    <row r="11254" spans="2:2">
      <c r="B11254" s="3"/>
    </row>
    <row r="11255" spans="2:2">
      <c r="B11255" s="3"/>
    </row>
    <row r="11256" spans="2:2">
      <c r="B11256" s="3"/>
    </row>
    <row r="11257" spans="2:2">
      <c r="B11257" s="3"/>
    </row>
    <row r="11258" spans="2:2">
      <c r="B11258" s="3"/>
    </row>
    <row r="11259" spans="2:2">
      <c r="B11259" s="3"/>
    </row>
    <row r="11260" spans="2:2">
      <c r="B11260" s="3"/>
    </row>
    <row r="11261" spans="2:2">
      <c r="B11261" s="3"/>
    </row>
    <row r="11262" spans="2:2">
      <c r="B11262" s="3"/>
    </row>
    <row r="11263" spans="2:2">
      <c r="B11263" s="3"/>
    </row>
    <row r="11264" spans="2:2">
      <c r="B11264" s="3"/>
    </row>
    <row r="11265" spans="2:2">
      <c r="B11265" s="3"/>
    </row>
    <row r="11266" spans="2:2">
      <c r="B11266" s="3"/>
    </row>
    <row r="11267" spans="2:2">
      <c r="B11267" s="3"/>
    </row>
    <row r="11268" spans="2:2">
      <c r="B11268" s="3"/>
    </row>
    <row r="11269" spans="2:2">
      <c r="B11269" s="3"/>
    </row>
    <row r="11270" spans="2:2">
      <c r="B11270" s="3"/>
    </row>
    <row r="11271" spans="2:2">
      <c r="B11271" s="3"/>
    </row>
    <row r="11272" spans="2:2">
      <c r="B11272" s="3"/>
    </row>
    <row r="11273" spans="2:2">
      <c r="B11273" s="3"/>
    </row>
    <row r="11274" spans="2:2">
      <c r="B11274" s="3"/>
    </row>
    <row r="11275" spans="2:2">
      <c r="B11275" s="3"/>
    </row>
    <row r="11276" spans="2:2">
      <c r="B11276" s="3"/>
    </row>
    <row r="11277" spans="2:2">
      <c r="B11277" s="3"/>
    </row>
    <row r="11278" spans="2:2">
      <c r="B11278" s="3"/>
    </row>
    <row r="11279" spans="2:2">
      <c r="B11279" s="3"/>
    </row>
    <row r="11280" spans="2:2">
      <c r="B11280" s="3"/>
    </row>
    <row r="11281" spans="2:2">
      <c r="B11281" s="3"/>
    </row>
    <row r="11282" spans="2:2">
      <c r="B11282" s="3"/>
    </row>
    <row r="11283" spans="2:2">
      <c r="B11283" s="3"/>
    </row>
    <row r="11284" spans="2:2">
      <c r="B11284" s="3"/>
    </row>
    <row r="11285" spans="2:2">
      <c r="B11285" s="3"/>
    </row>
    <row r="11286" spans="2:2">
      <c r="B11286" s="3"/>
    </row>
    <row r="11287" spans="2:2">
      <c r="B11287" s="3"/>
    </row>
    <row r="11288" spans="2:2">
      <c r="B11288" s="3"/>
    </row>
    <row r="11289" spans="2:2">
      <c r="B11289" s="3"/>
    </row>
    <row r="11290" spans="2:2">
      <c r="B11290" s="3"/>
    </row>
    <row r="11291" spans="2:2">
      <c r="B11291" s="3"/>
    </row>
    <row r="11292" spans="2:2">
      <c r="B11292" s="3"/>
    </row>
    <row r="11293" spans="2:2">
      <c r="B11293" s="3"/>
    </row>
    <row r="11294" spans="2:2">
      <c r="B11294" s="3"/>
    </row>
    <row r="11295" spans="2:2">
      <c r="B11295" s="3"/>
    </row>
    <row r="11296" spans="2:2">
      <c r="B11296" s="3"/>
    </row>
    <row r="11297" spans="2:2">
      <c r="B11297" s="3"/>
    </row>
    <row r="11298" spans="2:2">
      <c r="B11298" s="3"/>
    </row>
    <row r="11299" spans="2:2">
      <c r="B11299" s="3"/>
    </row>
    <row r="11300" spans="2:2">
      <c r="B11300" s="3"/>
    </row>
    <row r="11301" spans="2:2">
      <c r="B11301" s="3"/>
    </row>
    <row r="11302" spans="2:2">
      <c r="B11302" s="3"/>
    </row>
    <row r="11303" spans="2:2">
      <c r="B11303" s="3"/>
    </row>
    <row r="11304" spans="2:2">
      <c r="B11304" s="3"/>
    </row>
    <row r="11305" spans="2:2">
      <c r="B11305" s="3"/>
    </row>
    <row r="11306" spans="2:2">
      <c r="B11306" s="3"/>
    </row>
    <row r="11307" spans="2:2">
      <c r="B11307" s="3"/>
    </row>
    <row r="11308" spans="2:2">
      <c r="B11308" s="3"/>
    </row>
    <row r="11309" spans="2:2">
      <c r="B11309" s="3"/>
    </row>
    <row r="11310" spans="2:2">
      <c r="B11310" s="3"/>
    </row>
    <row r="11311" spans="2:2">
      <c r="B11311" s="3"/>
    </row>
    <row r="11312" spans="2:2">
      <c r="B11312" s="3"/>
    </row>
    <row r="11313" spans="2:2">
      <c r="B11313" s="3"/>
    </row>
    <row r="11314" spans="2:2">
      <c r="B11314" s="3"/>
    </row>
    <row r="11315" spans="2:2">
      <c r="B11315" s="3"/>
    </row>
    <row r="11316" spans="2:2">
      <c r="B11316" s="3"/>
    </row>
    <row r="11317" spans="2:2">
      <c r="B11317" s="3"/>
    </row>
    <row r="11318" spans="2:2">
      <c r="B11318" s="3"/>
    </row>
    <row r="11319" spans="2:2">
      <c r="B11319" s="3"/>
    </row>
    <row r="11320" spans="2:2">
      <c r="B11320" s="3"/>
    </row>
    <row r="11321" spans="2:2">
      <c r="B11321" s="3"/>
    </row>
    <row r="11322" spans="2:2">
      <c r="B11322" s="3"/>
    </row>
    <row r="11323" spans="2:2">
      <c r="B11323" s="3"/>
    </row>
    <row r="11324" spans="2:2">
      <c r="B11324" s="3"/>
    </row>
    <row r="11325" spans="2:2">
      <c r="B11325" s="3"/>
    </row>
    <row r="11326" spans="2:2">
      <c r="B11326" s="3"/>
    </row>
    <row r="11327" spans="2:2">
      <c r="B11327" s="3"/>
    </row>
    <row r="11328" spans="2:2">
      <c r="B11328" s="3"/>
    </row>
    <row r="11329" spans="2:2">
      <c r="B11329" s="3"/>
    </row>
    <row r="11330" spans="2:2">
      <c r="B11330" s="3"/>
    </row>
    <row r="11331" spans="2:2">
      <c r="B11331" s="3"/>
    </row>
    <row r="11332" spans="2:2">
      <c r="B11332" s="3"/>
    </row>
    <row r="11333" spans="2:2">
      <c r="B11333" s="3"/>
    </row>
    <row r="11334" spans="2:2">
      <c r="B11334" s="3"/>
    </row>
    <row r="11335" spans="2:2">
      <c r="B11335" s="3"/>
    </row>
    <row r="11336" spans="2:2">
      <c r="B11336" s="3"/>
    </row>
    <row r="11337" spans="2:2">
      <c r="B11337" s="3"/>
    </row>
    <row r="11338" spans="2:2">
      <c r="B11338" s="3"/>
    </row>
    <row r="11339" spans="2:2">
      <c r="B11339" s="3"/>
    </row>
    <row r="11340" spans="2:2">
      <c r="B11340" s="3"/>
    </row>
    <row r="11341" spans="2:2">
      <c r="B11341" s="3"/>
    </row>
    <row r="11342" spans="2:2">
      <c r="B11342" s="3"/>
    </row>
    <row r="11343" spans="2:2">
      <c r="B11343" s="3"/>
    </row>
    <row r="11344" spans="2:2">
      <c r="B11344" s="3"/>
    </row>
    <row r="11345" spans="2:2">
      <c r="B11345" s="3"/>
    </row>
    <row r="11346" spans="2:2">
      <c r="B11346" s="3"/>
    </row>
    <row r="11347" spans="2:2">
      <c r="B11347" s="3"/>
    </row>
    <row r="11348" spans="2:2">
      <c r="B11348" s="3"/>
    </row>
    <row r="11349" spans="2:2">
      <c r="B11349" s="3"/>
    </row>
    <row r="11350" spans="2:2">
      <c r="B11350" s="3"/>
    </row>
    <row r="11351" spans="2:2">
      <c r="B11351" s="3"/>
    </row>
    <row r="11352" spans="2:2">
      <c r="B11352" s="3"/>
    </row>
    <row r="11353" spans="2:2">
      <c r="B11353" s="3"/>
    </row>
    <row r="11354" spans="2:2">
      <c r="B11354" s="3"/>
    </row>
    <row r="11355" spans="2:2">
      <c r="B11355" s="3"/>
    </row>
    <row r="11356" spans="2:2">
      <c r="B11356" s="3"/>
    </row>
    <row r="11357" spans="2:2">
      <c r="B11357" s="3"/>
    </row>
    <row r="11358" spans="2:2">
      <c r="B11358" s="3"/>
    </row>
    <row r="11359" spans="2:2">
      <c r="B11359" s="3"/>
    </row>
    <row r="11360" spans="2:2">
      <c r="B11360" s="3"/>
    </row>
    <row r="11361" spans="2:2">
      <c r="B11361" s="3"/>
    </row>
    <row r="11362" spans="2:2">
      <c r="B11362" s="3"/>
    </row>
    <row r="11363" spans="2:2">
      <c r="B11363" s="3"/>
    </row>
    <row r="11364" spans="2:2">
      <c r="B11364" s="3"/>
    </row>
    <row r="11365" spans="2:2">
      <c r="B11365" s="3"/>
    </row>
    <row r="11366" spans="2:2">
      <c r="B11366" s="3"/>
    </row>
    <row r="11367" spans="2:2">
      <c r="B11367" s="3"/>
    </row>
    <row r="11368" spans="2:2">
      <c r="B11368" s="3"/>
    </row>
    <row r="11369" spans="2:2">
      <c r="B11369" s="3"/>
    </row>
    <row r="11370" spans="2:2">
      <c r="B11370" s="3"/>
    </row>
    <row r="11371" spans="2:2">
      <c r="B11371" s="3"/>
    </row>
    <row r="11372" spans="2:2">
      <c r="B11372" s="3"/>
    </row>
    <row r="11373" spans="2:2">
      <c r="B11373" s="3"/>
    </row>
    <row r="11374" spans="2:2">
      <c r="B11374" s="3"/>
    </row>
    <row r="11375" spans="2:2">
      <c r="B11375" s="3"/>
    </row>
    <row r="11376" spans="2:2">
      <c r="B11376" s="3"/>
    </row>
    <row r="11377" spans="2:2">
      <c r="B11377" s="3"/>
    </row>
    <row r="11378" spans="2:2">
      <c r="B11378" s="3"/>
    </row>
    <row r="11379" spans="2:2">
      <c r="B11379" s="3"/>
    </row>
    <row r="11380" spans="2:2">
      <c r="B11380" s="3"/>
    </row>
    <row r="11381" spans="2:2">
      <c r="B11381" s="3"/>
    </row>
    <row r="11382" spans="2:2">
      <c r="B11382" s="3"/>
    </row>
    <row r="11383" spans="2:2">
      <c r="B11383" s="3"/>
    </row>
    <row r="11384" spans="2:2">
      <c r="B11384" s="3"/>
    </row>
    <row r="11385" spans="2:2">
      <c r="B11385" s="3"/>
    </row>
    <row r="11386" spans="2:2">
      <c r="B11386" s="3"/>
    </row>
    <row r="11387" spans="2:2">
      <c r="B11387" s="3"/>
    </row>
    <row r="11388" spans="2:2">
      <c r="B11388" s="3"/>
    </row>
    <row r="11389" spans="2:2">
      <c r="B11389" s="3"/>
    </row>
    <row r="11390" spans="2:2">
      <c r="B11390" s="3"/>
    </row>
    <row r="11391" spans="2:2">
      <c r="B11391" s="3"/>
    </row>
    <row r="11392" spans="2:2">
      <c r="B11392" s="3"/>
    </row>
    <row r="11393" spans="2:2">
      <c r="B11393" s="3"/>
    </row>
    <row r="11394" spans="2:2">
      <c r="B11394" s="3"/>
    </row>
    <row r="11395" spans="2:2">
      <c r="B11395" s="3"/>
    </row>
    <row r="11396" spans="2:2">
      <c r="B11396" s="3"/>
    </row>
    <row r="11397" spans="2:2">
      <c r="B11397" s="3"/>
    </row>
    <row r="11398" spans="2:2">
      <c r="B11398" s="3"/>
    </row>
    <row r="11399" spans="2:2">
      <c r="B11399" s="3"/>
    </row>
    <row r="11400" spans="2:2">
      <c r="B11400" s="3"/>
    </row>
    <row r="11401" spans="2:2">
      <c r="B11401" s="3"/>
    </row>
    <row r="11402" spans="2:2">
      <c r="B11402" s="3"/>
    </row>
    <row r="11403" spans="2:2">
      <c r="B11403" s="3"/>
    </row>
    <row r="11404" spans="2:2">
      <c r="B11404" s="3"/>
    </row>
    <row r="11405" spans="2:2">
      <c r="B11405" s="3"/>
    </row>
    <row r="11406" spans="2:2">
      <c r="B11406" s="3"/>
    </row>
    <row r="11407" spans="2:2">
      <c r="B11407" s="3"/>
    </row>
    <row r="11408" spans="2:2">
      <c r="B11408" s="3"/>
    </row>
    <row r="11409" spans="2:2">
      <c r="B11409" s="3"/>
    </row>
    <row r="11410" spans="2:2">
      <c r="B11410" s="3"/>
    </row>
    <row r="11411" spans="2:2">
      <c r="B11411" s="3"/>
    </row>
    <row r="11412" spans="2:2">
      <c r="B11412" s="3"/>
    </row>
    <row r="11413" spans="2:2">
      <c r="B11413" s="3"/>
    </row>
    <row r="11414" spans="2:2">
      <c r="B11414" s="3"/>
    </row>
    <row r="11415" spans="2:2">
      <c r="B11415" s="3"/>
    </row>
    <row r="11416" spans="2:2">
      <c r="B11416" s="3"/>
    </row>
    <row r="11417" spans="2:2">
      <c r="B11417" s="3"/>
    </row>
    <row r="11418" spans="2:2">
      <c r="B11418" s="3"/>
    </row>
    <row r="11419" spans="2:2">
      <c r="B11419" s="3"/>
    </row>
    <row r="11420" spans="2:2">
      <c r="B11420" s="3"/>
    </row>
    <row r="11421" spans="2:2">
      <c r="B11421" s="3"/>
    </row>
    <row r="11422" spans="2:2">
      <c r="B11422" s="3"/>
    </row>
    <row r="11423" spans="2:2">
      <c r="B11423" s="3"/>
    </row>
    <row r="11424" spans="2:2">
      <c r="B11424" s="3"/>
    </row>
    <row r="11425" spans="2:2">
      <c r="B11425" s="3"/>
    </row>
    <row r="11426" spans="2:2">
      <c r="B11426" s="3"/>
    </row>
    <row r="11427" spans="2:2">
      <c r="B11427" s="3"/>
    </row>
    <row r="11428" spans="2:2">
      <c r="B11428" s="3"/>
    </row>
    <row r="11429" spans="2:2">
      <c r="B11429" s="3"/>
    </row>
    <row r="11430" spans="2:2">
      <c r="B11430" s="3"/>
    </row>
    <row r="11431" spans="2:2">
      <c r="B11431" s="3"/>
    </row>
    <row r="11432" spans="2:2">
      <c r="B11432" s="3"/>
    </row>
    <row r="11433" spans="2:2">
      <c r="B11433" s="3"/>
    </row>
    <row r="11434" spans="2:2">
      <c r="B11434" s="3"/>
    </row>
    <row r="11435" spans="2:2">
      <c r="B11435" s="3"/>
    </row>
    <row r="11436" spans="2:2">
      <c r="B11436" s="3"/>
    </row>
    <row r="11437" spans="2:2">
      <c r="B11437" s="3"/>
    </row>
    <row r="11438" spans="2:2">
      <c r="B11438" s="3"/>
    </row>
    <row r="11439" spans="2:2">
      <c r="B11439" s="3"/>
    </row>
    <row r="11440" spans="2:2">
      <c r="B11440" s="3"/>
    </row>
    <row r="11441" spans="2:2">
      <c r="B11441" s="3"/>
    </row>
    <row r="11442" spans="2:2">
      <c r="B11442" s="3"/>
    </row>
    <row r="11443" spans="2:2">
      <c r="B11443" s="3"/>
    </row>
    <row r="11444" spans="2:2">
      <c r="B11444" s="3"/>
    </row>
    <row r="11445" spans="2:2">
      <c r="B11445" s="3"/>
    </row>
    <row r="11446" spans="2:2">
      <c r="B11446" s="3"/>
    </row>
    <row r="11447" spans="2:2">
      <c r="B11447" s="3"/>
    </row>
    <row r="11448" spans="2:2">
      <c r="B11448" s="3"/>
    </row>
    <row r="11449" spans="2:2">
      <c r="B11449" s="3"/>
    </row>
    <row r="11450" spans="2:2">
      <c r="B11450" s="3"/>
    </row>
    <row r="11451" spans="2:2">
      <c r="B11451" s="3"/>
    </row>
    <row r="11452" spans="2:2">
      <c r="B11452" s="3"/>
    </row>
    <row r="11453" spans="2:2">
      <c r="B11453" s="3"/>
    </row>
    <row r="11454" spans="2:2">
      <c r="B11454" s="3"/>
    </row>
    <row r="11455" spans="2:2">
      <c r="B11455" s="3"/>
    </row>
    <row r="11456" spans="2:2">
      <c r="B11456" s="3"/>
    </row>
    <row r="11457" spans="2:2">
      <c r="B11457" s="3"/>
    </row>
    <row r="11458" spans="2:2">
      <c r="B11458" s="3"/>
    </row>
    <row r="11459" spans="2:2">
      <c r="B11459" s="3"/>
    </row>
    <row r="11460" spans="2:2">
      <c r="B11460" s="3"/>
    </row>
    <row r="11461" spans="2:2">
      <c r="B11461" s="3"/>
    </row>
    <row r="11462" spans="2:2">
      <c r="B11462" s="3"/>
    </row>
    <row r="11463" spans="2:2">
      <c r="B11463" s="3"/>
    </row>
    <row r="11464" spans="2:2">
      <c r="B11464" s="3"/>
    </row>
    <row r="11465" spans="2:2">
      <c r="B11465" s="3"/>
    </row>
    <row r="11466" spans="2:2">
      <c r="B11466" s="3"/>
    </row>
    <row r="11467" spans="2:2">
      <c r="B11467" s="3"/>
    </row>
    <row r="11468" spans="2:2">
      <c r="B11468" s="3"/>
    </row>
    <row r="11469" spans="2:2">
      <c r="B11469" s="3"/>
    </row>
    <row r="11470" spans="2:2">
      <c r="B11470" s="3"/>
    </row>
    <row r="11471" spans="2:2">
      <c r="B11471" s="3"/>
    </row>
    <row r="11472" spans="2:2">
      <c r="B11472" s="3"/>
    </row>
    <row r="11473" spans="2:2">
      <c r="B11473" s="3"/>
    </row>
    <row r="11474" spans="2:2">
      <c r="B11474" s="3"/>
    </row>
    <row r="11475" spans="2:2">
      <c r="B11475" s="3"/>
    </row>
    <row r="11476" spans="2:2">
      <c r="B11476" s="3"/>
    </row>
    <row r="11477" spans="2:2">
      <c r="B11477" s="3"/>
    </row>
    <row r="11478" spans="2:2">
      <c r="B11478" s="3"/>
    </row>
    <row r="11479" spans="2:2">
      <c r="B11479" s="3"/>
    </row>
    <row r="11480" spans="2:2">
      <c r="B11480" s="3"/>
    </row>
    <row r="11481" spans="2:2">
      <c r="B11481" s="3"/>
    </row>
    <row r="11482" spans="2:2">
      <c r="B11482" s="3"/>
    </row>
    <row r="11483" spans="2:2">
      <c r="B11483" s="3"/>
    </row>
    <row r="11484" spans="2:2">
      <c r="B11484" s="3"/>
    </row>
    <row r="11485" spans="2:2">
      <c r="B11485" s="3"/>
    </row>
    <row r="11486" spans="2:2">
      <c r="B11486" s="3"/>
    </row>
    <row r="11487" spans="2:2">
      <c r="B11487" s="3"/>
    </row>
    <row r="11488" spans="2:2">
      <c r="B11488" s="3"/>
    </row>
    <row r="11489" spans="2:2">
      <c r="B11489" s="3"/>
    </row>
    <row r="11490" spans="2:2">
      <c r="B11490" s="3"/>
    </row>
    <row r="11491" spans="2:2">
      <c r="B11491" s="3"/>
    </row>
    <row r="11492" spans="2:2">
      <c r="B11492" s="3"/>
    </row>
    <row r="11493" spans="2:2">
      <c r="B11493" s="3"/>
    </row>
    <row r="11494" spans="2:2">
      <c r="B11494" s="3"/>
    </row>
    <row r="11495" spans="2:2">
      <c r="B11495" s="3"/>
    </row>
    <row r="11496" spans="2:2">
      <c r="B11496" s="3"/>
    </row>
    <row r="11497" spans="2:2">
      <c r="B11497" s="3"/>
    </row>
    <row r="11498" spans="2:2">
      <c r="B11498" s="3"/>
    </row>
    <row r="11499" spans="2:2">
      <c r="B11499" s="3"/>
    </row>
    <row r="11500" spans="2:2">
      <c r="B11500" s="3"/>
    </row>
    <row r="11501" spans="2:2">
      <c r="B11501" s="3"/>
    </row>
    <row r="11502" spans="2:2">
      <c r="B11502" s="3"/>
    </row>
    <row r="11503" spans="2:2">
      <c r="B11503" s="3"/>
    </row>
    <row r="11504" spans="2:2">
      <c r="B11504" s="3"/>
    </row>
    <row r="11505" spans="2:2">
      <c r="B11505" s="3"/>
    </row>
    <row r="11506" spans="2:2">
      <c r="B11506" s="3"/>
    </row>
    <row r="11507" spans="2:2">
      <c r="B11507" s="3"/>
    </row>
    <row r="11508" spans="2:2">
      <c r="B11508" s="3"/>
    </row>
    <row r="11509" spans="2:2">
      <c r="B11509" s="3"/>
    </row>
    <row r="11510" spans="2:2">
      <c r="B11510" s="3"/>
    </row>
    <row r="11511" spans="2:2">
      <c r="B11511" s="3"/>
    </row>
    <row r="11512" spans="2:2">
      <c r="B11512" s="3"/>
    </row>
    <row r="11513" spans="2:2">
      <c r="B11513" s="3"/>
    </row>
    <row r="11514" spans="2:2">
      <c r="B11514" s="3"/>
    </row>
    <row r="11515" spans="2:2">
      <c r="B11515" s="3"/>
    </row>
    <row r="11516" spans="2:2">
      <c r="B11516" s="3"/>
    </row>
    <row r="11517" spans="2:2">
      <c r="B11517" s="3"/>
    </row>
    <row r="11518" spans="2:2">
      <c r="B11518" s="3"/>
    </row>
    <row r="11519" spans="2:2">
      <c r="B11519" s="3"/>
    </row>
    <row r="11520" spans="2:2">
      <c r="B11520" s="3"/>
    </row>
    <row r="11521" spans="2:2">
      <c r="B11521" s="3"/>
    </row>
    <row r="11522" spans="2:2">
      <c r="B11522" s="3"/>
    </row>
    <row r="11523" spans="2:2">
      <c r="B11523" s="3"/>
    </row>
    <row r="11524" spans="2:2">
      <c r="B11524" s="3"/>
    </row>
    <row r="11525" spans="2:2">
      <c r="B11525" s="3"/>
    </row>
    <row r="11526" spans="2:2">
      <c r="B11526" s="3"/>
    </row>
    <row r="11527" spans="2:2">
      <c r="B11527" s="3"/>
    </row>
    <row r="11528" spans="2:2">
      <c r="B11528" s="3"/>
    </row>
    <row r="11529" spans="2:2">
      <c r="B11529" s="3"/>
    </row>
    <row r="11530" spans="2:2">
      <c r="B11530" s="3"/>
    </row>
    <row r="11531" spans="2:2">
      <c r="B11531" s="3"/>
    </row>
    <row r="11532" spans="2:2">
      <c r="B11532" s="3"/>
    </row>
    <row r="11533" spans="2:2">
      <c r="B11533" s="3"/>
    </row>
    <row r="11534" spans="2:2">
      <c r="B11534" s="3"/>
    </row>
    <row r="11535" spans="2:2">
      <c r="B11535" s="3"/>
    </row>
    <row r="11536" spans="2:2">
      <c r="B11536" s="3"/>
    </row>
    <row r="11537" spans="2:2">
      <c r="B11537" s="3"/>
    </row>
    <row r="11538" spans="2:2">
      <c r="B11538" s="3"/>
    </row>
    <row r="11539" spans="2:2">
      <c r="B11539" s="3"/>
    </row>
    <row r="11540" spans="2:2">
      <c r="B11540" s="3"/>
    </row>
    <row r="11541" spans="2:2">
      <c r="B11541" s="3"/>
    </row>
    <row r="11542" spans="2:2">
      <c r="B11542" s="3"/>
    </row>
    <row r="11543" spans="2:2">
      <c r="B11543" s="3"/>
    </row>
    <row r="11544" spans="2:2">
      <c r="B11544" s="3"/>
    </row>
    <row r="11545" spans="2:2">
      <c r="B11545" s="3"/>
    </row>
    <row r="11546" spans="2:2">
      <c r="B11546" s="3"/>
    </row>
    <row r="11547" spans="2:2">
      <c r="B11547" s="3"/>
    </row>
    <row r="11548" spans="2:2">
      <c r="B11548" s="3"/>
    </row>
    <row r="11549" spans="2:2">
      <c r="B11549" s="3"/>
    </row>
    <row r="11550" spans="2:2">
      <c r="B11550" s="3"/>
    </row>
    <row r="11551" spans="2:2">
      <c r="B11551" s="3"/>
    </row>
    <row r="11552" spans="2:2">
      <c r="B11552" s="3"/>
    </row>
    <row r="11553" spans="2:2">
      <c r="B11553" s="3"/>
    </row>
    <row r="11554" spans="2:2">
      <c r="B11554" s="3"/>
    </row>
    <row r="11555" spans="2:2">
      <c r="B11555" s="3"/>
    </row>
    <row r="11556" spans="2:2">
      <c r="B11556" s="3"/>
    </row>
    <row r="11557" spans="2:2">
      <c r="B11557" s="3"/>
    </row>
    <row r="11558" spans="2:2">
      <c r="B11558" s="3"/>
    </row>
    <row r="11559" spans="2:2">
      <c r="B11559" s="3"/>
    </row>
    <row r="11560" spans="2:2">
      <c r="B11560" s="3"/>
    </row>
    <row r="11561" spans="2:2">
      <c r="B11561" s="3"/>
    </row>
    <row r="11562" spans="2:2">
      <c r="B11562" s="3"/>
    </row>
    <row r="11563" spans="2:2">
      <c r="B11563" s="3"/>
    </row>
    <row r="11564" spans="2:2">
      <c r="B11564" s="3"/>
    </row>
    <row r="11565" spans="2:2">
      <c r="B11565" s="3"/>
    </row>
    <row r="11566" spans="2:2">
      <c r="B11566" s="3"/>
    </row>
    <row r="11567" spans="2:2">
      <c r="B11567" s="3"/>
    </row>
    <row r="11568" spans="2:2">
      <c r="B11568" s="3"/>
    </row>
    <row r="11569" spans="2:2">
      <c r="B11569" s="3"/>
    </row>
    <row r="11570" spans="2:2">
      <c r="B11570" s="3"/>
    </row>
    <row r="11571" spans="2:2">
      <c r="B11571" s="3"/>
    </row>
    <row r="11572" spans="2:2">
      <c r="B11572" s="3"/>
    </row>
    <row r="11573" spans="2:2">
      <c r="B11573" s="3"/>
    </row>
    <row r="11574" spans="2:2">
      <c r="B11574" s="3"/>
    </row>
    <row r="11575" spans="2:2">
      <c r="B11575" s="3"/>
    </row>
    <row r="11576" spans="2:2">
      <c r="B11576" s="3"/>
    </row>
    <row r="11577" spans="2:2">
      <c r="B11577" s="3"/>
    </row>
    <row r="11578" spans="2:2">
      <c r="B11578" s="3"/>
    </row>
    <row r="11579" spans="2:2">
      <c r="B11579" s="3"/>
    </row>
    <row r="11580" spans="2:2">
      <c r="B11580" s="3"/>
    </row>
    <row r="11581" spans="2:2">
      <c r="B11581" s="3"/>
    </row>
    <row r="11582" spans="2:2">
      <c r="B11582" s="3"/>
    </row>
    <row r="11583" spans="2:2">
      <c r="B11583" s="3"/>
    </row>
    <row r="11584" spans="2:2">
      <c r="B11584" s="3"/>
    </row>
    <row r="11585" spans="2:2">
      <c r="B11585" s="3"/>
    </row>
    <row r="11586" spans="2:2">
      <c r="B11586" s="3"/>
    </row>
    <row r="11587" spans="2:2">
      <c r="B11587" s="3"/>
    </row>
    <row r="11588" spans="2:2">
      <c r="B11588" s="3"/>
    </row>
    <row r="11589" spans="2:2">
      <c r="B11589" s="3"/>
    </row>
    <row r="11590" spans="2:2">
      <c r="B11590" s="3"/>
    </row>
    <row r="11591" spans="2:2">
      <c r="B11591" s="3"/>
    </row>
    <row r="11592" spans="2:2">
      <c r="B11592" s="3"/>
    </row>
    <row r="11593" spans="2:2">
      <c r="B11593" s="3"/>
    </row>
    <row r="11594" spans="2:2">
      <c r="B11594" s="3"/>
    </row>
    <row r="11595" spans="2:2">
      <c r="B11595" s="3"/>
    </row>
    <row r="11596" spans="2:2">
      <c r="B11596" s="3"/>
    </row>
    <row r="11597" spans="2:2">
      <c r="B11597" s="3"/>
    </row>
    <row r="11598" spans="2:2">
      <c r="B11598" s="3"/>
    </row>
    <row r="11599" spans="2:2">
      <c r="B11599" s="3"/>
    </row>
    <row r="11600" spans="2:2">
      <c r="B11600" s="3"/>
    </row>
    <row r="11601" spans="2:2">
      <c r="B11601" s="3"/>
    </row>
    <row r="11602" spans="2:2">
      <c r="B11602" s="3"/>
    </row>
    <row r="11603" spans="2:2">
      <c r="B11603" s="3"/>
    </row>
    <row r="11604" spans="2:2">
      <c r="B11604" s="3"/>
    </row>
    <row r="11605" spans="2:2">
      <c r="B11605" s="3"/>
    </row>
    <row r="11606" spans="2:2">
      <c r="B11606" s="3"/>
    </row>
    <row r="11607" spans="2:2">
      <c r="B11607" s="3"/>
    </row>
    <row r="11608" spans="2:2">
      <c r="B11608" s="3"/>
    </row>
    <row r="11609" spans="2:2">
      <c r="B11609" s="3"/>
    </row>
    <row r="11610" spans="2:2">
      <c r="B11610" s="3"/>
    </row>
    <row r="11611" spans="2:2">
      <c r="B11611" s="3"/>
    </row>
    <row r="11612" spans="2:2">
      <c r="B11612" s="3"/>
    </row>
    <row r="11613" spans="2:2">
      <c r="B11613" s="3"/>
    </row>
    <row r="11614" spans="2:2">
      <c r="B11614" s="3"/>
    </row>
    <row r="11615" spans="2:2">
      <c r="B11615" s="3"/>
    </row>
    <row r="11616" spans="2:2">
      <c r="B11616" s="3"/>
    </row>
    <row r="11617" spans="2:2">
      <c r="B11617" s="3"/>
    </row>
    <row r="11618" spans="2:2">
      <c r="B11618" s="3"/>
    </row>
    <row r="11619" spans="2:2">
      <c r="B11619" s="3"/>
    </row>
    <row r="11620" spans="2:2">
      <c r="B11620" s="3"/>
    </row>
    <row r="11621" spans="2:2">
      <c r="B11621" s="3"/>
    </row>
    <row r="11622" spans="2:2">
      <c r="B11622" s="3"/>
    </row>
    <row r="11623" spans="2:2">
      <c r="B11623" s="3"/>
    </row>
    <row r="11624" spans="2:2">
      <c r="B11624" s="3"/>
    </row>
    <row r="11625" spans="2:2">
      <c r="B11625" s="3"/>
    </row>
    <row r="11626" spans="2:2">
      <c r="B11626" s="3"/>
    </row>
    <row r="11627" spans="2:2">
      <c r="B11627" s="3"/>
    </row>
    <row r="11628" spans="2:2">
      <c r="B11628" s="3"/>
    </row>
    <row r="11629" spans="2:2">
      <c r="B11629" s="3"/>
    </row>
    <row r="11630" spans="2:2">
      <c r="B11630" s="3"/>
    </row>
    <row r="11631" spans="2:2">
      <c r="B11631" s="3"/>
    </row>
    <row r="11632" spans="2:2">
      <c r="B11632" s="3"/>
    </row>
    <row r="11633" spans="2:2">
      <c r="B11633" s="3"/>
    </row>
    <row r="11634" spans="2:2">
      <c r="B11634" s="3"/>
    </row>
    <row r="11635" spans="2:2">
      <c r="B11635" s="3"/>
    </row>
    <row r="11636" spans="2:2">
      <c r="B11636" s="3"/>
    </row>
    <row r="11637" spans="2:2">
      <c r="B11637" s="3"/>
    </row>
    <row r="11638" spans="2:2">
      <c r="B11638" s="3"/>
    </row>
    <row r="11639" spans="2:2">
      <c r="B11639" s="3"/>
    </row>
    <row r="11640" spans="2:2">
      <c r="B11640" s="3"/>
    </row>
    <row r="11641" spans="2:2">
      <c r="B11641" s="3"/>
    </row>
    <row r="11642" spans="2:2">
      <c r="B11642" s="3"/>
    </row>
    <row r="11643" spans="2:2">
      <c r="B11643" s="3"/>
    </row>
    <row r="11644" spans="2:2">
      <c r="B11644" s="3"/>
    </row>
    <row r="11645" spans="2:2">
      <c r="B11645" s="3"/>
    </row>
    <row r="11646" spans="2:2">
      <c r="B11646" s="3"/>
    </row>
    <row r="11647" spans="2:2">
      <c r="B11647" s="3"/>
    </row>
    <row r="11648" spans="2:2">
      <c r="B11648" s="3"/>
    </row>
    <row r="11649" spans="2:2">
      <c r="B11649" s="3"/>
    </row>
    <row r="11650" spans="2:2">
      <c r="B11650" s="3"/>
    </row>
    <row r="11651" spans="2:2">
      <c r="B11651" s="3"/>
    </row>
    <row r="11652" spans="2:2">
      <c r="B11652" s="3"/>
    </row>
    <row r="11653" spans="2:2">
      <c r="B11653" s="3"/>
    </row>
    <row r="11654" spans="2:2">
      <c r="B11654" s="3"/>
    </row>
    <row r="11655" spans="2:2">
      <c r="B11655" s="3"/>
    </row>
    <row r="11656" spans="2:2">
      <c r="B11656" s="3"/>
    </row>
    <row r="11657" spans="2:2">
      <c r="B11657" s="3"/>
    </row>
    <row r="11658" spans="2:2">
      <c r="B11658" s="3"/>
    </row>
    <row r="11659" spans="2:2">
      <c r="B11659" s="3"/>
    </row>
    <row r="11660" spans="2:2">
      <c r="B11660" s="3"/>
    </row>
    <row r="11661" spans="2:2">
      <c r="B11661" s="3"/>
    </row>
    <row r="11662" spans="2:2">
      <c r="B11662" s="3"/>
    </row>
    <row r="11663" spans="2:2">
      <c r="B11663" s="3"/>
    </row>
    <row r="11664" spans="2:2">
      <c r="B11664" s="3"/>
    </row>
    <row r="11665" spans="2:2">
      <c r="B11665" s="3"/>
    </row>
    <row r="11666" spans="2:2">
      <c r="B11666" s="3"/>
    </row>
    <row r="11667" spans="2:2">
      <c r="B11667" s="3"/>
    </row>
    <row r="11668" spans="2:2">
      <c r="B11668" s="3"/>
    </row>
    <row r="11669" spans="2:2">
      <c r="B11669" s="3"/>
    </row>
    <row r="11670" spans="2:2">
      <c r="B11670" s="3"/>
    </row>
    <row r="11671" spans="2:2">
      <c r="B11671" s="3"/>
    </row>
    <row r="11672" spans="2:2">
      <c r="B11672" s="3"/>
    </row>
    <row r="11673" spans="2:2">
      <c r="B11673" s="3"/>
    </row>
    <row r="11674" spans="2:2">
      <c r="B11674" s="3"/>
    </row>
    <row r="11675" spans="2:2">
      <c r="B11675" s="3"/>
    </row>
    <row r="11676" spans="2:2">
      <c r="B11676" s="3"/>
    </row>
    <row r="11677" spans="2:2">
      <c r="B11677" s="3"/>
    </row>
    <row r="11678" spans="2:2">
      <c r="B11678" s="3"/>
    </row>
    <row r="11679" spans="2:2">
      <c r="B11679" s="3"/>
    </row>
    <row r="11680" spans="2:2">
      <c r="B11680" s="3"/>
    </row>
    <row r="11681" spans="2:2">
      <c r="B11681" s="3"/>
    </row>
    <row r="11682" spans="2:2">
      <c r="B11682" s="3"/>
    </row>
    <row r="11683" spans="2:2">
      <c r="B11683" s="3"/>
    </row>
    <row r="11684" spans="2:2">
      <c r="B11684" s="3"/>
    </row>
    <row r="11685" spans="2:2">
      <c r="B11685" s="3"/>
    </row>
    <row r="11686" spans="2:2">
      <c r="B11686" s="3"/>
    </row>
    <row r="11687" spans="2:2">
      <c r="B11687" s="3"/>
    </row>
    <row r="11688" spans="2:2">
      <c r="B11688" s="3"/>
    </row>
    <row r="11689" spans="2:2">
      <c r="B11689" s="3"/>
    </row>
    <row r="11690" spans="2:2">
      <c r="B11690" s="3"/>
    </row>
    <row r="11691" spans="2:2">
      <c r="B11691" s="3"/>
    </row>
    <row r="11692" spans="2:2">
      <c r="B11692" s="3"/>
    </row>
    <row r="11693" spans="2:2">
      <c r="B11693" s="3"/>
    </row>
    <row r="11694" spans="2:2">
      <c r="B11694" s="3"/>
    </row>
    <row r="11695" spans="2:2">
      <c r="B11695" s="3"/>
    </row>
    <row r="11696" spans="2:2">
      <c r="B11696" s="3"/>
    </row>
    <row r="11697" spans="2:2">
      <c r="B11697" s="3"/>
    </row>
    <row r="11698" spans="2:2">
      <c r="B11698" s="3"/>
    </row>
    <row r="11699" spans="2:2">
      <c r="B11699" s="3"/>
    </row>
    <row r="11700" spans="2:2">
      <c r="B11700" s="3"/>
    </row>
    <row r="11701" spans="2:2">
      <c r="B11701" s="3"/>
    </row>
    <row r="11702" spans="2:2">
      <c r="B11702" s="3"/>
    </row>
    <row r="11703" spans="2:2">
      <c r="B11703" s="3"/>
    </row>
    <row r="11704" spans="2:2">
      <c r="B11704" s="3"/>
    </row>
    <row r="11705" spans="2:2">
      <c r="B11705" s="3"/>
    </row>
    <row r="11706" spans="2:2">
      <c r="B11706" s="3"/>
    </row>
    <row r="11707" spans="2:2">
      <c r="B11707" s="3"/>
    </row>
    <row r="11708" spans="2:2">
      <c r="B11708" s="3"/>
    </row>
    <row r="11709" spans="2:2">
      <c r="B11709" s="3"/>
    </row>
    <row r="11710" spans="2:2">
      <c r="B11710" s="3"/>
    </row>
    <row r="11711" spans="2:2">
      <c r="B11711" s="3"/>
    </row>
    <row r="11712" spans="2:2">
      <c r="B11712" s="3"/>
    </row>
    <row r="11713" spans="2:2">
      <c r="B11713" s="3"/>
    </row>
    <row r="11714" spans="2:2">
      <c r="B11714" s="3"/>
    </row>
    <row r="11715" spans="2:2">
      <c r="B11715" s="3"/>
    </row>
    <row r="11716" spans="2:2">
      <c r="B11716" s="3"/>
    </row>
    <row r="11717" spans="2:2">
      <c r="B11717" s="3"/>
    </row>
    <row r="11718" spans="2:2">
      <c r="B11718" s="3"/>
    </row>
    <row r="11719" spans="2:2">
      <c r="B11719" s="3"/>
    </row>
    <row r="11720" spans="2:2">
      <c r="B11720" s="3"/>
    </row>
    <row r="11721" spans="2:2">
      <c r="B11721" s="3"/>
    </row>
    <row r="11722" spans="2:2">
      <c r="B11722" s="3"/>
    </row>
    <row r="11723" spans="2:2">
      <c r="B11723" s="3"/>
    </row>
    <row r="11724" spans="2:2">
      <c r="B11724" s="3"/>
    </row>
    <row r="11725" spans="2:2">
      <c r="B11725" s="3"/>
    </row>
    <row r="11726" spans="2:2">
      <c r="B11726" s="3"/>
    </row>
    <row r="11727" spans="2:2">
      <c r="B11727" s="3"/>
    </row>
    <row r="11728" spans="2:2">
      <c r="B11728" s="3"/>
    </row>
    <row r="11729" spans="2:2">
      <c r="B11729" s="3"/>
    </row>
    <row r="11730" spans="2:2">
      <c r="B11730" s="3"/>
    </row>
    <row r="11731" spans="2:2">
      <c r="B11731" s="3"/>
    </row>
    <row r="11732" spans="2:2">
      <c r="B11732" s="3"/>
    </row>
    <row r="11733" spans="2:2">
      <c r="B11733" s="3"/>
    </row>
    <row r="11734" spans="2:2">
      <c r="B11734" s="3"/>
    </row>
    <row r="11735" spans="2:2">
      <c r="B11735" s="3"/>
    </row>
    <row r="11736" spans="2:2">
      <c r="B11736" s="3"/>
    </row>
    <row r="11737" spans="2:2">
      <c r="B11737" s="3"/>
    </row>
    <row r="11738" spans="2:2">
      <c r="B11738" s="3"/>
    </row>
    <row r="11739" spans="2:2">
      <c r="B11739" s="3"/>
    </row>
    <row r="11740" spans="2:2">
      <c r="B11740" s="3"/>
    </row>
    <row r="11741" spans="2:2">
      <c r="B11741" s="3"/>
    </row>
    <row r="11742" spans="2:2">
      <c r="B11742" s="3"/>
    </row>
    <row r="11743" spans="2:2">
      <c r="B11743" s="3"/>
    </row>
    <row r="11744" spans="2:2">
      <c r="B11744" s="3"/>
    </row>
    <row r="11745" spans="2:2">
      <c r="B11745" s="3"/>
    </row>
    <row r="11746" spans="2:2">
      <c r="B11746" s="3"/>
    </row>
    <row r="11747" spans="2:2">
      <c r="B11747" s="3"/>
    </row>
    <row r="11748" spans="2:2">
      <c r="B11748" s="3"/>
    </row>
    <row r="11749" spans="2:2">
      <c r="B11749" s="3"/>
    </row>
    <row r="11750" spans="2:2">
      <c r="B11750" s="3"/>
    </row>
    <row r="11751" spans="2:2">
      <c r="B11751" s="3"/>
    </row>
    <row r="11752" spans="2:2">
      <c r="B11752" s="3"/>
    </row>
    <row r="11753" spans="2:2">
      <c r="B11753" s="3"/>
    </row>
    <row r="11754" spans="2:2">
      <c r="B11754" s="3"/>
    </row>
    <row r="11755" spans="2:2">
      <c r="B11755" s="3"/>
    </row>
    <row r="11756" spans="2:2">
      <c r="B11756" s="3"/>
    </row>
    <row r="11757" spans="2:2">
      <c r="B11757" s="3"/>
    </row>
    <row r="11758" spans="2:2">
      <c r="B11758" s="3"/>
    </row>
    <row r="11759" spans="2:2">
      <c r="B11759" s="3"/>
    </row>
    <row r="11760" spans="2:2">
      <c r="B11760" s="3"/>
    </row>
    <row r="11761" spans="2:2">
      <c r="B11761" s="3"/>
    </row>
    <row r="11762" spans="2:2">
      <c r="B11762" s="3"/>
    </row>
    <row r="11763" spans="2:2">
      <c r="B11763" s="3"/>
    </row>
    <row r="11764" spans="2:2">
      <c r="B11764" s="3"/>
    </row>
    <row r="11765" spans="2:2">
      <c r="B11765" s="3"/>
    </row>
    <row r="11766" spans="2:2">
      <c r="B11766" s="3"/>
    </row>
    <row r="11767" spans="2:2">
      <c r="B11767" s="3"/>
    </row>
    <row r="11768" spans="2:2">
      <c r="B11768" s="3"/>
    </row>
    <row r="11769" spans="2:2">
      <c r="B11769" s="3"/>
    </row>
    <row r="11770" spans="2:2">
      <c r="B11770" s="3"/>
    </row>
    <row r="11771" spans="2:2">
      <c r="B11771" s="3"/>
    </row>
    <row r="11772" spans="2:2">
      <c r="B11772" s="3"/>
    </row>
    <row r="11773" spans="2:2">
      <c r="B11773" s="3"/>
    </row>
    <row r="11774" spans="2:2">
      <c r="B11774" s="3"/>
    </row>
    <row r="11775" spans="2:2">
      <c r="B11775" s="3"/>
    </row>
    <row r="11776" spans="2:2">
      <c r="B11776" s="3"/>
    </row>
    <row r="11777" spans="2:2">
      <c r="B11777" s="3"/>
    </row>
    <row r="11778" spans="2:2">
      <c r="B11778" s="3"/>
    </row>
    <row r="11779" spans="2:2">
      <c r="B11779" s="3"/>
    </row>
    <row r="11780" spans="2:2">
      <c r="B11780" s="3"/>
    </row>
    <row r="11781" spans="2:2">
      <c r="B11781" s="3"/>
    </row>
    <row r="11782" spans="2:2">
      <c r="B11782" s="3"/>
    </row>
    <row r="11783" spans="2:2">
      <c r="B11783" s="3"/>
    </row>
    <row r="11784" spans="2:2">
      <c r="B11784" s="3"/>
    </row>
    <row r="11785" spans="2:2">
      <c r="B11785" s="3"/>
    </row>
    <row r="11786" spans="2:2">
      <c r="B11786" s="3"/>
    </row>
    <row r="11787" spans="2:2">
      <c r="B11787" s="3"/>
    </row>
    <row r="11788" spans="2:2">
      <c r="B11788" s="3"/>
    </row>
    <row r="11789" spans="2:2">
      <c r="B11789" s="3"/>
    </row>
    <row r="11790" spans="2:2">
      <c r="B11790" s="3"/>
    </row>
    <row r="11791" spans="2:2">
      <c r="B11791" s="3"/>
    </row>
    <row r="11792" spans="2:2">
      <c r="B11792" s="3"/>
    </row>
    <row r="11793" spans="2:2">
      <c r="B11793" s="3"/>
    </row>
    <row r="11794" spans="2:2">
      <c r="B11794" s="3"/>
    </row>
    <row r="11795" spans="2:2">
      <c r="B11795" s="3"/>
    </row>
    <row r="11796" spans="2:2">
      <c r="B11796" s="3"/>
    </row>
    <row r="11797" spans="2:2">
      <c r="B11797" s="3"/>
    </row>
    <row r="11798" spans="2:2">
      <c r="B11798" s="3"/>
    </row>
    <row r="11799" spans="2:2">
      <c r="B11799" s="3"/>
    </row>
    <row r="11800" spans="2:2">
      <c r="B11800" s="3"/>
    </row>
    <row r="11801" spans="2:2">
      <c r="B11801" s="3"/>
    </row>
    <row r="11802" spans="2:2">
      <c r="B11802" s="3"/>
    </row>
    <row r="11803" spans="2:2">
      <c r="B11803" s="3"/>
    </row>
    <row r="11804" spans="2:2">
      <c r="B11804" s="3"/>
    </row>
    <row r="11805" spans="2:2">
      <c r="B11805" s="3"/>
    </row>
    <row r="11806" spans="2:2">
      <c r="B11806" s="3"/>
    </row>
    <row r="11807" spans="2:2">
      <c r="B11807" s="3"/>
    </row>
    <row r="11808" spans="2:2">
      <c r="B11808" s="3"/>
    </row>
    <row r="11809" spans="2:2">
      <c r="B11809" s="3"/>
    </row>
    <row r="11810" spans="2:2">
      <c r="B11810" s="3"/>
    </row>
    <row r="11811" spans="2:2">
      <c r="B11811" s="3"/>
    </row>
    <row r="11812" spans="2:2">
      <c r="B11812" s="3"/>
    </row>
    <row r="11813" spans="2:2">
      <c r="B11813" s="3"/>
    </row>
    <row r="11814" spans="2:2">
      <c r="B11814" s="3"/>
    </row>
    <row r="11815" spans="2:2">
      <c r="B11815" s="3"/>
    </row>
    <row r="11816" spans="2:2">
      <c r="B11816" s="3"/>
    </row>
    <row r="11817" spans="2:2">
      <c r="B11817" s="3"/>
    </row>
    <row r="11818" spans="2:2">
      <c r="B11818" s="3"/>
    </row>
    <row r="11819" spans="2:2">
      <c r="B11819" s="3"/>
    </row>
    <row r="11820" spans="2:2">
      <c r="B11820" s="3"/>
    </row>
    <row r="11821" spans="2:2">
      <c r="B11821" s="3"/>
    </row>
    <row r="11822" spans="2:2">
      <c r="B11822" s="3"/>
    </row>
    <row r="11823" spans="2:2">
      <c r="B11823" s="3"/>
    </row>
    <row r="11824" spans="2:2">
      <c r="B11824" s="3"/>
    </row>
    <row r="11825" spans="2:2">
      <c r="B11825" s="3"/>
    </row>
    <row r="11826" spans="2:2">
      <c r="B11826" s="3"/>
    </row>
    <row r="11827" spans="2:2">
      <c r="B11827" s="3"/>
    </row>
    <row r="11828" spans="2:2">
      <c r="B11828" s="3"/>
    </row>
    <row r="11829" spans="2:2">
      <c r="B11829" s="3"/>
    </row>
    <row r="11830" spans="2:2">
      <c r="B11830" s="3"/>
    </row>
    <row r="11831" spans="2:2">
      <c r="B11831" s="3"/>
    </row>
    <row r="11832" spans="2:2">
      <c r="B11832" s="3"/>
    </row>
    <row r="11833" spans="2:2">
      <c r="B11833" s="3"/>
    </row>
    <row r="11834" spans="2:2">
      <c r="B11834" s="3"/>
    </row>
    <row r="11835" spans="2:2">
      <c r="B11835" s="3"/>
    </row>
    <row r="11836" spans="2:2">
      <c r="B11836" s="3"/>
    </row>
    <row r="11837" spans="2:2">
      <c r="B11837" s="3"/>
    </row>
    <row r="11838" spans="2:2">
      <c r="B11838" s="3"/>
    </row>
    <row r="11839" spans="2:2">
      <c r="B11839" s="3"/>
    </row>
    <row r="11840" spans="2:2">
      <c r="B11840" s="3"/>
    </row>
    <row r="11841" spans="2:2">
      <c r="B11841" s="3"/>
    </row>
    <row r="11842" spans="2:2">
      <c r="B11842" s="3"/>
    </row>
    <row r="11843" spans="2:2">
      <c r="B11843" s="3"/>
    </row>
    <row r="11844" spans="2:2">
      <c r="B11844" s="3"/>
    </row>
    <row r="11845" spans="2:2">
      <c r="B11845" s="3"/>
    </row>
    <row r="11846" spans="2:2">
      <c r="B11846" s="3"/>
    </row>
    <row r="11847" spans="2:2">
      <c r="B11847" s="3"/>
    </row>
    <row r="11848" spans="2:2">
      <c r="B11848" s="3"/>
    </row>
    <row r="11849" spans="2:2">
      <c r="B11849" s="3"/>
    </row>
    <row r="11850" spans="2:2">
      <c r="B11850" s="3"/>
    </row>
    <row r="11851" spans="2:2">
      <c r="B11851" s="3"/>
    </row>
    <row r="11852" spans="2:2">
      <c r="B11852" s="3"/>
    </row>
    <row r="11853" spans="2:2">
      <c r="B11853" s="3"/>
    </row>
    <row r="11854" spans="2:2">
      <c r="B11854" s="3"/>
    </row>
    <row r="11855" spans="2:2">
      <c r="B11855" s="3"/>
    </row>
    <row r="11856" spans="2:2">
      <c r="B11856" s="3"/>
    </row>
    <row r="11857" spans="2:2">
      <c r="B11857" s="3"/>
    </row>
    <row r="11858" spans="2:2">
      <c r="B11858" s="3"/>
    </row>
    <row r="11859" spans="2:2">
      <c r="B11859" s="3"/>
    </row>
    <row r="11860" spans="2:2">
      <c r="B11860" s="3"/>
    </row>
    <row r="11861" spans="2:2">
      <c r="B11861" s="3"/>
    </row>
    <row r="11862" spans="2:2">
      <c r="B11862" s="3"/>
    </row>
    <row r="11863" spans="2:2">
      <c r="B11863" s="3"/>
    </row>
    <row r="11864" spans="2:2">
      <c r="B11864" s="3"/>
    </row>
    <row r="11865" spans="2:2">
      <c r="B11865" s="3"/>
    </row>
    <row r="11866" spans="2:2">
      <c r="B11866" s="3"/>
    </row>
    <row r="11867" spans="2:2">
      <c r="B11867" s="3"/>
    </row>
    <row r="11868" spans="2:2">
      <c r="B11868" s="3"/>
    </row>
    <row r="11869" spans="2:2">
      <c r="B11869" s="3"/>
    </row>
    <row r="11870" spans="2:2">
      <c r="B11870" s="3"/>
    </row>
    <row r="11871" spans="2:2">
      <c r="B11871" s="3"/>
    </row>
    <row r="11872" spans="2:2">
      <c r="B11872" s="3"/>
    </row>
    <row r="11873" spans="2:2">
      <c r="B11873" s="3"/>
    </row>
    <row r="11874" spans="2:2">
      <c r="B11874" s="3"/>
    </row>
    <row r="11875" spans="2:2">
      <c r="B11875" s="3"/>
    </row>
    <row r="11876" spans="2:2">
      <c r="B11876" s="3"/>
    </row>
    <row r="11877" spans="2:2">
      <c r="B11877" s="3"/>
    </row>
    <row r="11878" spans="2:2">
      <c r="B11878" s="3"/>
    </row>
    <row r="11879" spans="2:2">
      <c r="B11879" s="3"/>
    </row>
    <row r="11880" spans="2:2">
      <c r="B11880" s="3"/>
    </row>
    <row r="11881" spans="2:2">
      <c r="B11881" s="3"/>
    </row>
    <row r="11882" spans="2:2">
      <c r="B11882" s="3"/>
    </row>
    <row r="11883" spans="2:2">
      <c r="B11883" s="3"/>
    </row>
    <row r="11884" spans="2:2">
      <c r="B11884" s="3"/>
    </row>
    <row r="11885" spans="2:2">
      <c r="B11885" s="3"/>
    </row>
    <row r="11886" spans="2:2">
      <c r="B11886" s="3"/>
    </row>
    <row r="11887" spans="2:2">
      <c r="B11887" s="3"/>
    </row>
    <row r="11888" spans="2:2">
      <c r="B11888" s="3"/>
    </row>
    <row r="11889" spans="2:2">
      <c r="B11889" s="3"/>
    </row>
    <row r="11890" spans="2:2">
      <c r="B11890" s="3"/>
    </row>
    <row r="11891" spans="2:2">
      <c r="B11891" s="3"/>
    </row>
    <row r="11892" spans="2:2">
      <c r="B11892" s="3"/>
    </row>
    <row r="11893" spans="2:2">
      <c r="B11893" s="3"/>
    </row>
    <row r="11894" spans="2:2">
      <c r="B11894" s="3"/>
    </row>
    <row r="11895" spans="2:2">
      <c r="B11895" s="3"/>
    </row>
    <row r="11896" spans="2:2">
      <c r="B11896" s="3"/>
    </row>
    <row r="11897" spans="2:2">
      <c r="B11897" s="3"/>
    </row>
    <row r="11898" spans="2:2">
      <c r="B11898" s="3"/>
    </row>
    <row r="11899" spans="2:2">
      <c r="B11899" s="3"/>
    </row>
    <row r="11900" spans="2:2">
      <c r="B11900" s="3"/>
    </row>
    <row r="11901" spans="2:2">
      <c r="B11901" s="3"/>
    </row>
    <row r="11902" spans="2:2">
      <c r="B11902" s="3"/>
    </row>
    <row r="11903" spans="2:2">
      <c r="B11903" s="3"/>
    </row>
    <row r="11904" spans="2:2">
      <c r="B11904" s="3"/>
    </row>
    <row r="11905" spans="2:2">
      <c r="B11905" s="3"/>
    </row>
    <row r="11906" spans="2:2">
      <c r="B11906" s="3"/>
    </row>
    <row r="11907" spans="2:2">
      <c r="B11907" s="3"/>
    </row>
    <row r="11908" spans="2:2">
      <c r="B11908" s="3"/>
    </row>
    <row r="11909" spans="2:2">
      <c r="B11909" s="3"/>
    </row>
    <row r="11910" spans="2:2">
      <c r="B11910" s="3"/>
    </row>
    <row r="11911" spans="2:2">
      <c r="B11911" s="3"/>
    </row>
    <row r="11912" spans="2:2">
      <c r="B11912" s="3"/>
    </row>
    <row r="11913" spans="2:2">
      <c r="B11913" s="3"/>
    </row>
    <row r="11914" spans="2:2">
      <c r="B11914" s="3"/>
    </row>
    <row r="11915" spans="2:2">
      <c r="B11915" s="3"/>
    </row>
    <row r="11916" spans="2:2">
      <c r="B11916" s="3"/>
    </row>
    <row r="11917" spans="2:2">
      <c r="B11917" s="3"/>
    </row>
    <row r="11918" spans="2:2">
      <c r="B11918" s="3"/>
    </row>
    <row r="11919" spans="2:2">
      <c r="B11919" s="3"/>
    </row>
    <row r="11920" spans="2:2">
      <c r="B11920" s="3"/>
    </row>
    <row r="11921" spans="2:2">
      <c r="B11921" s="3"/>
    </row>
    <row r="11922" spans="2:2">
      <c r="B11922" s="3"/>
    </row>
    <row r="11923" spans="2:2">
      <c r="B11923" s="3"/>
    </row>
    <row r="11924" spans="2:2">
      <c r="B11924" s="3"/>
    </row>
    <row r="11925" spans="2:2">
      <c r="B11925" s="3"/>
    </row>
    <row r="11926" spans="2:2">
      <c r="B11926" s="3"/>
    </row>
    <row r="11927" spans="2:2">
      <c r="B11927" s="3"/>
    </row>
    <row r="11928" spans="2:2">
      <c r="B11928" s="3"/>
    </row>
    <row r="11929" spans="2:2">
      <c r="B11929" s="3"/>
    </row>
    <row r="11930" spans="2:2">
      <c r="B11930" s="3"/>
    </row>
    <row r="11931" spans="2:2">
      <c r="B11931" s="3"/>
    </row>
    <row r="11932" spans="2:2">
      <c r="B11932" s="3"/>
    </row>
    <row r="11933" spans="2:2">
      <c r="B11933" s="3"/>
    </row>
    <row r="11934" spans="2:2">
      <c r="B11934" s="3"/>
    </row>
    <row r="11935" spans="2:2">
      <c r="B11935" s="3"/>
    </row>
    <row r="11936" spans="2:2">
      <c r="B11936" s="3"/>
    </row>
    <row r="11937" spans="2:2">
      <c r="B11937" s="3"/>
    </row>
    <row r="11938" spans="2:2">
      <c r="B11938" s="3"/>
    </row>
    <row r="11939" spans="2:2">
      <c r="B11939" s="3"/>
    </row>
    <row r="11940" spans="2:2">
      <c r="B11940" s="3"/>
    </row>
    <row r="11941" spans="2:2">
      <c r="B11941" s="3"/>
    </row>
    <row r="11942" spans="2:2">
      <c r="B11942" s="3"/>
    </row>
    <row r="11943" spans="2:2">
      <c r="B11943" s="3"/>
    </row>
    <row r="11944" spans="2:2">
      <c r="B11944" s="3"/>
    </row>
    <row r="11945" spans="2:2">
      <c r="B11945" s="3"/>
    </row>
    <row r="11946" spans="2:2">
      <c r="B11946" s="3"/>
    </row>
    <row r="11947" spans="2:2">
      <c r="B11947" s="3"/>
    </row>
    <row r="11948" spans="2:2">
      <c r="B11948" s="3"/>
    </row>
    <row r="11949" spans="2:2">
      <c r="B11949" s="3"/>
    </row>
    <row r="11950" spans="2:2">
      <c r="B11950" s="3"/>
    </row>
    <row r="11951" spans="2:2">
      <c r="B11951" s="3"/>
    </row>
    <row r="11952" spans="2:2">
      <c r="B11952" s="3"/>
    </row>
    <row r="11953" spans="2:2">
      <c r="B11953" s="3"/>
    </row>
    <row r="11954" spans="2:2">
      <c r="B11954" s="3"/>
    </row>
    <row r="11955" spans="2:2">
      <c r="B11955" s="3"/>
    </row>
    <row r="11956" spans="2:2">
      <c r="B11956" s="3"/>
    </row>
    <row r="11957" spans="2:2">
      <c r="B11957" s="3"/>
    </row>
    <row r="11958" spans="2:2">
      <c r="B11958" s="3"/>
    </row>
    <row r="11959" spans="2:2">
      <c r="B11959" s="3"/>
    </row>
    <row r="11960" spans="2:2">
      <c r="B11960" s="3"/>
    </row>
    <row r="11961" spans="2:2">
      <c r="B11961" s="3"/>
    </row>
    <row r="11962" spans="2:2">
      <c r="B11962" s="3"/>
    </row>
    <row r="11963" spans="2:2">
      <c r="B11963" s="3"/>
    </row>
    <row r="11964" spans="2:2">
      <c r="B11964" s="3"/>
    </row>
    <row r="11965" spans="2:2">
      <c r="B11965" s="3"/>
    </row>
    <row r="11966" spans="2:2">
      <c r="B11966" s="3"/>
    </row>
    <row r="11967" spans="2:2">
      <c r="B11967" s="3"/>
    </row>
    <row r="11968" spans="2:2">
      <c r="B11968" s="3"/>
    </row>
    <row r="11969" spans="2:2">
      <c r="B11969" s="3"/>
    </row>
    <row r="11970" spans="2:2">
      <c r="B11970" s="3"/>
    </row>
    <row r="11971" spans="2:2">
      <c r="B11971" s="3"/>
    </row>
    <row r="11972" spans="2:2">
      <c r="B11972" s="3"/>
    </row>
    <row r="11973" spans="2:2">
      <c r="B11973" s="3"/>
    </row>
    <row r="11974" spans="2:2">
      <c r="B11974" s="3"/>
    </row>
    <row r="11975" spans="2:2">
      <c r="B11975" s="3"/>
    </row>
    <row r="11976" spans="2:2">
      <c r="B11976" s="3"/>
    </row>
    <row r="11977" spans="2:2">
      <c r="B11977" s="3"/>
    </row>
    <row r="11978" spans="2:2">
      <c r="B11978" s="3"/>
    </row>
    <row r="11979" spans="2:2">
      <c r="B11979" s="3"/>
    </row>
    <row r="11980" spans="2:2">
      <c r="B11980" s="3"/>
    </row>
    <row r="11981" spans="2:2">
      <c r="B11981" s="3"/>
    </row>
    <row r="11982" spans="2:2">
      <c r="B11982" s="3"/>
    </row>
    <row r="11983" spans="2:2">
      <c r="B11983" s="3"/>
    </row>
    <row r="11984" spans="2:2">
      <c r="B11984" s="3"/>
    </row>
    <row r="11985" spans="2:2">
      <c r="B11985" s="3"/>
    </row>
    <row r="11986" spans="2:2">
      <c r="B11986" s="3"/>
    </row>
    <row r="11987" spans="2:2">
      <c r="B11987" s="3"/>
    </row>
    <row r="11988" spans="2:2">
      <c r="B11988" s="3"/>
    </row>
    <row r="11989" spans="2:2">
      <c r="B11989" s="3"/>
    </row>
    <row r="11990" spans="2:2">
      <c r="B11990" s="3"/>
    </row>
    <row r="11991" spans="2:2">
      <c r="B11991" s="3"/>
    </row>
    <row r="11992" spans="2:2">
      <c r="B11992" s="3"/>
    </row>
    <row r="11993" spans="2:2">
      <c r="B11993" s="3"/>
    </row>
    <row r="11994" spans="2:2">
      <c r="B11994" s="3"/>
    </row>
    <row r="11995" spans="2:2">
      <c r="B11995" s="3"/>
    </row>
    <row r="11996" spans="2:2">
      <c r="B11996" s="3"/>
    </row>
    <row r="11997" spans="2:2">
      <c r="B11997" s="3"/>
    </row>
    <row r="11998" spans="2:2">
      <c r="B11998" s="3"/>
    </row>
    <row r="11999" spans="2:2">
      <c r="B11999" s="3"/>
    </row>
    <row r="12000" spans="2:2">
      <c r="B12000" s="3"/>
    </row>
    <row r="12001" spans="2:2">
      <c r="B12001" s="3"/>
    </row>
    <row r="12002" spans="2:2">
      <c r="B12002" s="3"/>
    </row>
    <row r="12003" spans="2:2">
      <c r="B12003" s="3"/>
    </row>
    <row r="12004" spans="2:2">
      <c r="B12004" s="3"/>
    </row>
    <row r="12005" spans="2:2">
      <c r="B12005" s="3"/>
    </row>
    <row r="12006" spans="2:2">
      <c r="B12006" s="3"/>
    </row>
    <row r="12007" spans="2:2">
      <c r="B12007" s="3"/>
    </row>
    <row r="12008" spans="2:2">
      <c r="B12008" s="3"/>
    </row>
    <row r="12009" spans="2:2">
      <c r="B12009" s="3"/>
    </row>
    <row r="12010" spans="2:2">
      <c r="B12010" s="3"/>
    </row>
    <row r="12011" spans="2:2">
      <c r="B12011" s="3"/>
    </row>
    <row r="12012" spans="2:2">
      <c r="B12012" s="3"/>
    </row>
    <row r="12013" spans="2:2">
      <c r="B12013" s="3"/>
    </row>
    <row r="12014" spans="2:2">
      <c r="B12014" s="3"/>
    </row>
    <row r="12015" spans="2:2">
      <c r="B12015" s="3"/>
    </row>
    <row r="12016" spans="2:2">
      <c r="B12016" s="3"/>
    </row>
    <row r="12017" spans="2:2">
      <c r="B12017" s="3"/>
    </row>
    <row r="12018" spans="2:2">
      <c r="B12018" s="3"/>
    </row>
    <row r="12019" spans="2:2">
      <c r="B12019" s="3"/>
    </row>
    <row r="12020" spans="2:2">
      <c r="B12020" s="3"/>
    </row>
    <row r="12021" spans="2:2">
      <c r="B12021" s="3"/>
    </row>
    <row r="12022" spans="2:2">
      <c r="B12022" s="3"/>
    </row>
    <row r="12023" spans="2:2">
      <c r="B12023" s="3"/>
    </row>
    <row r="12024" spans="2:2">
      <c r="B12024" s="3"/>
    </row>
    <row r="12025" spans="2:2">
      <c r="B12025" s="3"/>
    </row>
    <row r="12026" spans="2:2">
      <c r="B12026" s="3"/>
    </row>
    <row r="12027" spans="2:2">
      <c r="B12027" s="3"/>
    </row>
    <row r="12028" spans="2:2">
      <c r="B12028" s="3"/>
    </row>
    <row r="12029" spans="2:2">
      <c r="B12029" s="3"/>
    </row>
    <row r="12030" spans="2:2">
      <c r="B12030" s="3"/>
    </row>
    <row r="12031" spans="2:2">
      <c r="B12031" s="3"/>
    </row>
    <row r="12032" spans="2:2">
      <c r="B12032" s="3"/>
    </row>
    <row r="12033" spans="2:2">
      <c r="B12033" s="3"/>
    </row>
    <row r="12034" spans="2:2">
      <c r="B12034" s="3"/>
    </row>
    <row r="12035" spans="2:2">
      <c r="B12035" s="3"/>
    </row>
    <row r="12036" spans="2:2">
      <c r="B12036" s="3"/>
    </row>
    <row r="12037" spans="2:2">
      <c r="B12037" s="3"/>
    </row>
    <row r="12038" spans="2:2">
      <c r="B12038" s="3"/>
    </row>
    <row r="12039" spans="2:2">
      <c r="B12039" s="3"/>
    </row>
    <row r="12040" spans="2:2">
      <c r="B12040" s="3"/>
    </row>
    <row r="12041" spans="2:2">
      <c r="B12041" s="3"/>
    </row>
    <row r="12042" spans="2:2">
      <c r="B12042" s="3"/>
    </row>
    <row r="12043" spans="2:2">
      <c r="B12043" s="3"/>
    </row>
    <row r="12044" spans="2:2">
      <c r="B12044" s="3"/>
    </row>
    <row r="12045" spans="2:2">
      <c r="B12045" s="3"/>
    </row>
    <row r="12046" spans="2:2">
      <c r="B12046" s="3"/>
    </row>
    <row r="12047" spans="2:2">
      <c r="B12047" s="3"/>
    </row>
    <row r="12048" spans="2:2">
      <c r="B12048" s="3"/>
    </row>
    <row r="12049" spans="2:2">
      <c r="B12049" s="3"/>
    </row>
    <row r="12050" spans="2:2">
      <c r="B12050" s="3"/>
    </row>
    <row r="12051" spans="2:2">
      <c r="B12051" s="3"/>
    </row>
    <row r="12052" spans="2:2">
      <c r="B12052" s="3"/>
    </row>
    <row r="12053" spans="2:2">
      <c r="B12053" s="3"/>
    </row>
    <row r="12054" spans="2:2">
      <c r="B12054" s="3"/>
    </row>
    <row r="12055" spans="2:2">
      <c r="B12055" s="3"/>
    </row>
    <row r="12056" spans="2:2">
      <c r="B12056" s="3"/>
    </row>
    <row r="12057" spans="2:2">
      <c r="B12057" s="3"/>
    </row>
    <row r="12058" spans="2:2">
      <c r="B12058" s="3"/>
    </row>
    <row r="12059" spans="2:2">
      <c r="B12059" s="3"/>
    </row>
    <row r="12060" spans="2:2">
      <c r="B12060" s="3"/>
    </row>
    <row r="12061" spans="2:2">
      <c r="B12061" s="3"/>
    </row>
    <row r="12062" spans="2:2">
      <c r="B12062" s="3"/>
    </row>
    <row r="12063" spans="2:2">
      <c r="B12063" s="3"/>
    </row>
    <row r="12064" spans="2:2">
      <c r="B12064" s="3"/>
    </row>
    <row r="12065" spans="2:2">
      <c r="B12065" s="3"/>
    </row>
    <row r="12066" spans="2:2">
      <c r="B12066" s="3"/>
    </row>
    <row r="12067" spans="2:2">
      <c r="B12067" s="3"/>
    </row>
    <row r="12068" spans="2:2">
      <c r="B12068" s="3"/>
    </row>
    <row r="12069" spans="2:2">
      <c r="B12069" s="3"/>
    </row>
    <row r="12070" spans="2:2">
      <c r="B12070" s="3"/>
    </row>
    <row r="12071" spans="2:2">
      <c r="B12071" s="3"/>
    </row>
    <row r="12072" spans="2:2">
      <c r="B12072" s="3"/>
    </row>
    <row r="12073" spans="2:2">
      <c r="B12073" s="3"/>
    </row>
    <row r="12074" spans="2:2">
      <c r="B12074" s="3"/>
    </row>
    <row r="12075" spans="2:2">
      <c r="B12075" s="3"/>
    </row>
    <row r="12076" spans="2:2">
      <c r="B12076" s="3"/>
    </row>
    <row r="12077" spans="2:2">
      <c r="B12077" s="3"/>
    </row>
    <row r="12078" spans="2:2">
      <c r="B12078" s="3"/>
    </row>
    <row r="12079" spans="2:2">
      <c r="B12079" s="3"/>
    </row>
    <row r="12080" spans="2:2">
      <c r="B12080" s="3"/>
    </row>
    <row r="12081" spans="2:2">
      <c r="B12081" s="3"/>
    </row>
    <row r="12082" spans="2:2">
      <c r="B12082" s="3"/>
    </row>
    <row r="12083" spans="2:2">
      <c r="B12083" s="3"/>
    </row>
    <row r="12084" spans="2:2">
      <c r="B12084" s="3"/>
    </row>
    <row r="12085" spans="2:2">
      <c r="B12085" s="3"/>
    </row>
    <row r="12086" spans="2:2">
      <c r="B12086" s="3"/>
    </row>
    <row r="12087" spans="2:2">
      <c r="B12087" s="3"/>
    </row>
    <row r="12088" spans="2:2">
      <c r="B12088" s="3"/>
    </row>
    <row r="12089" spans="2:2">
      <c r="B12089" s="3"/>
    </row>
    <row r="12090" spans="2:2">
      <c r="B12090" s="3"/>
    </row>
    <row r="12091" spans="2:2">
      <c r="B12091" s="3"/>
    </row>
    <row r="12092" spans="2:2">
      <c r="B12092" s="3"/>
    </row>
    <row r="12093" spans="2:2">
      <c r="B12093" s="3"/>
    </row>
    <row r="12094" spans="2:2">
      <c r="B12094" s="3"/>
    </row>
    <row r="12095" spans="2:2">
      <c r="B12095" s="3"/>
    </row>
    <row r="12096" spans="2:2">
      <c r="B12096" s="3"/>
    </row>
    <row r="12097" spans="2:2">
      <c r="B12097" s="3"/>
    </row>
    <row r="12098" spans="2:2">
      <c r="B12098" s="3"/>
    </row>
    <row r="12099" spans="2:2">
      <c r="B12099" s="3"/>
    </row>
    <row r="12100" spans="2:2">
      <c r="B12100" s="3"/>
    </row>
    <row r="12101" spans="2:2">
      <c r="B12101" s="3"/>
    </row>
    <row r="12102" spans="2:2">
      <c r="B12102" s="3"/>
    </row>
    <row r="12103" spans="2:2">
      <c r="B12103" s="3"/>
    </row>
    <row r="12104" spans="2:2">
      <c r="B12104" s="3"/>
    </row>
    <row r="12105" spans="2:2">
      <c r="B12105" s="3"/>
    </row>
    <row r="12106" spans="2:2">
      <c r="B12106" s="3"/>
    </row>
    <row r="12107" spans="2:2">
      <c r="B12107" s="3"/>
    </row>
    <row r="12108" spans="2:2">
      <c r="B12108" s="3"/>
    </row>
    <row r="12109" spans="2:2">
      <c r="B12109" s="3"/>
    </row>
    <row r="12110" spans="2:2">
      <c r="B12110" s="3"/>
    </row>
    <row r="12111" spans="2:2">
      <c r="B12111" s="3"/>
    </row>
    <row r="12112" spans="2:2">
      <c r="B12112" s="3"/>
    </row>
    <row r="12113" spans="2:2">
      <c r="B12113" s="3"/>
    </row>
    <row r="12114" spans="2:2">
      <c r="B12114" s="3"/>
    </row>
    <row r="12115" spans="2:2">
      <c r="B12115" s="3"/>
    </row>
    <row r="12116" spans="2:2">
      <c r="B12116" s="3"/>
    </row>
    <row r="12117" spans="2:2">
      <c r="B12117" s="3"/>
    </row>
    <row r="12118" spans="2:2">
      <c r="B12118" s="3"/>
    </row>
    <row r="12119" spans="2:2">
      <c r="B12119" s="3"/>
    </row>
    <row r="12120" spans="2:2">
      <c r="B12120" s="3"/>
    </row>
    <row r="12121" spans="2:2">
      <c r="B12121" s="3"/>
    </row>
    <row r="12122" spans="2:2">
      <c r="B12122" s="3"/>
    </row>
    <row r="12123" spans="2:2">
      <c r="B12123" s="3"/>
    </row>
    <row r="12124" spans="2:2">
      <c r="B12124" s="3"/>
    </row>
    <row r="12125" spans="2:2">
      <c r="B12125" s="3"/>
    </row>
    <row r="12126" spans="2:2">
      <c r="B12126" s="3"/>
    </row>
    <row r="12127" spans="2:2">
      <c r="B12127" s="3"/>
    </row>
    <row r="12128" spans="2:2">
      <c r="B12128" s="3"/>
    </row>
    <row r="12129" spans="2:2">
      <c r="B12129" s="3"/>
    </row>
    <row r="12130" spans="2:2">
      <c r="B12130" s="3"/>
    </row>
    <row r="12131" spans="2:2">
      <c r="B12131" s="3"/>
    </row>
    <row r="12132" spans="2:2">
      <c r="B12132" s="3"/>
    </row>
    <row r="12133" spans="2:2">
      <c r="B12133" s="3"/>
    </row>
    <row r="12134" spans="2:2">
      <c r="B12134" s="3"/>
    </row>
    <row r="12135" spans="2:2">
      <c r="B12135" s="3"/>
    </row>
    <row r="12136" spans="2:2">
      <c r="B12136" s="3"/>
    </row>
    <row r="12137" spans="2:2">
      <c r="B12137" s="3"/>
    </row>
    <row r="12138" spans="2:2">
      <c r="B12138" s="3"/>
    </row>
    <row r="12139" spans="2:2">
      <c r="B12139" s="3"/>
    </row>
    <row r="12140" spans="2:2">
      <c r="B12140" s="3"/>
    </row>
    <row r="12141" spans="2:2">
      <c r="B12141" s="3"/>
    </row>
    <row r="12142" spans="2:2">
      <c r="B12142" s="3"/>
    </row>
    <row r="12143" spans="2:2">
      <c r="B12143" s="3"/>
    </row>
    <row r="12144" spans="2:2">
      <c r="B12144" s="3"/>
    </row>
    <row r="12145" spans="2:2">
      <c r="B12145" s="3"/>
    </row>
    <row r="12146" spans="2:2">
      <c r="B12146" s="3"/>
    </row>
    <row r="12147" spans="2:2">
      <c r="B12147" s="3"/>
    </row>
    <row r="12148" spans="2:2">
      <c r="B12148" s="3"/>
    </row>
    <row r="12149" spans="2:2">
      <c r="B12149" s="3"/>
    </row>
    <row r="12150" spans="2:2">
      <c r="B12150" s="3"/>
    </row>
    <row r="12151" spans="2:2">
      <c r="B12151" s="3"/>
    </row>
    <row r="12152" spans="2:2">
      <c r="B12152" s="3"/>
    </row>
    <row r="12153" spans="2:2">
      <c r="B12153" s="3"/>
    </row>
    <row r="12154" spans="2:2">
      <c r="B12154" s="3"/>
    </row>
    <row r="12155" spans="2:2">
      <c r="B12155" s="3"/>
    </row>
    <row r="12156" spans="2:2">
      <c r="B12156" s="3"/>
    </row>
    <row r="12157" spans="2:2">
      <c r="B12157" s="3"/>
    </row>
    <row r="12158" spans="2:2">
      <c r="B12158" s="3"/>
    </row>
    <row r="12159" spans="2:2">
      <c r="B12159" s="3"/>
    </row>
    <row r="12160" spans="2:2">
      <c r="B12160" s="3"/>
    </row>
    <row r="12161" spans="2:2">
      <c r="B12161" s="3"/>
    </row>
    <row r="12162" spans="2:2">
      <c r="B12162" s="3"/>
    </row>
    <row r="12163" spans="2:2">
      <c r="B12163" s="3"/>
    </row>
    <row r="12164" spans="2:2">
      <c r="B12164" s="3"/>
    </row>
    <row r="12165" spans="2:2">
      <c r="B12165" s="3"/>
    </row>
    <row r="12166" spans="2:2">
      <c r="B12166" s="3"/>
    </row>
    <row r="12167" spans="2:2">
      <c r="B12167" s="3"/>
    </row>
    <row r="12168" spans="2:2">
      <c r="B12168" s="3"/>
    </row>
    <row r="12169" spans="2:2">
      <c r="B12169" s="3"/>
    </row>
    <row r="12170" spans="2:2">
      <c r="B12170" s="3"/>
    </row>
    <row r="12171" spans="2:2">
      <c r="B12171" s="3"/>
    </row>
    <row r="12172" spans="2:2">
      <c r="B12172" s="3"/>
    </row>
    <row r="12173" spans="2:2">
      <c r="B12173" s="3"/>
    </row>
    <row r="12174" spans="2:2">
      <c r="B12174" s="3"/>
    </row>
    <row r="12175" spans="2:2">
      <c r="B12175" s="3"/>
    </row>
    <row r="12176" spans="2:2">
      <c r="B12176" s="3"/>
    </row>
    <row r="12177" spans="2:2">
      <c r="B12177" s="3"/>
    </row>
    <row r="12178" spans="2:2">
      <c r="B12178" s="3"/>
    </row>
    <row r="12179" spans="2:2">
      <c r="B12179" s="3"/>
    </row>
    <row r="12180" spans="2:2">
      <c r="B12180" s="3"/>
    </row>
    <row r="12181" spans="2:2">
      <c r="B12181" s="3"/>
    </row>
    <row r="12182" spans="2:2">
      <c r="B12182" s="3"/>
    </row>
    <row r="12183" spans="2:2">
      <c r="B12183" s="3"/>
    </row>
    <row r="12184" spans="2:2">
      <c r="B12184" s="3"/>
    </row>
    <row r="12185" spans="2:2">
      <c r="B12185" s="3"/>
    </row>
    <row r="12186" spans="2:2">
      <c r="B12186" s="3"/>
    </row>
    <row r="12187" spans="2:2">
      <c r="B12187" s="3"/>
    </row>
    <row r="12188" spans="2:2">
      <c r="B12188" s="3"/>
    </row>
    <row r="12189" spans="2:2">
      <c r="B12189" s="3"/>
    </row>
    <row r="12190" spans="2:2">
      <c r="B12190" s="3"/>
    </row>
    <row r="12191" spans="2:2">
      <c r="B12191" s="3"/>
    </row>
    <row r="12192" spans="2:2">
      <c r="B12192" s="3"/>
    </row>
    <row r="12193" spans="2:2">
      <c r="B12193" s="3"/>
    </row>
    <row r="12194" spans="2:2">
      <c r="B12194" s="3"/>
    </row>
    <row r="12195" spans="2:2">
      <c r="B12195" s="3"/>
    </row>
    <row r="12196" spans="2:2">
      <c r="B12196" s="3"/>
    </row>
    <row r="12197" spans="2:2">
      <c r="B12197" s="3"/>
    </row>
    <row r="12198" spans="2:2">
      <c r="B12198" s="3"/>
    </row>
    <row r="12199" spans="2:2">
      <c r="B12199" s="3"/>
    </row>
    <row r="12200" spans="2:2">
      <c r="B12200" s="3"/>
    </row>
    <row r="12201" spans="2:2">
      <c r="B12201" s="3"/>
    </row>
    <row r="12202" spans="2:2">
      <c r="B12202" s="3"/>
    </row>
    <row r="12203" spans="2:2">
      <c r="B12203" s="3"/>
    </row>
    <row r="12204" spans="2:2">
      <c r="B12204" s="3"/>
    </row>
    <row r="12205" spans="2:2">
      <c r="B12205" s="3"/>
    </row>
    <row r="12206" spans="2:2">
      <c r="B12206" s="3"/>
    </row>
    <row r="12207" spans="2:2">
      <c r="B12207" s="3"/>
    </row>
    <row r="12208" spans="2:2">
      <c r="B12208" s="3"/>
    </row>
    <row r="12209" spans="2:2">
      <c r="B12209" s="3"/>
    </row>
    <row r="12210" spans="2:2">
      <c r="B12210" s="3"/>
    </row>
    <row r="12211" spans="2:2">
      <c r="B12211" s="3"/>
    </row>
    <row r="12212" spans="2:2">
      <c r="B12212" s="3"/>
    </row>
    <row r="12213" spans="2:2">
      <c r="B12213" s="3"/>
    </row>
    <row r="12214" spans="2:2">
      <c r="B12214" s="3"/>
    </row>
    <row r="12215" spans="2:2">
      <c r="B12215" s="3"/>
    </row>
    <row r="12216" spans="2:2">
      <c r="B12216" s="3"/>
    </row>
    <row r="12217" spans="2:2">
      <c r="B12217" s="3"/>
    </row>
    <row r="12218" spans="2:2">
      <c r="B12218" s="3"/>
    </row>
    <row r="12219" spans="2:2">
      <c r="B12219" s="3"/>
    </row>
    <row r="12220" spans="2:2">
      <c r="B12220" s="3"/>
    </row>
    <row r="12221" spans="2:2">
      <c r="B12221" s="3"/>
    </row>
    <row r="12222" spans="2:2">
      <c r="B12222" s="3"/>
    </row>
    <row r="12223" spans="2:2">
      <c r="B12223" s="3"/>
    </row>
    <row r="12224" spans="2:2">
      <c r="B12224" s="3"/>
    </row>
    <row r="12225" spans="2:2">
      <c r="B12225" s="3"/>
    </row>
    <row r="12226" spans="2:2">
      <c r="B12226" s="3"/>
    </row>
    <row r="12227" spans="2:2">
      <c r="B12227" s="3"/>
    </row>
    <row r="12228" spans="2:2">
      <c r="B12228" s="3"/>
    </row>
    <row r="12229" spans="2:2">
      <c r="B12229" s="3"/>
    </row>
    <row r="12230" spans="2:2">
      <c r="B12230" s="3"/>
    </row>
    <row r="12231" spans="2:2">
      <c r="B12231" s="3"/>
    </row>
    <row r="12232" spans="2:2">
      <c r="B12232" s="3"/>
    </row>
    <row r="12233" spans="2:2">
      <c r="B12233" s="3"/>
    </row>
    <row r="12234" spans="2:2">
      <c r="B12234" s="3"/>
    </row>
    <row r="12235" spans="2:2">
      <c r="B12235" s="3"/>
    </row>
    <row r="12236" spans="2:2">
      <c r="B12236" s="3"/>
    </row>
    <row r="12237" spans="2:2">
      <c r="B12237" s="3"/>
    </row>
    <row r="12238" spans="2:2">
      <c r="B12238" s="3"/>
    </row>
    <row r="12239" spans="2:2">
      <c r="B12239" s="3"/>
    </row>
    <row r="12240" spans="2:2">
      <c r="B12240" s="3"/>
    </row>
    <row r="12241" spans="2:2">
      <c r="B12241" s="3"/>
    </row>
    <row r="12242" spans="2:2">
      <c r="B12242" s="3"/>
    </row>
    <row r="12243" spans="2:2">
      <c r="B12243" s="3"/>
    </row>
    <row r="12244" spans="2:2">
      <c r="B12244" s="3"/>
    </row>
    <row r="12245" spans="2:2">
      <c r="B12245" s="3"/>
    </row>
    <row r="12246" spans="2:2">
      <c r="B12246" s="3"/>
    </row>
    <row r="12247" spans="2:2">
      <c r="B12247" s="3"/>
    </row>
    <row r="12248" spans="2:2">
      <c r="B12248" s="3"/>
    </row>
    <row r="12249" spans="2:2">
      <c r="B12249" s="3"/>
    </row>
    <row r="12250" spans="2:2">
      <c r="B12250" s="3"/>
    </row>
    <row r="12251" spans="2:2">
      <c r="B12251" s="3"/>
    </row>
    <row r="12252" spans="2:2">
      <c r="B12252" s="3"/>
    </row>
    <row r="12253" spans="2:2">
      <c r="B12253" s="3"/>
    </row>
    <row r="12254" spans="2:2">
      <c r="B12254" s="3"/>
    </row>
    <row r="12255" spans="2:2">
      <c r="B12255" s="3"/>
    </row>
    <row r="12256" spans="2:2">
      <c r="B12256" s="3"/>
    </row>
    <row r="12257" spans="2:2">
      <c r="B12257" s="3"/>
    </row>
    <row r="12258" spans="2:2">
      <c r="B12258" s="3"/>
    </row>
    <row r="12259" spans="2:2">
      <c r="B12259" s="3"/>
    </row>
    <row r="12260" spans="2:2">
      <c r="B12260" s="3"/>
    </row>
    <row r="12261" spans="2:2">
      <c r="B12261" s="3"/>
    </row>
    <row r="12262" spans="2:2">
      <c r="B12262" s="3"/>
    </row>
    <row r="12263" spans="2:2">
      <c r="B12263" s="3"/>
    </row>
    <row r="12264" spans="2:2">
      <c r="B12264" s="3"/>
    </row>
    <row r="12265" spans="2:2">
      <c r="B12265" s="3"/>
    </row>
    <row r="12266" spans="2:2">
      <c r="B12266" s="3"/>
    </row>
    <row r="12267" spans="2:2">
      <c r="B12267" s="3"/>
    </row>
    <row r="12268" spans="2:2">
      <c r="B12268" s="3"/>
    </row>
    <row r="12269" spans="2:2">
      <c r="B12269" s="3"/>
    </row>
    <row r="12270" spans="2:2">
      <c r="B12270" s="3"/>
    </row>
    <row r="12271" spans="2:2">
      <c r="B12271" s="3"/>
    </row>
    <row r="12272" spans="2:2">
      <c r="B12272" s="3"/>
    </row>
    <row r="12273" spans="2:2">
      <c r="B12273" s="3"/>
    </row>
    <row r="12274" spans="2:2">
      <c r="B12274" s="3"/>
    </row>
    <row r="12275" spans="2:2">
      <c r="B12275" s="3"/>
    </row>
    <row r="12276" spans="2:2">
      <c r="B12276" s="3"/>
    </row>
    <row r="12277" spans="2:2">
      <c r="B12277" s="3"/>
    </row>
    <row r="12278" spans="2:2">
      <c r="B12278" s="3"/>
    </row>
    <row r="12279" spans="2:2">
      <c r="B12279" s="3"/>
    </row>
    <row r="12280" spans="2:2">
      <c r="B12280" s="3"/>
    </row>
    <row r="12281" spans="2:2">
      <c r="B12281" s="3"/>
    </row>
    <row r="12282" spans="2:2">
      <c r="B12282" s="3"/>
    </row>
    <row r="12283" spans="2:2">
      <c r="B12283" s="3"/>
    </row>
    <row r="12284" spans="2:2">
      <c r="B12284" s="3"/>
    </row>
    <row r="12285" spans="2:2">
      <c r="B12285" s="3"/>
    </row>
    <row r="12286" spans="2:2">
      <c r="B12286" s="3"/>
    </row>
    <row r="12287" spans="2:2">
      <c r="B12287" s="3"/>
    </row>
    <row r="12288" spans="2:2">
      <c r="B12288" s="3"/>
    </row>
    <row r="12289" spans="2:2">
      <c r="B12289" s="3"/>
    </row>
    <row r="12290" spans="2:2">
      <c r="B12290" s="3"/>
    </row>
    <row r="12291" spans="2:2">
      <c r="B12291" s="3"/>
    </row>
    <row r="12292" spans="2:2">
      <c r="B12292" s="3"/>
    </row>
    <row r="12293" spans="2:2">
      <c r="B12293" s="3"/>
    </row>
    <row r="12294" spans="2:2">
      <c r="B12294" s="3"/>
    </row>
    <row r="12295" spans="2:2">
      <c r="B12295" s="3"/>
    </row>
    <row r="12296" spans="2:2">
      <c r="B12296" s="3"/>
    </row>
    <row r="12297" spans="2:2">
      <c r="B12297" s="3"/>
    </row>
    <row r="12298" spans="2:2">
      <c r="B12298" s="3"/>
    </row>
    <row r="12299" spans="2:2">
      <c r="B12299" s="3"/>
    </row>
    <row r="12300" spans="2:2">
      <c r="B12300" s="3"/>
    </row>
    <row r="12301" spans="2:2">
      <c r="B12301" s="3"/>
    </row>
    <row r="12302" spans="2:2">
      <c r="B12302" s="3"/>
    </row>
    <row r="12303" spans="2:2">
      <c r="B12303" s="3"/>
    </row>
    <row r="12304" spans="2:2">
      <c r="B12304" s="3"/>
    </row>
    <row r="12305" spans="2:2">
      <c r="B12305" s="3"/>
    </row>
    <row r="12306" spans="2:2">
      <c r="B12306" s="3"/>
    </row>
    <row r="12307" spans="2:2">
      <c r="B12307" s="3"/>
    </row>
    <row r="12308" spans="2:2">
      <c r="B12308" s="3"/>
    </row>
    <row r="12309" spans="2:2">
      <c r="B12309" s="3"/>
    </row>
    <row r="12310" spans="2:2">
      <c r="B12310" s="3"/>
    </row>
    <row r="12311" spans="2:2">
      <c r="B12311" s="3"/>
    </row>
    <row r="12312" spans="2:2">
      <c r="B12312" s="3"/>
    </row>
    <row r="12313" spans="2:2">
      <c r="B12313" s="3"/>
    </row>
    <row r="12314" spans="2:2">
      <c r="B12314" s="3"/>
    </row>
    <row r="12315" spans="2:2">
      <c r="B12315" s="3"/>
    </row>
    <row r="12316" spans="2:2">
      <c r="B12316" s="3"/>
    </row>
    <row r="12317" spans="2:2">
      <c r="B12317" s="3"/>
    </row>
    <row r="12318" spans="2:2">
      <c r="B12318" s="3"/>
    </row>
    <row r="12319" spans="2:2">
      <c r="B12319" s="3"/>
    </row>
    <row r="12320" spans="2:2">
      <c r="B12320" s="3"/>
    </row>
    <row r="12321" spans="2:2">
      <c r="B12321" s="3"/>
    </row>
    <row r="12322" spans="2:2">
      <c r="B12322" s="3"/>
    </row>
    <row r="12323" spans="2:2">
      <c r="B12323" s="3"/>
    </row>
    <row r="12324" spans="2:2">
      <c r="B12324" s="3"/>
    </row>
    <row r="12325" spans="2:2">
      <c r="B12325" s="3"/>
    </row>
    <row r="12326" spans="2:2">
      <c r="B12326" s="3"/>
    </row>
    <row r="12327" spans="2:2">
      <c r="B12327" s="3"/>
    </row>
    <row r="12328" spans="2:2">
      <c r="B12328" s="3"/>
    </row>
    <row r="12329" spans="2:2">
      <c r="B12329" s="3"/>
    </row>
    <row r="12330" spans="2:2">
      <c r="B12330" s="3"/>
    </row>
    <row r="12331" spans="2:2">
      <c r="B12331" s="3"/>
    </row>
    <row r="12332" spans="2:2">
      <c r="B12332" s="3"/>
    </row>
    <row r="12333" spans="2:2">
      <c r="B12333" s="3"/>
    </row>
    <row r="12334" spans="2:2">
      <c r="B12334" s="3"/>
    </row>
    <row r="12335" spans="2:2">
      <c r="B12335" s="3"/>
    </row>
    <row r="12336" spans="2:2">
      <c r="B12336" s="3"/>
    </row>
    <row r="12337" spans="2:2">
      <c r="B12337" s="3"/>
    </row>
    <row r="12338" spans="2:2">
      <c r="B12338" s="3"/>
    </row>
    <row r="12339" spans="2:2">
      <c r="B12339" s="3"/>
    </row>
    <row r="12340" spans="2:2">
      <c r="B12340" s="3"/>
    </row>
    <row r="12341" spans="2:2">
      <c r="B12341" s="3"/>
    </row>
    <row r="12342" spans="2:2">
      <c r="B12342" s="3"/>
    </row>
    <row r="12343" spans="2:2">
      <c r="B12343" s="3"/>
    </row>
    <row r="12344" spans="2:2">
      <c r="B12344" s="3"/>
    </row>
    <row r="12345" spans="2:2">
      <c r="B12345" s="3"/>
    </row>
    <row r="12346" spans="2:2">
      <c r="B12346" s="3"/>
    </row>
    <row r="12347" spans="2:2">
      <c r="B12347" s="3"/>
    </row>
    <row r="12348" spans="2:2">
      <c r="B12348" s="3"/>
    </row>
    <row r="12349" spans="2:2">
      <c r="B12349" s="3"/>
    </row>
    <row r="12350" spans="2:2">
      <c r="B12350" s="3"/>
    </row>
    <row r="12351" spans="2:2">
      <c r="B12351" s="3"/>
    </row>
    <row r="12352" spans="2:2">
      <c r="B12352" s="3"/>
    </row>
    <row r="12353" spans="2:2">
      <c r="B12353" s="3"/>
    </row>
    <row r="12354" spans="2:2">
      <c r="B12354" s="3"/>
    </row>
    <row r="12355" spans="2:2">
      <c r="B12355" s="3"/>
    </row>
    <row r="12356" spans="2:2">
      <c r="B12356" s="3"/>
    </row>
    <row r="12357" spans="2:2">
      <c r="B12357" s="3"/>
    </row>
    <row r="12358" spans="2:2">
      <c r="B12358" s="3"/>
    </row>
    <row r="12359" spans="2:2">
      <c r="B12359" s="3"/>
    </row>
    <row r="12360" spans="2:2">
      <c r="B12360" s="3"/>
    </row>
    <row r="12361" spans="2:2">
      <c r="B12361" s="3"/>
    </row>
    <row r="12362" spans="2:2">
      <c r="B12362" s="3"/>
    </row>
    <row r="12363" spans="2:2">
      <c r="B12363" s="3"/>
    </row>
    <row r="12364" spans="2:2">
      <c r="B12364" s="3"/>
    </row>
    <row r="12365" spans="2:2">
      <c r="B12365" s="3"/>
    </row>
    <row r="12366" spans="2:2">
      <c r="B12366" s="3"/>
    </row>
    <row r="12367" spans="2:2">
      <c r="B12367" s="3"/>
    </row>
    <row r="12368" spans="2:2">
      <c r="B12368" s="3"/>
    </row>
    <row r="12369" spans="2:2">
      <c r="B12369" s="3"/>
    </row>
    <row r="12370" spans="2:2">
      <c r="B12370" s="3"/>
    </row>
    <row r="12371" spans="2:2">
      <c r="B12371" s="3"/>
    </row>
    <row r="12372" spans="2:2">
      <c r="B12372" s="3"/>
    </row>
    <row r="12373" spans="2:2">
      <c r="B12373" s="3"/>
    </row>
    <row r="12374" spans="2:2">
      <c r="B12374" s="3"/>
    </row>
    <row r="12375" spans="2:2">
      <c r="B12375" s="3"/>
    </row>
    <row r="12376" spans="2:2">
      <c r="B12376" s="3"/>
    </row>
    <row r="12377" spans="2:2">
      <c r="B12377" s="3"/>
    </row>
    <row r="12378" spans="2:2">
      <c r="B12378" s="3"/>
    </row>
    <row r="12379" spans="2:2">
      <c r="B12379" s="3"/>
    </row>
    <row r="12380" spans="2:2">
      <c r="B12380" s="3"/>
    </row>
    <row r="12381" spans="2:2">
      <c r="B12381" s="3"/>
    </row>
    <row r="12382" spans="2:2">
      <c r="B12382" s="3"/>
    </row>
    <row r="12383" spans="2:2">
      <c r="B12383" s="3"/>
    </row>
    <row r="12384" spans="2:2">
      <c r="B12384" s="3"/>
    </row>
    <row r="12385" spans="2:2">
      <c r="B12385" s="3"/>
    </row>
    <row r="12386" spans="2:2">
      <c r="B12386" s="3"/>
    </row>
    <row r="12387" spans="2:2">
      <c r="B12387" s="3"/>
    </row>
    <row r="12388" spans="2:2">
      <c r="B12388" s="3"/>
    </row>
    <row r="12389" spans="2:2">
      <c r="B12389" s="3"/>
    </row>
    <row r="12390" spans="2:2">
      <c r="B12390" s="3"/>
    </row>
    <row r="12391" spans="2:2">
      <c r="B12391" s="3"/>
    </row>
    <row r="12392" spans="2:2">
      <c r="B12392" s="3"/>
    </row>
    <row r="12393" spans="2:2">
      <c r="B12393" s="3"/>
    </row>
    <row r="12394" spans="2:2">
      <c r="B12394" s="3"/>
    </row>
    <row r="12395" spans="2:2">
      <c r="B12395" s="3"/>
    </row>
    <row r="12396" spans="2:2">
      <c r="B12396" s="3"/>
    </row>
    <row r="12397" spans="2:2">
      <c r="B12397" s="3"/>
    </row>
    <row r="12398" spans="2:2">
      <c r="B12398" s="3"/>
    </row>
    <row r="12399" spans="2:2">
      <c r="B12399" s="3"/>
    </row>
    <row r="12400" spans="2:2">
      <c r="B12400" s="3"/>
    </row>
    <row r="12401" spans="2:2">
      <c r="B12401" s="3"/>
    </row>
    <row r="12402" spans="2:2">
      <c r="B12402" s="3"/>
    </row>
    <row r="12403" spans="2:2">
      <c r="B12403" s="3"/>
    </row>
    <row r="12404" spans="2:2">
      <c r="B12404" s="3"/>
    </row>
    <row r="12405" spans="2:2">
      <c r="B12405" s="3"/>
    </row>
    <row r="12406" spans="2:2">
      <c r="B12406" s="3"/>
    </row>
    <row r="12407" spans="2:2">
      <c r="B12407" s="3"/>
    </row>
    <row r="12408" spans="2:2">
      <c r="B12408" s="3"/>
    </row>
    <row r="12409" spans="2:2">
      <c r="B12409" s="3"/>
    </row>
    <row r="12410" spans="2:2">
      <c r="B12410" s="3"/>
    </row>
    <row r="12411" spans="2:2">
      <c r="B12411" s="3"/>
    </row>
    <row r="12412" spans="2:2">
      <c r="B12412" s="3"/>
    </row>
    <row r="12413" spans="2:2">
      <c r="B12413" s="3"/>
    </row>
    <row r="12414" spans="2:2">
      <c r="B12414" s="3"/>
    </row>
    <row r="12415" spans="2:2">
      <c r="B12415" s="3"/>
    </row>
    <row r="12416" spans="2:2">
      <c r="B12416" s="3"/>
    </row>
    <row r="12417" spans="2:2">
      <c r="B12417" s="3"/>
    </row>
    <row r="12418" spans="2:2">
      <c r="B12418" s="3"/>
    </row>
    <row r="12419" spans="2:2">
      <c r="B12419" s="3"/>
    </row>
    <row r="12420" spans="2:2">
      <c r="B12420" s="3"/>
    </row>
    <row r="12421" spans="2:2">
      <c r="B12421" s="3"/>
    </row>
    <row r="12422" spans="2:2">
      <c r="B12422" s="3"/>
    </row>
    <row r="12423" spans="2:2">
      <c r="B12423" s="3"/>
    </row>
    <row r="12424" spans="2:2">
      <c r="B12424" s="3"/>
    </row>
    <row r="12425" spans="2:2">
      <c r="B12425" s="3"/>
    </row>
    <row r="12426" spans="2:2">
      <c r="B12426" s="3"/>
    </row>
    <row r="12427" spans="2:2">
      <c r="B12427" s="3"/>
    </row>
    <row r="12428" spans="2:2">
      <c r="B12428" s="3"/>
    </row>
    <row r="12429" spans="2:2">
      <c r="B12429" s="3"/>
    </row>
    <row r="12430" spans="2:2">
      <c r="B12430" s="3"/>
    </row>
    <row r="12431" spans="2:2">
      <c r="B12431" s="3"/>
    </row>
    <row r="12432" spans="2:2">
      <c r="B12432" s="3"/>
    </row>
    <row r="12433" spans="2:2">
      <c r="B12433" s="3"/>
    </row>
    <row r="12434" spans="2:2">
      <c r="B12434" s="3"/>
    </row>
    <row r="12435" spans="2:2">
      <c r="B12435" s="3"/>
    </row>
    <row r="12436" spans="2:2">
      <c r="B12436" s="3"/>
    </row>
    <row r="12437" spans="2:2">
      <c r="B12437" s="3"/>
    </row>
    <row r="12438" spans="2:2">
      <c r="B12438" s="3"/>
    </row>
    <row r="12439" spans="2:2">
      <c r="B12439" s="3"/>
    </row>
    <row r="12440" spans="2:2">
      <c r="B12440" s="3"/>
    </row>
    <row r="12441" spans="2:2">
      <c r="B12441" s="3"/>
    </row>
    <row r="12442" spans="2:2">
      <c r="B12442" s="3"/>
    </row>
    <row r="12443" spans="2:2">
      <c r="B12443" s="3"/>
    </row>
    <row r="12444" spans="2:2">
      <c r="B12444" s="3"/>
    </row>
    <row r="12445" spans="2:2">
      <c r="B12445" s="3"/>
    </row>
    <row r="12446" spans="2:2">
      <c r="B12446" s="3"/>
    </row>
    <row r="12447" spans="2:2">
      <c r="B12447" s="3"/>
    </row>
    <row r="12448" spans="2:2">
      <c r="B12448" s="3"/>
    </row>
    <row r="12449" spans="2:2">
      <c r="B12449" s="3"/>
    </row>
    <row r="12450" spans="2:2">
      <c r="B12450" s="3"/>
    </row>
    <row r="12451" spans="2:2">
      <c r="B12451" s="3"/>
    </row>
    <row r="12452" spans="2:2">
      <c r="B12452" s="3"/>
    </row>
    <row r="12453" spans="2:2">
      <c r="B12453" s="3"/>
    </row>
    <row r="12454" spans="2:2">
      <c r="B12454" s="3"/>
    </row>
    <row r="12455" spans="2:2">
      <c r="B12455" s="3"/>
    </row>
    <row r="12456" spans="2:2">
      <c r="B12456" s="3"/>
    </row>
    <row r="12457" spans="2:2">
      <c r="B12457" s="3"/>
    </row>
    <row r="12458" spans="2:2">
      <c r="B12458" s="3"/>
    </row>
    <row r="12459" spans="2:2">
      <c r="B12459" s="3"/>
    </row>
    <row r="12460" spans="2:2">
      <c r="B12460" s="3"/>
    </row>
    <row r="12461" spans="2:2">
      <c r="B12461" s="3"/>
    </row>
    <row r="12462" spans="2:2">
      <c r="B12462" s="3"/>
    </row>
    <row r="12463" spans="2:2">
      <c r="B12463" s="3"/>
    </row>
    <row r="12464" spans="2:2">
      <c r="B12464" s="3"/>
    </row>
    <row r="12465" spans="2:2">
      <c r="B12465" s="3"/>
    </row>
    <row r="12466" spans="2:2">
      <c r="B12466" s="3"/>
    </row>
    <row r="12467" spans="2:2">
      <c r="B12467" s="3"/>
    </row>
    <row r="12468" spans="2:2">
      <c r="B12468" s="3"/>
    </row>
    <row r="12469" spans="2:2">
      <c r="B12469" s="3"/>
    </row>
    <row r="12470" spans="2:2">
      <c r="B12470" s="3"/>
    </row>
    <row r="12471" spans="2:2">
      <c r="B12471" s="3"/>
    </row>
    <row r="12472" spans="2:2">
      <c r="B12472" s="3"/>
    </row>
    <row r="12473" spans="2:2">
      <c r="B12473" s="3"/>
    </row>
    <row r="12474" spans="2:2">
      <c r="B12474" s="3"/>
    </row>
    <row r="12475" spans="2:2">
      <c r="B12475" s="3"/>
    </row>
    <row r="12476" spans="2:2">
      <c r="B12476" s="3"/>
    </row>
    <row r="12477" spans="2:2">
      <c r="B12477" s="3"/>
    </row>
    <row r="12478" spans="2:2">
      <c r="B12478" s="3"/>
    </row>
    <row r="12479" spans="2:2">
      <c r="B12479" s="3"/>
    </row>
    <row r="12480" spans="2:2">
      <c r="B12480" s="3"/>
    </row>
    <row r="12481" spans="2:2">
      <c r="B12481" s="3"/>
    </row>
    <row r="12482" spans="2:2">
      <c r="B12482" s="3"/>
    </row>
    <row r="12483" spans="2:2">
      <c r="B12483" s="3"/>
    </row>
    <row r="12484" spans="2:2">
      <c r="B12484" s="3"/>
    </row>
    <row r="12485" spans="2:2">
      <c r="B12485" s="3"/>
    </row>
    <row r="12486" spans="2:2">
      <c r="B12486" s="3"/>
    </row>
    <row r="12487" spans="2:2">
      <c r="B12487" s="3"/>
    </row>
    <row r="12488" spans="2:2">
      <c r="B12488" s="3"/>
    </row>
    <row r="12489" spans="2:2">
      <c r="B12489" s="3"/>
    </row>
    <row r="12490" spans="2:2">
      <c r="B12490" s="3"/>
    </row>
    <row r="12491" spans="2:2">
      <c r="B12491" s="3"/>
    </row>
    <row r="12492" spans="2:2">
      <c r="B12492" s="3"/>
    </row>
    <row r="12493" spans="2:2">
      <c r="B12493" s="3"/>
    </row>
    <row r="12494" spans="2:2">
      <c r="B12494" s="3"/>
    </row>
    <row r="12495" spans="2:2">
      <c r="B12495" s="3"/>
    </row>
    <row r="12496" spans="2:2">
      <c r="B12496" s="3"/>
    </row>
    <row r="12497" spans="2:2">
      <c r="B12497" s="3"/>
    </row>
    <row r="12498" spans="2:2">
      <c r="B12498" s="3"/>
    </row>
    <row r="12499" spans="2:2">
      <c r="B12499" s="3"/>
    </row>
    <row r="12500" spans="2:2">
      <c r="B12500" s="3"/>
    </row>
    <row r="12501" spans="2:2">
      <c r="B12501" s="3"/>
    </row>
    <row r="12502" spans="2:2">
      <c r="B12502" s="3"/>
    </row>
    <row r="12503" spans="2:2">
      <c r="B12503" s="3"/>
    </row>
    <row r="12504" spans="2:2">
      <c r="B12504" s="3"/>
    </row>
    <row r="12505" spans="2:2">
      <c r="B12505" s="3"/>
    </row>
    <row r="12506" spans="2:2">
      <c r="B12506" s="3"/>
    </row>
    <row r="12507" spans="2:2">
      <c r="B12507" s="3"/>
    </row>
    <row r="12508" spans="2:2">
      <c r="B12508" s="3"/>
    </row>
    <row r="12509" spans="2:2">
      <c r="B12509" s="3"/>
    </row>
    <row r="12510" spans="2:2">
      <c r="B12510" s="3"/>
    </row>
    <row r="12511" spans="2:2">
      <c r="B12511" s="3"/>
    </row>
    <row r="12512" spans="2:2">
      <c r="B12512" s="3"/>
    </row>
    <row r="12513" spans="2:2">
      <c r="B12513" s="3"/>
    </row>
    <row r="12514" spans="2:2">
      <c r="B12514" s="3"/>
    </row>
    <row r="12515" spans="2:2">
      <c r="B12515" s="3"/>
    </row>
    <row r="12516" spans="2:2">
      <c r="B12516" s="3"/>
    </row>
    <row r="12517" spans="2:2">
      <c r="B12517" s="3"/>
    </row>
    <row r="12518" spans="2:2">
      <c r="B12518" s="3"/>
    </row>
    <row r="12519" spans="2:2">
      <c r="B12519" s="3"/>
    </row>
    <row r="12520" spans="2:2">
      <c r="B12520" s="3"/>
    </row>
    <row r="12521" spans="2:2">
      <c r="B12521" s="3"/>
    </row>
    <row r="12522" spans="2:2">
      <c r="B12522" s="3"/>
    </row>
    <row r="12523" spans="2:2">
      <c r="B12523" s="3"/>
    </row>
    <row r="12524" spans="2:2">
      <c r="B12524" s="3"/>
    </row>
    <row r="12525" spans="2:2">
      <c r="B12525" s="3"/>
    </row>
    <row r="12526" spans="2:2">
      <c r="B12526" s="3"/>
    </row>
    <row r="12527" spans="2:2">
      <c r="B12527" s="3"/>
    </row>
    <row r="12528" spans="2:2">
      <c r="B12528" s="3"/>
    </row>
    <row r="12529" spans="2:2">
      <c r="B12529" s="3"/>
    </row>
    <row r="12530" spans="2:2">
      <c r="B12530" s="3"/>
    </row>
    <row r="12531" spans="2:2">
      <c r="B12531" s="3"/>
    </row>
    <row r="12532" spans="2:2">
      <c r="B12532" s="3"/>
    </row>
    <row r="12533" spans="2:2">
      <c r="B12533" s="3"/>
    </row>
    <row r="12534" spans="2:2">
      <c r="B12534" s="3"/>
    </row>
    <row r="12535" spans="2:2">
      <c r="B12535" s="3"/>
    </row>
    <row r="12536" spans="2:2">
      <c r="B12536" s="3"/>
    </row>
    <row r="12537" spans="2:2">
      <c r="B12537" s="3"/>
    </row>
    <row r="12538" spans="2:2">
      <c r="B12538" s="3"/>
    </row>
    <row r="12539" spans="2:2">
      <c r="B12539" s="3"/>
    </row>
    <row r="12540" spans="2:2">
      <c r="B12540" s="3"/>
    </row>
    <row r="12541" spans="2:2">
      <c r="B12541" s="3"/>
    </row>
    <row r="12542" spans="2:2">
      <c r="B12542" s="3"/>
    </row>
    <row r="12543" spans="2:2">
      <c r="B12543" s="3"/>
    </row>
    <row r="12544" spans="2:2">
      <c r="B12544" s="3"/>
    </row>
    <row r="12545" spans="2:2">
      <c r="B12545" s="3"/>
    </row>
    <row r="12546" spans="2:2">
      <c r="B12546" s="3"/>
    </row>
    <row r="12547" spans="2:2">
      <c r="B12547" s="3"/>
    </row>
    <row r="12548" spans="2:2">
      <c r="B12548" s="3"/>
    </row>
    <row r="12549" spans="2:2">
      <c r="B12549" s="3"/>
    </row>
    <row r="12550" spans="2:2">
      <c r="B12550" s="3"/>
    </row>
    <row r="12551" spans="2:2">
      <c r="B12551" s="3"/>
    </row>
    <row r="12552" spans="2:2">
      <c r="B12552" s="3"/>
    </row>
    <row r="12553" spans="2:2">
      <c r="B12553" s="3"/>
    </row>
    <row r="12554" spans="2:2">
      <c r="B12554" s="3"/>
    </row>
    <row r="12555" spans="2:2">
      <c r="B12555" s="3"/>
    </row>
    <row r="12556" spans="2:2">
      <c r="B12556" s="3"/>
    </row>
    <row r="12557" spans="2:2">
      <c r="B12557" s="3"/>
    </row>
    <row r="12558" spans="2:2">
      <c r="B12558" s="3"/>
    </row>
    <row r="12559" spans="2:2">
      <c r="B12559" s="3"/>
    </row>
    <row r="12560" spans="2:2">
      <c r="B12560" s="3"/>
    </row>
    <row r="12561" spans="2:2">
      <c r="B12561" s="3"/>
    </row>
    <row r="12562" spans="2:2">
      <c r="B12562" s="3"/>
    </row>
    <row r="12563" spans="2:2">
      <c r="B12563" s="3"/>
    </row>
    <row r="12564" spans="2:2">
      <c r="B12564" s="3"/>
    </row>
    <row r="12565" spans="2:2">
      <c r="B12565" s="3"/>
    </row>
    <row r="12566" spans="2:2">
      <c r="B12566" s="3"/>
    </row>
    <row r="12567" spans="2:2">
      <c r="B12567" s="3"/>
    </row>
    <row r="12568" spans="2:2">
      <c r="B12568" s="3"/>
    </row>
    <row r="12569" spans="2:2">
      <c r="B12569" s="3"/>
    </row>
    <row r="12570" spans="2:2">
      <c r="B12570" s="3"/>
    </row>
    <row r="12571" spans="2:2">
      <c r="B12571" s="3"/>
    </row>
    <row r="12572" spans="2:2">
      <c r="B12572" s="3"/>
    </row>
    <row r="12573" spans="2:2">
      <c r="B12573" s="3"/>
    </row>
    <row r="12574" spans="2:2">
      <c r="B12574" s="3"/>
    </row>
    <row r="12575" spans="2:2">
      <c r="B12575" s="3"/>
    </row>
    <row r="12576" spans="2:2">
      <c r="B12576" s="3"/>
    </row>
    <row r="12577" spans="2:2">
      <c r="B12577" s="3"/>
    </row>
    <row r="12578" spans="2:2">
      <c r="B12578" s="3"/>
    </row>
    <row r="12579" spans="2:2">
      <c r="B12579" s="3"/>
    </row>
    <row r="12580" spans="2:2">
      <c r="B12580" s="3"/>
    </row>
    <row r="12581" spans="2:2">
      <c r="B12581" s="3"/>
    </row>
    <row r="12582" spans="2:2">
      <c r="B12582" s="3"/>
    </row>
    <row r="12583" spans="2:2">
      <c r="B12583" s="3"/>
    </row>
    <row r="12584" spans="2:2">
      <c r="B12584" s="3"/>
    </row>
    <row r="12585" spans="2:2">
      <c r="B12585" s="3"/>
    </row>
    <row r="12586" spans="2:2">
      <c r="B12586" s="3"/>
    </row>
    <row r="12587" spans="2:2">
      <c r="B12587" s="3"/>
    </row>
    <row r="12588" spans="2:2">
      <c r="B12588" s="3"/>
    </row>
    <row r="12589" spans="2:2">
      <c r="B12589" s="3"/>
    </row>
    <row r="12590" spans="2:2">
      <c r="B12590" s="3"/>
    </row>
    <row r="12591" spans="2:2">
      <c r="B12591" s="3"/>
    </row>
    <row r="12592" spans="2:2">
      <c r="B12592" s="3"/>
    </row>
    <row r="12593" spans="2:2">
      <c r="B12593" s="3"/>
    </row>
    <row r="12594" spans="2:2">
      <c r="B12594" s="3"/>
    </row>
    <row r="12595" spans="2:2">
      <c r="B12595" s="3"/>
    </row>
    <row r="12596" spans="2:2">
      <c r="B12596" s="3"/>
    </row>
    <row r="12597" spans="2:2">
      <c r="B12597" s="3"/>
    </row>
    <row r="12598" spans="2:2">
      <c r="B12598" s="3"/>
    </row>
    <row r="12599" spans="2:2">
      <c r="B12599" s="3"/>
    </row>
    <row r="12600" spans="2:2">
      <c r="B12600" s="3"/>
    </row>
    <row r="12601" spans="2:2">
      <c r="B12601" s="3"/>
    </row>
    <row r="12602" spans="2:2">
      <c r="B12602" s="3"/>
    </row>
    <row r="12603" spans="2:2">
      <c r="B12603" s="3"/>
    </row>
    <row r="12604" spans="2:2">
      <c r="B12604" s="3"/>
    </row>
    <row r="12605" spans="2:2">
      <c r="B12605" s="3"/>
    </row>
    <row r="12606" spans="2:2">
      <c r="B12606" s="3"/>
    </row>
    <row r="12607" spans="2:2">
      <c r="B12607" s="3"/>
    </row>
    <row r="12608" spans="2:2">
      <c r="B12608" s="3"/>
    </row>
    <row r="12609" spans="2:2">
      <c r="B12609" s="3"/>
    </row>
    <row r="12610" spans="2:2">
      <c r="B12610" s="3"/>
    </row>
    <row r="12611" spans="2:2">
      <c r="B12611" s="3"/>
    </row>
    <row r="12612" spans="2:2">
      <c r="B12612" s="3"/>
    </row>
    <row r="12613" spans="2:2">
      <c r="B12613" s="3"/>
    </row>
    <row r="12614" spans="2:2">
      <c r="B12614" s="3"/>
    </row>
    <row r="12615" spans="2:2">
      <c r="B12615" s="3"/>
    </row>
    <row r="12616" spans="2:2">
      <c r="B12616" s="3"/>
    </row>
    <row r="12617" spans="2:2">
      <c r="B12617" s="3"/>
    </row>
    <row r="12618" spans="2:2">
      <c r="B12618" s="3"/>
    </row>
    <row r="12619" spans="2:2">
      <c r="B12619" s="3"/>
    </row>
    <row r="12620" spans="2:2">
      <c r="B12620" s="3"/>
    </row>
    <row r="12621" spans="2:2">
      <c r="B12621" s="3"/>
    </row>
    <row r="12622" spans="2:2">
      <c r="B12622" s="3"/>
    </row>
    <row r="12623" spans="2:2">
      <c r="B12623" s="3"/>
    </row>
    <row r="12624" spans="2:2">
      <c r="B12624" s="3"/>
    </row>
    <row r="12625" spans="2:2">
      <c r="B12625" s="3"/>
    </row>
    <row r="12626" spans="2:2">
      <c r="B12626" s="3"/>
    </row>
    <row r="12627" spans="2:2">
      <c r="B12627" s="3"/>
    </row>
    <row r="12628" spans="2:2">
      <c r="B12628" s="3"/>
    </row>
    <row r="12629" spans="2:2">
      <c r="B12629" s="3"/>
    </row>
    <row r="12630" spans="2:2">
      <c r="B12630" s="3"/>
    </row>
    <row r="12631" spans="2:2">
      <c r="B12631" s="3"/>
    </row>
    <row r="12632" spans="2:2">
      <c r="B12632" s="3"/>
    </row>
    <row r="12633" spans="2:2">
      <c r="B12633" s="3"/>
    </row>
    <row r="12634" spans="2:2">
      <c r="B12634" s="3"/>
    </row>
    <row r="12635" spans="2:2">
      <c r="B12635" s="3"/>
    </row>
    <row r="12636" spans="2:2">
      <c r="B12636" s="3"/>
    </row>
    <row r="12637" spans="2:2">
      <c r="B12637" s="3"/>
    </row>
    <row r="12638" spans="2:2">
      <c r="B12638" s="3"/>
    </row>
    <row r="12639" spans="2:2">
      <c r="B12639" s="3"/>
    </row>
    <row r="12640" spans="2:2">
      <c r="B12640" s="3"/>
    </row>
    <row r="12641" spans="2:2">
      <c r="B12641" s="3"/>
    </row>
    <row r="12642" spans="2:2">
      <c r="B12642" s="3"/>
    </row>
    <row r="12643" spans="2:2">
      <c r="B12643" s="3"/>
    </row>
    <row r="12644" spans="2:2">
      <c r="B12644" s="3"/>
    </row>
    <row r="12645" spans="2:2">
      <c r="B12645" s="3"/>
    </row>
    <row r="12646" spans="2:2">
      <c r="B12646" s="3"/>
    </row>
    <row r="12647" spans="2:2">
      <c r="B12647" s="3"/>
    </row>
    <row r="12648" spans="2:2">
      <c r="B12648" s="3"/>
    </row>
    <row r="12649" spans="2:2">
      <c r="B12649" s="3"/>
    </row>
    <row r="12650" spans="2:2">
      <c r="B12650" s="3"/>
    </row>
    <row r="12651" spans="2:2">
      <c r="B12651" s="3"/>
    </row>
    <row r="12652" spans="2:2">
      <c r="B12652" s="3"/>
    </row>
    <row r="12653" spans="2:2">
      <c r="B12653" s="3"/>
    </row>
    <row r="12654" spans="2:2">
      <c r="B12654" s="3"/>
    </row>
    <row r="12655" spans="2:2">
      <c r="B12655" s="3"/>
    </row>
    <row r="12656" spans="2:2">
      <c r="B12656" s="3"/>
    </row>
    <row r="12657" spans="2:2">
      <c r="B12657" s="3"/>
    </row>
    <row r="12658" spans="2:2">
      <c r="B12658" s="3"/>
    </row>
    <row r="12659" spans="2:2">
      <c r="B12659" s="3"/>
    </row>
    <row r="12660" spans="2:2">
      <c r="B12660" s="3"/>
    </row>
    <row r="12661" spans="2:2">
      <c r="B12661" s="3"/>
    </row>
    <row r="12662" spans="2:2">
      <c r="B12662" s="3"/>
    </row>
    <row r="12663" spans="2:2">
      <c r="B12663" s="3"/>
    </row>
    <row r="12664" spans="2:2">
      <c r="B12664" s="3"/>
    </row>
    <row r="12665" spans="2:2">
      <c r="B12665" s="3"/>
    </row>
    <row r="12666" spans="2:2">
      <c r="B12666" s="3"/>
    </row>
    <row r="12667" spans="2:2">
      <c r="B12667" s="3"/>
    </row>
    <row r="12668" spans="2:2">
      <c r="B12668" s="3"/>
    </row>
    <row r="12669" spans="2:2">
      <c r="B12669" s="3"/>
    </row>
    <row r="12670" spans="2:2">
      <c r="B12670" s="3"/>
    </row>
    <row r="12671" spans="2:2">
      <c r="B12671" s="3"/>
    </row>
    <row r="12672" spans="2:2">
      <c r="B12672" s="3"/>
    </row>
    <row r="12673" spans="2:2">
      <c r="B12673" s="3"/>
    </row>
    <row r="12674" spans="2:2">
      <c r="B12674" s="3"/>
    </row>
    <row r="12675" spans="2:2">
      <c r="B12675" s="3"/>
    </row>
    <row r="12676" spans="2:2">
      <c r="B12676" s="3"/>
    </row>
    <row r="12677" spans="2:2">
      <c r="B12677" s="3"/>
    </row>
    <row r="12678" spans="2:2">
      <c r="B12678" s="3"/>
    </row>
    <row r="12679" spans="2:2">
      <c r="B12679" s="3"/>
    </row>
    <row r="12680" spans="2:2">
      <c r="B12680" s="3"/>
    </row>
    <row r="12681" spans="2:2">
      <c r="B12681" s="3"/>
    </row>
    <row r="12682" spans="2:2">
      <c r="B12682" s="3"/>
    </row>
    <row r="12683" spans="2:2">
      <c r="B12683" s="3"/>
    </row>
    <row r="12684" spans="2:2">
      <c r="B12684" s="3"/>
    </row>
    <row r="12685" spans="2:2">
      <c r="B12685" s="3"/>
    </row>
    <row r="12686" spans="2:2">
      <c r="B12686" s="3"/>
    </row>
    <row r="12687" spans="2:2">
      <c r="B12687" s="3"/>
    </row>
    <row r="12688" spans="2:2">
      <c r="B12688" s="3"/>
    </row>
    <row r="12689" spans="2:2">
      <c r="B12689" s="3"/>
    </row>
    <row r="12690" spans="2:2">
      <c r="B12690" s="3"/>
    </row>
    <row r="12691" spans="2:2">
      <c r="B12691" s="3"/>
    </row>
    <row r="12692" spans="2:2">
      <c r="B12692" s="3"/>
    </row>
    <row r="12693" spans="2:2">
      <c r="B12693" s="3"/>
    </row>
    <row r="12694" spans="2:2">
      <c r="B12694" s="3"/>
    </row>
    <row r="12695" spans="2:2">
      <c r="B12695" s="3"/>
    </row>
    <row r="12696" spans="2:2">
      <c r="B12696" s="3"/>
    </row>
    <row r="12697" spans="2:2">
      <c r="B12697" s="3"/>
    </row>
    <row r="12698" spans="2:2">
      <c r="B12698" s="3"/>
    </row>
    <row r="12699" spans="2:2">
      <c r="B12699" s="3"/>
    </row>
    <row r="12700" spans="2:2">
      <c r="B12700" s="3"/>
    </row>
    <row r="12701" spans="2:2">
      <c r="B12701" s="3"/>
    </row>
    <row r="12702" spans="2:2">
      <c r="B12702" s="3"/>
    </row>
    <row r="12703" spans="2:2">
      <c r="B12703" s="3"/>
    </row>
    <row r="12704" spans="2:2">
      <c r="B12704" s="3"/>
    </row>
    <row r="12705" spans="2:2">
      <c r="B12705" s="3"/>
    </row>
    <row r="12706" spans="2:2">
      <c r="B12706" s="3"/>
    </row>
    <row r="12707" spans="2:2">
      <c r="B12707" s="3"/>
    </row>
    <row r="12708" spans="2:2">
      <c r="B12708" s="3"/>
    </row>
    <row r="12709" spans="2:2">
      <c r="B12709" s="3"/>
    </row>
    <row r="12710" spans="2:2">
      <c r="B12710" s="3"/>
    </row>
    <row r="12711" spans="2:2">
      <c r="B12711" s="3"/>
    </row>
    <row r="12712" spans="2:2">
      <c r="B12712" s="3"/>
    </row>
    <row r="12713" spans="2:2">
      <c r="B12713" s="3"/>
    </row>
    <row r="12714" spans="2:2">
      <c r="B12714" s="3"/>
    </row>
    <row r="12715" spans="2:2">
      <c r="B12715" s="3"/>
    </row>
    <row r="12716" spans="2:2">
      <c r="B12716" s="3"/>
    </row>
    <row r="12717" spans="2:2">
      <c r="B12717" s="3"/>
    </row>
    <row r="12718" spans="2:2">
      <c r="B12718" s="3"/>
    </row>
    <row r="12719" spans="2:2">
      <c r="B12719" s="3"/>
    </row>
    <row r="12720" spans="2:2">
      <c r="B12720" s="3"/>
    </row>
    <row r="12721" spans="2:2">
      <c r="B12721" s="3"/>
    </row>
    <row r="12722" spans="2:2">
      <c r="B12722" s="3"/>
    </row>
    <row r="12723" spans="2:2">
      <c r="B12723" s="3"/>
    </row>
    <row r="12724" spans="2:2">
      <c r="B12724" s="3"/>
    </row>
    <row r="12725" spans="2:2">
      <c r="B12725" s="3"/>
    </row>
    <row r="12726" spans="2:2">
      <c r="B12726" s="3"/>
    </row>
    <row r="12727" spans="2:2">
      <c r="B12727" s="3"/>
    </row>
    <row r="12728" spans="2:2">
      <c r="B12728" s="3"/>
    </row>
    <row r="12729" spans="2:2">
      <c r="B12729" s="3"/>
    </row>
    <row r="12730" spans="2:2">
      <c r="B12730" s="3"/>
    </row>
    <row r="12731" spans="2:2">
      <c r="B12731" s="3"/>
    </row>
    <row r="12732" spans="2:2">
      <c r="B12732" s="3"/>
    </row>
    <row r="12733" spans="2:2">
      <c r="B12733" s="3"/>
    </row>
    <row r="12734" spans="2:2">
      <c r="B12734" s="3"/>
    </row>
    <row r="12735" spans="2:2">
      <c r="B12735" s="3"/>
    </row>
    <row r="12736" spans="2:2">
      <c r="B12736" s="3"/>
    </row>
    <row r="12737" spans="2:2">
      <c r="B12737" s="3"/>
    </row>
    <row r="12738" spans="2:2">
      <c r="B12738" s="3"/>
    </row>
    <row r="12739" spans="2:2">
      <c r="B12739" s="3"/>
    </row>
    <row r="12740" spans="2:2">
      <c r="B12740" s="3"/>
    </row>
    <row r="12741" spans="2:2">
      <c r="B12741" s="3"/>
    </row>
    <row r="12742" spans="2:2">
      <c r="B12742" s="3"/>
    </row>
    <row r="12743" spans="2:2">
      <c r="B12743" s="3"/>
    </row>
    <row r="12744" spans="2:2">
      <c r="B12744" s="3"/>
    </row>
    <row r="12745" spans="2:2">
      <c r="B12745" s="3"/>
    </row>
    <row r="12746" spans="2:2">
      <c r="B12746" s="3"/>
    </row>
    <row r="12747" spans="2:2">
      <c r="B12747" s="3"/>
    </row>
    <row r="12748" spans="2:2">
      <c r="B12748" s="3"/>
    </row>
    <row r="12749" spans="2:2">
      <c r="B12749" s="3"/>
    </row>
    <row r="12750" spans="2:2">
      <c r="B12750" s="3"/>
    </row>
    <row r="12751" spans="2:2">
      <c r="B12751" s="3"/>
    </row>
    <row r="12752" spans="2:2">
      <c r="B12752" s="3"/>
    </row>
    <row r="12753" spans="2:2">
      <c r="B12753" s="3"/>
    </row>
    <row r="12754" spans="2:2">
      <c r="B12754" s="3"/>
    </row>
    <row r="12755" spans="2:2">
      <c r="B12755" s="3"/>
    </row>
    <row r="12756" spans="2:2">
      <c r="B12756" s="3"/>
    </row>
    <row r="12757" spans="2:2">
      <c r="B12757" s="3"/>
    </row>
    <row r="12758" spans="2:2">
      <c r="B12758" s="3"/>
    </row>
    <row r="12759" spans="2:2">
      <c r="B12759" s="3"/>
    </row>
    <row r="12760" spans="2:2">
      <c r="B12760" s="3"/>
    </row>
    <row r="12761" spans="2:2">
      <c r="B12761" s="3"/>
    </row>
    <row r="12762" spans="2:2">
      <c r="B12762" s="3"/>
    </row>
    <row r="12763" spans="2:2">
      <c r="B12763" s="3"/>
    </row>
    <row r="12764" spans="2:2">
      <c r="B12764" s="3"/>
    </row>
    <row r="12765" spans="2:2">
      <c r="B12765" s="3"/>
    </row>
    <row r="12766" spans="2:2">
      <c r="B12766" s="3"/>
    </row>
    <row r="12767" spans="2:2">
      <c r="B12767" s="3"/>
    </row>
    <row r="12768" spans="2:2">
      <c r="B12768" s="3"/>
    </row>
    <row r="12769" spans="2:2">
      <c r="B12769" s="3"/>
    </row>
    <row r="12770" spans="2:2">
      <c r="B12770" s="3"/>
    </row>
    <row r="12771" spans="2:2">
      <c r="B12771" s="3"/>
    </row>
    <row r="12772" spans="2:2">
      <c r="B12772" s="3"/>
    </row>
    <row r="12773" spans="2:2">
      <c r="B12773" s="3"/>
    </row>
    <row r="12774" spans="2:2">
      <c r="B12774" s="3"/>
    </row>
    <row r="12775" spans="2:2">
      <c r="B12775" s="3"/>
    </row>
    <row r="12776" spans="2:2">
      <c r="B12776" s="3"/>
    </row>
    <row r="12777" spans="2:2">
      <c r="B12777" s="3"/>
    </row>
    <row r="12778" spans="2:2">
      <c r="B12778" s="3"/>
    </row>
    <row r="12779" spans="2:2">
      <c r="B12779" s="3"/>
    </row>
    <row r="12780" spans="2:2">
      <c r="B12780" s="3"/>
    </row>
    <row r="12781" spans="2:2">
      <c r="B12781" s="3"/>
    </row>
    <row r="12782" spans="2:2">
      <c r="B12782" s="3"/>
    </row>
    <row r="12783" spans="2:2">
      <c r="B12783" s="3"/>
    </row>
    <row r="12784" spans="2:2">
      <c r="B12784" s="3"/>
    </row>
    <row r="12785" spans="2:2">
      <c r="B12785" s="3"/>
    </row>
    <row r="12786" spans="2:2">
      <c r="B12786" s="3"/>
    </row>
    <row r="12787" spans="2:2">
      <c r="B12787" s="3"/>
    </row>
    <row r="12788" spans="2:2">
      <c r="B12788" s="3"/>
    </row>
    <row r="12789" spans="2:2">
      <c r="B12789" s="3"/>
    </row>
    <row r="12790" spans="2:2">
      <c r="B12790" s="3"/>
    </row>
    <row r="12791" spans="2:2">
      <c r="B12791" s="3"/>
    </row>
    <row r="12792" spans="2:2">
      <c r="B12792" s="3"/>
    </row>
    <row r="12793" spans="2:2">
      <c r="B12793" s="3"/>
    </row>
    <row r="12794" spans="2:2">
      <c r="B12794" s="3"/>
    </row>
    <row r="12795" spans="2:2">
      <c r="B12795" s="3"/>
    </row>
    <row r="12796" spans="2:2">
      <c r="B12796" s="3"/>
    </row>
    <row r="12797" spans="2:2">
      <c r="B12797" s="3"/>
    </row>
    <row r="12798" spans="2:2">
      <c r="B12798" s="3"/>
    </row>
    <row r="12799" spans="2:2">
      <c r="B12799" s="3"/>
    </row>
    <row r="12800" spans="2:2">
      <c r="B12800" s="3"/>
    </row>
    <row r="12801" spans="2:2">
      <c r="B12801" s="3"/>
    </row>
    <row r="12802" spans="2:2">
      <c r="B12802" s="3"/>
    </row>
    <row r="12803" spans="2:2">
      <c r="B12803" s="3"/>
    </row>
    <row r="12804" spans="2:2">
      <c r="B12804" s="3"/>
    </row>
    <row r="12805" spans="2:2">
      <c r="B12805" s="3"/>
    </row>
    <row r="12806" spans="2:2">
      <c r="B12806" s="3"/>
    </row>
    <row r="12807" spans="2:2">
      <c r="B12807" s="3"/>
    </row>
    <row r="12808" spans="2:2">
      <c r="B12808" s="3"/>
    </row>
    <row r="12809" spans="2:2">
      <c r="B12809" s="3"/>
    </row>
    <row r="12810" spans="2:2">
      <c r="B12810" s="3"/>
    </row>
    <row r="12811" spans="2:2">
      <c r="B12811" s="3"/>
    </row>
    <row r="12812" spans="2:2">
      <c r="B12812" s="3"/>
    </row>
    <row r="12813" spans="2:2">
      <c r="B12813" s="3"/>
    </row>
    <row r="12814" spans="2:2">
      <c r="B12814" s="3"/>
    </row>
    <row r="12815" spans="2:2">
      <c r="B12815" s="3"/>
    </row>
    <row r="12816" spans="2:2">
      <c r="B12816" s="3"/>
    </row>
    <row r="12817" spans="2:2">
      <c r="B12817" s="3"/>
    </row>
    <row r="12818" spans="2:2">
      <c r="B12818" s="3"/>
    </row>
    <row r="12819" spans="2:2">
      <c r="B12819" s="3"/>
    </row>
    <row r="12820" spans="2:2">
      <c r="B12820" s="3"/>
    </row>
    <row r="12821" spans="2:2">
      <c r="B12821" s="3"/>
    </row>
    <row r="12822" spans="2:2">
      <c r="B12822" s="3"/>
    </row>
    <row r="12823" spans="2:2">
      <c r="B12823" s="3"/>
    </row>
    <row r="12824" spans="2:2">
      <c r="B12824" s="3"/>
    </row>
    <row r="12825" spans="2:2">
      <c r="B12825" s="3"/>
    </row>
    <row r="12826" spans="2:2">
      <c r="B12826" s="3"/>
    </row>
    <row r="12827" spans="2:2">
      <c r="B12827" s="3"/>
    </row>
    <row r="12828" spans="2:2">
      <c r="B12828" s="3"/>
    </row>
    <row r="12829" spans="2:2">
      <c r="B12829" s="3"/>
    </row>
    <row r="12830" spans="2:2">
      <c r="B12830" s="3"/>
    </row>
    <row r="12831" spans="2:2">
      <c r="B12831" s="3"/>
    </row>
    <row r="12832" spans="2:2">
      <c r="B12832" s="3"/>
    </row>
    <row r="12833" spans="2:2">
      <c r="B12833" s="3"/>
    </row>
    <row r="12834" spans="2:2">
      <c r="B12834" s="3"/>
    </row>
    <row r="12835" spans="2:2">
      <c r="B12835" s="3"/>
    </row>
    <row r="12836" spans="2:2">
      <c r="B12836" s="3"/>
    </row>
    <row r="12837" spans="2:2">
      <c r="B12837" s="3"/>
    </row>
    <row r="12838" spans="2:2">
      <c r="B12838" s="3"/>
    </row>
    <row r="12839" spans="2:2">
      <c r="B12839" s="3"/>
    </row>
    <row r="12840" spans="2:2">
      <c r="B12840" s="3"/>
    </row>
    <row r="12841" spans="2:2">
      <c r="B12841" s="3"/>
    </row>
    <row r="12842" spans="2:2">
      <c r="B12842" s="3"/>
    </row>
    <row r="12843" spans="2:2">
      <c r="B12843" s="3"/>
    </row>
    <row r="12844" spans="2:2">
      <c r="B12844" s="3"/>
    </row>
    <row r="12845" spans="2:2">
      <c r="B12845" s="3"/>
    </row>
    <row r="12846" spans="2:2">
      <c r="B12846" s="3"/>
    </row>
    <row r="12847" spans="2:2">
      <c r="B12847" s="3"/>
    </row>
    <row r="12848" spans="2:2">
      <c r="B12848" s="3"/>
    </row>
    <row r="12849" spans="2:2">
      <c r="B12849" s="3"/>
    </row>
    <row r="12850" spans="2:2">
      <c r="B12850" s="3"/>
    </row>
    <row r="12851" spans="2:2">
      <c r="B12851" s="3"/>
    </row>
    <row r="12852" spans="2:2">
      <c r="B12852" s="3"/>
    </row>
    <row r="12853" spans="2:2">
      <c r="B12853" s="3"/>
    </row>
    <row r="12854" spans="2:2">
      <c r="B12854" s="3"/>
    </row>
    <row r="12855" spans="2:2">
      <c r="B12855" s="3"/>
    </row>
    <row r="12856" spans="2:2">
      <c r="B12856" s="3"/>
    </row>
    <row r="12857" spans="2:2">
      <c r="B12857" s="3"/>
    </row>
    <row r="12858" spans="2:2">
      <c r="B12858" s="3"/>
    </row>
    <row r="12859" spans="2:2">
      <c r="B12859" s="3"/>
    </row>
    <row r="12860" spans="2:2">
      <c r="B12860" s="3"/>
    </row>
    <row r="12861" spans="2:2">
      <c r="B12861" s="3"/>
    </row>
    <row r="12862" spans="2:2">
      <c r="B12862" s="3"/>
    </row>
    <row r="12863" spans="2:2">
      <c r="B12863" s="3"/>
    </row>
    <row r="12864" spans="2:2">
      <c r="B12864" s="3"/>
    </row>
    <row r="12865" spans="2:2">
      <c r="B12865" s="3"/>
    </row>
    <row r="12866" spans="2:2">
      <c r="B12866" s="3"/>
    </row>
    <row r="12867" spans="2:2">
      <c r="B12867" s="3"/>
    </row>
    <row r="12868" spans="2:2">
      <c r="B12868" s="3"/>
    </row>
    <row r="12869" spans="2:2">
      <c r="B12869" s="3"/>
    </row>
    <row r="12870" spans="2:2">
      <c r="B12870" s="3"/>
    </row>
    <row r="12871" spans="2:2">
      <c r="B12871" s="3"/>
    </row>
    <row r="12872" spans="2:2">
      <c r="B12872" s="3"/>
    </row>
    <row r="12873" spans="2:2">
      <c r="B12873" s="3"/>
    </row>
    <row r="12874" spans="2:2">
      <c r="B12874" s="3"/>
    </row>
    <row r="12875" spans="2:2">
      <c r="B12875" s="3"/>
    </row>
    <row r="12876" spans="2:2">
      <c r="B12876" s="3"/>
    </row>
    <row r="12877" spans="2:2">
      <c r="B12877" s="3"/>
    </row>
    <row r="12878" spans="2:2">
      <c r="B12878" s="3"/>
    </row>
    <row r="12879" spans="2:2">
      <c r="B12879" s="3"/>
    </row>
    <row r="12880" spans="2:2">
      <c r="B12880" s="3"/>
    </row>
    <row r="12881" spans="2:2">
      <c r="B12881" s="3"/>
    </row>
    <row r="12882" spans="2:2">
      <c r="B12882" s="3"/>
    </row>
    <row r="12883" spans="2:2">
      <c r="B12883" s="3"/>
    </row>
    <row r="12884" spans="2:2">
      <c r="B12884" s="3"/>
    </row>
    <row r="12885" spans="2:2">
      <c r="B12885" s="3"/>
    </row>
    <row r="12886" spans="2:2">
      <c r="B12886" s="3"/>
    </row>
    <row r="12887" spans="2:2">
      <c r="B12887" s="3"/>
    </row>
    <row r="12888" spans="2:2">
      <c r="B12888" s="3"/>
    </row>
    <row r="12889" spans="2:2">
      <c r="B12889" s="3"/>
    </row>
    <row r="12890" spans="2:2">
      <c r="B12890" s="3"/>
    </row>
    <row r="12891" spans="2:2">
      <c r="B12891" s="3"/>
    </row>
    <row r="12892" spans="2:2">
      <c r="B12892" s="3"/>
    </row>
    <row r="12893" spans="2:2">
      <c r="B12893" s="3"/>
    </row>
    <row r="12894" spans="2:2">
      <c r="B12894" s="3"/>
    </row>
    <row r="12895" spans="2:2">
      <c r="B12895" s="3"/>
    </row>
    <row r="12896" spans="2:2">
      <c r="B12896" s="3"/>
    </row>
    <row r="12897" spans="2:2">
      <c r="B12897" s="3"/>
    </row>
    <row r="12898" spans="2:2">
      <c r="B12898" s="3"/>
    </row>
    <row r="12899" spans="2:2">
      <c r="B12899" s="3"/>
    </row>
    <row r="12900" spans="2:2">
      <c r="B12900" s="3"/>
    </row>
    <row r="12901" spans="2:2">
      <c r="B12901" s="3"/>
    </row>
    <row r="12902" spans="2:2">
      <c r="B12902" s="3"/>
    </row>
    <row r="12903" spans="2:2">
      <c r="B12903" s="3"/>
    </row>
    <row r="12904" spans="2:2">
      <c r="B12904" s="3"/>
    </row>
    <row r="12905" spans="2:2">
      <c r="B12905" s="3"/>
    </row>
    <row r="12906" spans="2:2">
      <c r="B12906" s="3"/>
    </row>
    <row r="12907" spans="2:2">
      <c r="B12907" s="3"/>
    </row>
    <row r="12908" spans="2:2">
      <c r="B12908" s="3"/>
    </row>
    <row r="12909" spans="2:2">
      <c r="B12909" s="3"/>
    </row>
    <row r="12910" spans="2:2">
      <c r="B12910" s="3"/>
    </row>
    <row r="12911" spans="2:2">
      <c r="B12911" s="3"/>
    </row>
    <row r="12912" spans="2:2">
      <c r="B12912" s="3"/>
    </row>
    <row r="12913" spans="2:2">
      <c r="B12913" s="3"/>
    </row>
    <row r="12914" spans="2:2">
      <c r="B12914" s="3"/>
    </row>
    <row r="12915" spans="2:2">
      <c r="B12915" s="3"/>
    </row>
    <row r="12916" spans="2:2">
      <c r="B12916" s="3"/>
    </row>
    <row r="12917" spans="2:2">
      <c r="B12917" s="3"/>
    </row>
    <row r="12918" spans="2:2">
      <c r="B12918" s="3"/>
    </row>
    <row r="12919" spans="2:2">
      <c r="B12919" s="3"/>
    </row>
    <row r="12920" spans="2:2">
      <c r="B12920" s="3"/>
    </row>
    <row r="12921" spans="2:2">
      <c r="B12921" s="3"/>
    </row>
    <row r="12922" spans="2:2">
      <c r="B12922" s="3"/>
    </row>
    <row r="12923" spans="2:2">
      <c r="B12923" s="3"/>
    </row>
    <row r="12924" spans="2:2">
      <c r="B12924" s="3"/>
    </row>
    <row r="12925" spans="2:2">
      <c r="B12925" s="3"/>
    </row>
    <row r="12926" spans="2:2">
      <c r="B12926" s="3"/>
    </row>
    <row r="12927" spans="2:2">
      <c r="B12927" s="3"/>
    </row>
    <row r="12928" spans="2:2">
      <c r="B12928" s="3"/>
    </row>
    <row r="12929" spans="2:2">
      <c r="B12929" s="3"/>
    </row>
    <row r="12930" spans="2:2">
      <c r="B12930" s="3"/>
    </row>
    <row r="12931" spans="2:2">
      <c r="B12931" s="3"/>
    </row>
    <row r="12932" spans="2:2">
      <c r="B12932" s="3"/>
    </row>
    <row r="12933" spans="2:2">
      <c r="B12933" s="3"/>
    </row>
    <row r="12934" spans="2:2">
      <c r="B12934" s="3"/>
    </row>
    <row r="12935" spans="2:2">
      <c r="B12935" s="3"/>
    </row>
    <row r="12936" spans="2:2">
      <c r="B12936" s="3"/>
    </row>
    <row r="12937" spans="2:2">
      <c r="B12937" s="3"/>
    </row>
    <row r="12938" spans="2:2">
      <c r="B12938" s="3"/>
    </row>
    <row r="12939" spans="2:2">
      <c r="B12939" s="3"/>
    </row>
    <row r="12940" spans="2:2">
      <c r="B12940" s="3"/>
    </row>
    <row r="12941" spans="2:2">
      <c r="B12941" s="3"/>
    </row>
    <row r="12942" spans="2:2">
      <c r="B12942" s="3"/>
    </row>
    <row r="12943" spans="2:2">
      <c r="B12943" s="3"/>
    </row>
    <row r="12944" spans="2:2">
      <c r="B12944" s="3"/>
    </row>
    <row r="12945" spans="2:2">
      <c r="B12945" s="3"/>
    </row>
    <row r="12946" spans="2:2">
      <c r="B12946" s="3"/>
    </row>
    <row r="12947" spans="2:2">
      <c r="B12947" s="3"/>
    </row>
    <row r="12948" spans="2:2">
      <c r="B12948" s="3"/>
    </row>
    <row r="12949" spans="2:2">
      <c r="B12949" s="3"/>
    </row>
    <row r="12950" spans="2:2">
      <c r="B12950" s="3"/>
    </row>
    <row r="12951" spans="2:2">
      <c r="B12951" s="3"/>
    </row>
    <row r="12952" spans="2:2">
      <c r="B12952" s="3"/>
    </row>
    <row r="12953" spans="2:2">
      <c r="B12953" s="3"/>
    </row>
    <row r="12954" spans="2:2">
      <c r="B12954" s="3"/>
    </row>
    <row r="12955" spans="2:2">
      <c r="B12955" s="3"/>
    </row>
    <row r="12956" spans="2:2">
      <c r="B12956" s="3"/>
    </row>
    <row r="12957" spans="2:2">
      <c r="B12957" s="3"/>
    </row>
    <row r="12958" spans="2:2">
      <c r="B12958" s="3"/>
    </row>
    <row r="12959" spans="2:2">
      <c r="B12959" s="3"/>
    </row>
    <row r="12960" spans="2:2">
      <c r="B12960" s="3"/>
    </row>
    <row r="12961" spans="2:2">
      <c r="B12961" s="3"/>
    </row>
    <row r="12962" spans="2:2">
      <c r="B12962" s="3"/>
    </row>
    <row r="12963" spans="2:2">
      <c r="B12963" s="3"/>
    </row>
    <row r="12964" spans="2:2">
      <c r="B12964" s="3"/>
    </row>
    <row r="12965" spans="2:2">
      <c r="B12965" s="3"/>
    </row>
    <row r="12966" spans="2:2">
      <c r="B12966" s="3"/>
    </row>
    <row r="12967" spans="2:2">
      <c r="B12967" s="3"/>
    </row>
    <row r="12968" spans="2:2">
      <c r="B12968" s="3"/>
    </row>
    <row r="12969" spans="2:2">
      <c r="B12969" s="3"/>
    </row>
    <row r="12970" spans="2:2">
      <c r="B12970" s="3"/>
    </row>
    <row r="12971" spans="2:2">
      <c r="B12971" s="3"/>
    </row>
    <row r="12972" spans="2:2">
      <c r="B12972" s="3"/>
    </row>
    <row r="12973" spans="2:2">
      <c r="B12973" s="3"/>
    </row>
    <row r="12974" spans="2:2">
      <c r="B12974" s="3"/>
    </row>
    <row r="12975" spans="2:2">
      <c r="B12975" s="3"/>
    </row>
    <row r="12976" spans="2:2">
      <c r="B12976" s="3"/>
    </row>
    <row r="12977" spans="2:2">
      <c r="B12977" s="3"/>
    </row>
    <row r="12978" spans="2:2">
      <c r="B12978" s="3"/>
    </row>
    <row r="12979" spans="2:2">
      <c r="B12979" s="3"/>
    </row>
    <row r="12980" spans="2:2">
      <c r="B12980" s="3"/>
    </row>
    <row r="12981" spans="2:2">
      <c r="B12981" s="3"/>
    </row>
    <row r="12982" spans="2:2">
      <c r="B12982" s="3"/>
    </row>
    <row r="12983" spans="2:2">
      <c r="B12983" s="3"/>
    </row>
    <row r="12984" spans="2:2">
      <c r="B12984" s="3"/>
    </row>
    <row r="12985" spans="2:2">
      <c r="B12985" s="3"/>
    </row>
    <row r="12986" spans="2:2">
      <c r="B12986" s="3"/>
    </row>
    <row r="12987" spans="2:2">
      <c r="B12987" s="3"/>
    </row>
    <row r="12988" spans="2:2">
      <c r="B12988" s="3"/>
    </row>
    <row r="12989" spans="2:2">
      <c r="B12989" s="3"/>
    </row>
    <row r="12990" spans="2:2">
      <c r="B12990" s="3"/>
    </row>
    <row r="12991" spans="2:2">
      <c r="B12991" s="3"/>
    </row>
    <row r="12992" spans="2:2">
      <c r="B12992" s="3"/>
    </row>
    <row r="12993" spans="2:2">
      <c r="B12993" s="3"/>
    </row>
    <row r="12994" spans="2:2">
      <c r="B12994" s="3"/>
    </row>
    <row r="12995" spans="2:2">
      <c r="B12995" s="3"/>
    </row>
    <row r="12996" spans="2:2">
      <c r="B12996" s="3"/>
    </row>
    <row r="12997" spans="2:2">
      <c r="B12997" s="3"/>
    </row>
    <row r="12998" spans="2:2">
      <c r="B12998" s="3"/>
    </row>
    <row r="12999" spans="2:2">
      <c r="B12999" s="3"/>
    </row>
    <row r="13000" spans="2:2">
      <c r="B13000" s="3"/>
    </row>
    <row r="13001" spans="2:2">
      <c r="B13001" s="3"/>
    </row>
    <row r="13002" spans="2:2">
      <c r="B13002" s="3"/>
    </row>
    <row r="13003" spans="2:2">
      <c r="B13003" s="3"/>
    </row>
    <row r="13004" spans="2:2">
      <c r="B13004" s="3"/>
    </row>
    <row r="13005" spans="2:2">
      <c r="B13005" s="3"/>
    </row>
    <row r="13006" spans="2:2">
      <c r="B13006" s="3"/>
    </row>
    <row r="13007" spans="2:2">
      <c r="B13007" s="3"/>
    </row>
    <row r="13008" spans="2:2">
      <c r="B13008" s="3"/>
    </row>
    <row r="13009" spans="2:2">
      <c r="B13009" s="3"/>
    </row>
    <row r="13010" spans="2:2">
      <c r="B13010" s="3"/>
    </row>
    <row r="13011" spans="2:2">
      <c r="B13011" s="3"/>
    </row>
    <row r="13012" spans="2:2">
      <c r="B13012" s="3"/>
    </row>
    <row r="13013" spans="2:2">
      <c r="B13013" s="3"/>
    </row>
    <row r="13014" spans="2:2">
      <c r="B13014" s="3"/>
    </row>
    <row r="13015" spans="2:2">
      <c r="B13015" s="3"/>
    </row>
    <row r="13016" spans="2:2">
      <c r="B13016" s="3"/>
    </row>
    <row r="13017" spans="2:2">
      <c r="B13017" s="3"/>
    </row>
    <row r="13018" spans="2:2">
      <c r="B13018" s="3"/>
    </row>
    <row r="13019" spans="2:2">
      <c r="B13019" s="3"/>
    </row>
    <row r="13020" spans="2:2">
      <c r="B13020" s="3"/>
    </row>
    <row r="13021" spans="2:2">
      <c r="B13021" s="3"/>
    </row>
    <row r="13022" spans="2:2">
      <c r="B13022" s="3"/>
    </row>
    <row r="13023" spans="2:2">
      <c r="B13023" s="3"/>
    </row>
    <row r="13024" spans="2:2">
      <c r="B13024" s="3"/>
    </row>
    <row r="13025" spans="2:2">
      <c r="B13025" s="3"/>
    </row>
    <row r="13026" spans="2:2">
      <c r="B13026" s="3"/>
    </row>
    <row r="13027" spans="2:2">
      <c r="B13027" s="3"/>
    </row>
    <row r="13028" spans="2:2">
      <c r="B13028" s="3"/>
    </row>
    <row r="13029" spans="2:2">
      <c r="B13029" s="3"/>
    </row>
    <row r="13030" spans="2:2">
      <c r="B13030" s="3"/>
    </row>
    <row r="13031" spans="2:2">
      <c r="B13031" s="3"/>
    </row>
    <row r="13032" spans="2:2">
      <c r="B13032" s="3"/>
    </row>
    <row r="13033" spans="2:2">
      <c r="B13033" s="3"/>
    </row>
    <row r="13034" spans="2:2">
      <c r="B13034" s="3"/>
    </row>
    <row r="13035" spans="2:2">
      <c r="B13035" s="3"/>
    </row>
    <row r="13036" spans="2:2">
      <c r="B13036" s="3"/>
    </row>
    <row r="13037" spans="2:2">
      <c r="B13037" s="3"/>
    </row>
    <row r="13038" spans="2:2">
      <c r="B13038" s="3"/>
    </row>
    <row r="13039" spans="2:2">
      <c r="B13039" s="3"/>
    </row>
    <row r="13040" spans="2:2">
      <c r="B13040" s="3"/>
    </row>
    <row r="13041" spans="2:2">
      <c r="B13041" s="3"/>
    </row>
    <row r="13042" spans="2:2">
      <c r="B13042" s="3"/>
    </row>
    <row r="13043" spans="2:2">
      <c r="B13043" s="3"/>
    </row>
    <row r="13044" spans="2:2">
      <c r="B13044" s="3"/>
    </row>
    <row r="13045" spans="2:2">
      <c r="B13045" s="3"/>
    </row>
    <row r="13046" spans="2:2">
      <c r="B13046" s="3"/>
    </row>
    <row r="13047" spans="2:2">
      <c r="B13047" s="3"/>
    </row>
    <row r="13048" spans="2:2">
      <c r="B13048" s="3"/>
    </row>
    <row r="13049" spans="2:2">
      <c r="B13049" s="3"/>
    </row>
    <row r="13050" spans="2:2">
      <c r="B13050" s="3"/>
    </row>
    <row r="13051" spans="2:2">
      <c r="B13051" s="3"/>
    </row>
    <row r="13052" spans="2:2">
      <c r="B13052" s="3"/>
    </row>
    <row r="13053" spans="2:2">
      <c r="B13053" s="3"/>
    </row>
    <row r="13054" spans="2:2">
      <c r="B13054" s="3"/>
    </row>
    <row r="13055" spans="2:2">
      <c r="B13055" s="3"/>
    </row>
    <row r="13056" spans="2:2">
      <c r="B13056" s="3"/>
    </row>
    <row r="13057" spans="2:2">
      <c r="B13057" s="3"/>
    </row>
    <row r="13058" spans="2:2">
      <c r="B13058" s="3"/>
    </row>
    <row r="13059" spans="2:2">
      <c r="B13059" s="3"/>
    </row>
    <row r="13060" spans="2:2">
      <c r="B13060" s="3"/>
    </row>
    <row r="13061" spans="2:2">
      <c r="B13061" s="3"/>
    </row>
    <row r="13062" spans="2:2">
      <c r="B13062" s="3"/>
    </row>
    <row r="13063" spans="2:2">
      <c r="B13063" s="3"/>
    </row>
    <row r="13064" spans="2:2">
      <c r="B13064" s="3"/>
    </row>
    <row r="13065" spans="2:2">
      <c r="B13065" s="3"/>
    </row>
    <row r="13066" spans="2:2">
      <c r="B13066" s="3"/>
    </row>
    <row r="13067" spans="2:2">
      <c r="B13067" s="3"/>
    </row>
    <row r="13068" spans="2:2">
      <c r="B13068" s="3"/>
    </row>
    <row r="13069" spans="2:2">
      <c r="B13069" s="3"/>
    </row>
    <row r="13070" spans="2:2">
      <c r="B13070" s="3"/>
    </row>
    <row r="13071" spans="2:2">
      <c r="B13071" s="3"/>
    </row>
    <row r="13072" spans="2:2">
      <c r="B13072" s="3"/>
    </row>
    <row r="13073" spans="2:2">
      <c r="B13073" s="3"/>
    </row>
    <row r="13074" spans="2:2">
      <c r="B13074" s="3"/>
    </row>
    <row r="13075" spans="2:2">
      <c r="B13075" s="3"/>
    </row>
    <row r="13076" spans="2:2">
      <c r="B13076" s="3"/>
    </row>
    <row r="13077" spans="2:2">
      <c r="B13077" s="3"/>
    </row>
    <row r="13078" spans="2:2">
      <c r="B13078" s="3"/>
    </row>
    <row r="13079" spans="2:2">
      <c r="B13079" s="3"/>
    </row>
    <row r="13080" spans="2:2">
      <c r="B13080" s="3"/>
    </row>
    <row r="13081" spans="2:2">
      <c r="B13081" s="3"/>
    </row>
    <row r="13082" spans="2:2">
      <c r="B13082" s="3"/>
    </row>
    <row r="13083" spans="2:2">
      <c r="B13083" s="3"/>
    </row>
    <row r="13084" spans="2:2">
      <c r="B13084" s="3"/>
    </row>
    <row r="13085" spans="2:2">
      <c r="B13085" s="3"/>
    </row>
    <row r="13086" spans="2:2">
      <c r="B13086" s="3"/>
    </row>
    <row r="13087" spans="2:2">
      <c r="B13087" s="3"/>
    </row>
    <row r="13088" spans="2:2">
      <c r="B13088" s="3"/>
    </row>
    <row r="13089" spans="2:2">
      <c r="B13089" s="3"/>
    </row>
    <row r="13090" spans="2:2">
      <c r="B13090" s="3"/>
    </row>
    <row r="13091" spans="2:2">
      <c r="B13091" s="3"/>
    </row>
    <row r="13092" spans="2:2">
      <c r="B13092" s="3"/>
    </row>
    <row r="13093" spans="2:2">
      <c r="B13093" s="3"/>
    </row>
    <row r="13094" spans="2:2">
      <c r="B13094" s="3"/>
    </row>
    <row r="13095" spans="2:2">
      <c r="B13095" s="3"/>
    </row>
    <row r="13096" spans="2:2">
      <c r="B13096" s="3"/>
    </row>
    <row r="13097" spans="2:2">
      <c r="B13097" s="3"/>
    </row>
    <row r="13098" spans="2:2">
      <c r="B13098" s="3"/>
    </row>
    <row r="13099" spans="2:2">
      <c r="B13099" s="3"/>
    </row>
    <row r="13100" spans="2:2">
      <c r="B13100" s="3"/>
    </row>
    <row r="13101" spans="2:2">
      <c r="B13101" s="3"/>
    </row>
    <row r="13102" spans="2:2">
      <c r="B13102" s="3"/>
    </row>
    <row r="13103" spans="2:2">
      <c r="B13103" s="3"/>
    </row>
    <row r="13104" spans="2:2">
      <c r="B13104" s="3"/>
    </row>
    <row r="13105" spans="2:2">
      <c r="B13105" s="3"/>
    </row>
    <row r="13106" spans="2:2">
      <c r="B13106" s="3"/>
    </row>
    <row r="13107" spans="2:2">
      <c r="B13107" s="3"/>
    </row>
    <row r="13108" spans="2:2">
      <c r="B13108" s="3"/>
    </row>
    <row r="13109" spans="2:2">
      <c r="B13109" s="3"/>
    </row>
    <row r="13110" spans="2:2">
      <c r="B13110" s="3"/>
    </row>
    <row r="13111" spans="2:2">
      <c r="B13111" s="3"/>
    </row>
    <row r="13112" spans="2:2">
      <c r="B13112" s="3"/>
    </row>
    <row r="13113" spans="2:2">
      <c r="B13113" s="3"/>
    </row>
    <row r="13114" spans="2:2">
      <c r="B13114" s="3"/>
    </row>
    <row r="13115" spans="2:2">
      <c r="B13115" s="3"/>
    </row>
    <row r="13116" spans="2:2">
      <c r="B13116" s="3"/>
    </row>
    <row r="13117" spans="2:2">
      <c r="B13117" s="3"/>
    </row>
    <row r="13118" spans="2:2">
      <c r="B13118" s="3"/>
    </row>
    <row r="13119" spans="2:2">
      <c r="B13119" s="3"/>
    </row>
    <row r="13120" spans="2:2">
      <c r="B13120" s="3"/>
    </row>
    <row r="13121" spans="2:2">
      <c r="B13121" s="3"/>
    </row>
    <row r="13122" spans="2:2">
      <c r="B13122" s="3"/>
    </row>
    <row r="13123" spans="2:2">
      <c r="B13123" s="3"/>
    </row>
    <row r="13124" spans="2:2">
      <c r="B13124" s="3"/>
    </row>
    <row r="13125" spans="2:2">
      <c r="B13125" s="3"/>
    </row>
    <row r="13126" spans="2:2">
      <c r="B13126" s="3"/>
    </row>
    <row r="13127" spans="2:2">
      <c r="B13127" s="3"/>
    </row>
    <row r="13128" spans="2:2">
      <c r="B13128" s="3"/>
    </row>
    <row r="13129" spans="2:2">
      <c r="B13129" s="3"/>
    </row>
    <row r="13130" spans="2:2">
      <c r="B13130" s="3"/>
    </row>
    <row r="13131" spans="2:2">
      <c r="B13131" s="3"/>
    </row>
    <row r="13132" spans="2:2">
      <c r="B13132" s="3"/>
    </row>
    <row r="13133" spans="2:2">
      <c r="B13133" s="3"/>
    </row>
    <row r="13134" spans="2:2">
      <c r="B13134" s="3"/>
    </row>
    <row r="13135" spans="2:2">
      <c r="B13135" s="3"/>
    </row>
    <row r="13136" spans="2:2">
      <c r="B13136" s="3"/>
    </row>
    <row r="13137" spans="2:2">
      <c r="B13137" s="3"/>
    </row>
    <row r="13138" spans="2:2">
      <c r="B13138" s="3"/>
    </row>
    <row r="13139" spans="2:2">
      <c r="B13139" s="3"/>
    </row>
    <row r="13140" spans="2:2">
      <c r="B13140" s="3"/>
    </row>
    <row r="13141" spans="2:2">
      <c r="B13141" s="3"/>
    </row>
    <row r="13142" spans="2:2">
      <c r="B13142" s="3"/>
    </row>
    <row r="13143" spans="2:2">
      <c r="B13143" s="3"/>
    </row>
    <row r="13144" spans="2:2">
      <c r="B13144" s="3"/>
    </row>
    <row r="13145" spans="2:2">
      <c r="B13145" s="3"/>
    </row>
    <row r="13146" spans="2:2">
      <c r="B13146" s="3"/>
    </row>
    <row r="13147" spans="2:2">
      <c r="B13147" s="3"/>
    </row>
    <row r="13148" spans="2:2">
      <c r="B13148" s="3"/>
    </row>
    <row r="13149" spans="2:2">
      <c r="B13149" s="3"/>
    </row>
    <row r="13150" spans="2:2">
      <c r="B13150" s="3"/>
    </row>
    <row r="13151" spans="2:2">
      <c r="B13151" s="3"/>
    </row>
    <row r="13152" spans="2:2">
      <c r="B13152" s="3"/>
    </row>
    <row r="13153" spans="2:2">
      <c r="B13153" s="3"/>
    </row>
    <row r="13154" spans="2:2">
      <c r="B13154" s="3"/>
    </row>
    <row r="13155" spans="2:2">
      <c r="B13155" s="3"/>
    </row>
    <row r="13156" spans="2:2">
      <c r="B13156" s="3"/>
    </row>
    <row r="13157" spans="2:2">
      <c r="B13157" s="3"/>
    </row>
    <row r="13158" spans="2:2">
      <c r="B13158" s="3"/>
    </row>
    <row r="13159" spans="2:2">
      <c r="B13159" s="3"/>
    </row>
    <row r="13160" spans="2:2">
      <c r="B13160" s="3"/>
    </row>
    <row r="13161" spans="2:2">
      <c r="B13161" s="3"/>
    </row>
    <row r="13162" spans="2:2">
      <c r="B13162" s="3"/>
    </row>
    <row r="13163" spans="2:2">
      <c r="B13163" s="3"/>
    </row>
    <row r="13164" spans="2:2">
      <c r="B13164" s="3"/>
    </row>
    <row r="13165" spans="2:2">
      <c r="B13165" s="3"/>
    </row>
    <row r="13166" spans="2:2">
      <c r="B13166" s="3"/>
    </row>
    <row r="13167" spans="2:2">
      <c r="B13167" s="3"/>
    </row>
    <row r="13168" spans="2:2">
      <c r="B13168" s="3"/>
    </row>
    <row r="13169" spans="2:2">
      <c r="B13169" s="3"/>
    </row>
    <row r="13170" spans="2:2">
      <c r="B13170" s="3"/>
    </row>
    <row r="13171" spans="2:2">
      <c r="B13171" s="3"/>
    </row>
    <row r="13172" spans="2:2">
      <c r="B13172" s="3"/>
    </row>
    <row r="13173" spans="2:2">
      <c r="B13173" s="3"/>
    </row>
    <row r="13174" spans="2:2">
      <c r="B13174" s="3"/>
    </row>
    <row r="13175" spans="2:2">
      <c r="B13175" s="3"/>
    </row>
    <row r="13176" spans="2:2">
      <c r="B13176" s="3"/>
    </row>
    <row r="13177" spans="2:2">
      <c r="B13177" s="3"/>
    </row>
    <row r="13178" spans="2:2">
      <c r="B13178" s="3"/>
    </row>
    <row r="13179" spans="2:2">
      <c r="B13179" s="3"/>
    </row>
    <row r="13180" spans="2:2">
      <c r="B13180" s="3"/>
    </row>
    <row r="13181" spans="2:2">
      <c r="B13181" s="3"/>
    </row>
    <row r="13182" spans="2:2">
      <c r="B13182" s="3"/>
    </row>
    <row r="13183" spans="2:2">
      <c r="B13183" s="3"/>
    </row>
    <row r="13184" spans="2:2">
      <c r="B13184" s="3"/>
    </row>
    <row r="13185" spans="2:2">
      <c r="B13185" s="3"/>
    </row>
    <row r="13186" spans="2:2">
      <c r="B13186" s="3"/>
    </row>
    <row r="13187" spans="2:2">
      <c r="B13187" s="3"/>
    </row>
    <row r="13188" spans="2:2">
      <c r="B13188" s="3"/>
    </row>
    <row r="13189" spans="2:2">
      <c r="B13189" s="3"/>
    </row>
    <row r="13190" spans="2:2">
      <c r="B13190" s="3"/>
    </row>
    <row r="13191" spans="2:2">
      <c r="B13191" s="3"/>
    </row>
    <row r="13192" spans="2:2">
      <c r="B13192" s="3"/>
    </row>
    <row r="13193" spans="2:2">
      <c r="B13193" s="3"/>
    </row>
    <row r="13194" spans="2:2">
      <c r="B13194" s="3"/>
    </row>
    <row r="13195" spans="2:2">
      <c r="B13195" s="3"/>
    </row>
    <row r="13196" spans="2:2">
      <c r="B13196" s="3"/>
    </row>
    <row r="13197" spans="2:2">
      <c r="B13197" s="3"/>
    </row>
    <row r="13198" spans="2:2">
      <c r="B13198" s="3"/>
    </row>
    <row r="13199" spans="2:2">
      <c r="B13199" s="3"/>
    </row>
    <row r="13200" spans="2:2">
      <c r="B13200" s="3"/>
    </row>
    <row r="13201" spans="2:2">
      <c r="B13201" s="3"/>
    </row>
    <row r="13202" spans="2:2">
      <c r="B13202" s="3"/>
    </row>
    <row r="13203" spans="2:2">
      <c r="B13203" s="3"/>
    </row>
    <row r="13204" spans="2:2">
      <c r="B13204" s="3"/>
    </row>
    <row r="13205" spans="2:2">
      <c r="B13205" s="3"/>
    </row>
    <row r="13206" spans="2:2">
      <c r="B13206" s="3"/>
    </row>
    <row r="13207" spans="2:2">
      <c r="B13207" s="3"/>
    </row>
    <row r="13208" spans="2:2">
      <c r="B13208" s="3"/>
    </row>
    <row r="13209" spans="2:2">
      <c r="B13209" s="3"/>
    </row>
    <row r="13210" spans="2:2">
      <c r="B13210" s="3"/>
    </row>
    <row r="13211" spans="2:2">
      <c r="B13211" s="3"/>
    </row>
    <row r="13212" spans="2:2">
      <c r="B13212" s="3"/>
    </row>
    <row r="13213" spans="2:2">
      <c r="B13213" s="3"/>
    </row>
    <row r="13214" spans="2:2">
      <c r="B13214" s="3"/>
    </row>
    <row r="13215" spans="2:2">
      <c r="B13215" s="3"/>
    </row>
    <row r="13216" spans="2:2">
      <c r="B13216" s="3"/>
    </row>
    <row r="13217" spans="2:2">
      <c r="B13217" s="3"/>
    </row>
    <row r="13218" spans="2:2">
      <c r="B13218" s="3"/>
    </row>
    <row r="13219" spans="2:2">
      <c r="B13219" s="3"/>
    </row>
    <row r="13220" spans="2:2">
      <c r="B13220" s="3"/>
    </row>
    <row r="13221" spans="2:2">
      <c r="B13221" s="3"/>
    </row>
    <row r="13222" spans="2:2">
      <c r="B13222" s="3"/>
    </row>
    <row r="13223" spans="2:2">
      <c r="B13223" s="3"/>
    </row>
    <row r="13224" spans="2:2">
      <c r="B13224" s="3"/>
    </row>
    <row r="13225" spans="2:2">
      <c r="B13225" s="3"/>
    </row>
    <row r="13226" spans="2:2">
      <c r="B13226" s="3"/>
    </row>
    <row r="13227" spans="2:2">
      <c r="B13227" s="3"/>
    </row>
    <row r="13228" spans="2:2">
      <c r="B13228" s="3"/>
    </row>
    <row r="13229" spans="2:2">
      <c r="B13229" s="3"/>
    </row>
    <row r="13230" spans="2:2">
      <c r="B13230" s="3"/>
    </row>
    <row r="13231" spans="2:2">
      <c r="B13231" s="3"/>
    </row>
    <row r="13232" spans="2:2">
      <c r="B13232" s="3"/>
    </row>
    <row r="13233" spans="2:2">
      <c r="B13233" s="3"/>
    </row>
    <row r="13234" spans="2:2">
      <c r="B13234" s="3"/>
    </row>
    <row r="13235" spans="2:2">
      <c r="B13235" s="3"/>
    </row>
    <row r="13236" spans="2:2">
      <c r="B13236" s="3"/>
    </row>
    <row r="13237" spans="2:2">
      <c r="B13237" s="3"/>
    </row>
    <row r="13238" spans="2:2">
      <c r="B13238" s="3"/>
    </row>
    <row r="13239" spans="2:2">
      <c r="B13239" s="3"/>
    </row>
    <row r="13240" spans="2:2">
      <c r="B13240" s="3"/>
    </row>
    <row r="13241" spans="2:2">
      <c r="B13241" s="3"/>
    </row>
    <row r="13242" spans="2:2">
      <c r="B13242" s="3"/>
    </row>
    <row r="13243" spans="2:2">
      <c r="B13243" s="3"/>
    </row>
    <row r="13244" spans="2:2">
      <c r="B13244" s="3"/>
    </row>
    <row r="13245" spans="2:2">
      <c r="B13245" s="3"/>
    </row>
    <row r="13246" spans="2:2">
      <c r="B13246" s="3"/>
    </row>
    <row r="13247" spans="2:2">
      <c r="B13247" s="3"/>
    </row>
    <row r="13248" spans="2:2">
      <c r="B13248" s="3"/>
    </row>
    <row r="13249" spans="2:2">
      <c r="B13249" s="3"/>
    </row>
    <row r="13250" spans="2:2">
      <c r="B13250" s="3"/>
    </row>
    <row r="13251" spans="2:2">
      <c r="B13251" s="3"/>
    </row>
    <row r="13252" spans="2:2">
      <c r="B13252" s="3"/>
    </row>
    <row r="13253" spans="2:2">
      <c r="B13253" s="3"/>
    </row>
    <row r="13254" spans="2:2">
      <c r="B13254" s="3"/>
    </row>
    <row r="13255" spans="2:2">
      <c r="B13255" s="3"/>
    </row>
    <row r="13256" spans="2:2">
      <c r="B13256" s="3"/>
    </row>
    <row r="13257" spans="2:2">
      <c r="B13257" s="3"/>
    </row>
    <row r="13258" spans="2:2">
      <c r="B13258" s="3"/>
    </row>
    <row r="13259" spans="2:2">
      <c r="B13259" s="3"/>
    </row>
    <row r="13260" spans="2:2">
      <c r="B13260" s="3"/>
    </row>
    <row r="13261" spans="2:2">
      <c r="B13261" s="3"/>
    </row>
    <row r="13262" spans="2:2">
      <c r="B13262" s="3"/>
    </row>
    <row r="13263" spans="2:2">
      <c r="B13263" s="3"/>
    </row>
    <row r="13264" spans="2:2">
      <c r="B13264" s="3"/>
    </row>
    <row r="13265" spans="2:2">
      <c r="B13265" s="3"/>
    </row>
    <row r="13266" spans="2:2">
      <c r="B13266" s="3"/>
    </row>
    <row r="13267" spans="2:2">
      <c r="B13267" s="3"/>
    </row>
    <row r="13268" spans="2:2">
      <c r="B13268" s="3"/>
    </row>
    <row r="13269" spans="2:2">
      <c r="B13269" s="3"/>
    </row>
    <row r="13270" spans="2:2">
      <c r="B13270" s="3"/>
    </row>
    <row r="13271" spans="2:2">
      <c r="B13271" s="3"/>
    </row>
    <row r="13272" spans="2:2">
      <c r="B13272" s="3"/>
    </row>
    <row r="13273" spans="2:2">
      <c r="B13273" s="3"/>
    </row>
    <row r="13274" spans="2:2">
      <c r="B13274" s="3"/>
    </row>
    <row r="13275" spans="2:2">
      <c r="B13275" s="3"/>
    </row>
    <row r="13276" spans="2:2">
      <c r="B13276" s="3"/>
    </row>
    <row r="13277" spans="2:2">
      <c r="B13277" s="3"/>
    </row>
    <row r="13278" spans="2:2">
      <c r="B13278" s="3"/>
    </row>
    <row r="13279" spans="2:2">
      <c r="B13279" s="3"/>
    </row>
    <row r="13280" spans="2:2">
      <c r="B13280" s="3"/>
    </row>
    <row r="13281" spans="2:2">
      <c r="B13281" s="3"/>
    </row>
    <row r="13282" spans="2:2">
      <c r="B13282" s="3"/>
    </row>
    <row r="13283" spans="2:2">
      <c r="B13283" s="3"/>
    </row>
    <row r="13284" spans="2:2">
      <c r="B13284" s="3"/>
    </row>
    <row r="13285" spans="2:2">
      <c r="B13285" s="3"/>
    </row>
    <row r="13286" spans="2:2">
      <c r="B13286" s="3"/>
    </row>
    <row r="13287" spans="2:2">
      <c r="B13287" s="3"/>
    </row>
    <row r="13288" spans="2:2">
      <c r="B13288" s="3"/>
    </row>
    <row r="13289" spans="2:2">
      <c r="B13289" s="3"/>
    </row>
    <row r="13290" spans="2:2">
      <c r="B13290" s="3"/>
    </row>
    <row r="13291" spans="2:2">
      <c r="B13291" s="3"/>
    </row>
    <row r="13292" spans="2:2">
      <c r="B13292" s="3"/>
    </row>
    <row r="13293" spans="2:2">
      <c r="B13293" s="3"/>
    </row>
    <row r="13294" spans="2:2">
      <c r="B13294" s="3"/>
    </row>
    <row r="13295" spans="2:2">
      <c r="B13295" s="3"/>
    </row>
    <row r="13296" spans="2:2">
      <c r="B13296" s="3"/>
    </row>
    <row r="13297" spans="2:2">
      <c r="B13297" s="3"/>
    </row>
    <row r="13298" spans="2:2">
      <c r="B13298" s="3"/>
    </row>
    <row r="13299" spans="2:2">
      <c r="B13299" s="3"/>
    </row>
    <row r="13300" spans="2:2">
      <c r="B13300" s="3"/>
    </row>
    <row r="13301" spans="2:2">
      <c r="B13301" s="3"/>
    </row>
    <row r="13302" spans="2:2">
      <c r="B13302" s="3"/>
    </row>
    <row r="13303" spans="2:2">
      <c r="B13303" s="3"/>
    </row>
    <row r="13304" spans="2:2">
      <c r="B13304" s="3"/>
    </row>
    <row r="13305" spans="2:2">
      <c r="B13305" s="3"/>
    </row>
    <row r="13306" spans="2:2">
      <c r="B13306" s="3"/>
    </row>
    <row r="13307" spans="2:2">
      <c r="B13307" s="3"/>
    </row>
    <row r="13308" spans="2:2">
      <c r="B13308" s="3"/>
    </row>
    <row r="13309" spans="2:2">
      <c r="B13309" s="3"/>
    </row>
    <row r="13310" spans="2:2">
      <c r="B13310" s="3"/>
    </row>
    <row r="13311" spans="2:2">
      <c r="B13311" s="3"/>
    </row>
    <row r="13312" spans="2:2">
      <c r="B13312" s="3"/>
    </row>
    <row r="13313" spans="2:2">
      <c r="B13313" s="3"/>
    </row>
    <row r="13314" spans="2:2">
      <c r="B13314" s="3"/>
    </row>
    <row r="13315" spans="2:2">
      <c r="B13315" s="3"/>
    </row>
    <row r="13316" spans="2:2">
      <c r="B13316" s="3"/>
    </row>
    <row r="13317" spans="2:2">
      <c r="B13317" s="3"/>
    </row>
    <row r="13318" spans="2:2">
      <c r="B13318" s="3"/>
    </row>
    <row r="13319" spans="2:2">
      <c r="B13319" s="3"/>
    </row>
    <row r="13320" spans="2:2">
      <c r="B13320" s="3"/>
    </row>
    <row r="13321" spans="2:2">
      <c r="B13321" s="3"/>
    </row>
    <row r="13322" spans="2:2">
      <c r="B13322" s="3"/>
    </row>
    <row r="13323" spans="2:2">
      <c r="B13323" s="3"/>
    </row>
    <row r="13324" spans="2:2">
      <c r="B13324" s="3"/>
    </row>
    <row r="13325" spans="2:2">
      <c r="B13325" s="3"/>
    </row>
    <row r="13326" spans="2:2">
      <c r="B13326" s="3"/>
    </row>
    <row r="13327" spans="2:2">
      <c r="B13327" s="3"/>
    </row>
    <row r="13328" spans="2:2">
      <c r="B13328" s="3"/>
    </row>
    <row r="13329" spans="2:2">
      <c r="B13329" s="3"/>
    </row>
    <row r="13330" spans="2:2">
      <c r="B13330" s="3"/>
    </row>
    <row r="13331" spans="2:2">
      <c r="B13331" s="3"/>
    </row>
    <row r="13332" spans="2:2">
      <c r="B13332" s="3"/>
    </row>
    <row r="13333" spans="2:2">
      <c r="B13333" s="3"/>
    </row>
    <row r="13334" spans="2:2">
      <c r="B13334" s="3"/>
    </row>
    <row r="13335" spans="2:2">
      <c r="B13335" s="3"/>
    </row>
    <row r="13336" spans="2:2">
      <c r="B13336" s="3"/>
    </row>
    <row r="13337" spans="2:2">
      <c r="B13337" s="3"/>
    </row>
    <row r="13338" spans="2:2">
      <c r="B13338" s="3"/>
    </row>
    <row r="13339" spans="2:2">
      <c r="B13339" s="3"/>
    </row>
    <row r="13340" spans="2:2">
      <c r="B13340" s="3"/>
    </row>
    <row r="13341" spans="2:2">
      <c r="B13341" s="3"/>
    </row>
    <row r="13342" spans="2:2">
      <c r="B13342" s="3"/>
    </row>
    <row r="13343" spans="2:2">
      <c r="B13343" s="3"/>
    </row>
    <row r="13344" spans="2:2">
      <c r="B13344" s="3"/>
    </row>
    <row r="13345" spans="2:2">
      <c r="B13345" s="3"/>
    </row>
    <row r="13346" spans="2:2">
      <c r="B13346" s="3"/>
    </row>
    <row r="13347" spans="2:2">
      <c r="B13347" s="3"/>
    </row>
    <row r="13348" spans="2:2">
      <c r="B13348" s="3"/>
    </row>
    <row r="13349" spans="2:2">
      <c r="B13349" s="3"/>
    </row>
    <row r="13350" spans="2:2">
      <c r="B13350" s="3"/>
    </row>
    <row r="13351" spans="2:2">
      <c r="B13351" s="3"/>
    </row>
    <row r="13352" spans="2:2">
      <c r="B13352" s="3"/>
    </row>
    <row r="13353" spans="2:2">
      <c r="B13353" s="3"/>
    </row>
    <row r="13354" spans="2:2">
      <c r="B13354" s="3"/>
    </row>
    <row r="13355" spans="2:2">
      <c r="B13355" s="3"/>
    </row>
    <row r="13356" spans="2:2">
      <c r="B13356" s="3"/>
    </row>
    <row r="13357" spans="2:2">
      <c r="B13357" s="3"/>
    </row>
    <row r="13358" spans="2:2">
      <c r="B13358" s="3"/>
    </row>
    <row r="13359" spans="2:2">
      <c r="B13359" s="3"/>
    </row>
    <row r="13360" spans="2:2">
      <c r="B13360" s="3"/>
    </row>
    <row r="13361" spans="2:2">
      <c r="B13361" s="3"/>
    </row>
    <row r="13362" spans="2:2">
      <c r="B13362" s="3"/>
    </row>
    <row r="13363" spans="2:2">
      <c r="B13363" s="3"/>
    </row>
    <row r="13364" spans="2:2">
      <c r="B13364" s="3"/>
    </row>
    <row r="13365" spans="2:2">
      <c r="B13365" s="3"/>
    </row>
    <row r="13366" spans="2:2">
      <c r="B13366" s="3"/>
    </row>
    <row r="13367" spans="2:2">
      <c r="B13367" s="3"/>
    </row>
    <row r="13368" spans="2:2">
      <c r="B13368" s="3"/>
    </row>
    <row r="13369" spans="2:2">
      <c r="B13369" s="3"/>
    </row>
    <row r="13370" spans="2:2">
      <c r="B13370" s="3"/>
    </row>
    <row r="13371" spans="2:2">
      <c r="B13371" s="3"/>
    </row>
    <row r="13372" spans="2:2">
      <c r="B13372" s="3"/>
    </row>
    <row r="13373" spans="2:2">
      <c r="B13373" s="3"/>
    </row>
    <row r="13374" spans="2:2">
      <c r="B13374" s="3"/>
    </row>
    <row r="13375" spans="2:2">
      <c r="B13375" s="3"/>
    </row>
    <row r="13376" spans="2:2">
      <c r="B13376" s="3"/>
    </row>
    <row r="13377" spans="2:2">
      <c r="B13377" s="3"/>
    </row>
    <row r="13378" spans="2:2">
      <c r="B13378" s="3"/>
    </row>
    <row r="13379" spans="2:2">
      <c r="B13379" s="3"/>
    </row>
    <row r="13380" spans="2:2">
      <c r="B13380" s="3"/>
    </row>
    <row r="13381" spans="2:2">
      <c r="B13381" s="3"/>
    </row>
    <row r="13382" spans="2:2">
      <c r="B13382" s="3"/>
    </row>
    <row r="13383" spans="2:2">
      <c r="B13383" s="3"/>
    </row>
    <row r="13384" spans="2:2">
      <c r="B13384" s="3"/>
    </row>
    <row r="13385" spans="2:2">
      <c r="B13385" s="3"/>
    </row>
    <row r="13386" spans="2:2">
      <c r="B13386" s="3"/>
    </row>
    <row r="13387" spans="2:2">
      <c r="B13387" s="3"/>
    </row>
    <row r="13388" spans="2:2">
      <c r="B13388" s="3"/>
    </row>
    <row r="13389" spans="2:2">
      <c r="B13389" s="3"/>
    </row>
    <row r="13390" spans="2:2">
      <c r="B13390" s="3"/>
    </row>
    <row r="13391" spans="2:2">
      <c r="B13391" s="3"/>
    </row>
    <row r="13392" spans="2:2">
      <c r="B13392" s="3"/>
    </row>
    <row r="13393" spans="2:2">
      <c r="B13393" s="3"/>
    </row>
    <row r="13394" spans="2:2">
      <c r="B13394" s="3"/>
    </row>
    <row r="13395" spans="2:2">
      <c r="B13395" s="3"/>
    </row>
    <row r="13396" spans="2:2">
      <c r="B13396" s="3"/>
    </row>
    <row r="13397" spans="2:2">
      <c r="B13397" s="3"/>
    </row>
    <row r="13398" spans="2:2">
      <c r="B13398" s="3"/>
    </row>
    <row r="13399" spans="2:2">
      <c r="B13399" s="3"/>
    </row>
    <row r="13400" spans="2:2">
      <c r="B13400" s="3"/>
    </row>
    <row r="13401" spans="2:2">
      <c r="B13401" s="3"/>
    </row>
    <row r="13402" spans="2:2">
      <c r="B13402" s="3"/>
    </row>
    <row r="13403" spans="2:2">
      <c r="B13403" s="3"/>
    </row>
    <row r="13404" spans="2:2">
      <c r="B13404" s="3"/>
    </row>
    <row r="13405" spans="2:2">
      <c r="B13405" s="3"/>
    </row>
    <row r="13406" spans="2:2">
      <c r="B13406" s="3"/>
    </row>
    <row r="13407" spans="2:2">
      <c r="B13407" s="3"/>
    </row>
    <row r="13408" spans="2:2">
      <c r="B13408" s="3"/>
    </row>
    <row r="13409" spans="2:2">
      <c r="B13409" s="3"/>
    </row>
    <row r="13410" spans="2:2">
      <c r="B13410" s="3"/>
    </row>
    <row r="13411" spans="2:2">
      <c r="B13411" s="3"/>
    </row>
    <row r="13412" spans="2:2">
      <c r="B13412" s="3"/>
    </row>
    <row r="13413" spans="2:2">
      <c r="B13413" s="3"/>
    </row>
    <row r="13414" spans="2:2">
      <c r="B13414" s="3"/>
    </row>
    <row r="13415" spans="2:2">
      <c r="B13415" s="3"/>
    </row>
    <row r="13416" spans="2:2">
      <c r="B13416" s="3"/>
    </row>
    <row r="13417" spans="2:2">
      <c r="B13417" s="3"/>
    </row>
    <row r="13418" spans="2:2">
      <c r="B13418" s="3"/>
    </row>
    <row r="13419" spans="2:2">
      <c r="B13419" s="3"/>
    </row>
    <row r="13420" spans="2:2">
      <c r="B13420" s="3"/>
    </row>
    <row r="13421" spans="2:2">
      <c r="B13421" s="3"/>
    </row>
    <row r="13422" spans="2:2">
      <c r="B13422" s="3"/>
    </row>
    <row r="13423" spans="2:2">
      <c r="B13423" s="3"/>
    </row>
    <row r="13424" spans="2:2">
      <c r="B13424" s="3"/>
    </row>
    <row r="13425" spans="2:2">
      <c r="B13425" s="3"/>
    </row>
    <row r="13426" spans="2:2">
      <c r="B13426" s="3"/>
    </row>
    <row r="13427" spans="2:2">
      <c r="B13427" s="3"/>
    </row>
    <row r="13428" spans="2:2">
      <c r="B13428" s="3"/>
    </row>
    <row r="13429" spans="2:2">
      <c r="B13429" s="3"/>
    </row>
    <row r="13430" spans="2:2">
      <c r="B13430" s="3"/>
    </row>
    <row r="13431" spans="2:2">
      <c r="B13431" s="3"/>
    </row>
    <row r="13432" spans="2:2">
      <c r="B13432" s="3"/>
    </row>
    <row r="13433" spans="2:2">
      <c r="B13433" s="3"/>
    </row>
    <row r="13434" spans="2:2">
      <c r="B13434" s="3"/>
    </row>
    <row r="13435" spans="2:2">
      <c r="B13435" s="3"/>
    </row>
    <row r="13436" spans="2:2">
      <c r="B13436" s="3"/>
    </row>
    <row r="13437" spans="2:2">
      <c r="B13437" s="3"/>
    </row>
    <row r="13438" spans="2:2">
      <c r="B13438" s="3"/>
    </row>
    <row r="13439" spans="2:2">
      <c r="B13439" s="3"/>
    </row>
    <row r="13440" spans="2:2">
      <c r="B13440" s="3"/>
    </row>
    <row r="13441" spans="2:2">
      <c r="B13441" s="3"/>
    </row>
    <row r="13442" spans="2:2">
      <c r="B13442" s="3"/>
    </row>
    <row r="13443" spans="2:2">
      <c r="B13443" s="3"/>
    </row>
    <row r="13444" spans="2:2">
      <c r="B13444" s="3"/>
    </row>
    <row r="13445" spans="2:2">
      <c r="B13445" s="3"/>
    </row>
    <row r="13446" spans="2:2">
      <c r="B13446" s="3"/>
    </row>
    <row r="13447" spans="2:2">
      <c r="B13447" s="3"/>
    </row>
    <row r="13448" spans="2:2">
      <c r="B13448" s="3"/>
    </row>
    <row r="13449" spans="2:2">
      <c r="B13449" s="3"/>
    </row>
    <row r="13450" spans="2:2">
      <c r="B13450" s="3"/>
    </row>
    <row r="13451" spans="2:2">
      <c r="B13451" s="3"/>
    </row>
    <row r="13452" spans="2:2">
      <c r="B13452" s="3"/>
    </row>
    <row r="13453" spans="2:2">
      <c r="B13453" s="3"/>
    </row>
    <row r="13454" spans="2:2">
      <c r="B13454" s="3"/>
    </row>
    <row r="13455" spans="2:2">
      <c r="B13455" s="3"/>
    </row>
    <row r="13456" spans="2:2">
      <c r="B13456" s="3"/>
    </row>
    <row r="13457" spans="2:2">
      <c r="B13457" s="3"/>
    </row>
    <row r="13458" spans="2:2">
      <c r="B13458" s="3"/>
    </row>
    <row r="13459" spans="2:2">
      <c r="B13459" s="3"/>
    </row>
    <row r="13460" spans="2:2">
      <c r="B13460" s="3"/>
    </row>
    <row r="13461" spans="2:2">
      <c r="B13461" s="3"/>
    </row>
    <row r="13462" spans="2:2">
      <c r="B13462" s="3"/>
    </row>
    <row r="13463" spans="2:2">
      <c r="B13463" s="3"/>
    </row>
    <row r="13464" spans="2:2">
      <c r="B13464" s="3"/>
    </row>
    <row r="13465" spans="2:2">
      <c r="B13465" s="3"/>
    </row>
    <row r="13466" spans="2:2">
      <c r="B13466" s="3"/>
    </row>
    <row r="13467" spans="2:2">
      <c r="B13467" s="3"/>
    </row>
    <row r="13468" spans="2:2">
      <c r="B13468" s="3"/>
    </row>
    <row r="13469" spans="2:2">
      <c r="B13469" s="3"/>
    </row>
    <row r="13470" spans="2:2">
      <c r="B13470" s="3"/>
    </row>
    <row r="13471" spans="2:2">
      <c r="B13471" s="3"/>
    </row>
    <row r="13472" spans="2:2">
      <c r="B13472" s="3"/>
    </row>
    <row r="13473" spans="2:2">
      <c r="B13473" s="3"/>
    </row>
    <row r="13474" spans="2:2">
      <c r="B13474" s="3"/>
    </row>
    <row r="13475" spans="2:2">
      <c r="B13475" s="3"/>
    </row>
    <row r="13476" spans="2:2">
      <c r="B13476" s="3"/>
    </row>
    <row r="13477" spans="2:2">
      <c r="B13477" s="3"/>
    </row>
    <row r="13478" spans="2:2">
      <c r="B13478" s="3"/>
    </row>
    <row r="13479" spans="2:2">
      <c r="B13479" s="3"/>
    </row>
    <row r="13480" spans="2:2">
      <c r="B13480" s="3"/>
    </row>
    <row r="13481" spans="2:2">
      <c r="B13481" s="3"/>
    </row>
    <row r="13482" spans="2:2">
      <c r="B13482" s="3"/>
    </row>
    <row r="13483" spans="2:2">
      <c r="B13483" s="3"/>
    </row>
    <row r="13484" spans="2:2">
      <c r="B13484" s="3"/>
    </row>
    <row r="13485" spans="2:2">
      <c r="B13485" s="3"/>
    </row>
    <row r="13486" spans="2:2">
      <c r="B13486" s="3"/>
    </row>
    <row r="13487" spans="2:2">
      <c r="B13487" s="3"/>
    </row>
    <row r="13488" spans="2:2">
      <c r="B13488" s="3"/>
    </row>
    <row r="13489" spans="2:2">
      <c r="B13489" s="3"/>
    </row>
    <row r="13490" spans="2:2">
      <c r="B13490" s="3"/>
    </row>
    <row r="13491" spans="2:2">
      <c r="B13491" s="3"/>
    </row>
    <row r="13492" spans="2:2">
      <c r="B13492" s="3"/>
    </row>
    <row r="13493" spans="2:2">
      <c r="B13493" s="3"/>
    </row>
    <row r="13494" spans="2:2">
      <c r="B13494" s="3"/>
    </row>
    <row r="13495" spans="2:2">
      <c r="B13495" s="3"/>
    </row>
    <row r="13496" spans="2:2">
      <c r="B13496" s="3"/>
    </row>
    <row r="13497" spans="2:2">
      <c r="B13497" s="3"/>
    </row>
    <row r="13498" spans="2:2">
      <c r="B13498" s="3"/>
    </row>
    <row r="13499" spans="2:2">
      <c r="B13499" s="3"/>
    </row>
    <row r="13500" spans="2:2">
      <c r="B13500" s="3"/>
    </row>
    <row r="13501" spans="2:2">
      <c r="B13501" s="3"/>
    </row>
    <row r="13502" spans="2:2">
      <c r="B13502" s="3"/>
    </row>
    <row r="13503" spans="2:2">
      <c r="B13503" s="3"/>
    </row>
    <row r="13504" spans="2:2">
      <c r="B13504" s="3"/>
    </row>
    <row r="13505" spans="2:2">
      <c r="B13505" s="3"/>
    </row>
    <row r="13506" spans="2:2">
      <c r="B13506" s="3"/>
    </row>
    <row r="13507" spans="2:2">
      <c r="B13507" s="3"/>
    </row>
    <row r="13508" spans="2:2">
      <c r="B13508" s="3"/>
    </row>
    <row r="13509" spans="2:2">
      <c r="B13509" s="3"/>
    </row>
    <row r="13510" spans="2:2">
      <c r="B13510" s="3"/>
    </row>
    <row r="13511" spans="2:2">
      <c r="B13511" s="3"/>
    </row>
    <row r="13512" spans="2:2">
      <c r="B13512" s="3"/>
    </row>
    <row r="13513" spans="2:2">
      <c r="B13513" s="3"/>
    </row>
    <row r="13514" spans="2:2">
      <c r="B13514" s="3"/>
    </row>
    <row r="13515" spans="2:2">
      <c r="B13515" s="3"/>
    </row>
    <row r="13516" spans="2:2">
      <c r="B13516" s="3"/>
    </row>
    <row r="13517" spans="2:2">
      <c r="B13517" s="3"/>
    </row>
    <row r="13518" spans="2:2">
      <c r="B13518" s="3"/>
    </row>
    <row r="13519" spans="2:2">
      <c r="B13519" s="3"/>
    </row>
    <row r="13520" spans="2:2">
      <c r="B13520" s="3"/>
    </row>
    <row r="13521" spans="2:2">
      <c r="B13521" s="3"/>
    </row>
    <row r="13522" spans="2:2">
      <c r="B13522" s="3"/>
    </row>
    <row r="13523" spans="2:2">
      <c r="B13523" s="3"/>
    </row>
    <row r="13524" spans="2:2">
      <c r="B13524" s="3"/>
    </row>
    <row r="13525" spans="2:2">
      <c r="B13525" s="3"/>
    </row>
    <row r="13526" spans="2:2">
      <c r="B13526" s="3"/>
    </row>
    <row r="13527" spans="2:2">
      <c r="B13527" s="3"/>
    </row>
    <row r="13528" spans="2:2">
      <c r="B13528" s="3"/>
    </row>
    <row r="13529" spans="2:2">
      <c r="B13529" s="3"/>
    </row>
    <row r="13530" spans="2:2">
      <c r="B13530" s="3"/>
    </row>
    <row r="13531" spans="2:2">
      <c r="B13531" s="3"/>
    </row>
    <row r="13532" spans="2:2">
      <c r="B13532" s="3"/>
    </row>
    <row r="13533" spans="2:2">
      <c r="B13533" s="3"/>
    </row>
    <row r="13534" spans="2:2">
      <c r="B13534" s="3"/>
    </row>
    <row r="13535" spans="2:2">
      <c r="B13535" s="3"/>
    </row>
    <row r="13536" spans="2:2">
      <c r="B13536" s="3"/>
    </row>
    <row r="13537" spans="2:2">
      <c r="B13537" s="3"/>
    </row>
    <row r="13538" spans="2:2">
      <c r="B13538" s="3"/>
    </row>
    <row r="13539" spans="2:2">
      <c r="B13539" s="3"/>
    </row>
    <row r="13540" spans="2:2">
      <c r="B13540" s="3"/>
    </row>
    <row r="13541" spans="2:2">
      <c r="B13541" s="3"/>
    </row>
    <row r="13542" spans="2:2">
      <c r="B13542" s="3"/>
    </row>
    <row r="13543" spans="2:2">
      <c r="B13543" s="3"/>
    </row>
    <row r="13544" spans="2:2">
      <c r="B13544" s="3"/>
    </row>
    <row r="13545" spans="2:2">
      <c r="B13545" s="3"/>
    </row>
    <row r="13546" spans="2:2">
      <c r="B13546" s="3"/>
    </row>
    <row r="13547" spans="2:2">
      <c r="B13547" s="3"/>
    </row>
    <row r="13548" spans="2:2">
      <c r="B13548" s="3"/>
    </row>
    <row r="13549" spans="2:2">
      <c r="B13549" s="3"/>
    </row>
    <row r="13550" spans="2:2">
      <c r="B13550" s="3"/>
    </row>
    <row r="13551" spans="2:2">
      <c r="B13551" s="3"/>
    </row>
    <row r="13552" spans="2:2">
      <c r="B13552" s="3"/>
    </row>
    <row r="13553" spans="2:2">
      <c r="B13553" s="3"/>
    </row>
    <row r="13554" spans="2:2">
      <c r="B13554" s="3"/>
    </row>
    <row r="13555" spans="2:2">
      <c r="B13555" s="3"/>
    </row>
    <row r="13556" spans="2:2">
      <c r="B13556" s="3"/>
    </row>
    <row r="13557" spans="2:2">
      <c r="B13557" s="3"/>
    </row>
    <row r="13558" spans="2:2">
      <c r="B13558" s="3"/>
    </row>
    <row r="13559" spans="2:2">
      <c r="B13559" s="3"/>
    </row>
    <row r="13560" spans="2:2">
      <c r="B13560" s="3"/>
    </row>
    <row r="13561" spans="2:2">
      <c r="B13561" s="3"/>
    </row>
    <row r="13562" spans="2:2">
      <c r="B13562" s="3"/>
    </row>
    <row r="13563" spans="2:2">
      <c r="B13563" s="3"/>
    </row>
    <row r="13564" spans="2:2">
      <c r="B13564" s="3"/>
    </row>
    <row r="13565" spans="2:2">
      <c r="B13565" s="3"/>
    </row>
    <row r="13566" spans="2:2">
      <c r="B13566" s="3"/>
    </row>
    <row r="13567" spans="2:2">
      <c r="B13567" s="3"/>
    </row>
    <row r="13568" spans="2:2">
      <c r="B13568" s="3"/>
    </row>
    <row r="13569" spans="2:2">
      <c r="B13569" s="3"/>
    </row>
    <row r="13570" spans="2:2">
      <c r="B13570" s="3"/>
    </row>
    <row r="13571" spans="2:2">
      <c r="B13571" s="3"/>
    </row>
    <row r="13572" spans="2:2">
      <c r="B13572" s="3"/>
    </row>
    <row r="13573" spans="2:2">
      <c r="B13573" s="3"/>
    </row>
    <row r="13574" spans="2:2">
      <c r="B13574" s="3"/>
    </row>
    <row r="13575" spans="2:2">
      <c r="B13575" s="3"/>
    </row>
    <row r="13576" spans="2:2">
      <c r="B13576" s="3"/>
    </row>
    <row r="13577" spans="2:2">
      <c r="B13577" s="3"/>
    </row>
    <row r="13578" spans="2:2">
      <c r="B13578" s="3"/>
    </row>
    <row r="13579" spans="2:2">
      <c r="B13579" s="3"/>
    </row>
    <row r="13580" spans="2:2">
      <c r="B13580" s="3"/>
    </row>
    <row r="13581" spans="2:2">
      <c r="B13581" s="3"/>
    </row>
    <row r="13582" spans="2:2">
      <c r="B13582" s="3"/>
    </row>
    <row r="13583" spans="2:2">
      <c r="B13583" s="3"/>
    </row>
    <row r="13584" spans="2:2">
      <c r="B13584" s="3"/>
    </row>
    <row r="13585" spans="2:2">
      <c r="B13585" s="3"/>
    </row>
    <row r="13586" spans="2:2">
      <c r="B13586" s="3"/>
    </row>
    <row r="13587" spans="2:2">
      <c r="B13587" s="3"/>
    </row>
    <row r="13588" spans="2:2">
      <c r="B13588" s="3"/>
    </row>
    <row r="13589" spans="2:2">
      <c r="B13589" s="3"/>
    </row>
    <row r="13590" spans="2:2">
      <c r="B13590" s="3"/>
    </row>
    <row r="13591" spans="2:2">
      <c r="B13591" s="3"/>
    </row>
    <row r="13592" spans="2:2">
      <c r="B13592" s="3"/>
    </row>
    <row r="13593" spans="2:2">
      <c r="B13593" s="3"/>
    </row>
    <row r="13594" spans="2:2">
      <c r="B13594" s="3"/>
    </row>
    <row r="13595" spans="2:2">
      <c r="B13595" s="3"/>
    </row>
    <row r="13596" spans="2:2">
      <c r="B13596" s="3"/>
    </row>
    <row r="13597" spans="2:2">
      <c r="B13597" s="3"/>
    </row>
    <row r="13598" spans="2:2">
      <c r="B13598" s="3"/>
    </row>
    <row r="13599" spans="2:2">
      <c r="B13599" s="3"/>
    </row>
    <row r="13600" spans="2:2">
      <c r="B13600" s="3"/>
    </row>
    <row r="13601" spans="2:2">
      <c r="B13601" s="3"/>
    </row>
    <row r="13602" spans="2:2">
      <c r="B13602" s="3"/>
    </row>
    <row r="13603" spans="2:2">
      <c r="B13603" s="3"/>
    </row>
    <row r="13604" spans="2:2">
      <c r="B13604" s="3"/>
    </row>
    <row r="13605" spans="2:2">
      <c r="B13605" s="3"/>
    </row>
    <row r="13606" spans="2:2">
      <c r="B13606" s="3"/>
    </row>
    <row r="13607" spans="2:2">
      <c r="B13607" s="3"/>
    </row>
    <row r="13608" spans="2:2">
      <c r="B13608" s="3"/>
    </row>
    <row r="13609" spans="2:2">
      <c r="B13609" s="3"/>
    </row>
    <row r="13610" spans="2:2">
      <c r="B13610" s="3"/>
    </row>
    <row r="13611" spans="2:2">
      <c r="B13611" s="3"/>
    </row>
    <row r="13612" spans="2:2">
      <c r="B13612" s="3"/>
    </row>
    <row r="13613" spans="2:2">
      <c r="B13613" s="3"/>
    </row>
    <row r="13614" spans="2:2">
      <c r="B13614" s="3"/>
    </row>
    <row r="13615" spans="2:2">
      <c r="B13615" s="3"/>
    </row>
    <row r="13616" spans="2:2">
      <c r="B13616" s="3"/>
    </row>
    <row r="13617" spans="2:2">
      <c r="B13617" s="3"/>
    </row>
    <row r="13618" spans="2:2">
      <c r="B13618" s="3"/>
    </row>
    <row r="13619" spans="2:2">
      <c r="B13619" s="3"/>
    </row>
    <row r="13620" spans="2:2">
      <c r="B13620" s="3"/>
    </row>
    <row r="13621" spans="2:2">
      <c r="B13621" s="3"/>
    </row>
    <row r="13622" spans="2:2">
      <c r="B13622" s="3"/>
    </row>
    <row r="13623" spans="2:2">
      <c r="B13623" s="3"/>
    </row>
    <row r="13624" spans="2:2">
      <c r="B13624" s="3"/>
    </row>
    <row r="13625" spans="2:2">
      <c r="B13625" s="3"/>
    </row>
    <row r="13626" spans="2:2">
      <c r="B13626" s="3"/>
    </row>
    <row r="13627" spans="2:2">
      <c r="B13627" s="3"/>
    </row>
    <row r="13628" spans="2:2">
      <c r="B13628" s="3"/>
    </row>
    <row r="13629" spans="2:2">
      <c r="B13629" s="3"/>
    </row>
    <row r="13630" spans="2:2">
      <c r="B13630" s="3"/>
    </row>
    <row r="13631" spans="2:2">
      <c r="B13631" s="3"/>
    </row>
    <row r="13632" spans="2:2">
      <c r="B13632" s="3"/>
    </row>
    <row r="13633" spans="2:2">
      <c r="B13633" s="3"/>
    </row>
    <row r="13634" spans="2:2">
      <c r="B13634" s="3"/>
    </row>
    <row r="13635" spans="2:2">
      <c r="B13635" s="3"/>
    </row>
    <row r="13636" spans="2:2">
      <c r="B13636" s="3"/>
    </row>
    <row r="13637" spans="2:2">
      <c r="B13637" s="3"/>
    </row>
    <row r="13638" spans="2:2">
      <c r="B13638" s="3"/>
    </row>
    <row r="13639" spans="2:2">
      <c r="B13639" s="3"/>
    </row>
    <row r="13640" spans="2:2">
      <c r="B13640" s="3"/>
    </row>
    <row r="13641" spans="2:2">
      <c r="B13641" s="3"/>
    </row>
    <row r="13642" spans="2:2">
      <c r="B13642" s="3"/>
    </row>
    <row r="13643" spans="2:2">
      <c r="B13643" s="3"/>
    </row>
    <row r="13644" spans="2:2">
      <c r="B13644" s="3"/>
    </row>
    <row r="13645" spans="2:2">
      <c r="B13645" s="3"/>
    </row>
    <row r="13646" spans="2:2">
      <c r="B13646" s="3"/>
    </row>
    <row r="13647" spans="2:2">
      <c r="B13647" s="3"/>
    </row>
    <row r="13648" spans="2:2">
      <c r="B13648" s="3"/>
    </row>
    <row r="13649" spans="2:2">
      <c r="B13649" s="3"/>
    </row>
    <row r="13650" spans="2:2">
      <c r="B13650" s="3"/>
    </row>
    <row r="13651" spans="2:2">
      <c r="B13651" s="3"/>
    </row>
    <row r="13652" spans="2:2">
      <c r="B13652" s="3"/>
    </row>
    <row r="13653" spans="2:2">
      <c r="B13653" s="3"/>
    </row>
    <row r="13654" spans="2:2">
      <c r="B13654" s="3"/>
    </row>
    <row r="13655" spans="2:2">
      <c r="B13655" s="3"/>
    </row>
    <row r="13656" spans="2:2">
      <c r="B13656" s="3"/>
    </row>
    <row r="13657" spans="2:2">
      <c r="B13657" s="3"/>
    </row>
    <row r="13658" spans="2:2">
      <c r="B13658" s="3"/>
    </row>
    <row r="13659" spans="2:2">
      <c r="B13659" s="3"/>
    </row>
    <row r="13660" spans="2:2">
      <c r="B13660" s="3"/>
    </row>
    <row r="13661" spans="2:2">
      <c r="B13661" s="3"/>
    </row>
    <row r="13662" spans="2:2">
      <c r="B13662" s="3"/>
    </row>
    <row r="13663" spans="2:2">
      <c r="B13663" s="3"/>
    </row>
    <row r="13664" spans="2:2">
      <c r="B13664" s="3"/>
    </row>
    <row r="13665" spans="2:2">
      <c r="B13665" s="3"/>
    </row>
    <row r="13666" spans="2:2">
      <c r="B13666" s="3"/>
    </row>
    <row r="13667" spans="2:2">
      <c r="B13667" s="3"/>
    </row>
    <row r="13668" spans="2:2">
      <c r="B13668" s="3"/>
    </row>
    <row r="13669" spans="2:2">
      <c r="B13669" s="3"/>
    </row>
    <row r="13670" spans="2:2">
      <c r="B13670" s="3"/>
    </row>
    <row r="13671" spans="2:2">
      <c r="B13671" s="3"/>
    </row>
    <row r="13672" spans="2:2">
      <c r="B13672" s="3"/>
    </row>
    <row r="13673" spans="2:2">
      <c r="B13673" s="3"/>
    </row>
    <row r="13674" spans="2:2">
      <c r="B13674" s="3"/>
    </row>
    <row r="13675" spans="2:2">
      <c r="B13675" s="3"/>
    </row>
    <row r="13676" spans="2:2">
      <c r="B13676" s="3"/>
    </row>
    <row r="13677" spans="2:2">
      <c r="B13677" s="3"/>
    </row>
    <row r="13678" spans="2:2">
      <c r="B13678" s="3"/>
    </row>
    <row r="13679" spans="2:2">
      <c r="B13679" s="3"/>
    </row>
    <row r="13680" spans="2:2">
      <c r="B13680" s="3"/>
    </row>
    <row r="13681" spans="2:2">
      <c r="B13681" s="3"/>
    </row>
    <row r="13682" spans="2:2">
      <c r="B13682" s="3"/>
    </row>
    <row r="13683" spans="2:2">
      <c r="B13683" s="3"/>
    </row>
    <row r="13684" spans="2:2">
      <c r="B13684" s="3"/>
    </row>
    <row r="13685" spans="2:2">
      <c r="B13685" s="3"/>
    </row>
    <row r="13686" spans="2:2">
      <c r="B13686" s="3"/>
    </row>
    <row r="13687" spans="2:2">
      <c r="B13687" s="3"/>
    </row>
    <row r="13688" spans="2:2">
      <c r="B13688" s="3"/>
    </row>
    <row r="13689" spans="2:2">
      <c r="B13689" s="3"/>
    </row>
    <row r="13690" spans="2:2">
      <c r="B13690" s="3"/>
    </row>
    <row r="13691" spans="2:2">
      <c r="B13691" s="3"/>
    </row>
    <row r="13692" spans="2:2">
      <c r="B13692" s="3"/>
    </row>
    <row r="13693" spans="2:2">
      <c r="B13693" s="3"/>
    </row>
    <row r="13694" spans="2:2">
      <c r="B13694" s="3"/>
    </row>
    <row r="13695" spans="2:2">
      <c r="B13695" s="3"/>
    </row>
    <row r="13696" spans="2:2">
      <c r="B13696" s="3"/>
    </row>
    <row r="13697" spans="2:2">
      <c r="B13697" s="3"/>
    </row>
    <row r="13698" spans="2:2">
      <c r="B13698" s="3"/>
    </row>
    <row r="13699" spans="2:2">
      <c r="B13699" s="3"/>
    </row>
    <row r="13700" spans="2:2">
      <c r="B13700" s="3"/>
    </row>
    <row r="13701" spans="2:2">
      <c r="B13701" s="3"/>
    </row>
    <row r="13702" spans="2:2">
      <c r="B13702" s="3"/>
    </row>
    <row r="13703" spans="2:2">
      <c r="B13703" s="3"/>
    </row>
    <row r="13704" spans="2:2">
      <c r="B13704" s="3"/>
    </row>
    <row r="13705" spans="2:2">
      <c r="B13705" s="3"/>
    </row>
    <row r="13706" spans="2:2">
      <c r="B13706" s="3"/>
    </row>
    <row r="13707" spans="2:2">
      <c r="B13707" s="3"/>
    </row>
    <row r="13708" spans="2:2">
      <c r="B13708" s="3"/>
    </row>
    <row r="13709" spans="2:2">
      <c r="B13709" s="3"/>
    </row>
    <row r="13710" spans="2:2">
      <c r="B13710" s="3"/>
    </row>
    <row r="13711" spans="2:2">
      <c r="B13711" s="3"/>
    </row>
    <row r="13712" spans="2:2">
      <c r="B13712" s="3"/>
    </row>
    <row r="13713" spans="2:2">
      <c r="B13713" s="3"/>
    </row>
    <row r="13714" spans="2:2">
      <c r="B13714" s="3"/>
    </row>
    <row r="13715" spans="2:2">
      <c r="B13715" s="3"/>
    </row>
    <row r="13716" spans="2:2">
      <c r="B13716" s="3"/>
    </row>
    <row r="13717" spans="2:2">
      <c r="B13717" s="3"/>
    </row>
    <row r="13718" spans="2:2">
      <c r="B13718" s="3"/>
    </row>
    <row r="13719" spans="2:2">
      <c r="B13719" s="3"/>
    </row>
    <row r="13720" spans="2:2">
      <c r="B13720" s="3"/>
    </row>
    <row r="13721" spans="2:2">
      <c r="B13721" s="3"/>
    </row>
    <row r="13722" spans="2:2">
      <c r="B13722" s="3"/>
    </row>
    <row r="13723" spans="2:2">
      <c r="B13723" s="3"/>
    </row>
    <row r="13724" spans="2:2">
      <c r="B13724" s="3"/>
    </row>
    <row r="13725" spans="2:2">
      <c r="B13725" s="3"/>
    </row>
    <row r="13726" spans="2:2">
      <c r="B13726" s="3"/>
    </row>
    <row r="13727" spans="2:2">
      <c r="B13727" s="3"/>
    </row>
    <row r="13728" spans="2:2">
      <c r="B13728" s="3"/>
    </row>
    <row r="13729" spans="2:2">
      <c r="B13729" s="3"/>
    </row>
    <row r="13730" spans="2:2">
      <c r="B13730" s="3"/>
    </row>
    <row r="13731" spans="2:2">
      <c r="B13731" s="3"/>
    </row>
    <row r="13732" spans="2:2">
      <c r="B13732" s="3"/>
    </row>
    <row r="13733" spans="2:2">
      <c r="B13733" s="3"/>
    </row>
    <row r="13734" spans="2:2">
      <c r="B13734" s="3"/>
    </row>
    <row r="13735" spans="2:2">
      <c r="B13735" s="3"/>
    </row>
    <row r="13736" spans="2:2">
      <c r="B13736" s="3"/>
    </row>
    <row r="13737" spans="2:2">
      <c r="B13737" s="3"/>
    </row>
    <row r="13738" spans="2:2">
      <c r="B13738" s="3"/>
    </row>
    <row r="13739" spans="2:2">
      <c r="B13739" s="3"/>
    </row>
    <row r="13740" spans="2:2">
      <c r="B13740" s="3"/>
    </row>
    <row r="13741" spans="2:2">
      <c r="B13741" s="3"/>
    </row>
    <row r="13742" spans="2:2">
      <c r="B13742" s="3"/>
    </row>
    <row r="13743" spans="2:2">
      <c r="B13743" s="3"/>
    </row>
    <row r="13744" spans="2:2">
      <c r="B13744" s="3"/>
    </row>
    <row r="13745" spans="2:2">
      <c r="B13745" s="3"/>
    </row>
    <row r="13746" spans="2:2">
      <c r="B13746" s="3"/>
    </row>
    <row r="13747" spans="2:2">
      <c r="B13747" s="3"/>
    </row>
    <row r="13748" spans="2:2">
      <c r="B13748" s="3"/>
    </row>
    <row r="13749" spans="2:2">
      <c r="B13749" s="3"/>
    </row>
    <row r="13750" spans="2:2">
      <c r="B13750" s="3"/>
    </row>
    <row r="13751" spans="2:2">
      <c r="B13751" s="3"/>
    </row>
    <row r="13752" spans="2:2">
      <c r="B13752" s="3"/>
    </row>
    <row r="13753" spans="2:2">
      <c r="B13753" s="3"/>
    </row>
    <row r="13754" spans="2:2">
      <c r="B13754" s="3"/>
    </row>
    <row r="13755" spans="2:2">
      <c r="B13755" s="3"/>
    </row>
    <row r="13756" spans="2:2">
      <c r="B13756" s="3"/>
    </row>
    <row r="13757" spans="2:2">
      <c r="B13757" s="3"/>
    </row>
    <row r="13758" spans="2:2">
      <c r="B13758" s="3"/>
    </row>
    <row r="13759" spans="2:2">
      <c r="B13759" s="3"/>
    </row>
    <row r="13760" spans="2:2">
      <c r="B13760" s="3"/>
    </row>
    <row r="13761" spans="2:2">
      <c r="B13761" s="3"/>
    </row>
    <row r="13762" spans="2:2">
      <c r="B13762" s="3"/>
    </row>
    <row r="13763" spans="2:2">
      <c r="B13763" s="3"/>
    </row>
    <row r="13764" spans="2:2">
      <c r="B13764" s="3"/>
    </row>
    <row r="13765" spans="2:2">
      <c r="B13765" s="3"/>
    </row>
    <row r="13766" spans="2:2">
      <c r="B13766" s="3"/>
    </row>
    <row r="13767" spans="2:2">
      <c r="B13767" s="3"/>
    </row>
    <row r="13768" spans="2:2">
      <c r="B13768" s="3"/>
    </row>
    <row r="13769" spans="2:2">
      <c r="B13769" s="3"/>
    </row>
    <row r="13770" spans="2:2">
      <c r="B13770" s="3"/>
    </row>
    <row r="13771" spans="2:2">
      <c r="B13771" s="3"/>
    </row>
    <row r="13772" spans="2:2">
      <c r="B13772" s="3"/>
    </row>
    <row r="13773" spans="2:2">
      <c r="B13773" s="3"/>
    </row>
    <row r="13774" spans="2:2">
      <c r="B13774" s="3"/>
    </row>
    <row r="13775" spans="2:2">
      <c r="B13775" s="3"/>
    </row>
    <row r="13776" spans="2:2">
      <c r="B13776" s="3"/>
    </row>
    <row r="13777" spans="2:2">
      <c r="B13777" s="3"/>
    </row>
    <row r="13778" spans="2:2">
      <c r="B13778" s="3"/>
    </row>
    <row r="13779" spans="2:2">
      <c r="B13779" s="3"/>
    </row>
    <row r="13780" spans="2:2">
      <c r="B13780" s="3"/>
    </row>
    <row r="13781" spans="2:2">
      <c r="B13781" s="3"/>
    </row>
    <row r="13782" spans="2:2">
      <c r="B13782" s="3"/>
    </row>
    <row r="13783" spans="2:2">
      <c r="B13783" s="3"/>
    </row>
    <row r="13784" spans="2:2">
      <c r="B13784" s="3"/>
    </row>
    <row r="13785" spans="2:2">
      <c r="B13785" s="3"/>
    </row>
    <row r="13786" spans="2:2">
      <c r="B13786" s="3"/>
    </row>
    <row r="13787" spans="2:2">
      <c r="B13787" s="3"/>
    </row>
    <row r="13788" spans="2:2">
      <c r="B13788" s="3"/>
    </row>
    <row r="13789" spans="2:2">
      <c r="B13789" s="3"/>
    </row>
    <row r="13790" spans="2:2">
      <c r="B13790" s="3"/>
    </row>
    <row r="13791" spans="2:2">
      <c r="B13791" s="3"/>
    </row>
    <row r="13792" spans="2:2">
      <c r="B13792" s="3"/>
    </row>
    <row r="13793" spans="2:2">
      <c r="B13793" s="3"/>
    </row>
    <row r="13794" spans="2:2">
      <c r="B13794" s="3"/>
    </row>
    <row r="13795" spans="2:2">
      <c r="B13795" s="3"/>
    </row>
    <row r="13796" spans="2:2">
      <c r="B13796" s="3"/>
    </row>
    <row r="13797" spans="2:2">
      <c r="B13797" s="3"/>
    </row>
    <row r="13798" spans="2:2">
      <c r="B13798" s="3"/>
    </row>
    <row r="13799" spans="2:2">
      <c r="B13799" s="3"/>
    </row>
    <row r="13800" spans="2:2">
      <c r="B13800" s="3"/>
    </row>
    <row r="13801" spans="2:2">
      <c r="B13801" s="3"/>
    </row>
    <row r="13802" spans="2:2">
      <c r="B13802" s="3"/>
    </row>
    <row r="13803" spans="2:2">
      <c r="B13803" s="3"/>
    </row>
    <row r="13804" spans="2:2">
      <c r="B13804" s="3"/>
    </row>
    <row r="13805" spans="2:2">
      <c r="B13805" s="3"/>
    </row>
    <row r="13806" spans="2:2">
      <c r="B13806" s="3"/>
    </row>
    <row r="13807" spans="2:2">
      <c r="B13807" s="3"/>
    </row>
    <row r="13808" spans="2:2">
      <c r="B13808" s="3"/>
    </row>
    <row r="13809" spans="2:2">
      <c r="B13809" s="3"/>
    </row>
    <row r="13810" spans="2:2">
      <c r="B13810" s="3"/>
    </row>
    <row r="13811" spans="2:2">
      <c r="B13811" s="3"/>
    </row>
    <row r="13812" spans="2:2">
      <c r="B13812" s="3"/>
    </row>
    <row r="13813" spans="2:2">
      <c r="B13813" s="3"/>
    </row>
    <row r="13814" spans="2:2">
      <c r="B13814" s="3"/>
    </row>
    <row r="13815" spans="2:2">
      <c r="B13815" s="3"/>
    </row>
    <row r="13816" spans="2:2">
      <c r="B13816" s="3"/>
    </row>
    <row r="13817" spans="2:2">
      <c r="B13817" s="3"/>
    </row>
    <row r="13818" spans="2:2">
      <c r="B13818" s="3"/>
    </row>
    <row r="13819" spans="2:2">
      <c r="B13819" s="3"/>
    </row>
    <row r="13820" spans="2:2">
      <c r="B13820" s="3"/>
    </row>
    <row r="13821" spans="2:2">
      <c r="B13821" s="3"/>
    </row>
    <row r="13822" spans="2:2">
      <c r="B13822" s="3"/>
    </row>
    <row r="13823" spans="2:2">
      <c r="B13823" s="3"/>
    </row>
    <row r="13824" spans="2:2">
      <c r="B13824" s="3"/>
    </row>
    <row r="13825" spans="2:2">
      <c r="B13825" s="3"/>
    </row>
    <row r="13826" spans="2:2">
      <c r="B13826" s="3"/>
    </row>
    <row r="13827" spans="2:2">
      <c r="B13827" s="3"/>
    </row>
    <row r="13828" spans="2:2">
      <c r="B13828" s="3"/>
    </row>
    <row r="13829" spans="2:2">
      <c r="B13829" s="3"/>
    </row>
    <row r="13830" spans="2:2">
      <c r="B13830" s="3"/>
    </row>
    <row r="13831" spans="2:2">
      <c r="B13831" s="3"/>
    </row>
    <row r="13832" spans="2:2">
      <c r="B13832" s="3"/>
    </row>
    <row r="13833" spans="2:2">
      <c r="B13833" s="3"/>
    </row>
    <row r="13834" spans="2:2">
      <c r="B13834" s="3"/>
    </row>
    <row r="13835" spans="2:2">
      <c r="B13835" s="3"/>
    </row>
    <row r="13836" spans="2:2">
      <c r="B13836" s="3"/>
    </row>
    <row r="13837" spans="2:2">
      <c r="B13837" s="3"/>
    </row>
    <row r="13838" spans="2:2">
      <c r="B13838" s="3"/>
    </row>
    <row r="13839" spans="2:2">
      <c r="B13839" s="3"/>
    </row>
    <row r="13840" spans="2:2">
      <c r="B13840" s="3"/>
    </row>
    <row r="13841" spans="2:2">
      <c r="B13841" s="3"/>
    </row>
    <row r="13842" spans="2:2">
      <c r="B13842" s="3"/>
    </row>
    <row r="13843" spans="2:2">
      <c r="B13843" s="3"/>
    </row>
    <row r="13844" spans="2:2">
      <c r="B13844" s="3"/>
    </row>
    <row r="13845" spans="2:2">
      <c r="B13845" s="3"/>
    </row>
    <row r="13846" spans="2:2">
      <c r="B13846" s="3"/>
    </row>
    <row r="13847" spans="2:2">
      <c r="B13847" s="3"/>
    </row>
    <row r="13848" spans="2:2">
      <c r="B13848" s="3"/>
    </row>
    <row r="13849" spans="2:2">
      <c r="B13849" s="3"/>
    </row>
    <row r="13850" spans="2:2">
      <c r="B13850" s="3"/>
    </row>
    <row r="13851" spans="2:2">
      <c r="B13851" s="3"/>
    </row>
    <row r="13852" spans="2:2">
      <c r="B13852" s="3"/>
    </row>
    <row r="13853" spans="2:2">
      <c r="B13853" s="3"/>
    </row>
    <row r="13854" spans="2:2">
      <c r="B13854" s="3"/>
    </row>
    <row r="13855" spans="2:2">
      <c r="B13855" s="3"/>
    </row>
    <row r="13856" spans="2:2">
      <c r="B13856" s="3"/>
    </row>
    <row r="13857" spans="2:2">
      <c r="B13857" s="3"/>
    </row>
    <row r="13858" spans="2:2">
      <c r="B13858" s="3"/>
    </row>
    <row r="13859" spans="2:2">
      <c r="B13859" s="3"/>
    </row>
    <row r="13860" spans="2:2">
      <c r="B13860" s="3"/>
    </row>
    <row r="13861" spans="2:2">
      <c r="B13861" s="3"/>
    </row>
    <row r="13862" spans="2:2">
      <c r="B13862" s="3"/>
    </row>
    <row r="13863" spans="2:2">
      <c r="B13863" s="3"/>
    </row>
    <row r="13864" spans="2:2">
      <c r="B13864" s="3"/>
    </row>
    <row r="13865" spans="2:2">
      <c r="B13865" s="3"/>
    </row>
    <row r="13866" spans="2:2">
      <c r="B13866" s="3"/>
    </row>
    <row r="13867" spans="2:2">
      <c r="B13867" s="3"/>
    </row>
    <row r="13868" spans="2:2">
      <c r="B13868" s="3"/>
    </row>
    <row r="13869" spans="2:2">
      <c r="B13869" s="3"/>
    </row>
    <row r="13870" spans="2:2">
      <c r="B13870" s="3"/>
    </row>
    <row r="13871" spans="2:2">
      <c r="B13871" s="3"/>
    </row>
    <row r="13872" spans="2:2">
      <c r="B13872" s="3"/>
    </row>
    <row r="13873" spans="2:2">
      <c r="B13873" s="3"/>
    </row>
    <row r="13874" spans="2:2">
      <c r="B13874" s="3"/>
    </row>
    <row r="13875" spans="2:2">
      <c r="B13875" s="3"/>
    </row>
    <row r="13876" spans="2:2">
      <c r="B13876" s="3"/>
    </row>
    <row r="13877" spans="2:2">
      <c r="B13877" s="3"/>
    </row>
    <row r="13878" spans="2:2">
      <c r="B13878" s="3"/>
    </row>
    <row r="13879" spans="2:2">
      <c r="B13879" s="3"/>
    </row>
    <row r="13880" spans="2:2">
      <c r="B13880" s="3"/>
    </row>
    <row r="13881" spans="2:2">
      <c r="B13881" s="3"/>
    </row>
    <row r="13882" spans="2:2">
      <c r="B13882" s="3"/>
    </row>
    <row r="13883" spans="2:2">
      <c r="B13883" s="3"/>
    </row>
    <row r="13884" spans="2:2">
      <c r="B13884" s="3"/>
    </row>
    <row r="13885" spans="2:2">
      <c r="B13885" s="3"/>
    </row>
    <row r="13886" spans="2:2">
      <c r="B13886" s="3"/>
    </row>
    <row r="13887" spans="2:2">
      <c r="B13887" s="3"/>
    </row>
    <row r="13888" spans="2:2">
      <c r="B13888" s="3"/>
    </row>
    <row r="13889" spans="2:2">
      <c r="B13889" s="3"/>
    </row>
    <row r="13890" spans="2:2">
      <c r="B13890" s="3"/>
    </row>
    <row r="13891" spans="2:2">
      <c r="B13891" s="3"/>
    </row>
    <row r="13892" spans="2:2">
      <c r="B13892" s="3"/>
    </row>
    <row r="13893" spans="2:2">
      <c r="B13893" s="3"/>
    </row>
    <row r="13894" spans="2:2">
      <c r="B13894" s="3"/>
    </row>
    <row r="13895" spans="2:2">
      <c r="B13895" s="3"/>
    </row>
    <row r="13896" spans="2:2">
      <c r="B13896" s="3"/>
    </row>
    <row r="13897" spans="2:2">
      <c r="B13897" s="3"/>
    </row>
    <row r="13898" spans="2:2">
      <c r="B13898" s="3"/>
    </row>
    <row r="13899" spans="2:2">
      <c r="B13899" s="3"/>
    </row>
    <row r="13900" spans="2:2">
      <c r="B13900" s="3"/>
    </row>
    <row r="13901" spans="2:2">
      <c r="B13901" s="3"/>
    </row>
    <row r="13902" spans="2:2">
      <c r="B13902" s="3"/>
    </row>
    <row r="13903" spans="2:2">
      <c r="B13903" s="3"/>
    </row>
    <row r="13904" spans="2:2">
      <c r="B13904" s="3"/>
    </row>
    <row r="13905" spans="2:2">
      <c r="B13905" s="3"/>
    </row>
    <row r="13906" spans="2:2">
      <c r="B13906" s="3"/>
    </row>
    <row r="13907" spans="2:2">
      <c r="B13907" s="3"/>
    </row>
    <row r="13908" spans="2:2">
      <c r="B13908" s="3"/>
    </row>
    <row r="13909" spans="2:2">
      <c r="B13909" s="3"/>
    </row>
    <row r="13910" spans="2:2">
      <c r="B13910" s="3"/>
    </row>
    <row r="13911" spans="2:2">
      <c r="B13911" s="3"/>
    </row>
    <row r="13912" spans="2:2">
      <c r="B13912" s="3"/>
    </row>
    <row r="13913" spans="2:2">
      <c r="B13913" s="3"/>
    </row>
    <row r="13914" spans="2:2">
      <c r="B13914" s="3"/>
    </row>
    <row r="13915" spans="2:2">
      <c r="B13915" s="3"/>
    </row>
    <row r="13916" spans="2:2">
      <c r="B13916" s="3"/>
    </row>
    <row r="13917" spans="2:2">
      <c r="B13917" s="3"/>
    </row>
    <row r="13918" spans="2:2">
      <c r="B13918" s="3"/>
    </row>
    <row r="13919" spans="2:2">
      <c r="B13919" s="3"/>
    </row>
    <row r="13920" spans="2:2">
      <c r="B13920" s="3"/>
    </row>
    <row r="13921" spans="2:2">
      <c r="B13921" s="3"/>
    </row>
    <row r="13922" spans="2:2">
      <c r="B13922" s="3"/>
    </row>
    <row r="13923" spans="2:2">
      <c r="B13923" s="3"/>
    </row>
    <row r="13924" spans="2:2">
      <c r="B13924" s="3"/>
    </row>
    <row r="13925" spans="2:2">
      <c r="B13925" s="3"/>
    </row>
    <row r="13926" spans="2:2">
      <c r="B13926" s="3"/>
    </row>
    <row r="13927" spans="2:2">
      <c r="B13927" s="3"/>
    </row>
    <row r="13928" spans="2:2">
      <c r="B13928" s="3"/>
    </row>
    <row r="13929" spans="2:2">
      <c r="B13929" s="3"/>
    </row>
    <row r="13930" spans="2:2">
      <c r="B13930" s="3"/>
    </row>
    <row r="13931" spans="2:2">
      <c r="B13931" s="3"/>
    </row>
    <row r="13932" spans="2:2">
      <c r="B13932" s="3"/>
    </row>
    <row r="13933" spans="2:2">
      <c r="B13933" s="3"/>
    </row>
    <row r="13934" spans="2:2">
      <c r="B13934" s="3"/>
    </row>
    <row r="13935" spans="2:2">
      <c r="B13935" s="3"/>
    </row>
    <row r="13936" spans="2:2">
      <c r="B13936" s="3"/>
    </row>
    <row r="13937" spans="2:2">
      <c r="B13937" s="3"/>
    </row>
    <row r="13938" spans="2:2">
      <c r="B13938" s="3"/>
    </row>
    <row r="13939" spans="2:2">
      <c r="B13939" s="3"/>
    </row>
    <row r="13940" spans="2:2">
      <c r="B13940" s="3"/>
    </row>
    <row r="13941" spans="2:2">
      <c r="B13941" s="3"/>
    </row>
    <row r="13942" spans="2:2">
      <c r="B13942" s="3"/>
    </row>
    <row r="13943" spans="2:2">
      <c r="B13943" s="3"/>
    </row>
    <row r="13944" spans="2:2">
      <c r="B13944" s="3"/>
    </row>
    <row r="13945" spans="2:2">
      <c r="B13945" s="3"/>
    </row>
    <row r="13946" spans="2:2">
      <c r="B13946" s="3"/>
    </row>
    <row r="13947" spans="2:2">
      <c r="B13947" s="3"/>
    </row>
    <row r="13948" spans="2:2">
      <c r="B13948" s="3"/>
    </row>
    <row r="13949" spans="2:2">
      <c r="B13949" s="3"/>
    </row>
    <row r="13950" spans="2:2">
      <c r="B13950" s="3"/>
    </row>
    <row r="13951" spans="2:2">
      <c r="B13951" s="3"/>
    </row>
    <row r="13952" spans="2:2">
      <c r="B13952" s="3"/>
    </row>
    <row r="13953" spans="2:2">
      <c r="B13953" s="3"/>
    </row>
    <row r="13954" spans="2:2">
      <c r="B13954" s="3"/>
    </row>
    <row r="13955" spans="2:2">
      <c r="B13955" s="3"/>
    </row>
    <row r="13956" spans="2:2">
      <c r="B13956" s="3"/>
    </row>
    <row r="13957" spans="2:2">
      <c r="B13957" s="3"/>
    </row>
    <row r="13958" spans="2:2">
      <c r="B13958" s="3"/>
    </row>
    <row r="13959" spans="2:2">
      <c r="B13959" s="3"/>
    </row>
    <row r="13960" spans="2:2">
      <c r="B13960" s="3"/>
    </row>
    <row r="13961" spans="2:2">
      <c r="B13961" s="3"/>
    </row>
    <row r="13962" spans="2:2">
      <c r="B13962" s="3"/>
    </row>
    <row r="13963" spans="2:2">
      <c r="B13963" s="3"/>
    </row>
    <row r="13964" spans="2:2">
      <c r="B13964" s="3"/>
    </row>
    <row r="13965" spans="2:2">
      <c r="B13965" s="3"/>
    </row>
    <row r="13966" spans="2:2">
      <c r="B13966" s="3"/>
    </row>
    <row r="13967" spans="2:2">
      <c r="B13967" s="3"/>
    </row>
    <row r="13968" spans="2:2">
      <c r="B13968" s="3"/>
    </row>
    <row r="13969" spans="2:2">
      <c r="B13969" s="3"/>
    </row>
    <row r="13970" spans="2:2">
      <c r="B13970" s="3"/>
    </row>
    <row r="13971" spans="2:2">
      <c r="B13971" s="3"/>
    </row>
    <row r="13972" spans="2:2">
      <c r="B13972" s="3"/>
    </row>
    <row r="13973" spans="2:2">
      <c r="B13973" s="3"/>
    </row>
    <row r="13974" spans="2:2">
      <c r="B13974" s="3"/>
    </row>
    <row r="13975" spans="2:2">
      <c r="B13975" s="3"/>
    </row>
    <row r="13976" spans="2:2">
      <c r="B13976" s="3"/>
    </row>
    <row r="13977" spans="2:2">
      <c r="B13977" s="3"/>
    </row>
    <row r="13978" spans="2:2">
      <c r="B13978" s="3"/>
    </row>
    <row r="13979" spans="2:2">
      <c r="B13979" s="3"/>
    </row>
    <row r="13980" spans="2:2">
      <c r="B13980" s="3"/>
    </row>
    <row r="13981" spans="2:2">
      <c r="B13981" s="3"/>
    </row>
    <row r="13982" spans="2:2">
      <c r="B13982" s="3"/>
    </row>
    <row r="13983" spans="2:2">
      <c r="B13983" s="3"/>
    </row>
    <row r="13984" spans="2:2">
      <c r="B13984" s="3"/>
    </row>
    <row r="13985" spans="2:2">
      <c r="B13985" s="3"/>
    </row>
    <row r="13986" spans="2:2">
      <c r="B13986" s="3"/>
    </row>
    <row r="13987" spans="2:2">
      <c r="B13987" s="3"/>
    </row>
    <row r="13988" spans="2:2">
      <c r="B13988" s="3"/>
    </row>
    <row r="13989" spans="2:2">
      <c r="B13989" s="3"/>
    </row>
    <row r="13990" spans="2:2">
      <c r="B13990" s="3"/>
    </row>
    <row r="13991" spans="2:2">
      <c r="B13991" s="3"/>
    </row>
    <row r="13992" spans="2:2">
      <c r="B13992" s="3"/>
    </row>
    <row r="13993" spans="2:2">
      <c r="B13993" s="3"/>
    </row>
    <row r="13994" spans="2:2">
      <c r="B13994" s="3"/>
    </row>
    <row r="13995" spans="2:2">
      <c r="B13995" s="3"/>
    </row>
    <row r="13996" spans="2:2">
      <c r="B13996" s="3"/>
    </row>
    <row r="13997" spans="2:2">
      <c r="B13997" s="3"/>
    </row>
    <row r="13998" spans="2:2">
      <c r="B13998" s="3"/>
    </row>
    <row r="13999" spans="2:2">
      <c r="B13999" s="3"/>
    </row>
    <row r="14000" spans="2:2">
      <c r="B14000" s="3"/>
    </row>
    <row r="14001" spans="2:2">
      <c r="B14001" s="3"/>
    </row>
    <row r="14002" spans="2:2">
      <c r="B14002" s="3"/>
    </row>
    <row r="14003" spans="2:2">
      <c r="B14003" s="3"/>
    </row>
    <row r="14004" spans="2:2">
      <c r="B14004" s="3"/>
    </row>
    <row r="14005" spans="2:2">
      <c r="B14005" s="3"/>
    </row>
    <row r="14006" spans="2:2">
      <c r="B14006" s="3"/>
    </row>
    <row r="14007" spans="2:2">
      <c r="B14007" s="3"/>
    </row>
    <row r="14008" spans="2:2">
      <c r="B14008" s="3"/>
    </row>
    <row r="14009" spans="2:2">
      <c r="B14009" s="3"/>
    </row>
    <row r="14010" spans="2:2">
      <c r="B14010" s="3"/>
    </row>
    <row r="14011" spans="2:2">
      <c r="B14011" s="3"/>
    </row>
    <row r="14012" spans="2:2">
      <c r="B14012" s="3"/>
    </row>
    <row r="14013" spans="2:2">
      <c r="B14013" s="3"/>
    </row>
    <row r="14014" spans="2:2">
      <c r="B14014" s="3"/>
    </row>
    <row r="14015" spans="2:2">
      <c r="B14015" s="3"/>
    </row>
    <row r="14016" spans="2:2">
      <c r="B14016" s="3"/>
    </row>
    <row r="14017" spans="2:2">
      <c r="B14017" s="3"/>
    </row>
    <row r="14018" spans="2:2">
      <c r="B14018" s="3"/>
    </row>
    <row r="14019" spans="2:2">
      <c r="B14019" s="3"/>
    </row>
    <row r="14020" spans="2:2">
      <c r="B14020" s="3"/>
    </row>
    <row r="14021" spans="2:2">
      <c r="B14021" s="3"/>
    </row>
    <row r="14022" spans="2:2">
      <c r="B14022" s="3"/>
    </row>
    <row r="14023" spans="2:2">
      <c r="B14023" s="3"/>
    </row>
    <row r="14024" spans="2:2">
      <c r="B14024" s="3"/>
    </row>
    <row r="14025" spans="2:2">
      <c r="B14025" s="3"/>
    </row>
    <row r="14026" spans="2:2">
      <c r="B14026" s="3"/>
    </row>
    <row r="14027" spans="2:2">
      <c r="B14027" s="3"/>
    </row>
    <row r="14028" spans="2:2">
      <c r="B14028" s="3"/>
    </row>
    <row r="14029" spans="2:2">
      <c r="B14029" s="3"/>
    </row>
    <row r="14030" spans="2:2">
      <c r="B14030" s="3"/>
    </row>
    <row r="14031" spans="2:2">
      <c r="B14031" s="3"/>
    </row>
    <row r="14032" spans="2:2">
      <c r="B14032" s="3"/>
    </row>
    <row r="14033" spans="2:2">
      <c r="B14033" s="3"/>
    </row>
    <row r="14034" spans="2:2">
      <c r="B14034" s="3"/>
    </row>
    <row r="14035" spans="2:2">
      <c r="B14035" s="3"/>
    </row>
    <row r="14036" spans="2:2">
      <c r="B14036" s="3"/>
    </row>
    <row r="14037" spans="2:2">
      <c r="B14037" s="3"/>
    </row>
    <row r="14038" spans="2:2">
      <c r="B14038" s="3"/>
    </row>
    <row r="14039" spans="2:2">
      <c r="B14039" s="3"/>
    </row>
    <row r="14040" spans="2:2">
      <c r="B14040" s="3"/>
    </row>
    <row r="14041" spans="2:2">
      <c r="B14041" s="3"/>
    </row>
    <row r="14042" spans="2:2">
      <c r="B14042" s="3"/>
    </row>
    <row r="14043" spans="2:2">
      <c r="B14043" s="3"/>
    </row>
    <row r="14044" spans="2:2">
      <c r="B14044" s="3"/>
    </row>
    <row r="14045" spans="2:2">
      <c r="B14045" s="3"/>
    </row>
    <row r="14046" spans="2:2">
      <c r="B14046" s="3"/>
    </row>
    <row r="14047" spans="2:2">
      <c r="B14047" s="3"/>
    </row>
    <row r="14048" spans="2:2">
      <c r="B14048" s="3"/>
    </row>
    <row r="14049" spans="2:2">
      <c r="B14049" s="3"/>
    </row>
    <row r="14050" spans="2:2">
      <c r="B14050" s="3"/>
    </row>
    <row r="14051" spans="2:2">
      <c r="B14051" s="3"/>
    </row>
    <row r="14052" spans="2:2">
      <c r="B14052" s="3"/>
    </row>
    <row r="14053" spans="2:2">
      <c r="B14053" s="3"/>
    </row>
    <row r="14054" spans="2:2">
      <c r="B14054" s="3"/>
    </row>
    <row r="14055" spans="2:2">
      <c r="B14055" s="3"/>
    </row>
    <row r="14056" spans="2:2">
      <c r="B14056" s="3"/>
    </row>
    <row r="14057" spans="2:2">
      <c r="B14057" s="3"/>
    </row>
    <row r="14058" spans="2:2">
      <c r="B14058" s="3"/>
    </row>
    <row r="14059" spans="2:2">
      <c r="B14059" s="3"/>
    </row>
    <row r="14060" spans="2:2">
      <c r="B14060" s="3"/>
    </row>
    <row r="14061" spans="2:2">
      <c r="B14061" s="3"/>
    </row>
    <row r="14062" spans="2:2">
      <c r="B14062" s="3"/>
    </row>
    <row r="14063" spans="2:2">
      <c r="B14063" s="3"/>
    </row>
    <row r="14064" spans="2:2">
      <c r="B14064" s="3"/>
    </row>
    <row r="14065" spans="2:2">
      <c r="B14065" s="3"/>
    </row>
    <row r="14066" spans="2:2">
      <c r="B14066" s="3"/>
    </row>
    <row r="14067" spans="2:2">
      <c r="B14067" s="3"/>
    </row>
    <row r="14068" spans="2:2">
      <c r="B14068" s="3"/>
    </row>
    <row r="14069" spans="2:2">
      <c r="B14069" s="3"/>
    </row>
    <row r="14070" spans="2:2">
      <c r="B14070" s="3"/>
    </row>
    <row r="14071" spans="2:2">
      <c r="B14071" s="3"/>
    </row>
    <row r="14072" spans="2:2">
      <c r="B14072" s="3"/>
    </row>
    <row r="14073" spans="2:2">
      <c r="B14073" s="3"/>
    </row>
    <row r="14074" spans="2:2">
      <c r="B14074" s="3"/>
    </row>
    <row r="14075" spans="2:2">
      <c r="B14075" s="3"/>
    </row>
    <row r="14076" spans="2:2">
      <c r="B14076" s="3"/>
    </row>
    <row r="14077" spans="2:2">
      <c r="B14077" s="3"/>
    </row>
    <row r="14078" spans="2:2">
      <c r="B14078" s="3"/>
    </row>
    <row r="14079" spans="2:2">
      <c r="B14079" s="3"/>
    </row>
    <row r="14080" spans="2:2">
      <c r="B14080" s="3"/>
    </row>
    <row r="14081" spans="2:2">
      <c r="B14081" s="3"/>
    </row>
    <row r="14082" spans="2:2">
      <c r="B14082" s="3"/>
    </row>
    <row r="14083" spans="2:2">
      <c r="B14083" s="3"/>
    </row>
    <row r="14084" spans="2:2">
      <c r="B14084" s="3"/>
    </row>
    <row r="14085" spans="2:2">
      <c r="B14085" s="3"/>
    </row>
    <row r="14086" spans="2:2">
      <c r="B14086" s="3"/>
    </row>
    <row r="14087" spans="2:2">
      <c r="B14087" s="3"/>
    </row>
    <row r="14088" spans="2:2">
      <c r="B14088" s="3"/>
    </row>
    <row r="14089" spans="2:2">
      <c r="B14089" s="3"/>
    </row>
    <row r="14090" spans="2:2">
      <c r="B14090" s="3"/>
    </row>
    <row r="14091" spans="2:2">
      <c r="B14091" s="3"/>
    </row>
    <row r="14092" spans="2:2">
      <c r="B14092" s="3"/>
    </row>
    <row r="14093" spans="2:2">
      <c r="B14093" s="3"/>
    </row>
    <row r="14094" spans="2:2">
      <c r="B14094" s="3"/>
    </row>
    <row r="14095" spans="2:2">
      <c r="B14095" s="3"/>
    </row>
    <row r="14096" spans="2:2">
      <c r="B14096" s="3"/>
    </row>
    <row r="14097" spans="2:2">
      <c r="B14097" s="3"/>
    </row>
    <row r="14098" spans="2:2">
      <c r="B14098" s="3"/>
    </row>
    <row r="14099" spans="2:2">
      <c r="B14099" s="3"/>
    </row>
    <row r="14100" spans="2:2">
      <c r="B14100" s="3"/>
    </row>
    <row r="14101" spans="2:2">
      <c r="B14101" s="3"/>
    </row>
    <row r="14102" spans="2:2">
      <c r="B14102" s="3"/>
    </row>
    <row r="14103" spans="2:2">
      <c r="B14103" s="3"/>
    </row>
    <row r="14104" spans="2:2">
      <c r="B14104" s="3"/>
    </row>
    <row r="14105" spans="2:2">
      <c r="B14105" s="3"/>
    </row>
    <row r="14106" spans="2:2">
      <c r="B14106" s="3"/>
    </row>
    <row r="14107" spans="2:2">
      <c r="B14107" s="3"/>
    </row>
    <row r="14108" spans="2:2">
      <c r="B14108" s="3"/>
    </row>
    <row r="14109" spans="2:2">
      <c r="B14109" s="3"/>
    </row>
    <row r="14110" spans="2:2">
      <c r="B14110" s="3"/>
    </row>
    <row r="14111" spans="2:2">
      <c r="B14111" s="3"/>
    </row>
    <row r="14112" spans="2:2">
      <c r="B14112" s="3"/>
    </row>
    <row r="14113" spans="2:2">
      <c r="B14113" s="3"/>
    </row>
    <row r="14114" spans="2:2">
      <c r="B14114" s="3"/>
    </row>
    <row r="14115" spans="2:2">
      <c r="B14115" s="3"/>
    </row>
    <row r="14116" spans="2:2">
      <c r="B14116" s="3"/>
    </row>
    <row r="14117" spans="2:2">
      <c r="B14117" s="3"/>
    </row>
    <row r="14118" spans="2:2">
      <c r="B14118" s="3"/>
    </row>
    <row r="14119" spans="2:2">
      <c r="B14119" s="3"/>
    </row>
    <row r="14120" spans="2:2">
      <c r="B14120" s="3"/>
    </row>
    <row r="14121" spans="2:2">
      <c r="B14121" s="3"/>
    </row>
    <row r="14122" spans="2:2">
      <c r="B14122" s="3"/>
    </row>
    <row r="14123" spans="2:2">
      <c r="B14123" s="3"/>
    </row>
    <row r="14124" spans="2:2">
      <c r="B14124" s="3"/>
    </row>
    <row r="14125" spans="2:2">
      <c r="B14125" s="3"/>
    </row>
    <row r="14126" spans="2:2">
      <c r="B14126" s="3"/>
    </row>
    <row r="14127" spans="2:2">
      <c r="B14127" s="3"/>
    </row>
    <row r="14128" spans="2:2">
      <c r="B14128" s="3"/>
    </row>
    <row r="14129" spans="2:2">
      <c r="B14129" s="3"/>
    </row>
    <row r="14130" spans="2:2">
      <c r="B14130" s="3"/>
    </row>
    <row r="14131" spans="2:2">
      <c r="B14131" s="3"/>
    </row>
    <row r="14132" spans="2:2">
      <c r="B14132" s="3"/>
    </row>
    <row r="14133" spans="2:2">
      <c r="B14133" s="3"/>
    </row>
    <row r="14134" spans="2:2">
      <c r="B14134" s="3"/>
    </row>
    <row r="14135" spans="2:2">
      <c r="B14135" s="3"/>
    </row>
    <row r="14136" spans="2:2">
      <c r="B14136" s="3"/>
    </row>
    <row r="14137" spans="2:2">
      <c r="B14137" s="3"/>
    </row>
    <row r="14138" spans="2:2">
      <c r="B14138" s="3"/>
    </row>
    <row r="14139" spans="2:2">
      <c r="B14139" s="3"/>
    </row>
    <row r="14140" spans="2:2">
      <c r="B14140" s="3"/>
    </row>
    <row r="14141" spans="2:2">
      <c r="B14141" s="3"/>
    </row>
    <row r="14142" spans="2:2">
      <c r="B14142" s="3"/>
    </row>
    <row r="14143" spans="2:2">
      <c r="B14143" s="3"/>
    </row>
    <row r="14144" spans="2:2">
      <c r="B14144" s="3"/>
    </row>
    <row r="14145" spans="2:2">
      <c r="B14145" s="3"/>
    </row>
    <row r="14146" spans="2:2">
      <c r="B14146" s="3"/>
    </row>
    <row r="14147" spans="2:2">
      <c r="B14147" s="3"/>
    </row>
    <row r="14148" spans="2:2">
      <c r="B14148" s="3"/>
    </row>
    <row r="14149" spans="2:2">
      <c r="B14149" s="3"/>
    </row>
    <row r="14150" spans="2:2">
      <c r="B14150" s="3"/>
    </row>
    <row r="14151" spans="2:2">
      <c r="B14151" s="3"/>
    </row>
    <row r="14152" spans="2:2">
      <c r="B14152" s="3"/>
    </row>
    <row r="14153" spans="2:2">
      <c r="B14153" s="3"/>
    </row>
    <row r="14154" spans="2:2">
      <c r="B14154" s="3"/>
    </row>
    <row r="14155" spans="2:2">
      <c r="B14155" s="3"/>
    </row>
    <row r="14156" spans="2:2">
      <c r="B14156" s="3"/>
    </row>
    <row r="14157" spans="2:2">
      <c r="B14157" s="3"/>
    </row>
    <row r="14158" spans="2:2">
      <c r="B14158" s="3"/>
    </row>
    <row r="14159" spans="2:2">
      <c r="B14159" s="3"/>
    </row>
    <row r="14160" spans="2:2">
      <c r="B14160" s="3"/>
    </row>
    <row r="14161" spans="2:2">
      <c r="B14161" s="3"/>
    </row>
    <row r="14162" spans="2:2">
      <c r="B14162" s="3"/>
    </row>
    <row r="14163" spans="2:2">
      <c r="B14163" s="3"/>
    </row>
    <row r="14164" spans="2:2">
      <c r="B14164" s="3"/>
    </row>
    <row r="14165" spans="2:2">
      <c r="B14165" s="3"/>
    </row>
    <row r="14166" spans="2:2">
      <c r="B14166" s="3"/>
    </row>
    <row r="14167" spans="2:2">
      <c r="B14167" s="3"/>
    </row>
    <row r="14168" spans="2:2">
      <c r="B14168" s="3"/>
    </row>
    <row r="14169" spans="2:2">
      <c r="B14169" s="3"/>
    </row>
    <row r="14170" spans="2:2">
      <c r="B14170" s="3"/>
    </row>
    <row r="14171" spans="2:2">
      <c r="B14171" s="3"/>
    </row>
    <row r="14172" spans="2:2">
      <c r="B14172" s="3"/>
    </row>
    <row r="14173" spans="2:2">
      <c r="B14173" s="3"/>
    </row>
    <row r="14174" spans="2:2">
      <c r="B14174" s="3"/>
    </row>
    <row r="14175" spans="2:2">
      <c r="B14175" s="3"/>
    </row>
    <row r="14176" spans="2:2">
      <c r="B14176" s="3"/>
    </row>
    <row r="14177" spans="2:2">
      <c r="B14177" s="3"/>
    </row>
    <row r="14178" spans="2:2">
      <c r="B14178" s="3"/>
    </row>
    <row r="14179" spans="2:2">
      <c r="B14179" s="3"/>
    </row>
    <row r="14180" spans="2:2">
      <c r="B14180" s="3"/>
    </row>
    <row r="14181" spans="2:2">
      <c r="B14181" s="3"/>
    </row>
    <row r="14182" spans="2:2">
      <c r="B14182" s="3"/>
    </row>
    <row r="14183" spans="2:2">
      <c r="B14183" s="3"/>
    </row>
    <row r="14184" spans="2:2">
      <c r="B14184" s="3"/>
    </row>
    <row r="14185" spans="2:2">
      <c r="B14185" s="3"/>
    </row>
    <row r="14186" spans="2:2">
      <c r="B14186" s="3"/>
    </row>
    <row r="14187" spans="2:2">
      <c r="B14187" s="3"/>
    </row>
    <row r="14188" spans="2:2">
      <c r="B14188" s="3"/>
    </row>
    <row r="14189" spans="2:2">
      <c r="B14189" s="3"/>
    </row>
    <row r="14190" spans="2:2">
      <c r="B14190" s="3"/>
    </row>
    <row r="14191" spans="2:2">
      <c r="B14191" s="3"/>
    </row>
    <row r="14192" spans="2:2">
      <c r="B14192" s="3"/>
    </row>
    <row r="14193" spans="2:2">
      <c r="B14193" s="3"/>
    </row>
    <row r="14194" spans="2:2">
      <c r="B14194" s="3"/>
    </row>
    <row r="14195" spans="2:2">
      <c r="B14195" s="3"/>
    </row>
    <row r="14196" spans="2:2">
      <c r="B14196" s="3"/>
    </row>
    <row r="14197" spans="2:2">
      <c r="B14197" s="3"/>
    </row>
    <row r="14198" spans="2:2">
      <c r="B14198" s="3"/>
    </row>
    <row r="14199" spans="2:2">
      <c r="B14199" s="3"/>
    </row>
    <row r="14200" spans="2:2">
      <c r="B14200" s="3"/>
    </row>
    <row r="14201" spans="2:2">
      <c r="B14201" s="3"/>
    </row>
    <row r="14202" spans="2:2">
      <c r="B14202" s="3"/>
    </row>
    <row r="14203" spans="2:2">
      <c r="B14203" s="3"/>
    </row>
    <row r="14204" spans="2:2">
      <c r="B14204" s="3"/>
    </row>
    <row r="14205" spans="2:2">
      <c r="B14205" s="3"/>
    </row>
    <row r="14206" spans="2:2">
      <c r="B14206" s="3"/>
    </row>
    <row r="14207" spans="2:2">
      <c r="B14207" s="3"/>
    </row>
    <row r="14208" spans="2:2">
      <c r="B14208" s="3"/>
    </row>
    <row r="14209" spans="2:2">
      <c r="B14209" s="3"/>
    </row>
    <row r="14210" spans="2:2">
      <c r="B14210" s="3"/>
    </row>
    <row r="14211" spans="2:2">
      <c r="B14211" s="3"/>
    </row>
    <row r="14212" spans="2:2">
      <c r="B14212" s="3"/>
    </row>
    <row r="14213" spans="2:2">
      <c r="B14213" s="3"/>
    </row>
    <row r="14214" spans="2:2">
      <c r="B14214" s="3"/>
    </row>
    <row r="14215" spans="2:2">
      <c r="B14215" s="3"/>
    </row>
    <row r="14216" spans="2:2">
      <c r="B14216" s="3"/>
    </row>
    <row r="14217" spans="2:2">
      <c r="B14217" s="3"/>
    </row>
    <row r="14218" spans="2:2">
      <c r="B14218" s="3"/>
    </row>
    <row r="14219" spans="2:2">
      <c r="B14219" s="3"/>
    </row>
    <row r="14220" spans="2:2">
      <c r="B14220" s="3"/>
    </row>
    <row r="14221" spans="2:2">
      <c r="B14221" s="3"/>
    </row>
    <row r="14222" spans="2:2">
      <c r="B14222" s="3"/>
    </row>
    <row r="14223" spans="2:2">
      <c r="B14223" s="3"/>
    </row>
    <row r="14224" spans="2:2">
      <c r="B14224" s="3"/>
    </row>
    <row r="14225" spans="2:2">
      <c r="B14225" s="3"/>
    </row>
    <row r="14226" spans="2:2">
      <c r="B14226" s="3"/>
    </row>
    <row r="14227" spans="2:2">
      <c r="B14227" s="3"/>
    </row>
    <row r="14228" spans="2:2">
      <c r="B14228" s="3"/>
    </row>
    <row r="14229" spans="2:2">
      <c r="B14229" s="3"/>
    </row>
    <row r="14230" spans="2:2">
      <c r="B14230" s="3"/>
    </row>
    <row r="14231" spans="2:2">
      <c r="B14231" s="3"/>
    </row>
    <row r="14232" spans="2:2">
      <c r="B14232" s="3"/>
    </row>
    <row r="14233" spans="2:2">
      <c r="B14233" s="3"/>
    </row>
    <row r="14234" spans="2:2">
      <c r="B14234" s="3"/>
    </row>
    <row r="14235" spans="2:2">
      <c r="B14235" s="3"/>
    </row>
    <row r="14236" spans="2:2">
      <c r="B14236" s="3"/>
    </row>
    <row r="14237" spans="2:2">
      <c r="B14237" s="3"/>
    </row>
    <row r="14238" spans="2:2">
      <c r="B14238" s="3"/>
    </row>
    <row r="14239" spans="2:2">
      <c r="B14239" s="3"/>
    </row>
    <row r="14240" spans="2:2">
      <c r="B14240" s="3"/>
    </row>
    <row r="14241" spans="2:2">
      <c r="B14241" s="3"/>
    </row>
    <row r="14242" spans="2:2">
      <c r="B14242" s="3"/>
    </row>
    <row r="14243" spans="2:2">
      <c r="B14243" s="3"/>
    </row>
    <row r="14244" spans="2:2">
      <c r="B14244" s="3"/>
    </row>
    <row r="14245" spans="2:2">
      <c r="B14245" s="3"/>
    </row>
    <row r="14246" spans="2:2">
      <c r="B14246" s="3"/>
    </row>
    <row r="14247" spans="2:2">
      <c r="B14247" s="3"/>
    </row>
    <row r="14248" spans="2:2">
      <c r="B14248" s="3"/>
    </row>
    <row r="14249" spans="2:2">
      <c r="B14249" s="3"/>
    </row>
    <row r="14250" spans="2:2">
      <c r="B14250" s="3"/>
    </row>
    <row r="14251" spans="2:2">
      <c r="B14251" s="3"/>
    </row>
    <row r="14252" spans="2:2">
      <c r="B14252" s="3"/>
    </row>
    <row r="14253" spans="2:2">
      <c r="B14253" s="3"/>
    </row>
    <row r="14254" spans="2:2">
      <c r="B14254" s="3"/>
    </row>
    <row r="14255" spans="2:2">
      <c r="B14255" s="3"/>
    </row>
    <row r="14256" spans="2:2">
      <c r="B14256" s="3"/>
    </row>
    <row r="14257" spans="2:2">
      <c r="B14257" s="3"/>
    </row>
    <row r="14258" spans="2:2">
      <c r="B14258" s="3"/>
    </row>
    <row r="14259" spans="2:2">
      <c r="B14259" s="3"/>
    </row>
    <row r="14260" spans="2:2">
      <c r="B14260" s="3"/>
    </row>
    <row r="14261" spans="2:2">
      <c r="B14261" s="3"/>
    </row>
    <row r="14262" spans="2:2">
      <c r="B14262" s="3"/>
    </row>
    <row r="14263" spans="2:2">
      <c r="B14263" s="3"/>
    </row>
    <row r="14264" spans="2:2">
      <c r="B14264" s="3"/>
    </row>
    <row r="14265" spans="2:2">
      <c r="B14265" s="3"/>
    </row>
    <row r="14266" spans="2:2">
      <c r="B14266" s="3"/>
    </row>
    <row r="14267" spans="2:2">
      <c r="B14267" s="3"/>
    </row>
    <row r="14268" spans="2:2">
      <c r="B14268" s="3"/>
    </row>
    <row r="14269" spans="2:2">
      <c r="B14269" s="3"/>
    </row>
    <row r="14270" spans="2:2">
      <c r="B14270" s="3"/>
    </row>
    <row r="14271" spans="2:2">
      <c r="B14271" s="3"/>
    </row>
    <row r="14272" spans="2:2">
      <c r="B14272" s="3"/>
    </row>
    <row r="14273" spans="2:2">
      <c r="B14273" s="3"/>
    </row>
    <row r="14274" spans="2:2">
      <c r="B14274" s="3"/>
    </row>
    <row r="14275" spans="2:2">
      <c r="B14275" s="3"/>
    </row>
    <row r="14276" spans="2:2">
      <c r="B14276" s="3"/>
    </row>
    <row r="14277" spans="2:2">
      <c r="B14277" s="3"/>
    </row>
    <row r="14278" spans="2:2">
      <c r="B14278" s="3"/>
    </row>
    <row r="14279" spans="2:2">
      <c r="B14279" s="3"/>
    </row>
    <row r="14280" spans="2:2">
      <c r="B14280" s="3"/>
    </row>
    <row r="14281" spans="2:2">
      <c r="B14281" s="3"/>
    </row>
    <row r="14282" spans="2:2">
      <c r="B14282" s="3"/>
    </row>
    <row r="14283" spans="2:2">
      <c r="B14283" s="3"/>
    </row>
    <row r="14284" spans="2:2">
      <c r="B14284" s="3"/>
    </row>
    <row r="14285" spans="2:2">
      <c r="B14285" s="3"/>
    </row>
    <row r="14286" spans="2:2">
      <c r="B14286" s="3"/>
    </row>
    <row r="14287" spans="2:2">
      <c r="B14287" s="3"/>
    </row>
    <row r="14288" spans="2:2">
      <c r="B14288" s="3"/>
    </row>
    <row r="14289" spans="2:2">
      <c r="B14289" s="3"/>
    </row>
    <row r="14290" spans="2:2">
      <c r="B14290" s="3"/>
    </row>
    <row r="14291" spans="2:2">
      <c r="B14291" s="3"/>
    </row>
    <row r="14292" spans="2:2">
      <c r="B14292" s="3"/>
    </row>
    <row r="14293" spans="2:2">
      <c r="B14293" s="3"/>
    </row>
    <row r="14294" spans="2:2">
      <c r="B14294" s="3"/>
    </row>
    <row r="14295" spans="2:2">
      <c r="B14295" s="3"/>
    </row>
    <row r="14296" spans="2:2">
      <c r="B14296" s="3"/>
    </row>
    <row r="14297" spans="2:2">
      <c r="B14297" s="3"/>
    </row>
    <row r="14298" spans="2:2">
      <c r="B14298" s="3"/>
    </row>
    <row r="14299" spans="2:2">
      <c r="B14299" s="3"/>
    </row>
    <row r="14300" spans="2:2">
      <c r="B14300" s="3"/>
    </row>
    <row r="14301" spans="2:2">
      <c r="B14301" s="3"/>
    </row>
    <row r="14302" spans="2:2">
      <c r="B14302" s="3"/>
    </row>
    <row r="14303" spans="2:2">
      <c r="B14303" s="3"/>
    </row>
    <row r="14304" spans="2:2">
      <c r="B14304" s="3"/>
    </row>
    <row r="14305" spans="2:2">
      <c r="B14305" s="3"/>
    </row>
    <row r="14306" spans="2:2">
      <c r="B14306" s="3"/>
    </row>
    <row r="14307" spans="2:2">
      <c r="B14307" s="3"/>
    </row>
    <row r="14308" spans="2:2">
      <c r="B14308" s="3"/>
    </row>
    <row r="14309" spans="2:2">
      <c r="B14309" s="3"/>
    </row>
    <row r="14310" spans="2:2">
      <c r="B14310" s="3"/>
    </row>
    <row r="14311" spans="2:2">
      <c r="B14311" s="3"/>
    </row>
    <row r="14312" spans="2:2">
      <c r="B14312" s="3"/>
    </row>
    <row r="14313" spans="2:2">
      <c r="B14313" s="3"/>
    </row>
    <row r="14314" spans="2:2">
      <c r="B14314" s="3"/>
    </row>
    <row r="14315" spans="2:2">
      <c r="B14315" s="3"/>
    </row>
    <row r="14316" spans="2:2">
      <c r="B14316" s="3"/>
    </row>
    <row r="14317" spans="2:2">
      <c r="B14317" s="3"/>
    </row>
    <row r="14318" spans="2:2">
      <c r="B14318" s="3"/>
    </row>
    <row r="14319" spans="2:2">
      <c r="B14319" s="3"/>
    </row>
    <row r="14320" spans="2:2">
      <c r="B14320" s="3"/>
    </row>
    <row r="14321" spans="2:2">
      <c r="B14321" s="3"/>
    </row>
    <row r="14322" spans="2:2">
      <c r="B14322" s="3"/>
    </row>
    <row r="14323" spans="2:2">
      <c r="B14323" s="3"/>
    </row>
    <row r="14324" spans="2:2">
      <c r="B14324" s="3"/>
    </row>
    <row r="14325" spans="2:2">
      <c r="B14325" s="3"/>
    </row>
    <row r="14326" spans="2:2">
      <c r="B14326" s="3"/>
    </row>
    <row r="14327" spans="2:2">
      <c r="B14327" s="3"/>
    </row>
    <row r="14328" spans="2:2">
      <c r="B14328" s="3"/>
    </row>
    <row r="14329" spans="2:2">
      <c r="B14329" s="3"/>
    </row>
    <row r="14330" spans="2:2">
      <c r="B14330" s="3"/>
    </row>
    <row r="14331" spans="2:2">
      <c r="B14331" s="3"/>
    </row>
    <row r="14332" spans="2:2">
      <c r="B14332" s="3"/>
    </row>
    <row r="14333" spans="2:2">
      <c r="B14333" s="3"/>
    </row>
    <row r="14334" spans="2:2">
      <c r="B14334" s="3"/>
    </row>
    <row r="14335" spans="2:2">
      <c r="B14335" s="3"/>
    </row>
    <row r="14336" spans="2:2">
      <c r="B14336" s="3"/>
    </row>
    <row r="14337" spans="2:2">
      <c r="B14337" s="3"/>
    </row>
    <row r="14338" spans="2:2">
      <c r="B14338" s="3"/>
    </row>
    <row r="14339" spans="2:2">
      <c r="B14339" s="3"/>
    </row>
    <row r="14340" spans="2:2">
      <c r="B14340" s="3"/>
    </row>
    <row r="14341" spans="2:2">
      <c r="B14341" s="3"/>
    </row>
    <row r="14342" spans="2:2">
      <c r="B14342" s="3"/>
    </row>
    <row r="14343" spans="2:2">
      <c r="B14343" s="3"/>
    </row>
    <row r="14344" spans="2:2">
      <c r="B14344" s="3"/>
    </row>
    <row r="14345" spans="2:2">
      <c r="B14345" s="3"/>
    </row>
    <row r="14346" spans="2:2">
      <c r="B14346" s="3"/>
    </row>
    <row r="14347" spans="2:2">
      <c r="B14347" s="3"/>
    </row>
    <row r="14348" spans="2:2">
      <c r="B14348" s="3"/>
    </row>
    <row r="14349" spans="2:2">
      <c r="B14349" s="3"/>
    </row>
    <row r="14350" spans="2:2">
      <c r="B14350" s="3"/>
    </row>
    <row r="14351" spans="2:2">
      <c r="B14351" s="3"/>
    </row>
    <row r="14352" spans="2:2">
      <c r="B14352" s="3"/>
    </row>
    <row r="14353" spans="2:2">
      <c r="B14353" s="3"/>
    </row>
    <row r="14354" spans="2:2">
      <c r="B14354" s="3"/>
    </row>
    <row r="14355" spans="2:2">
      <c r="B14355" s="3"/>
    </row>
    <row r="14356" spans="2:2">
      <c r="B14356" s="3"/>
    </row>
    <row r="14357" spans="2:2">
      <c r="B14357" s="3"/>
    </row>
    <row r="14358" spans="2:2">
      <c r="B14358" s="3"/>
    </row>
    <row r="14359" spans="2:2">
      <c r="B14359" s="3"/>
    </row>
    <row r="14360" spans="2:2">
      <c r="B14360" s="3"/>
    </row>
    <row r="14361" spans="2:2">
      <c r="B14361" s="3"/>
    </row>
    <row r="14362" spans="2:2">
      <c r="B14362" s="3"/>
    </row>
    <row r="14363" spans="2:2">
      <c r="B14363" s="3"/>
    </row>
    <row r="14364" spans="2:2">
      <c r="B14364" s="3"/>
    </row>
    <row r="14365" spans="2:2">
      <c r="B14365" s="3"/>
    </row>
    <row r="14366" spans="2:2">
      <c r="B14366" s="3"/>
    </row>
    <row r="14367" spans="2:2">
      <c r="B14367" s="3"/>
    </row>
    <row r="14368" spans="2:2">
      <c r="B14368" s="3"/>
    </row>
    <row r="14369" spans="2:2">
      <c r="B14369" s="3"/>
    </row>
    <row r="14370" spans="2:2">
      <c r="B14370" s="3"/>
    </row>
    <row r="14371" spans="2:2">
      <c r="B14371" s="3"/>
    </row>
    <row r="14372" spans="2:2">
      <c r="B14372" s="3"/>
    </row>
    <row r="14373" spans="2:2">
      <c r="B14373" s="3"/>
    </row>
    <row r="14374" spans="2:2">
      <c r="B14374" s="3"/>
    </row>
    <row r="14375" spans="2:2">
      <c r="B14375" s="3"/>
    </row>
    <row r="14376" spans="2:2">
      <c r="B14376" s="3"/>
    </row>
    <row r="14377" spans="2:2">
      <c r="B14377" s="3"/>
    </row>
    <row r="14378" spans="2:2">
      <c r="B14378" s="3"/>
    </row>
    <row r="14379" spans="2:2">
      <c r="B14379" s="3"/>
    </row>
    <row r="14380" spans="2:2">
      <c r="B14380" s="3"/>
    </row>
    <row r="14381" spans="2:2">
      <c r="B14381" s="3"/>
    </row>
    <row r="14382" spans="2:2">
      <c r="B14382" s="3"/>
    </row>
    <row r="14383" spans="2:2">
      <c r="B14383" s="3"/>
    </row>
    <row r="14384" spans="2:2">
      <c r="B14384" s="3"/>
    </row>
    <row r="14385" spans="2:2">
      <c r="B14385" s="3"/>
    </row>
    <row r="14386" spans="2:2">
      <c r="B14386" s="3"/>
    </row>
    <row r="14387" spans="2:2">
      <c r="B14387" s="3"/>
    </row>
    <row r="14388" spans="2:2">
      <c r="B14388" s="3"/>
    </row>
    <row r="14389" spans="2:2">
      <c r="B14389" s="3"/>
    </row>
    <row r="14390" spans="2:2">
      <c r="B14390" s="3"/>
    </row>
    <row r="14391" spans="2:2">
      <c r="B14391" s="3"/>
    </row>
    <row r="14392" spans="2:2">
      <c r="B14392" s="3"/>
    </row>
    <row r="14393" spans="2:2">
      <c r="B14393" s="3"/>
    </row>
    <row r="14394" spans="2:2">
      <c r="B14394" s="3"/>
    </row>
    <row r="14395" spans="2:2">
      <c r="B14395" s="3"/>
    </row>
    <row r="14396" spans="2:2">
      <c r="B14396" s="3"/>
    </row>
    <row r="14397" spans="2:2">
      <c r="B14397" s="3"/>
    </row>
    <row r="14398" spans="2:2">
      <c r="B14398" s="3"/>
    </row>
    <row r="14399" spans="2:2">
      <c r="B14399" s="3"/>
    </row>
    <row r="14400" spans="2:2">
      <c r="B14400" s="3"/>
    </row>
    <row r="14401" spans="2:2">
      <c r="B14401" s="3"/>
    </row>
    <row r="14402" spans="2:2">
      <c r="B14402" s="3"/>
    </row>
    <row r="14403" spans="2:2">
      <c r="B14403" s="3"/>
    </row>
    <row r="14404" spans="2:2">
      <c r="B14404" s="3"/>
    </row>
    <row r="14405" spans="2:2">
      <c r="B14405" s="3"/>
    </row>
    <row r="14406" spans="2:2">
      <c r="B14406" s="3"/>
    </row>
    <row r="14407" spans="2:2">
      <c r="B14407" s="3"/>
    </row>
    <row r="14408" spans="2:2">
      <c r="B14408" s="3"/>
    </row>
    <row r="14409" spans="2:2">
      <c r="B14409" s="3"/>
    </row>
    <row r="14410" spans="2:2">
      <c r="B14410" s="3"/>
    </row>
    <row r="14411" spans="2:2">
      <c r="B14411" s="3"/>
    </row>
    <row r="14412" spans="2:2">
      <c r="B14412" s="3"/>
    </row>
    <row r="14413" spans="2:2">
      <c r="B14413" s="3"/>
    </row>
    <row r="14414" spans="2:2">
      <c r="B14414" s="3"/>
    </row>
    <row r="14415" spans="2:2">
      <c r="B14415" s="3"/>
    </row>
    <row r="14416" spans="2:2">
      <c r="B14416" s="3"/>
    </row>
    <row r="14417" spans="2:2">
      <c r="B14417" s="3"/>
    </row>
    <row r="14418" spans="2:2">
      <c r="B14418" s="3"/>
    </row>
    <row r="14419" spans="2:2">
      <c r="B14419" s="3"/>
    </row>
    <row r="14420" spans="2:2">
      <c r="B14420" s="3"/>
    </row>
    <row r="14421" spans="2:2">
      <c r="B14421" s="3"/>
    </row>
    <row r="14422" spans="2:2">
      <c r="B14422" s="3"/>
    </row>
    <row r="14423" spans="2:2">
      <c r="B14423" s="3"/>
    </row>
    <row r="14424" spans="2:2">
      <c r="B14424" s="3"/>
    </row>
    <row r="14425" spans="2:2">
      <c r="B14425" s="3"/>
    </row>
    <row r="14426" spans="2:2">
      <c r="B14426" s="3"/>
    </row>
    <row r="14427" spans="2:2">
      <c r="B14427" s="3"/>
    </row>
    <row r="14428" spans="2:2">
      <c r="B14428" s="3"/>
    </row>
    <row r="14429" spans="2:2">
      <c r="B14429" s="3"/>
    </row>
    <row r="14430" spans="2:2">
      <c r="B14430" s="3"/>
    </row>
    <row r="14431" spans="2:2">
      <c r="B14431" s="3"/>
    </row>
    <row r="14432" spans="2:2">
      <c r="B14432" s="3"/>
    </row>
    <row r="14433" spans="2:2">
      <c r="B14433" s="3"/>
    </row>
    <row r="14434" spans="2:2">
      <c r="B14434" s="3"/>
    </row>
    <row r="14435" spans="2:2">
      <c r="B14435" s="3"/>
    </row>
    <row r="14436" spans="2:2">
      <c r="B14436" s="3"/>
    </row>
    <row r="14437" spans="2:2">
      <c r="B14437" s="3"/>
    </row>
    <row r="14438" spans="2:2">
      <c r="B14438" s="3"/>
    </row>
    <row r="14439" spans="2:2">
      <c r="B14439" s="3"/>
    </row>
    <row r="14440" spans="2:2">
      <c r="B14440" s="3"/>
    </row>
    <row r="14441" spans="2:2">
      <c r="B14441" s="3"/>
    </row>
    <row r="14442" spans="2:2">
      <c r="B14442" s="3"/>
    </row>
    <row r="14443" spans="2:2">
      <c r="B14443" s="3"/>
    </row>
    <row r="14444" spans="2:2">
      <c r="B14444" s="3"/>
    </row>
    <row r="14445" spans="2:2">
      <c r="B14445" s="3"/>
    </row>
    <row r="14446" spans="2:2">
      <c r="B14446" s="3"/>
    </row>
    <row r="14447" spans="2:2">
      <c r="B14447" s="3"/>
    </row>
    <row r="14448" spans="2:2">
      <c r="B14448" s="3"/>
    </row>
    <row r="14449" spans="2:2">
      <c r="B14449" s="3"/>
    </row>
    <row r="14450" spans="2:2">
      <c r="B14450" s="3"/>
    </row>
    <row r="14451" spans="2:2">
      <c r="B14451" s="3"/>
    </row>
    <row r="14452" spans="2:2">
      <c r="B14452" s="3"/>
    </row>
    <row r="14453" spans="2:2">
      <c r="B14453" s="3"/>
    </row>
    <row r="14454" spans="2:2">
      <c r="B14454" s="3"/>
    </row>
    <row r="14455" spans="2:2">
      <c r="B14455" s="3"/>
    </row>
    <row r="14456" spans="2:2">
      <c r="B14456" s="3"/>
    </row>
    <row r="14457" spans="2:2">
      <c r="B14457" s="3"/>
    </row>
    <row r="14458" spans="2:2">
      <c r="B14458" s="3"/>
    </row>
    <row r="14459" spans="2:2">
      <c r="B14459" s="3"/>
    </row>
    <row r="14460" spans="2:2">
      <c r="B14460" s="3"/>
    </row>
    <row r="14461" spans="2:2">
      <c r="B14461" s="3"/>
    </row>
    <row r="14462" spans="2:2">
      <c r="B14462" s="3"/>
    </row>
    <row r="14463" spans="2:2">
      <c r="B14463" s="3"/>
    </row>
    <row r="14464" spans="2:2">
      <c r="B14464" s="3"/>
    </row>
    <row r="14465" spans="2:2">
      <c r="B14465" s="3"/>
    </row>
    <row r="14466" spans="2:2">
      <c r="B14466" s="3"/>
    </row>
    <row r="14467" spans="2:2">
      <c r="B14467" s="3"/>
    </row>
    <row r="14468" spans="2:2">
      <c r="B14468" s="3"/>
    </row>
    <row r="14469" spans="2:2">
      <c r="B14469" s="3"/>
    </row>
    <row r="14470" spans="2:2">
      <c r="B14470" s="3"/>
    </row>
    <row r="14471" spans="2:2">
      <c r="B14471" s="3"/>
    </row>
    <row r="14472" spans="2:2">
      <c r="B14472" s="3"/>
    </row>
    <row r="14473" spans="2:2">
      <c r="B14473" s="3"/>
    </row>
    <row r="14474" spans="2:2">
      <c r="B14474" s="3"/>
    </row>
    <row r="14475" spans="2:2">
      <c r="B14475" s="3"/>
    </row>
    <row r="14476" spans="2:2">
      <c r="B14476" s="3"/>
    </row>
    <row r="14477" spans="2:2">
      <c r="B14477" s="3"/>
    </row>
    <row r="14478" spans="2:2">
      <c r="B14478" s="3"/>
    </row>
    <row r="14479" spans="2:2">
      <c r="B14479" s="3"/>
    </row>
    <row r="14480" spans="2:2">
      <c r="B14480" s="3"/>
    </row>
    <row r="14481" spans="2:2">
      <c r="B14481" s="3"/>
    </row>
    <row r="14482" spans="2:2">
      <c r="B14482" s="3"/>
    </row>
    <row r="14483" spans="2:2">
      <c r="B14483" s="3"/>
    </row>
    <row r="14484" spans="2:2">
      <c r="B14484" s="3"/>
    </row>
    <row r="14485" spans="2:2">
      <c r="B14485" s="3"/>
    </row>
    <row r="14486" spans="2:2">
      <c r="B14486" s="3"/>
    </row>
    <row r="14487" spans="2:2">
      <c r="B14487" s="3"/>
    </row>
    <row r="14488" spans="2:2">
      <c r="B14488" s="3"/>
    </row>
    <row r="14489" spans="2:2">
      <c r="B14489" s="3"/>
    </row>
    <row r="14490" spans="2:2">
      <c r="B14490" s="3"/>
    </row>
    <row r="14491" spans="2:2">
      <c r="B14491" s="3"/>
    </row>
    <row r="14492" spans="2:2">
      <c r="B14492" s="3"/>
    </row>
    <row r="14493" spans="2:2">
      <c r="B14493" s="3"/>
    </row>
    <row r="14494" spans="2:2">
      <c r="B14494" s="3"/>
    </row>
    <row r="14495" spans="2:2">
      <c r="B14495" s="3"/>
    </row>
    <row r="14496" spans="2:2">
      <c r="B14496" s="3"/>
    </row>
    <row r="14497" spans="2:2">
      <c r="B14497" s="3"/>
    </row>
    <row r="14498" spans="2:2">
      <c r="B14498" s="3"/>
    </row>
    <row r="14499" spans="2:2">
      <c r="B14499" s="3"/>
    </row>
    <row r="14500" spans="2:2">
      <c r="B14500" s="3"/>
    </row>
    <row r="14501" spans="2:2">
      <c r="B14501" s="3"/>
    </row>
    <row r="14502" spans="2:2">
      <c r="B14502" s="3"/>
    </row>
    <row r="14503" spans="2:2">
      <c r="B14503" s="3"/>
    </row>
    <row r="14504" spans="2:2">
      <c r="B14504" s="3"/>
    </row>
    <row r="14505" spans="2:2">
      <c r="B14505" s="3"/>
    </row>
    <row r="14506" spans="2:2">
      <c r="B14506" s="3"/>
    </row>
    <row r="14507" spans="2:2">
      <c r="B14507" s="3"/>
    </row>
    <row r="14508" spans="2:2">
      <c r="B14508" s="3"/>
    </row>
    <row r="14509" spans="2:2">
      <c r="B14509" s="3"/>
    </row>
    <row r="14510" spans="2:2">
      <c r="B14510" s="3"/>
    </row>
    <row r="14511" spans="2:2">
      <c r="B14511" s="3"/>
    </row>
    <row r="14512" spans="2:2">
      <c r="B14512" s="3"/>
    </row>
    <row r="14513" spans="2:2">
      <c r="B14513" s="3"/>
    </row>
    <row r="14514" spans="2:2">
      <c r="B14514" s="3"/>
    </row>
    <row r="14515" spans="2:2">
      <c r="B14515" s="3"/>
    </row>
    <row r="14516" spans="2:2">
      <c r="B14516" s="3"/>
    </row>
    <row r="14517" spans="2:2">
      <c r="B14517" s="3"/>
    </row>
    <row r="14518" spans="2:2">
      <c r="B14518" s="3"/>
    </row>
    <row r="14519" spans="2:2">
      <c r="B14519" s="3"/>
    </row>
    <row r="14520" spans="2:2">
      <c r="B14520" s="3"/>
    </row>
    <row r="14521" spans="2:2">
      <c r="B14521" s="3"/>
    </row>
    <row r="14522" spans="2:2">
      <c r="B14522" s="3"/>
    </row>
    <row r="14523" spans="2:2">
      <c r="B14523" s="3"/>
    </row>
    <row r="14524" spans="2:2">
      <c r="B14524" s="3"/>
    </row>
    <row r="14525" spans="2:2">
      <c r="B14525" s="3"/>
    </row>
    <row r="14526" spans="2:2">
      <c r="B14526" s="3"/>
    </row>
    <row r="14527" spans="2:2">
      <c r="B14527" s="3"/>
    </row>
    <row r="14528" spans="2:2">
      <c r="B14528" s="3"/>
    </row>
    <row r="14529" spans="2:2">
      <c r="B14529" s="3"/>
    </row>
    <row r="14530" spans="2:2">
      <c r="B14530" s="3"/>
    </row>
    <row r="14531" spans="2:2">
      <c r="B14531" s="3"/>
    </row>
    <row r="14532" spans="2:2">
      <c r="B14532" s="3"/>
    </row>
    <row r="14533" spans="2:2">
      <c r="B14533" s="3"/>
    </row>
    <row r="14534" spans="2:2">
      <c r="B14534" s="3"/>
    </row>
    <row r="14535" spans="2:2">
      <c r="B14535" s="3"/>
    </row>
    <row r="14536" spans="2:2">
      <c r="B14536" s="3"/>
    </row>
    <row r="14537" spans="2:2">
      <c r="B14537" s="3"/>
    </row>
    <row r="14538" spans="2:2">
      <c r="B14538" s="3"/>
    </row>
    <row r="14539" spans="2:2">
      <c r="B14539" s="3"/>
    </row>
    <row r="14540" spans="2:2">
      <c r="B14540" s="3"/>
    </row>
    <row r="14541" spans="2:2">
      <c r="B14541" s="3"/>
    </row>
    <row r="14542" spans="2:2">
      <c r="B14542" s="3"/>
    </row>
    <row r="14543" spans="2:2">
      <c r="B14543" s="3"/>
    </row>
    <row r="14544" spans="2:2">
      <c r="B14544" s="3"/>
    </row>
    <row r="14545" spans="2:2">
      <c r="B14545" s="3"/>
    </row>
    <row r="14546" spans="2:2">
      <c r="B14546" s="3"/>
    </row>
    <row r="14547" spans="2:2">
      <c r="B14547" s="3"/>
    </row>
    <row r="14548" spans="2:2">
      <c r="B14548" s="3"/>
    </row>
    <row r="14549" spans="2:2">
      <c r="B14549" s="3"/>
    </row>
    <row r="14550" spans="2:2">
      <c r="B14550" s="3"/>
    </row>
    <row r="14551" spans="2:2">
      <c r="B14551" s="3"/>
    </row>
    <row r="14552" spans="2:2">
      <c r="B14552" s="3"/>
    </row>
    <row r="14553" spans="2:2">
      <c r="B14553" s="3"/>
    </row>
    <row r="14554" spans="2:2">
      <c r="B14554" s="3"/>
    </row>
    <row r="14555" spans="2:2">
      <c r="B14555" s="3"/>
    </row>
    <row r="14556" spans="2:2">
      <c r="B14556" s="3"/>
    </row>
    <row r="14557" spans="2:2">
      <c r="B14557" s="3"/>
    </row>
    <row r="14558" spans="2:2">
      <c r="B14558" s="3"/>
    </row>
    <row r="14559" spans="2:2">
      <c r="B14559" s="3"/>
    </row>
    <row r="14560" spans="2:2">
      <c r="B14560" s="3"/>
    </row>
    <row r="14561" spans="2:2">
      <c r="B14561" s="3"/>
    </row>
    <row r="14562" spans="2:2">
      <c r="B14562" s="3"/>
    </row>
    <row r="14563" spans="2:2">
      <c r="B14563" s="3"/>
    </row>
    <row r="14564" spans="2:2">
      <c r="B14564" s="3"/>
    </row>
    <row r="14565" spans="2:2">
      <c r="B14565" s="3"/>
    </row>
    <row r="14566" spans="2:2">
      <c r="B14566" s="3"/>
    </row>
    <row r="14567" spans="2:2">
      <c r="B14567" s="3"/>
    </row>
    <row r="14568" spans="2:2">
      <c r="B14568" s="3"/>
    </row>
    <row r="14569" spans="2:2">
      <c r="B14569" s="3"/>
    </row>
    <row r="14570" spans="2:2">
      <c r="B14570" s="3"/>
    </row>
    <row r="14571" spans="2:2">
      <c r="B14571" s="3"/>
    </row>
    <row r="14572" spans="2:2">
      <c r="B14572" s="3"/>
    </row>
    <row r="14573" spans="2:2">
      <c r="B14573" s="3"/>
    </row>
    <row r="14574" spans="2:2">
      <c r="B14574" s="3"/>
    </row>
    <row r="14575" spans="2:2">
      <c r="B14575" s="3"/>
    </row>
    <row r="14576" spans="2:2">
      <c r="B14576" s="3"/>
    </row>
    <row r="14577" spans="2:2">
      <c r="B14577" s="3"/>
    </row>
    <row r="14578" spans="2:2">
      <c r="B14578" s="3"/>
    </row>
    <row r="14579" spans="2:2">
      <c r="B14579" s="3"/>
    </row>
    <row r="14580" spans="2:2">
      <c r="B14580" s="3"/>
    </row>
    <row r="14581" spans="2:2">
      <c r="B14581" s="3"/>
    </row>
    <row r="14582" spans="2:2">
      <c r="B14582" s="3"/>
    </row>
    <row r="14583" spans="2:2">
      <c r="B14583" s="3"/>
    </row>
    <row r="14584" spans="2:2">
      <c r="B14584" s="3"/>
    </row>
    <row r="14585" spans="2:2">
      <c r="B14585" s="3"/>
    </row>
    <row r="14586" spans="2:2">
      <c r="B14586" s="3"/>
    </row>
    <row r="14587" spans="2:2">
      <c r="B14587" s="3"/>
    </row>
    <row r="14588" spans="2:2">
      <c r="B14588" s="3"/>
    </row>
    <row r="14589" spans="2:2">
      <c r="B14589" s="3"/>
    </row>
    <row r="14590" spans="2:2">
      <c r="B14590" s="3"/>
    </row>
    <row r="14591" spans="2:2">
      <c r="B14591" s="3"/>
    </row>
    <row r="14592" spans="2:2">
      <c r="B14592" s="3"/>
    </row>
    <row r="14593" spans="2:2">
      <c r="B14593" s="3"/>
    </row>
    <row r="14594" spans="2:2">
      <c r="B14594" s="3"/>
    </row>
    <row r="14595" spans="2:2">
      <c r="B14595" s="3"/>
    </row>
    <row r="14596" spans="2:2">
      <c r="B14596" s="3"/>
    </row>
    <row r="14597" spans="2:2">
      <c r="B14597" s="3"/>
    </row>
    <row r="14598" spans="2:2">
      <c r="B14598" s="3"/>
    </row>
    <row r="14599" spans="2:2">
      <c r="B14599" s="3"/>
    </row>
    <row r="14600" spans="2:2">
      <c r="B14600" s="3"/>
    </row>
    <row r="14601" spans="2:2">
      <c r="B14601" s="3"/>
    </row>
    <row r="14602" spans="2:2">
      <c r="B14602" s="3"/>
    </row>
    <row r="14603" spans="2:2">
      <c r="B14603" s="3"/>
    </row>
    <row r="14604" spans="2:2">
      <c r="B14604" s="3"/>
    </row>
    <row r="14605" spans="2:2">
      <c r="B14605" s="3"/>
    </row>
    <row r="14606" spans="2:2">
      <c r="B14606" s="3"/>
    </row>
    <row r="14607" spans="2:2">
      <c r="B14607" s="3"/>
    </row>
    <row r="14608" spans="2:2">
      <c r="B14608" s="3"/>
    </row>
    <row r="14609" spans="2:2">
      <c r="B14609" s="3"/>
    </row>
    <row r="14610" spans="2:2">
      <c r="B14610" s="3"/>
    </row>
    <row r="14611" spans="2:2">
      <c r="B14611" s="3"/>
    </row>
    <row r="14612" spans="2:2">
      <c r="B14612" s="3"/>
    </row>
    <row r="14613" spans="2:2">
      <c r="B14613" s="3"/>
    </row>
    <row r="14614" spans="2:2">
      <c r="B14614" s="3"/>
    </row>
    <row r="14615" spans="2:2">
      <c r="B14615" s="3"/>
    </row>
    <row r="14616" spans="2:2">
      <c r="B14616" s="3"/>
    </row>
    <row r="14617" spans="2:2">
      <c r="B14617" s="3"/>
    </row>
    <row r="14618" spans="2:2">
      <c r="B14618" s="3"/>
    </row>
    <row r="14619" spans="2:2">
      <c r="B14619" s="3"/>
    </row>
    <row r="14620" spans="2:2">
      <c r="B14620" s="3"/>
    </row>
    <row r="14621" spans="2:2">
      <c r="B14621" s="3"/>
    </row>
    <row r="14622" spans="2:2">
      <c r="B14622" s="3"/>
    </row>
    <row r="14623" spans="2:2">
      <c r="B14623" s="3"/>
    </row>
    <row r="14624" spans="2:2">
      <c r="B14624" s="3"/>
    </row>
    <row r="14625" spans="2:2">
      <c r="B14625" s="3"/>
    </row>
    <row r="14626" spans="2:2">
      <c r="B14626" s="3"/>
    </row>
    <row r="14627" spans="2:2">
      <c r="B14627" s="3"/>
    </row>
    <row r="14628" spans="2:2">
      <c r="B14628" s="3"/>
    </row>
    <row r="14629" spans="2:2">
      <c r="B14629" s="3"/>
    </row>
    <row r="14630" spans="2:2">
      <c r="B14630" s="3"/>
    </row>
    <row r="14631" spans="2:2">
      <c r="B14631" s="3"/>
    </row>
    <row r="14632" spans="2:2">
      <c r="B14632" s="3"/>
    </row>
    <row r="14633" spans="2:2">
      <c r="B14633" s="3"/>
    </row>
    <row r="14634" spans="2:2">
      <c r="B14634" s="3"/>
    </row>
    <row r="14635" spans="2:2">
      <c r="B14635" s="3"/>
    </row>
    <row r="14636" spans="2:2">
      <c r="B14636" s="3"/>
    </row>
    <row r="14637" spans="2:2">
      <c r="B14637" s="3"/>
    </row>
    <row r="14638" spans="2:2">
      <c r="B14638" s="3"/>
    </row>
    <row r="14639" spans="2:2">
      <c r="B14639" s="3"/>
    </row>
    <row r="14640" spans="2:2">
      <c r="B14640" s="3"/>
    </row>
    <row r="14641" spans="2:2">
      <c r="B14641" s="3"/>
    </row>
    <row r="14642" spans="2:2">
      <c r="B14642" s="3"/>
    </row>
    <row r="14643" spans="2:2">
      <c r="B14643" s="3"/>
    </row>
    <row r="14644" spans="2:2">
      <c r="B14644" s="3"/>
    </row>
    <row r="14645" spans="2:2">
      <c r="B14645" s="3"/>
    </row>
    <row r="14646" spans="2:2">
      <c r="B14646" s="3"/>
    </row>
    <row r="14647" spans="2:2">
      <c r="B14647" s="3"/>
    </row>
    <row r="14648" spans="2:2">
      <c r="B14648" s="3"/>
    </row>
    <row r="14649" spans="2:2">
      <c r="B14649" s="3"/>
    </row>
    <row r="14650" spans="2:2">
      <c r="B14650" s="3"/>
    </row>
    <row r="14651" spans="2:2">
      <c r="B14651" s="3"/>
    </row>
    <row r="14652" spans="2:2">
      <c r="B14652" s="3"/>
    </row>
    <row r="14653" spans="2:2">
      <c r="B14653" s="3"/>
    </row>
    <row r="14654" spans="2:2">
      <c r="B14654" s="3"/>
    </row>
    <row r="14655" spans="2:2">
      <c r="B14655" s="3"/>
    </row>
    <row r="14656" spans="2:2">
      <c r="B14656" s="3"/>
    </row>
    <row r="14657" spans="2:2">
      <c r="B14657" s="3"/>
    </row>
    <row r="14658" spans="2:2">
      <c r="B14658" s="3"/>
    </row>
    <row r="14659" spans="2:2">
      <c r="B14659" s="3"/>
    </row>
    <row r="14660" spans="2:2">
      <c r="B14660" s="3"/>
    </row>
    <row r="14661" spans="2:2">
      <c r="B14661" s="3"/>
    </row>
    <row r="14662" spans="2:2">
      <c r="B14662" s="3"/>
    </row>
    <row r="14663" spans="2:2">
      <c r="B14663" s="3"/>
    </row>
    <row r="14664" spans="2:2">
      <c r="B14664" s="3"/>
    </row>
    <row r="14665" spans="2:2">
      <c r="B14665" s="3"/>
    </row>
    <row r="14666" spans="2:2">
      <c r="B14666" s="3"/>
    </row>
    <row r="14667" spans="2:2">
      <c r="B14667" s="3"/>
    </row>
    <row r="14668" spans="2:2">
      <c r="B14668" s="3"/>
    </row>
    <row r="14669" spans="2:2">
      <c r="B14669" s="3"/>
    </row>
    <row r="14670" spans="2:2">
      <c r="B14670" s="3"/>
    </row>
    <row r="14671" spans="2:2">
      <c r="B14671" s="3"/>
    </row>
    <row r="14672" spans="2:2">
      <c r="B14672" s="3"/>
    </row>
    <row r="14673" spans="2:2">
      <c r="B14673" s="3"/>
    </row>
    <row r="14674" spans="2:2">
      <c r="B14674" s="3"/>
    </row>
    <row r="14675" spans="2:2">
      <c r="B14675" s="3"/>
    </row>
    <row r="14676" spans="2:2">
      <c r="B14676" s="3"/>
    </row>
    <row r="14677" spans="2:2">
      <c r="B14677" s="3"/>
    </row>
    <row r="14678" spans="2:2">
      <c r="B14678" s="3"/>
    </row>
    <row r="14679" spans="2:2">
      <c r="B14679" s="3"/>
    </row>
    <row r="14680" spans="2:2">
      <c r="B14680" s="3"/>
    </row>
    <row r="14681" spans="2:2">
      <c r="B14681" s="3"/>
    </row>
    <row r="14682" spans="2:2">
      <c r="B14682" s="3"/>
    </row>
    <row r="14683" spans="2:2">
      <c r="B14683" s="3"/>
    </row>
    <row r="14684" spans="2:2">
      <c r="B14684" s="3"/>
    </row>
    <row r="14685" spans="2:2">
      <c r="B14685" s="3"/>
    </row>
    <row r="14686" spans="2:2">
      <c r="B14686" s="3"/>
    </row>
    <row r="14687" spans="2:2">
      <c r="B14687" s="3"/>
    </row>
    <row r="14688" spans="2:2">
      <c r="B14688" s="3"/>
    </row>
    <row r="14689" spans="2:2">
      <c r="B14689" s="3"/>
    </row>
    <row r="14690" spans="2:2">
      <c r="B14690" s="3"/>
    </row>
    <row r="14691" spans="2:2">
      <c r="B14691" s="3"/>
    </row>
    <row r="14692" spans="2:2">
      <c r="B14692" s="3"/>
    </row>
    <row r="14693" spans="2:2">
      <c r="B14693" s="3"/>
    </row>
    <row r="14694" spans="2:2">
      <c r="B14694" s="3"/>
    </row>
    <row r="14695" spans="2:2">
      <c r="B14695" s="3"/>
    </row>
    <row r="14696" spans="2:2">
      <c r="B14696" s="3"/>
    </row>
    <row r="14697" spans="2:2">
      <c r="B14697" s="3"/>
    </row>
    <row r="14698" spans="2:2">
      <c r="B14698" s="3"/>
    </row>
    <row r="14699" spans="2:2">
      <c r="B14699" s="3"/>
    </row>
    <row r="14700" spans="2:2">
      <c r="B14700" s="3"/>
    </row>
    <row r="14701" spans="2:2">
      <c r="B14701" s="3"/>
    </row>
    <row r="14702" spans="2:2">
      <c r="B14702" s="3"/>
    </row>
    <row r="14703" spans="2:2">
      <c r="B14703" s="3"/>
    </row>
    <row r="14704" spans="2:2">
      <c r="B14704" s="3"/>
    </row>
    <row r="14705" spans="2:2">
      <c r="B14705" s="3"/>
    </row>
    <row r="14706" spans="2:2">
      <c r="B14706" s="3"/>
    </row>
    <row r="14707" spans="2:2">
      <c r="B14707" s="3"/>
    </row>
    <row r="14708" spans="2:2">
      <c r="B14708" s="3"/>
    </row>
    <row r="14709" spans="2:2">
      <c r="B14709" s="3"/>
    </row>
    <row r="14710" spans="2:2">
      <c r="B14710" s="3"/>
    </row>
    <row r="14711" spans="2:2">
      <c r="B14711" s="3"/>
    </row>
    <row r="14712" spans="2:2">
      <c r="B14712" s="3"/>
    </row>
    <row r="14713" spans="2:2">
      <c r="B14713" s="3"/>
    </row>
    <row r="14714" spans="2:2">
      <c r="B14714" s="3"/>
    </row>
    <row r="14715" spans="2:2">
      <c r="B14715" s="3"/>
    </row>
    <row r="14716" spans="2:2">
      <c r="B14716" s="3"/>
    </row>
    <row r="14717" spans="2:2">
      <c r="B14717" s="3"/>
    </row>
    <row r="14718" spans="2:2">
      <c r="B14718" s="3"/>
    </row>
    <row r="14719" spans="2:2">
      <c r="B14719" s="3"/>
    </row>
    <row r="14720" spans="2:2">
      <c r="B14720" s="3"/>
    </row>
    <row r="14721" spans="2:2">
      <c r="B14721" s="3"/>
    </row>
    <row r="14722" spans="2:2">
      <c r="B14722" s="3"/>
    </row>
    <row r="14723" spans="2:2">
      <c r="B14723" s="3"/>
    </row>
    <row r="14724" spans="2:2">
      <c r="B14724" s="3"/>
    </row>
    <row r="14725" spans="2:2">
      <c r="B14725" s="3"/>
    </row>
    <row r="14726" spans="2:2">
      <c r="B14726" s="3"/>
    </row>
    <row r="14727" spans="2:2">
      <c r="B14727" s="3"/>
    </row>
    <row r="14728" spans="2:2">
      <c r="B14728" s="3"/>
    </row>
    <row r="14729" spans="2:2">
      <c r="B14729" s="3"/>
    </row>
    <row r="14730" spans="2:2">
      <c r="B14730" s="3"/>
    </row>
    <row r="14731" spans="2:2">
      <c r="B14731" s="3"/>
    </row>
    <row r="14732" spans="2:2">
      <c r="B14732" s="3"/>
    </row>
    <row r="14733" spans="2:2">
      <c r="B14733" s="3"/>
    </row>
    <row r="14734" spans="2:2">
      <c r="B14734" s="3"/>
    </row>
    <row r="14735" spans="2:2">
      <c r="B14735" s="3"/>
    </row>
    <row r="14736" spans="2:2">
      <c r="B14736" s="3"/>
    </row>
    <row r="14737" spans="2:2">
      <c r="B14737" s="3"/>
    </row>
    <row r="14738" spans="2:2">
      <c r="B14738" s="3"/>
    </row>
    <row r="14739" spans="2:2">
      <c r="B14739" s="3"/>
    </row>
    <row r="14740" spans="2:2">
      <c r="B14740" s="3"/>
    </row>
    <row r="14741" spans="2:2">
      <c r="B14741" s="3"/>
    </row>
    <row r="14742" spans="2:2">
      <c r="B14742" s="3"/>
    </row>
    <row r="14743" spans="2:2">
      <c r="B14743" s="3"/>
    </row>
    <row r="14744" spans="2:2">
      <c r="B14744" s="3"/>
    </row>
    <row r="14745" spans="2:2">
      <c r="B14745" s="3"/>
    </row>
    <row r="14746" spans="2:2">
      <c r="B14746" s="3"/>
    </row>
    <row r="14747" spans="2:2">
      <c r="B14747" s="3"/>
    </row>
    <row r="14748" spans="2:2">
      <c r="B14748" s="3"/>
    </row>
    <row r="14749" spans="2:2">
      <c r="B14749" s="3"/>
    </row>
    <row r="14750" spans="2:2">
      <c r="B14750" s="3"/>
    </row>
    <row r="14751" spans="2:2">
      <c r="B14751" s="3"/>
    </row>
    <row r="14752" spans="2:2">
      <c r="B14752" s="3"/>
    </row>
    <row r="14753" spans="2:2">
      <c r="B14753" s="3"/>
    </row>
    <row r="14754" spans="2:2">
      <c r="B14754" s="3"/>
    </row>
    <row r="14755" spans="2:2">
      <c r="B14755" s="3"/>
    </row>
    <row r="14756" spans="2:2">
      <c r="B14756" s="3"/>
    </row>
    <row r="14757" spans="2:2">
      <c r="B14757" s="3"/>
    </row>
    <row r="14758" spans="2:2">
      <c r="B14758" s="3"/>
    </row>
    <row r="14759" spans="2:2">
      <c r="B14759" s="3"/>
    </row>
    <row r="14760" spans="2:2">
      <c r="B14760" s="3"/>
    </row>
    <row r="14761" spans="2:2">
      <c r="B14761" s="3"/>
    </row>
    <row r="14762" spans="2:2">
      <c r="B14762" s="3"/>
    </row>
    <row r="14763" spans="2:2">
      <c r="B14763" s="3"/>
    </row>
    <row r="14764" spans="2:2">
      <c r="B14764" s="3"/>
    </row>
    <row r="14765" spans="2:2">
      <c r="B14765" s="3"/>
    </row>
    <row r="14766" spans="2:2">
      <c r="B14766" s="3"/>
    </row>
    <row r="14767" spans="2:2">
      <c r="B14767" s="3"/>
    </row>
    <row r="14768" spans="2:2">
      <c r="B14768" s="3"/>
    </row>
    <row r="14769" spans="2:2">
      <c r="B14769" s="3"/>
    </row>
    <row r="14770" spans="2:2">
      <c r="B14770" s="3"/>
    </row>
    <row r="14771" spans="2:2">
      <c r="B14771" s="3"/>
    </row>
    <row r="14772" spans="2:2">
      <c r="B14772" s="3"/>
    </row>
    <row r="14773" spans="2:2">
      <c r="B14773" s="3"/>
    </row>
    <row r="14774" spans="2:2">
      <c r="B14774" s="3"/>
    </row>
    <row r="14775" spans="2:2">
      <c r="B14775" s="3"/>
    </row>
    <row r="14776" spans="2:2">
      <c r="B14776" s="3"/>
    </row>
    <row r="14777" spans="2:2">
      <c r="B14777" s="3"/>
    </row>
    <row r="14778" spans="2:2">
      <c r="B14778" s="3"/>
    </row>
    <row r="14779" spans="2:2">
      <c r="B14779" s="3"/>
    </row>
    <row r="14780" spans="2:2">
      <c r="B14780" s="3"/>
    </row>
    <row r="14781" spans="2:2">
      <c r="B14781" s="3"/>
    </row>
    <row r="14782" spans="2:2">
      <c r="B14782" s="3"/>
    </row>
    <row r="14783" spans="2:2">
      <c r="B14783" s="3"/>
    </row>
    <row r="14784" spans="2:2">
      <c r="B14784" s="3"/>
    </row>
    <row r="14785" spans="2:2">
      <c r="B14785" s="3"/>
    </row>
    <row r="14786" spans="2:2">
      <c r="B14786" s="3"/>
    </row>
    <row r="14787" spans="2:2">
      <c r="B14787" s="3"/>
    </row>
    <row r="14788" spans="2:2">
      <c r="B14788" s="3"/>
    </row>
    <row r="14789" spans="2:2">
      <c r="B14789" s="3"/>
    </row>
    <row r="14790" spans="2:2">
      <c r="B14790" s="3"/>
    </row>
    <row r="14791" spans="2:2">
      <c r="B14791" s="3"/>
    </row>
    <row r="14792" spans="2:2">
      <c r="B14792" s="3"/>
    </row>
    <row r="14793" spans="2:2">
      <c r="B14793" s="3"/>
    </row>
    <row r="14794" spans="2:2">
      <c r="B14794" s="3"/>
    </row>
    <row r="14795" spans="2:2">
      <c r="B14795" s="3"/>
    </row>
    <row r="14796" spans="2:2">
      <c r="B14796" s="3"/>
    </row>
    <row r="14797" spans="2:2">
      <c r="B14797" s="3"/>
    </row>
    <row r="14798" spans="2:2">
      <c r="B14798" s="3"/>
    </row>
    <row r="14799" spans="2:2">
      <c r="B14799" s="3"/>
    </row>
    <row r="14800" spans="2:2">
      <c r="B14800" s="3"/>
    </row>
    <row r="14801" spans="2:2">
      <c r="B14801" s="3"/>
    </row>
    <row r="14802" spans="2:2">
      <c r="B14802" s="3"/>
    </row>
    <row r="14803" spans="2:2">
      <c r="B14803" s="3"/>
    </row>
    <row r="14804" spans="2:2">
      <c r="B14804" s="3"/>
    </row>
    <row r="14805" spans="2:2">
      <c r="B14805" s="3"/>
    </row>
    <row r="14806" spans="2:2">
      <c r="B14806" s="3"/>
    </row>
    <row r="14807" spans="2:2">
      <c r="B14807" s="3"/>
    </row>
    <row r="14808" spans="2:2">
      <c r="B14808" s="3"/>
    </row>
    <row r="14809" spans="2:2">
      <c r="B14809" s="3"/>
    </row>
    <row r="14810" spans="2:2">
      <c r="B14810" s="3"/>
    </row>
    <row r="14811" spans="2:2">
      <c r="B14811" s="3"/>
    </row>
    <row r="14812" spans="2:2">
      <c r="B14812" s="3"/>
    </row>
    <row r="14813" spans="2:2">
      <c r="B14813" s="3"/>
    </row>
    <row r="14814" spans="2:2">
      <c r="B14814" s="3"/>
    </row>
    <row r="14815" spans="2:2">
      <c r="B14815" s="3"/>
    </row>
    <row r="14816" spans="2:2">
      <c r="B14816" s="3"/>
    </row>
    <row r="14817" spans="2:2">
      <c r="B14817" s="3"/>
    </row>
    <row r="14818" spans="2:2">
      <c r="B14818" s="3"/>
    </row>
    <row r="14819" spans="2:2">
      <c r="B14819" s="3"/>
    </row>
    <row r="14820" spans="2:2">
      <c r="B14820" s="3"/>
    </row>
    <row r="14821" spans="2:2">
      <c r="B14821" s="3"/>
    </row>
    <row r="14822" spans="2:2">
      <c r="B14822" s="3"/>
    </row>
    <row r="14823" spans="2:2">
      <c r="B14823" s="3"/>
    </row>
    <row r="14824" spans="2:2">
      <c r="B14824" s="3"/>
    </row>
    <row r="14825" spans="2:2">
      <c r="B14825" s="3"/>
    </row>
    <row r="14826" spans="2:2">
      <c r="B14826" s="3"/>
    </row>
    <row r="14827" spans="2:2">
      <c r="B14827" s="3"/>
    </row>
    <row r="14828" spans="2:2">
      <c r="B14828" s="3"/>
    </row>
    <row r="14829" spans="2:2">
      <c r="B14829" s="3"/>
    </row>
    <row r="14830" spans="2:2">
      <c r="B14830" s="3"/>
    </row>
    <row r="14831" spans="2:2">
      <c r="B14831" s="3"/>
    </row>
    <row r="14832" spans="2:2">
      <c r="B14832" s="3"/>
    </row>
    <row r="14833" spans="2:2">
      <c r="B14833" s="3"/>
    </row>
    <row r="14834" spans="2:2">
      <c r="B14834" s="3"/>
    </row>
    <row r="14835" spans="2:2">
      <c r="B14835" s="3"/>
    </row>
    <row r="14836" spans="2:2">
      <c r="B14836" s="3"/>
    </row>
    <row r="14837" spans="2:2">
      <c r="B14837" s="3"/>
    </row>
    <row r="14838" spans="2:2">
      <c r="B14838" s="3"/>
    </row>
    <row r="14839" spans="2:2">
      <c r="B14839" s="3"/>
    </row>
    <row r="14840" spans="2:2">
      <c r="B14840" s="3"/>
    </row>
    <row r="14841" spans="2:2">
      <c r="B14841" s="3"/>
    </row>
    <row r="14842" spans="2:2">
      <c r="B14842" s="3"/>
    </row>
    <row r="14843" spans="2:2">
      <c r="B14843" s="3"/>
    </row>
    <row r="14844" spans="2:2">
      <c r="B14844" s="3"/>
    </row>
    <row r="14845" spans="2:2">
      <c r="B14845" s="3"/>
    </row>
    <row r="14846" spans="2:2">
      <c r="B14846" s="3"/>
    </row>
    <row r="14847" spans="2:2">
      <c r="B14847" s="3"/>
    </row>
    <row r="14848" spans="2:2">
      <c r="B14848" s="3"/>
    </row>
    <row r="14849" spans="2:2">
      <c r="B14849" s="3"/>
    </row>
    <row r="14850" spans="2:2">
      <c r="B14850" s="3"/>
    </row>
    <row r="14851" spans="2:2">
      <c r="B14851" s="3"/>
    </row>
    <row r="14852" spans="2:2">
      <c r="B14852" s="3"/>
    </row>
    <row r="14853" spans="2:2">
      <c r="B14853" s="3"/>
    </row>
    <row r="14854" spans="2:2">
      <c r="B14854" s="3"/>
    </row>
    <row r="14855" spans="2:2">
      <c r="B14855" s="3"/>
    </row>
    <row r="14856" spans="2:2">
      <c r="B14856" s="3"/>
    </row>
    <row r="14857" spans="2:2">
      <c r="B14857" s="3"/>
    </row>
    <row r="14858" spans="2:2">
      <c r="B14858" s="3"/>
    </row>
    <row r="14859" spans="2:2">
      <c r="B14859" s="3"/>
    </row>
    <row r="14860" spans="2:2">
      <c r="B14860" s="3"/>
    </row>
    <row r="14861" spans="2:2">
      <c r="B14861" s="3"/>
    </row>
    <row r="14862" spans="2:2">
      <c r="B14862" s="3"/>
    </row>
    <row r="14863" spans="2:2">
      <c r="B14863" s="3"/>
    </row>
    <row r="14864" spans="2:2">
      <c r="B14864" s="3"/>
    </row>
    <row r="14865" spans="2:2">
      <c r="B14865" s="3"/>
    </row>
    <row r="14866" spans="2:2">
      <c r="B14866" s="3"/>
    </row>
    <row r="14867" spans="2:2">
      <c r="B14867" s="3"/>
    </row>
    <row r="14868" spans="2:2">
      <c r="B14868" s="3"/>
    </row>
    <row r="14869" spans="2:2">
      <c r="B14869" s="3"/>
    </row>
    <row r="14870" spans="2:2">
      <c r="B14870" s="3"/>
    </row>
    <row r="14871" spans="2:2">
      <c r="B14871" s="3"/>
    </row>
    <row r="14872" spans="2:2">
      <c r="B14872" s="3"/>
    </row>
    <row r="14873" spans="2:2">
      <c r="B14873" s="3"/>
    </row>
    <row r="14874" spans="2:2">
      <c r="B14874" s="3"/>
    </row>
    <row r="14875" spans="2:2">
      <c r="B14875" s="3"/>
    </row>
    <row r="14876" spans="2:2">
      <c r="B14876" s="3"/>
    </row>
    <row r="14877" spans="2:2">
      <c r="B14877" s="3"/>
    </row>
    <row r="14878" spans="2:2">
      <c r="B14878" s="3"/>
    </row>
    <row r="14879" spans="2:2">
      <c r="B14879" s="3"/>
    </row>
    <row r="14880" spans="2:2">
      <c r="B14880" s="3"/>
    </row>
    <row r="14881" spans="2:2">
      <c r="B14881" s="3"/>
    </row>
    <row r="14882" spans="2:2">
      <c r="B14882" s="3"/>
    </row>
    <row r="14883" spans="2:2">
      <c r="B14883" s="3"/>
    </row>
    <row r="14884" spans="2:2">
      <c r="B14884" s="3"/>
    </row>
    <row r="14885" spans="2:2">
      <c r="B14885" s="3"/>
    </row>
    <row r="14886" spans="2:2">
      <c r="B14886" s="3"/>
    </row>
    <row r="14887" spans="2:2">
      <c r="B14887" s="3"/>
    </row>
    <row r="14888" spans="2:2">
      <c r="B14888" s="3"/>
    </row>
    <row r="14889" spans="2:2">
      <c r="B14889" s="3"/>
    </row>
    <row r="14890" spans="2:2">
      <c r="B14890" s="3"/>
    </row>
    <row r="14891" spans="2:2">
      <c r="B14891" s="3"/>
    </row>
    <row r="14892" spans="2:2">
      <c r="B14892" s="3"/>
    </row>
    <row r="14893" spans="2:2">
      <c r="B14893" s="3"/>
    </row>
    <row r="14894" spans="2:2">
      <c r="B14894" s="3"/>
    </row>
    <row r="14895" spans="2:2">
      <c r="B14895" s="3"/>
    </row>
    <row r="14896" spans="2:2">
      <c r="B14896" s="3"/>
    </row>
    <row r="14897" spans="2:2">
      <c r="B14897" s="3"/>
    </row>
    <row r="14898" spans="2:2">
      <c r="B14898" s="3"/>
    </row>
    <row r="14899" spans="2:2">
      <c r="B14899" s="3"/>
    </row>
    <row r="14900" spans="2:2">
      <c r="B14900" s="3"/>
    </row>
    <row r="14901" spans="2:2">
      <c r="B14901" s="3"/>
    </row>
    <row r="14902" spans="2:2">
      <c r="B14902" s="3"/>
    </row>
    <row r="14903" spans="2:2">
      <c r="B14903" s="3"/>
    </row>
    <row r="14904" spans="2:2">
      <c r="B14904" s="3"/>
    </row>
    <row r="14905" spans="2:2">
      <c r="B14905" s="3"/>
    </row>
    <row r="14906" spans="2:2">
      <c r="B14906" s="3"/>
    </row>
    <row r="14907" spans="2:2">
      <c r="B14907" s="3"/>
    </row>
    <row r="14908" spans="2:2">
      <c r="B14908" s="3"/>
    </row>
    <row r="14909" spans="2:2">
      <c r="B14909" s="3"/>
    </row>
    <row r="14910" spans="2:2">
      <c r="B14910" s="3"/>
    </row>
    <row r="14911" spans="2:2">
      <c r="B14911" s="3"/>
    </row>
    <row r="14912" spans="2:2">
      <c r="B14912" s="3"/>
    </row>
    <row r="14913" spans="2:2">
      <c r="B14913" s="3"/>
    </row>
    <row r="14914" spans="2:2">
      <c r="B14914" s="3"/>
    </row>
    <row r="14915" spans="2:2">
      <c r="B14915" s="3"/>
    </row>
    <row r="14916" spans="2:2">
      <c r="B14916" s="3"/>
    </row>
    <row r="14917" spans="2:2">
      <c r="B14917" s="3"/>
    </row>
    <row r="14918" spans="2:2">
      <c r="B14918" s="3"/>
    </row>
    <row r="14919" spans="2:2">
      <c r="B14919" s="3"/>
    </row>
    <row r="14920" spans="2:2">
      <c r="B14920" s="3"/>
    </row>
    <row r="14921" spans="2:2">
      <c r="B14921" s="3"/>
    </row>
    <row r="14922" spans="2:2">
      <c r="B14922" s="3"/>
    </row>
    <row r="14923" spans="2:2">
      <c r="B14923" s="3"/>
    </row>
    <row r="14924" spans="2:2">
      <c r="B14924" s="3"/>
    </row>
    <row r="14925" spans="2:2">
      <c r="B14925" s="3"/>
    </row>
    <row r="14926" spans="2:2">
      <c r="B14926" s="3"/>
    </row>
    <row r="14927" spans="2:2">
      <c r="B14927" s="3"/>
    </row>
    <row r="14928" spans="2:2">
      <c r="B14928" s="3"/>
    </row>
    <row r="14929" spans="2:2">
      <c r="B14929" s="3"/>
    </row>
    <row r="14930" spans="2:2">
      <c r="B14930" s="3"/>
    </row>
    <row r="14931" spans="2:2">
      <c r="B14931" s="3"/>
    </row>
    <row r="14932" spans="2:2">
      <c r="B14932" s="3"/>
    </row>
    <row r="14933" spans="2:2">
      <c r="B14933" s="3"/>
    </row>
    <row r="14934" spans="2:2">
      <c r="B14934" s="3"/>
    </row>
    <row r="14935" spans="2:2">
      <c r="B14935" s="3"/>
    </row>
    <row r="14936" spans="2:2">
      <c r="B14936" s="3"/>
    </row>
    <row r="14937" spans="2:2">
      <c r="B14937" s="3"/>
    </row>
    <row r="14938" spans="2:2">
      <c r="B14938" s="3"/>
    </row>
    <row r="14939" spans="2:2">
      <c r="B14939" s="3"/>
    </row>
    <row r="14940" spans="2:2">
      <c r="B14940" s="3"/>
    </row>
    <row r="14941" spans="2:2">
      <c r="B14941" s="3"/>
    </row>
    <row r="14942" spans="2:2">
      <c r="B14942" s="3"/>
    </row>
    <row r="14943" spans="2:2">
      <c r="B14943" s="3"/>
    </row>
    <row r="14944" spans="2:2">
      <c r="B14944" s="3"/>
    </row>
    <row r="14945" spans="2:2">
      <c r="B14945" s="3"/>
    </row>
    <row r="14946" spans="2:2">
      <c r="B14946" s="3"/>
    </row>
    <row r="14947" spans="2:2">
      <c r="B14947" s="3"/>
    </row>
    <row r="14948" spans="2:2">
      <c r="B14948" s="3"/>
    </row>
    <row r="14949" spans="2:2">
      <c r="B14949" s="3"/>
    </row>
    <row r="14950" spans="2:2">
      <c r="B14950" s="3"/>
    </row>
    <row r="14951" spans="2:2">
      <c r="B14951" s="3"/>
    </row>
    <row r="14952" spans="2:2">
      <c r="B14952" s="3"/>
    </row>
    <row r="14953" spans="2:2">
      <c r="B14953" s="3"/>
    </row>
    <row r="14954" spans="2:2">
      <c r="B14954" s="3"/>
    </row>
    <row r="14955" spans="2:2">
      <c r="B14955" s="3"/>
    </row>
    <row r="14956" spans="2:2">
      <c r="B14956" s="3"/>
    </row>
    <row r="14957" spans="2:2">
      <c r="B14957" s="3"/>
    </row>
    <row r="14958" spans="2:2">
      <c r="B14958" s="3"/>
    </row>
    <row r="14959" spans="2:2">
      <c r="B14959" s="3"/>
    </row>
    <row r="14960" spans="2:2">
      <c r="B14960" s="3"/>
    </row>
    <row r="14961" spans="2:2">
      <c r="B14961" s="3"/>
    </row>
    <row r="14962" spans="2:2">
      <c r="B14962" s="3"/>
    </row>
    <row r="14963" spans="2:2">
      <c r="B14963" s="3"/>
    </row>
    <row r="14964" spans="2:2">
      <c r="B14964" s="3"/>
    </row>
    <row r="14965" spans="2:2">
      <c r="B14965" s="3"/>
    </row>
    <row r="14966" spans="2:2">
      <c r="B14966" s="3"/>
    </row>
    <row r="14967" spans="2:2">
      <c r="B14967" s="3"/>
    </row>
    <row r="14968" spans="2:2">
      <c r="B14968" s="3"/>
    </row>
    <row r="14969" spans="2:2">
      <c r="B14969" s="3"/>
    </row>
    <row r="14970" spans="2:2">
      <c r="B14970" s="3"/>
    </row>
    <row r="14971" spans="2:2">
      <c r="B14971" s="3"/>
    </row>
    <row r="14972" spans="2:2">
      <c r="B14972" s="3"/>
    </row>
    <row r="14973" spans="2:2">
      <c r="B14973" s="3"/>
    </row>
    <row r="14974" spans="2:2">
      <c r="B14974" s="3"/>
    </row>
    <row r="14975" spans="2:2">
      <c r="B14975" s="3"/>
    </row>
    <row r="14976" spans="2:2">
      <c r="B14976" s="3"/>
    </row>
    <row r="14977" spans="2:2">
      <c r="B14977" s="3"/>
    </row>
    <row r="14978" spans="2:2">
      <c r="B14978" s="3"/>
    </row>
    <row r="14979" spans="2:2">
      <c r="B14979" s="3"/>
    </row>
    <row r="14980" spans="2:2">
      <c r="B14980" s="3"/>
    </row>
    <row r="14981" spans="2:2">
      <c r="B14981" s="3"/>
    </row>
    <row r="14982" spans="2:2">
      <c r="B14982" s="3"/>
    </row>
    <row r="14983" spans="2:2">
      <c r="B14983" s="3"/>
    </row>
    <row r="14984" spans="2:2">
      <c r="B14984" s="3"/>
    </row>
    <row r="14985" spans="2:2">
      <c r="B14985" s="3"/>
    </row>
    <row r="14986" spans="2:2">
      <c r="B14986" s="3"/>
    </row>
    <row r="14987" spans="2:2">
      <c r="B14987" s="3"/>
    </row>
    <row r="14988" spans="2:2">
      <c r="B14988" s="3"/>
    </row>
    <row r="14989" spans="2:2">
      <c r="B14989" s="3"/>
    </row>
    <row r="14990" spans="2:2">
      <c r="B14990" s="3"/>
    </row>
    <row r="14991" spans="2:2">
      <c r="B14991" s="3"/>
    </row>
    <row r="14992" spans="2:2">
      <c r="B14992" s="3"/>
    </row>
    <row r="14993" spans="2:2">
      <c r="B14993" s="3"/>
    </row>
    <row r="14994" spans="2:2">
      <c r="B14994" s="3"/>
    </row>
    <row r="14995" spans="2:2">
      <c r="B14995" s="3"/>
    </row>
    <row r="14996" spans="2:2">
      <c r="B14996" s="3"/>
    </row>
    <row r="14997" spans="2:2">
      <c r="B14997" s="3"/>
    </row>
    <row r="14998" spans="2:2">
      <c r="B14998" s="3"/>
    </row>
    <row r="14999" spans="2:2">
      <c r="B14999" s="3"/>
    </row>
    <row r="15000" spans="2:2">
      <c r="B15000" s="3"/>
    </row>
    <row r="15001" spans="2:2">
      <c r="B15001" s="3"/>
    </row>
    <row r="15002" spans="2:2">
      <c r="B15002" s="3"/>
    </row>
    <row r="15003" spans="2:2">
      <c r="B15003" s="3"/>
    </row>
    <row r="15004" spans="2:2">
      <c r="B15004" s="3"/>
    </row>
    <row r="15005" spans="2:2">
      <c r="B15005" s="3"/>
    </row>
    <row r="15006" spans="2:2">
      <c r="B15006" s="3"/>
    </row>
    <row r="15007" spans="2:2">
      <c r="B15007" s="3"/>
    </row>
    <row r="15008" spans="2:2">
      <c r="B15008" s="3"/>
    </row>
    <row r="15009" spans="2:2">
      <c r="B15009" s="3"/>
    </row>
    <row r="15010" spans="2:2">
      <c r="B15010" s="3"/>
    </row>
    <row r="15011" spans="2:2">
      <c r="B15011" s="3"/>
    </row>
    <row r="15012" spans="2:2">
      <c r="B15012" s="3"/>
    </row>
    <row r="15013" spans="2:2">
      <c r="B15013" s="3"/>
    </row>
    <row r="15014" spans="2:2">
      <c r="B15014" s="3"/>
    </row>
    <row r="15015" spans="2:2">
      <c r="B15015" s="3"/>
    </row>
    <row r="15016" spans="2:2">
      <c r="B15016" s="3"/>
    </row>
    <row r="15017" spans="2:2">
      <c r="B15017" s="3"/>
    </row>
    <row r="15018" spans="2:2">
      <c r="B15018" s="3"/>
    </row>
    <row r="15019" spans="2:2">
      <c r="B15019" s="3"/>
    </row>
    <row r="15020" spans="2:2">
      <c r="B15020" s="3"/>
    </row>
    <row r="15021" spans="2:2">
      <c r="B15021" s="3"/>
    </row>
    <row r="15022" spans="2:2">
      <c r="B15022" s="3"/>
    </row>
    <row r="15023" spans="2:2">
      <c r="B15023" s="3"/>
    </row>
    <row r="15024" spans="2:2">
      <c r="B15024" s="3"/>
    </row>
    <row r="15025" spans="2:2">
      <c r="B15025" s="3"/>
    </row>
    <row r="15026" spans="2:2">
      <c r="B15026" s="3"/>
    </row>
    <row r="15027" spans="2:2">
      <c r="B15027" s="3"/>
    </row>
    <row r="15028" spans="2:2">
      <c r="B15028" s="3"/>
    </row>
    <row r="15029" spans="2:2">
      <c r="B15029" s="3"/>
    </row>
    <row r="15030" spans="2:2">
      <c r="B15030" s="3"/>
    </row>
    <row r="15031" spans="2:2">
      <c r="B15031" s="3"/>
    </row>
    <row r="15032" spans="2:2">
      <c r="B15032" s="3"/>
    </row>
    <row r="15033" spans="2:2">
      <c r="B15033" s="3"/>
    </row>
    <row r="15034" spans="2:2">
      <c r="B15034" s="3"/>
    </row>
    <row r="15035" spans="2:2">
      <c r="B15035" s="3"/>
    </row>
    <row r="15036" spans="2:2">
      <c r="B15036" s="3"/>
    </row>
    <row r="15037" spans="2:2">
      <c r="B15037" s="3"/>
    </row>
    <row r="15038" spans="2:2">
      <c r="B15038" s="3"/>
    </row>
    <row r="15039" spans="2:2">
      <c r="B15039" s="3"/>
    </row>
    <row r="15040" spans="2:2">
      <c r="B15040" s="3"/>
    </row>
    <row r="15041" spans="2:2">
      <c r="B15041" s="3"/>
    </row>
    <row r="15042" spans="2:2">
      <c r="B15042" s="3"/>
    </row>
    <row r="15043" spans="2:2">
      <c r="B15043" s="3"/>
    </row>
    <row r="15044" spans="2:2">
      <c r="B15044" s="3"/>
    </row>
    <row r="15045" spans="2:2">
      <c r="B15045" s="3"/>
    </row>
    <row r="15046" spans="2:2">
      <c r="B15046" s="3"/>
    </row>
    <row r="15047" spans="2:2">
      <c r="B15047" s="3"/>
    </row>
    <row r="15048" spans="2:2">
      <c r="B15048" s="3"/>
    </row>
    <row r="15049" spans="2:2">
      <c r="B15049" s="3"/>
    </row>
    <row r="15050" spans="2:2">
      <c r="B15050" s="3"/>
    </row>
    <row r="15051" spans="2:2">
      <c r="B15051" s="3"/>
    </row>
    <row r="15052" spans="2:2">
      <c r="B15052" s="3"/>
    </row>
    <row r="15053" spans="2:2">
      <c r="B15053" s="3"/>
    </row>
    <row r="15054" spans="2:2">
      <c r="B15054" s="3"/>
    </row>
    <row r="15055" spans="2:2">
      <c r="B15055" s="3"/>
    </row>
    <row r="15056" spans="2:2">
      <c r="B15056" s="3"/>
    </row>
    <row r="15057" spans="2:2">
      <c r="B15057" s="3"/>
    </row>
    <row r="15058" spans="2:2">
      <c r="B15058" s="3"/>
    </row>
    <row r="15059" spans="2:2">
      <c r="B15059" s="3"/>
    </row>
    <row r="15060" spans="2:2">
      <c r="B15060" s="3"/>
    </row>
    <row r="15061" spans="2:2">
      <c r="B15061" s="3"/>
    </row>
    <row r="15062" spans="2:2">
      <c r="B15062" s="3"/>
    </row>
    <row r="15063" spans="2:2">
      <c r="B15063" s="3"/>
    </row>
    <row r="15064" spans="2:2">
      <c r="B15064" s="3"/>
    </row>
    <row r="15065" spans="2:2">
      <c r="B15065" s="3"/>
    </row>
    <row r="15066" spans="2:2">
      <c r="B15066" s="3"/>
    </row>
    <row r="15067" spans="2:2">
      <c r="B15067" s="3"/>
    </row>
    <row r="15068" spans="2:2">
      <c r="B15068" s="3"/>
    </row>
    <row r="15069" spans="2:2">
      <c r="B15069" s="3"/>
    </row>
    <row r="15070" spans="2:2">
      <c r="B15070" s="3"/>
    </row>
    <row r="15071" spans="2:2">
      <c r="B15071" s="3"/>
    </row>
    <row r="15072" spans="2:2">
      <c r="B15072" s="3"/>
    </row>
    <row r="15073" spans="2:2">
      <c r="B15073" s="3"/>
    </row>
    <row r="15074" spans="2:2">
      <c r="B15074" s="3"/>
    </row>
    <row r="15075" spans="2:2">
      <c r="B15075" s="3"/>
    </row>
    <row r="15076" spans="2:2">
      <c r="B15076" s="3"/>
    </row>
    <row r="15077" spans="2:2">
      <c r="B15077" s="3"/>
    </row>
    <row r="15078" spans="2:2">
      <c r="B15078" s="3"/>
    </row>
    <row r="15079" spans="2:2">
      <c r="B15079" s="3"/>
    </row>
    <row r="15080" spans="2:2">
      <c r="B15080" s="3"/>
    </row>
    <row r="15081" spans="2:2">
      <c r="B15081" s="3"/>
    </row>
    <row r="15082" spans="2:2">
      <c r="B15082" s="3"/>
    </row>
    <row r="15083" spans="2:2">
      <c r="B15083" s="3"/>
    </row>
    <row r="15084" spans="2:2">
      <c r="B15084" s="3"/>
    </row>
    <row r="15085" spans="2:2">
      <c r="B15085" s="3"/>
    </row>
    <row r="15086" spans="2:2">
      <c r="B15086" s="3"/>
    </row>
    <row r="15087" spans="2:2">
      <c r="B15087" s="3"/>
    </row>
    <row r="15088" spans="2:2">
      <c r="B15088" s="3"/>
    </row>
    <row r="15089" spans="2:2">
      <c r="B15089" s="3"/>
    </row>
    <row r="15090" spans="2:2">
      <c r="B15090" s="3"/>
    </row>
    <row r="15091" spans="2:2">
      <c r="B15091" s="3"/>
    </row>
    <row r="15092" spans="2:2">
      <c r="B15092" s="3"/>
    </row>
    <row r="15093" spans="2:2">
      <c r="B15093" s="3"/>
    </row>
    <row r="15094" spans="2:2">
      <c r="B15094" s="3"/>
    </row>
    <row r="15095" spans="2:2">
      <c r="B15095" s="3"/>
    </row>
    <row r="15096" spans="2:2">
      <c r="B15096" s="3"/>
    </row>
    <row r="15097" spans="2:2">
      <c r="B15097" s="3"/>
    </row>
    <row r="15098" spans="2:2">
      <c r="B15098" s="3"/>
    </row>
    <row r="15099" spans="2:2">
      <c r="B15099" s="3"/>
    </row>
    <row r="15100" spans="2:2">
      <c r="B15100" s="3"/>
    </row>
    <row r="15101" spans="2:2">
      <c r="B15101" s="3"/>
    </row>
    <row r="15102" spans="2:2">
      <c r="B15102" s="3"/>
    </row>
    <row r="15103" spans="2:2">
      <c r="B15103" s="3"/>
    </row>
    <row r="15104" spans="2:2">
      <c r="B15104" s="3"/>
    </row>
    <row r="15105" spans="2:2">
      <c r="B15105" s="3"/>
    </row>
    <row r="15106" spans="2:2">
      <c r="B15106" s="3"/>
    </row>
    <row r="15107" spans="2:2">
      <c r="B15107" s="3"/>
    </row>
    <row r="15108" spans="2:2">
      <c r="B15108" s="3"/>
    </row>
    <row r="15109" spans="2:2">
      <c r="B15109" s="3"/>
    </row>
    <row r="15110" spans="2:2">
      <c r="B15110" s="3"/>
    </row>
    <row r="15111" spans="2:2">
      <c r="B15111" s="3"/>
    </row>
    <row r="15112" spans="2:2">
      <c r="B15112" s="3"/>
    </row>
    <row r="15113" spans="2:2">
      <c r="B15113" s="3"/>
    </row>
    <row r="15114" spans="2:2">
      <c r="B15114" s="3"/>
    </row>
    <row r="15115" spans="2:2">
      <c r="B15115" s="3"/>
    </row>
    <row r="15116" spans="2:2">
      <c r="B15116" s="3"/>
    </row>
    <row r="15117" spans="2:2">
      <c r="B15117" s="3"/>
    </row>
    <row r="15118" spans="2:2">
      <c r="B15118" s="3"/>
    </row>
    <row r="15119" spans="2:2">
      <c r="B15119" s="3"/>
    </row>
    <row r="15120" spans="2:2">
      <c r="B15120" s="3"/>
    </row>
    <row r="15121" spans="2:2">
      <c r="B15121" s="3"/>
    </row>
    <row r="15122" spans="2:2">
      <c r="B15122" s="3"/>
    </row>
    <row r="15123" spans="2:2">
      <c r="B15123" s="3"/>
    </row>
    <row r="15124" spans="2:2">
      <c r="B15124" s="3"/>
    </row>
    <row r="15125" spans="2:2">
      <c r="B15125" s="3"/>
    </row>
    <row r="15126" spans="2:2">
      <c r="B15126" s="3"/>
    </row>
    <row r="15127" spans="2:2">
      <c r="B15127" s="3"/>
    </row>
    <row r="15128" spans="2:2">
      <c r="B15128" s="3"/>
    </row>
    <row r="15129" spans="2:2">
      <c r="B15129" s="3"/>
    </row>
    <row r="15130" spans="2:2">
      <c r="B15130" s="3"/>
    </row>
    <row r="15131" spans="2:2">
      <c r="B15131" s="3"/>
    </row>
    <row r="15132" spans="2:2">
      <c r="B15132" s="3"/>
    </row>
    <row r="15133" spans="2:2">
      <c r="B15133" s="3"/>
    </row>
    <row r="15134" spans="2:2">
      <c r="B15134" s="3"/>
    </row>
    <row r="15135" spans="2:2">
      <c r="B15135" s="3"/>
    </row>
    <row r="15136" spans="2:2">
      <c r="B15136" s="3"/>
    </row>
    <row r="15137" spans="2:2">
      <c r="B15137" s="3"/>
    </row>
    <row r="15138" spans="2:2">
      <c r="B15138" s="3"/>
    </row>
    <row r="15139" spans="2:2">
      <c r="B15139" s="3"/>
    </row>
    <row r="15140" spans="2:2">
      <c r="B15140" s="3"/>
    </row>
    <row r="15141" spans="2:2">
      <c r="B15141" s="3"/>
    </row>
    <row r="15142" spans="2:2">
      <c r="B15142" s="3"/>
    </row>
    <row r="15143" spans="2:2">
      <c r="B15143" s="3"/>
    </row>
    <row r="15144" spans="2:2">
      <c r="B15144" s="3"/>
    </row>
    <row r="15145" spans="2:2">
      <c r="B15145" s="3"/>
    </row>
    <row r="15146" spans="2:2">
      <c r="B15146" s="3"/>
    </row>
    <row r="15147" spans="2:2">
      <c r="B15147" s="3"/>
    </row>
    <row r="15148" spans="2:2">
      <c r="B15148" s="3"/>
    </row>
    <row r="15149" spans="2:2">
      <c r="B15149" s="3"/>
    </row>
    <row r="15150" spans="2:2">
      <c r="B15150" s="3"/>
    </row>
    <row r="15151" spans="2:2">
      <c r="B15151" s="3"/>
    </row>
    <row r="15152" spans="2:2">
      <c r="B15152" s="3"/>
    </row>
    <row r="15153" spans="2:2">
      <c r="B15153" s="3"/>
    </row>
    <row r="15154" spans="2:2">
      <c r="B15154" s="3"/>
    </row>
    <row r="15155" spans="2:2">
      <c r="B15155" s="3"/>
    </row>
    <row r="15156" spans="2:2">
      <c r="B15156" s="3"/>
    </row>
    <row r="15157" spans="2:2">
      <c r="B15157" s="3"/>
    </row>
    <row r="15158" spans="2:2">
      <c r="B15158" s="3"/>
    </row>
    <row r="15159" spans="2:2">
      <c r="B15159" s="3"/>
    </row>
    <row r="15160" spans="2:2">
      <c r="B15160" s="3"/>
    </row>
    <row r="15161" spans="2:2">
      <c r="B15161" s="3"/>
    </row>
    <row r="15162" spans="2:2">
      <c r="B15162" s="3"/>
    </row>
    <row r="15163" spans="2:2">
      <c r="B15163" s="3"/>
    </row>
    <row r="15164" spans="2:2">
      <c r="B15164" s="3"/>
    </row>
    <row r="15165" spans="2:2">
      <c r="B15165" s="3"/>
    </row>
    <row r="15166" spans="2:2">
      <c r="B15166" s="3"/>
    </row>
    <row r="15167" spans="2:2">
      <c r="B15167" s="3"/>
    </row>
    <row r="15168" spans="2:2">
      <c r="B15168" s="3"/>
    </row>
    <row r="15169" spans="2:2">
      <c r="B15169" s="3"/>
    </row>
    <row r="15170" spans="2:2">
      <c r="B15170" s="3"/>
    </row>
    <row r="15171" spans="2:2">
      <c r="B15171" s="3"/>
    </row>
    <row r="15172" spans="2:2">
      <c r="B15172" s="3"/>
    </row>
    <row r="15173" spans="2:2">
      <c r="B15173" s="3"/>
    </row>
    <row r="15174" spans="2:2">
      <c r="B15174" s="3"/>
    </row>
    <row r="15175" spans="2:2">
      <c r="B15175" s="3"/>
    </row>
    <row r="15176" spans="2:2">
      <c r="B15176" s="3"/>
    </row>
    <row r="15177" spans="2:2">
      <c r="B15177" s="3"/>
    </row>
    <row r="15178" spans="2:2">
      <c r="B15178" s="3"/>
    </row>
    <row r="15179" spans="2:2">
      <c r="B15179" s="3"/>
    </row>
    <row r="15180" spans="2:2">
      <c r="B15180" s="3"/>
    </row>
    <row r="15181" spans="2:2">
      <c r="B15181" s="3"/>
    </row>
    <row r="15182" spans="2:2">
      <c r="B15182" s="3"/>
    </row>
    <row r="15183" spans="2:2">
      <c r="B15183" s="3"/>
    </row>
    <row r="15184" spans="2:2">
      <c r="B15184" s="3"/>
    </row>
    <row r="15185" spans="2:2">
      <c r="B15185" s="3"/>
    </row>
    <row r="15186" spans="2:2">
      <c r="B15186" s="3"/>
    </row>
    <row r="15187" spans="2:2">
      <c r="B15187" s="3"/>
    </row>
    <row r="15188" spans="2:2">
      <c r="B15188" s="3"/>
    </row>
    <row r="15189" spans="2:2">
      <c r="B15189" s="3"/>
    </row>
    <row r="15190" spans="2:2">
      <c r="B15190" s="3"/>
    </row>
    <row r="15191" spans="2:2">
      <c r="B15191" s="3"/>
    </row>
    <row r="15192" spans="2:2">
      <c r="B15192" s="3"/>
    </row>
    <row r="15193" spans="2:2">
      <c r="B15193" s="3"/>
    </row>
    <row r="15194" spans="2:2">
      <c r="B15194" s="3"/>
    </row>
    <row r="15195" spans="2:2">
      <c r="B15195" s="3"/>
    </row>
    <row r="15196" spans="2:2">
      <c r="B15196" s="3"/>
    </row>
    <row r="15197" spans="2:2">
      <c r="B15197" s="3"/>
    </row>
    <row r="15198" spans="2:2">
      <c r="B15198" s="3"/>
    </row>
    <row r="15199" spans="2:2">
      <c r="B15199" s="3"/>
    </row>
    <row r="15200" spans="2:2">
      <c r="B15200" s="3"/>
    </row>
    <row r="15201" spans="2:2">
      <c r="B15201" s="3"/>
    </row>
    <row r="15202" spans="2:2">
      <c r="B15202" s="3"/>
    </row>
    <row r="15203" spans="2:2">
      <c r="B15203" s="3"/>
    </row>
    <row r="15204" spans="2:2">
      <c r="B15204" s="3"/>
    </row>
    <row r="15205" spans="2:2">
      <c r="B15205" s="3"/>
    </row>
    <row r="15206" spans="2:2">
      <c r="B15206" s="3"/>
    </row>
    <row r="15207" spans="2:2">
      <c r="B15207" s="3"/>
    </row>
    <row r="15208" spans="2:2">
      <c r="B15208" s="3"/>
    </row>
    <row r="15209" spans="2:2">
      <c r="B15209" s="3"/>
    </row>
    <row r="15210" spans="2:2">
      <c r="B15210" s="3"/>
    </row>
    <row r="15211" spans="2:2">
      <c r="B15211" s="3"/>
    </row>
    <row r="15212" spans="2:2">
      <c r="B15212" s="3"/>
    </row>
    <row r="15213" spans="2:2">
      <c r="B15213" s="3"/>
    </row>
    <row r="15214" spans="2:2">
      <c r="B15214" s="3"/>
    </row>
    <row r="15215" spans="2:2">
      <c r="B15215" s="3"/>
    </row>
    <row r="15216" spans="2:2">
      <c r="B15216" s="3"/>
    </row>
    <row r="15217" spans="2:2">
      <c r="B15217" s="3"/>
    </row>
    <row r="15218" spans="2:2">
      <c r="B15218" s="3"/>
    </row>
    <row r="15219" spans="2:2">
      <c r="B15219" s="3"/>
    </row>
    <row r="15220" spans="2:2">
      <c r="B15220" s="3"/>
    </row>
    <row r="15221" spans="2:2">
      <c r="B15221" s="3"/>
    </row>
    <row r="15222" spans="2:2">
      <c r="B15222" s="3"/>
    </row>
    <row r="15223" spans="2:2">
      <c r="B15223" s="3"/>
    </row>
    <row r="15224" spans="2:2">
      <c r="B15224" s="3"/>
    </row>
    <row r="15225" spans="2:2">
      <c r="B15225" s="3"/>
    </row>
    <row r="15226" spans="2:2">
      <c r="B15226" s="3"/>
    </row>
    <row r="15227" spans="2:2">
      <c r="B15227" s="3"/>
    </row>
    <row r="15228" spans="2:2">
      <c r="B15228" s="3"/>
    </row>
    <row r="15229" spans="2:2">
      <c r="B15229" s="3"/>
    </row>
    <row r="15230" spans="2:2">
      <c r="B15230" s="3"/>
    </row>
    <row r="15231" spans="2:2">
      <c r="B15231" s="3"/>
    </row>
    <row r="15232" spans="2:2">
      <c r="B15232" s="3"/>
    </row>
    <row r="15233" spans="2:2">
      <c r="B15233" s="3"/>
    </row>
    <row r="15234" spans="2:2">
      <c r="B15234" s="3"/>
    </row>
    <row r="15235" spans="2:2">
      <c r="B15235" s="3"/>
    </row>
    <row r="15236" spans="2:2">
      <c r="B15236" s="3"/>
    </row>
    <row r="15237" spans="2:2">
      <c r="B15237" s="3"/>
    </row>
    <row r="15238" spans="2:2">
      <c r="B15238" s="3"/>
    </row>
    <row r="15239" spans="2:2">
      <c r="B15239" s="3"/>
    </row>
    <row r="15240" spans="2:2">
      <c r="B15240" s="3"/>
    </row>
    <row r="15241" spans="2:2">
      <c r="B15241" s="3"/>
    </row>
    <row r="15242" spans="2:2">
      <c r="B15242" s="3"/>
    </row>
    <row r="15243" spans="2:2">
      <c r="B15243" s="3"/>
    </row>
    <row r="15244" spans="2:2">
      <c r="B15244" s="3"/>
    </row>
    <row r="15245" spans="2:2">
      <c r="B15245" s="3"/>
    </row>
    <row r="15246" spans="2:2">
      <c r="B15246" s="3"/>
    </row>
    <row r="15247" spans="2:2">
      <c r="B15247" s="3"/>
    </row>
    <row r="15248" spans="2:2">
      <c r="B15248" s="3"/>
    </row>
    <row r="15249" spans="2:2">
      <c r="B15249" s="3"/>
    </row>
    <row r="15250" spans="2:2">
      <c r="B15250" s="3"/>
    </row>
    <row r="15251" spans="2:2">
      <c r="B15251" s="3"/>
    </row>
    <row r="15252" spans="2:2">
      <c r="B15252" s="3"/>
    </row>
    <row r="15253" spans="2:2">
      <c r="B15253" s="3"/>
    </row>
    <row r="15254" spans="2:2">
      <c r="B15254" s="3"/>
    </row>
    <row r="15255" spans="2:2">
      <c r="B15255" s="3"/>
    </row>
    <row r="15256" spans="2:2">
      <c r="B15256" s="3"/>
    </row>
    <row r="15257" spans="2:2">
      <c r="B15257" s="3"/>
    </row>
    <row r="15258" spans="2:2">
      <c r="B15258" s="3"/>
    </row>
    <row r="15259" spans="2:2">
      <c r="B15259" s="3"/>
    </row>
    <row r="15260" spans="2:2">
      <c r="B15260" s="3"/>
    </row>
    <row r="15261" spans="2:2">
      <c r="B15261" s="3"/>
    </row>
    <row r="15262" spans="2:2">
      <c r="B15262" s="3"/>
    </row>
    <row r="15263" spans="2:2">
      <c r="B15263" s="3"/>
    </row>
    <row r="15264" spans="2:2">
      <c r="B15264" s="3"/>
    </row>
    <row r="15265" spans="2:2">
      <c r="B15265" s="3"/>
    </row>
    <row r="15266" spans="2:2">
      <c r="B15266" s="3"/>
    </row>
    <row r="15267" spans="2:2">
      <c r="B15267" s="3"/>
    </row>
    <row r="15268" spans="2:2">
      <c r="B15268" s="3"/>
    </row>
    <row r="15269" spans="2:2">
      <c r="B15269" s="3"/>
    </row>
    <row r="15270" spans="2:2">
      <c r="B15270" s="3"/>
    </row>
    <row r="15271" spans="2:2">
      <c r="B15271" s="3"/>
    </row>
    <row r="15272" spans="2:2">
      <c r="B15272" s="3"/>
    </row>
    <row r="15273" spans="2:2">
      <c r="B15273" s="3"/>
    </row>
    <row r="15274" spans="2:2">
      <c r="B15274" s="3"/>
    </row>
    <row r="15275" spans="2:2">
      <c r="B15275" s="3"/>
    </row>
    <row r="15276" spans="2:2">
      <c r="B15276" s="3"/>
    </row>
    <row r="15277" spans="2:2">
      <c r="B15277" s="3"/>
    </row>
    <row r="15278" spans="2:2">
      <c r="B15278" s="3"/>
    </row>
    <row r="15279" spans="2:2">
      <c r="B15279" s="3"/>
    </row>
    <row r="15280" spans="2:2">
      <c r="B15280" s="3"/>
    </row>
    <row r="15281" spans="2:2">
      <c r="B15281" s="3"/>
    </row>
    <row r="15282" spans="2:2">
      <c r="B15282" s="3"/>
    </row>
    <row r="15283" spans="2:2">
      <c r="B15283" s="3"/>
    </row>
    <row r="15284" spans="2:2">
      <c r="B15284" s="3"/>
    </row>
    <row r="15285" spans="2:2">
      <c r="B15285" s="3"/>
    </row>
    <row r="15286" spans="2:2">
      <c r="B15286" s="3"/>
    </row>
    <row r="15287" spans="2:2">
      <c r="B15287" s="3"/>
    </row>
    <row r="15288" spans="2:2">
      <c r="B15288" s="3"/>
    </row>
    <row r="15289" spans="2:2">
      <c r="B15289" s="3"/>
    </row>
    <row r="15290" spans="2:2">
      <c r="B15290" s="3"/>
    </row>
    <row r="15291" spans="2:2">
      <c r="B15291" s="3"/>
    </row>
    <row r="15292" spans="2:2">
      <c r="B15292" s="3"/>
    </row>
    <row r="15293" spans="2:2">
      <c r="B15293" s="3"/>
    </row>
    <row r="15294" spans="2:2">
      <c r="B15294" s="3"/>
    </row>
    <row r="15295" spans="2:2">
      <c r="B15295" s="3"/>
    </row>
    <row r="15296" spans="2:2">
      <c r="B15296" s="3"/>
    </row>
    <row r="15297" spans="2:2">
      <c r="B15297" s="3"/>
    </row>
    <row r="15298" spans="2:2">
      <c r="B15298" s="3"/>
    </row>
    <row r="15299" spans="2:2">
      <c r="B15299" s="3"/>
    </row>
    <row r="15300" spans="2:2">
      <c r="B15300" s="3"/>
    </row>
    <row r="15301" spans="2:2">
      <c r="B15301" s="3"/>
    </row>
    <row r="15302" spans="2:2">
      <c r="B15302" s="3"/>
    </row>
    <row r="15303" spans="2:2">
      <c r="B15303" s="3"/>
    </row>
    <row r="15304" spans="2:2">
      <c r="B15304" s="3"/>
    </row>
    <row r="15305" spans="2:2">
      <c r="B15305" s="3"/>
    </row>
    <row r="15306" spans="2:2">
      <c r="B15306" s="3"/>
    </row>
    <row r="15307" spans="2:2">
      <c r="B15307" s="3"/>
    </row>
    <row r="15308" spans="2:2">
      <c r="B15308" s="3"/>
    </row>
    <row r="15309" spans="2:2">
      <c r="B15309" s="3"/>
    </row>
    <row r="15310" spans="2:2">
      <c r="B15310" s="3"/>
    </row>
    <row r="15311" spans="2:2">
      <c r="B15311" s="3"/>
    </row>
    <row r="15312" spans="2:2">
      <c r="B15312" s="3"/>
    </row>
    <row r="15313" spans="2:2">
      <c r="B15313" s="3"/>
    </row>
    <row r="15314" spans="2:2">
      <c r="B15314" s="3"/>
    </row>
    <row r="15315" spans="2:2">
      <c r="B15315" s="3"/>
    </row>
    <row r="15316" spans="2:2">
      <c r="B15316" s="3"/>
    </row>
    <row r="15317" spans="2:2">
      <c r="B15317" s="3"/>
    </row>
    <row r="15318" spans="2:2">
      <c r="B15318" s="3"/>
    </row>
    <row r="15319" spans="2:2">
      <c r="B15319" s="3"/>
    </row>
    <row r="15320" spans="2:2">
      <c r="B15320" s="3"/>
    </row>
    <row r="15321" spans="2:2">
      <c r="B15321" s="3"/>
    </row>
    <row r="15322" spans="2:2">
      <c r="B15322" s="3"/>
    </row>
    <row r="15323" spans="2:2">
      <c r="B15323" s="3"/>
    </row>
    <row r="15324" spans="2:2">
      <c r="B15324" s="3"/>
    </row>
    <row r="15325" spans="2:2">
      <c r="B15325" s="3"/>
    </row>
    <row r="15326" spans="2:2">
      <c r="B15326" s="3"/>
    </row>
    <row r="15327" spans="2:2">
      <c r="B15327" s="3"/>
    </row>
    <row r="15328" spans="2:2">
      <c r="B15328" s="3"/>
    </row>
    <row r="15329" spans="2:2">
      <c r="B15329" s="3"/>
    </row>
    <row r="15330" spans="2:2">
      <c r="B15330" s="3"/>
    </row>
    <row r="15331" spans="2:2">
      <c r="B15331" s="3"/>
    </row>
    <row r="15332" spans="2:2">
      <c r="B15332" s="3"/>
    </row>
    <row r="15333" spans="2:2">
      <c r="B15333" s="3"/>
    </row>
    <row r="15334" spans="2:2">
      <c r="B15334" s="3"/>
    </row>
    <row r="15335" spans="2:2">
      <c r="B15335" s="3"/>
    </row>
    <row r="15336" spans="2:2">
      <c r="B15336" s="3"/>
    </row>
    <row r="15337" spans="2:2">
      <c r="B15337" s="3"/>
    </row>
    <row r="15338" spans="2:2">
      <c r="B15338" s="3"/>
    </row>
    <row r="15339" spans="2:2">
      <c r="B15339" s="3"/>
    </row>
    <row r="15340" spans="2:2">
      <c r="B15340" s="3"/>
    </row>
    <row r="15341" spans="2:2">
      <c r="B15341" s="3"/>
    </row>
    <row r="15342" spans="2:2">
      <c r="B15342" s="3"/>
    </row>
    <row r="15343" spans="2:2">
      <c r="B15343" s="3"/>
    </row>
    <row r="15344" spans="2:2">
      <c r="B15344" s="3"/>
    </row>
    <row r="15345" spans="2:2">
      <c r="B15345" s="3"/>
    </row>
    <row r="15346" spans="2:2">
      <c r="B15346" s="3"/>
    </row>
    <row r="15347" spans="2:2">
      <c r="B15347" s="3"/>
    </row>
    <row r="15348" spans="2:2">
      <c r="B15348" s="3"/>
    </row>
    <row r="15349" spans="2:2">
      <c r="B15349" s="3"/>
    </row>
    <row r="15350" spans="2:2">
      <c r="B15350" s="3"/>
    </row>
    <row r="15351" spans="2:2">
      <c r="B15351" s="3"/>
    </row>
    <row r="15352" spans="2:2">
      <c r="B15352" s="3"/>
    </row>
    <row r="15353" spans="2:2">
      <c r="B15353" s="3"/>
    </row>
    <row r="15354" spans="2:2">
      <c r="B15354" s="3"/>
    </row>
    <row r="15355" spans="2:2">
      <c r="B15355" s="3"/>
    </row>
    <row r="15356" spans="2:2">
      <c r="B15356" s="3"/>
    </row>
    <row r="15357" spans="2:2">
      <c r="B15357" s="3"/>
    </row>
    <row r="15358" spans="2:2">
      <c r="B15358" s="3"/>
    </row>
    <row r="15359" spans="2:2">
      <c r="B15359" s="3"/>
    </row>
    <row r="15360" spans="2:2">
      <c r="B15360" s="3"/>
    </row>
    <row r="15361" spans="2:2">
      <c r="B15361" s="3"/>
    </row>
    <row r="15362" spans="2:2">
      <c r="B15362" s="3"/>
    </row>
    <row r="15363" spans="2:2">
      <c r="B15363" s="3"/>
    </row>
    <row r="15364" spans="2:2">
      <c r="B15364" s="3"/>
    </row>
    <row r="15365" spans="2:2">
      <c r="B15365" s="3"/>
    </row>
    <row r="15366" spans="2:2">
      <c r="B15366" s="3"/>
    </row>
    <row r="15367" spans="2:2">
      <c r="B15367" s="3"/>
    </row>
    <row r="15368" spans="2:2">
      <c r="B15368" s="3"/>
    </row>
    <row r="15369" spans="2:2">
      <c r="B15369" s="3"/>
    </row>
    <row r="15370" spans="2:2">
      <c r="B15370" s="3"/>
    </row>
    <row r="15371" spans="2:2">
      <c r="B15371" s="3"/>
    </row>
    <row r="15372" spans="2:2">
      <c r="B15372" s="3"/>
    </row>
    <row r="15373" spans="2:2">
      <c r="B15373" s="3"/>
    </row>
    <row r="15374" spans="2:2">
      <c r="B15374" s="3"/>
    </row>
    <row r="15375" spans="2:2">
      <c r="B15375" s="3"/>
    </row>
    <row r="15376" spans="2:2">
      <c r="B15376" s="3"/>
    </row>
    <row r="15377" spans="2:2">
      <c r="B15377" s="3"/>
    </row>
    <row r="15378" spans="2:2">
      <c r="B15378" s="3"/>
    </row>
    <row r="15379" spans="2:2">
      <c r="B15379" s="3"/>
    </row>
    <row r="15380" spans="2:2">
      <c r="B15380" s="3"/>
    </row>
    <row r="15381" spans="2:2">
      <c r="B15381" s="3"/>
    </row>
    <row r="15382" spans="2:2">
      <c r="B15382" s="3"/>
    </row>
    <row r="15383" spans="2:2">
      <c r="B15383" s="3"/>
    </row>
    <row r="15384" spans="2:2">
      <c r="B15384" s="3"/>
    </row>
    <row r="15385" spans="2:2">
      <c r="B15385" s="3"/>
    </row>
    <row r="15386" spans="2:2">
      <c r="B15386" s="3"/>
    </row>
    <row r="15387" spans="2:2">
      <c r="B15387" s="3"/>
    </row>
    <row r="15388" spans="2:2">
      <c r="B15388" s="3"/>
    </row>
    <row r="15389" spans="2:2">
      <c r="B15389" s="3"/>
    </row>
    <row r="15390" spans="2:2">
      <c r="B15390" s="3"/>
    </row>
    <row r="15391" spans="2:2">
      <c r="B15391" s="3"/>
    </row>
    <row r="15392" spans="2:2">
      <c r="B15392" s="3"/>
    </row>
    <row r="15393" spans="2:2">
      <c r="B15393" s="3"/>
    </row>
    <row r="15394" spans="2:2">
      <c r="B15394" s="3"/>
    </row>
    <row r="15395" spans="2:2">
      <c r="B15395" s="3"/>
    </row>
    <row r="15396" spans="2:2">
      <c r="B15396" s="3"/>
    </row>
    <row r="15397" spans="2:2">
      <c r="B15397" s="3"/>
    </row>
    <row r="15398" spans="2:2">
      <c r="B15398" s="3"/>
    </row>
    <row r="15399" spans="2:2">
      <c r="B15399" s="3"/>
    </row>
    <row r="15400" spans="2:2">
      <c r="B15400" s="3"/>
    </row>
    <row r="15401" spans="2:2">
      <c r="B15401" s="3"/>
    </row>
    <row r="15402" spans="2:2">
      <c r="B15402" s="3"/>
    </row>
    <row r="15403" spans="2:2">
      <c r="B15403" s="3"/>
    </row>
    <row r="15404" spans="2:2">
      <c r="B15404" s="3"/>
    </row>
    <row r="15405" spans="2:2">
      <c r="B15405" s="3"/>
    </row>
    <row r="15406" spans="2:2">
      <c r="B15406" s="3"/>
    </row>
    <row r="15407" spans="2:2">
      <c r="B15407" s="3"/>
    </row>
    <row r="15408" spans="2:2">
      <c r="B15408" s="3"/>
    </row>
    <row r="15409" spans="2:2">
      <c r="B15409" s="3"/>
    </row>
    <row r="15410" spans="2:2">
      <c r="B15410" s="3"/>
    </row>
    <row r="15411" spans="2:2">
      <c r="B15411" s="3"/>
    </row>
    <row r="15412" spans="2:2">
      <c r="B15412" s="3"/>
    </row>
    <row r="15413" spans="2:2">
      <c r="B15413" s="3"/>
    </row>
    <row r="15414" spans="2:2">
      <c r="B15414" s="3"/>
    </row>
    <row r="15415" spans="2:2">
      <c r="B15415" s="3"/>
    </row>
    <row r="15416" spans="2:2">
      <c r="B15416" s="3"/>
    </row>
    <row r="15417" spans="2:2">
      <c r="B15417" s="3"/>
    </row>
    <row r="15418" spans="2:2">
      <c r="B15418" s="3"/>
    </row>
    <row r="15419" spans="2:2">
      <c r="B15419" s="3"/>
    </row>
    <row r="15420" spans="2:2">
      <c r="B15420" s="3"/>
    </row>
    <row r="15421" spans="2:2">
      <c r="B15421" s="3"/>
    </row>
    <row r="15422" spans="2:2">
      <c r="B15422" s="3"/>
    </row>
    <row r="15423" spans="2:2">
      <c r="B15423" s="3"/>
    </row>
    <row r="15424" spans="2:2">
      <c r="B15424" s="3"/>
    </row>
    <row r="15425" spans="2:2">
      <c r="B15425" s="3"/>
    </row>
    <row r="15426" spans="2:2">
      <c r="B15426" s="3"/>
    </row>
    <row r="15427" spans="2:2">
      <c r="B15427" s="3"/>
    </row>
    <row r="15428" spans="2:2">
      <c r="B15428" s="3"/>
    </row>
    <row r="15429" spans="2:2">
      <c r="B15429" s="3"/>
    </row>
    <row r="15430" spans="2:2">
      <c r="B15430" s="3"/>
    </row>
    <row r="15431" spans="2:2">
      <c r="B15431" s="3"/>
    </row>
    <row r="15432" spans="2:2">
      <c r="B15432" s="3"/>
    </row>
    <row r="15433" spans="2:2">
      <c r="B15433" s="3"/>
    </row>
    <row r="15434" spans="2:2">
      <c r="B15434" s="3"/>
    </row>
    <row r="15435" spans="2:2">
      <c r="B15435" s="3"/>
    </row>
    <row r="15436" spans="2:2">
      <c r="B15436" s="3"/>
    </row>
    <row r="15437" spans="2:2">
      <c r="B15437" s="3"/>
    </row>
    <row r="15438" spans="2:2">
      <c r="B15438" s="3"/>
    </row>
    <row r="15439" spans="2:2">
      <c r="B15439" s="3"/>
    </row>
    <row r="15440" spans="2:2">
      <c r="B15440" s="3"/>
    </row>
    <row r="15441" spans="2:2">
      <c r="B15441" s="3"/>
    </row>
    <row r="15442" spans="2:2">
      <c r="B15442" s="3"/>
    </row>
    <row r="15443" spans="2:2">
      <c r="B15443" s="3"/>
    </row>
    <row r="15444" spans="2:2">
      <c r="B15444" s="3"/>
    </row>
    <row r="15445" spans="2:2">
      <c r="B15445" s="3"/>
    </row>
    <row r="15446" spans="2:2">
      <c r="B15446" s="3"/>
    </row>
    <row r="15447" spans="2:2">
      <c r="B15447" s="3"/>
    </row>
    <row r="15448" spans="2:2">
      <c r="B15448" s="3"/>
    </row>
    <row r="15449" spans="2:2">
      <c r="B15449" s="3"/>
    </row>
    <row r="15450" spans="2:2">
      <c r="B15450" s="3"/>
    </row>
    <row r="15451" spans="2:2">
      <c r="B15451" s="3"/>
    </row>
    <row r="15452" spans="2:2">
      <c r="B15452" s="3"/>
    </row>
    <row r="15453" spans="2:2">
      <c r="B15453" s="3"/>
    </row>
    <row r="15454" spans="2:2">
      <c r="B15454" s="3"/>
    </row>
    <row r="15455" spans="2:2">
      <c r="B15455" s="3"/>
    </row>
    <row r="15456" spans="2:2">
      <c r="B15456" s="3"/>
    </row>
    <row r="15457" spans="2:2">
      <c r="B15457" s="3"/>
    </row>
    <row r="15458" spans="2:2">
      <c r="B15458" s="3"/>
    </row>
    <row r="15459" spans="2:2">
      <c r="B15459" s="3"/>
    </row>
    <row r="15460" spans="2:2">
      <c r="B15460" s="3"/>
    </row>
    <row r="15461" spans="2:2">
      <c r="B15461" s="3"/>
    </row>
    <row r="15462" spans="2:2">
      <c r="B15462" s="3"/>
    </row>
    <row r="15463" spans="2:2">
      <c r="B15463" s="3"/>
    </row>
    <row r="15464" spans="2:2">
      <c r="B15464" s="3"/>
    </row>
    <row r="15465" spans="2:2">
      <c r="B15465" s="3"/>
    </row>
    <row r="15466" spans="2:2">
      <c r="B15466" s="3"/>
    </row>
    <row r="15467" spans="2:2">
      <c r="B15467" s="3"/>
    </row>
    <row r="15468" spans="2:2">
      <c r="B15468" s="3"/>
    </row>
    <row r="15469" spans="2:2">
      <c r="B15469" s="3"/>
    </row>
    <row r="15470" spans="2:2">
      <c r="B15470" s="3"/>
    </row>
    <row r="15471" spans="2:2">
      <c r="B15471" s="3"/>
    </row>
    <row r="15472" spans="2:2">
      <c r="B15472" s="3"/>
    </row>
    <row r="15473" spans="2:2">
      <c r="B15473" s="3"/>
    </row>
    <row r="15474" spans="2:2">
      <c r="B15474" s="3"/>
    </row>
    <row r="15475" spans="2:2">
      <c r="B15475" s="3"/>
    </row>
    <row r="15476" spans="2:2">
      <c r="B15476" s="3"/>
    </row>
    <row r="15477" spans="2:2">
      <c r="B15477" s="3"/>
    </row>
    <row r="15478" spans="2:2">
      <c r="B15478" s="3"/>
    </row>
    <row r="15479" spans="2:2">
      <c r="B15479" s="3"/>
    </row>
    <row r="15480" spans="2:2">
      <c r="B15480" s="3"/>
    </row>
    <row r="15481" spans="2:2">
      <c r="B15481" s="3"/>
    </row>
    <row r="15482" spans="2:2">
      <c r="B15482" s="3"/>
    </row>
    <row r="15483" spans="2:2">
      <c r="B15483" s="3"/>
    </row>
    <row r="15484" spans="2:2">
      <c r="B15484" s="3"/>
    </row>
    <row r="15485" spans="2:2">
      <c r="B15485" s="3"/>
    </row>
    <row r="15486" spans="2:2">
      <c r="B15486" s="3"/>
    </row>
    <row r="15487" spans="2:2">
      <c r="B15487" s="3"/>
    </row>
    <row r="15488" spans="2:2">
      <c r="B15488" s="3"/>
    </row>
    <row r="15489" spans="2:2">
      <c r="B15489" s="3"/>
    </row>
    <row r="15490" spans="2:2">
      <c r="B15490" s="3"/>
    </row>
    <row r="15491" spans="2:2">
      <c r="B15491" s="3"/>
    </row>
    <row r="15492" spans="2:2">
      <c r="B15492" s="3"/>
    </row>
    <row r="15493" spans="2:2">
      <c r="B15493" s="3"/>
    </row>
    <row r="15494" spans="2:2">
      <c r="B15494" s="3"/>
    </row>
    <row r="15495" spans="2:2">
      <c r="B15495" s="3"/>
    </row>
    <row r="15496" spans="2:2">
      <c r="B15496" s="3"/>
    </row>
    <row r="15497" spans="2:2">
      <c r="B15497" s="3"/>
    </row>
    <row r="15498" spans="2:2">
      <c r="B15498" s="3"/>
    </row>
    <row r="15499" spans="2:2">
      <c r="B15499" s="3"/>
    </row>
    <row r="15500" spans="2:2">
      <c r="B15500" s="3"/>
    </row>
    <row r="15501" spans="2:2">
      <c r="B15501" s="3"/>
    </row>
    <row r="15502" spans="2:2">
      <c r="B15502" s="3"/>
    </row>
    <row r="15503" spans="2:2">
      <c r="B15503" s="3"/>
    </row>
    <row r="15504" spans="2:2">
      <c r="B15504" s="3"/>
    </row>
    <row r="15505" spans="2:2">
      <c r="B15505" s="3"/>
    </row>
    <row r="15506" spans="2:2">
      <c r="B15506" s="3"/>
    </row>
    <row r="15507" spans="2:2">
      <c r="B15507" s="3"/>
    </row>
    <row r="15508" spans="2:2">
      <c r="B15508" s="3"/>
    </row>
    <row r="15509" spans="2:2">
      <c r="B15509" s="3"/>
    </row>
    <row r="15510" spans="2:2">
      <c r="B15510" s="3"/>
    </row>
    <row r="15511" spans="2:2">
      <c r="B15511" s="3"/>
    </row>
    <row r="15512" spans="2:2">
      <c r="B15512" s="3"/>
    </row>
    <row r="15513" spans="2:2">
      <c r="B15513" s="3"/>
    </row>
    <row r="15514" spans="2:2">
      <c r="B15514" s="3"/>
    </row>
    <row r="15515" spans="2:2">
      <c r="B15515" s="3"/>
    </row>
    <row r="15516" spans="2:2">
      <c r="B15516" s="3"/>
    </row>
    <row r="15517" spans="2:2">
      <c r="B15517" s="3"/>
    </row>
    <row r="15518" spans="2:2">
      <c r="B15518" s="3"/>
    </row>
    <row r="15519" spans="2:2">
      <c r="B15519" s="3"/>
    </row>
    <row r="15520" spans="2:2">
      <c r="B15520" s="3"/>
    </row>
    <row r="15521" spans="2:2">
      <c r="B15521" s="3"/>
    </row>
    <row r="15522" spans="2:2">
      <c r="B15522" s="3"/>
    </row>
    <row r="15523" spans="2:2">
      <c r="B15523" s="3"/>
    </row>
    <row r="15524" spans="2:2">
      <c r="B15524" s="3"/>
    </row>
    <row r="15525" spans="2:2">
      <c r="B15525" s="3"/>
    </row>
    <row r="15526" spans="2:2">
      <c r="B15526" s="3"/>
    </row>
    <row r="15527" spans="2:2">
      <c r="B15527" s="3"/>
    </row>
    <row r="15528" spans="2:2">
      <c r="B15528" s="3"/>
    </row>
    <row r="15529" spans="2:2">
      <c r="B15529" s="3"/>
    </row>
    <row r="15530" spans="2:2">
      <c r="B15530" s="3"/>
    </row>
    <row r="15531" spans="2:2">
      <c r="B15531" s="3"/>
    </row>
    <row r="15532" spans="2:2">
      <c r="B15532" s="3"/>
    </row>
    <row r="15533" spans="2:2">
      <c r="B15533" s="3"/>
    </row>
    <row r="15534" spans="2:2">
      <c r="B15534" s="3"/>
    </row>
    <row r="15535" spans="2:2">
      <c r="B15535" s="3"/>
    </row>
    <row r="15536" spans="2:2">
      <c r="B15536" s="3"/>
    </row>
    <row r="15537" spans="2:2">
      <c r="B15537" s="3"/>
    </row>
    <row r="15538" spans="2:2">
      <c r="B15538" s="3"/>
    </row>
    <row r="15539" spans="2:2">
      <c r="B15539" s="3"/>
    </row>
    <row r="15540" spans="2:2">
      <c r="B15540" s="3"/>
    </row>
    <row r="15541" spans="2:2">
      <c r="B15541" s="3"/>
    </row>
    <row r="15542" spans="2:2">
      <c r="B15542" s="3"/>
    </row>
    <row r="15543" spans="2:2">
      <c r="B15543" s="3"/>
    </row>
    <row r="15544" spans="2:2">
      <c r="B15544" s="3"/>
    </row>
    <row r="15545" spans="2:2">
      <c r="B15545" s="3"/>
    </row>
    <row r="15546" spans="2:2">
      <c r="B15546" s="3"/>
    </row>
    <row r="15547" spans="2:2">
      <c r="B15547" s="3"/>
    </row>
    <row r="15548" spans="2:2">
      <c r="B15548" s="3"/>
    </row>
    <row r="15549" spans="2:2">
      <c r="B15549" s="3"/>
    </row>
    <row r="15550" spans="2:2">
      <c r="B15550" s="3"/>
    </row>
    <row r="15551" spans="2:2">
      <c r="B15551" s="3"/>
    </row>
    <row r="15552" spans="2:2">
      <c r="B15552" s="3"/>
    </row>
    <row r="15553" spans="2:2">
      <c r="B15553" s="3"/>
    </row>
    <row r="15554" spans="2:2">
      <c r="B15554" s="3"/>
    </row>
    <row r="15555" spans="2:2">
      <c r="B15555" s="3"/>
    </row>
    <row r="15556" spans="2:2">
      <c r="B15556" s="3"/>
    </row>
    <row r="15557" spans="2:2">
      <c r="B15557" s="3"/>
    </row>
    <row r="15558" spans="2:2">
      <c r="B15558" s="3"/>
    </row>
    <row r="15559" spans="2:2">
      <c r="B15559" s="3"/>
    </row>
    <row r="15560" spans="2:2">
      <c r="B15560" s="3"/>
    </row>
    <row r="15561" spans="2:2">
      <c r="B15561" s="3"/>
    </row>
    <row r="15562" spans="2:2">
      <c r="B15562" s="3"/>
    </row>
    <row r="15563" spans="2:2">
      <c r="B15563" s="3"/>
    </row>
    <row r="15564" spans="2:2">
      <c r="B15564" s="3"/>
    </row>
    <row r="15565" spans="2:2">
      <c r="B15565" s="3"/>
    </row>
    <row r="15566" spans="2:2">
      <c r="B15566" s="3"/>
    </row>
    <row r="15567" spans="2:2">
      <c r="B15567" s="3"/>
    </row>
    <row r="15568" spans="2:2">
      <c r="B15568" s="3"/>
    </row>
    <row r="15569" spans="2:2">
      <c r="B15569" s="3"/>
    </row>
    <row r="15570" spans="2:2">
      <c r="B15570" s="3"/>
    </row>
    <row r="15571" spans="2:2">
      <c r="B15571" s="3"/>
    </row>
    <row r="15572" spans="2:2">
      <c r="B15572" s="3"/>
    </row>
    <row r="15573" spans="2:2">
      <c r="B15573" s="3"/>
    </row>
    <row r="15574" spans="2:2">
      <c r="B15574" s="3"/>
    </row>
    <row r="15575" spans="2:2">
      <c r="B15575" s="3"/>
    </row>
    <row r="15576" spans="2:2">
      <c r="B15576" s="3"/>
    </row>
    <row r="15577" spans="2:2">
      <c r="B15577" s="3"/>
    </row>
    <row r="15578" spans="2:2">
      <c r="B15578" s="3"/>
    </row>
    <row r="15579" spans="2:2">
      <c r="B15579" s="3"/>
    </row>
    <row r="15580" spans="2:2">
      <c r="B15580" s="3"/>
    </row>
    <row r="15581" spans="2:2">
      <c r="B15581" s="3"/>
    </row>
    <row r="15582" spans="2:2">
      <c r="B15582" s="3"/>
    </row>
    <row r="15583" spans="2:2">
      <c r="B15583" s="3"/>
    </row>
    <row r="15584" spans="2:2">
      <c r="B15584" s="3"/>
    </row>
    <row r="15585" spans="2:2">
      <c r="B15585" s="3"/>
    </row>
    <row r="15586" spans="2:2">
      <c r="B15586" s="3"/>
    </row>
    <row r="15587" spans="2:2">
      <c r="B15587" s="3"/>
    </row>
    <row r="15588" spans="2:2">
      <c r="B15588" s="3"/>
    </row>
    <row r="15589" spans="2:2">
      <c r="B15589" s="3"/>
    </row>
    <row r="15590" spans="2:2">
      <c r="B15590" s="3"/>
    </row>
    <row r="15591" spans="2:2">
      <c r="B15591" s="3"/>
    </row>
    <row r="15592" spans="2:2">
      <c r="B15592" s="3"/>
    </row>
    <row r="15593" spans="2:2">
      <c r="B15593" s="3"/>
    </row>
    <row r="15594" spans="2:2">
      <c r="B15594" s="3"/>
    </row>
    <row r="15595" spans="2:2">
      <c r="B15595" s="3"/>
    </row>
    <row r="15596" spans="2:2">
      <c r="B15596" s="3"/>
    </row>
    <row r="15597" spans="2:2">
      <c r="B15597" s="3"/>
    </row>
    <row r="15598" spans="2:2">
      <c r="B15598" s="3"/>
    </row>
    <row r="15599" spans="2:2">
      <c r="B15599" s="3"/>
    </row>
    <row r="15600" spans="2:2">
      <c r="B15600" s="3"/>
    </row>
    <row r="15601" spans="2:2">
      <c r="B15601" s="3"/>
    </row>
    <row r="15602" spans="2:2">
      <c r="B15602" s="3"/>
    </row>
    <row r="15603" spans="2:2">
      <c r="B15603" s="3"/>
    </row>
    <row r="15604" spans="2:2">
      <c r="B15604" s="3"/>
    </row>
    <row r="15605" spans="2:2">
      <c r="B15605" s="3"/>
    </row>
    <row r="15606" spans="2:2">
      <c r="B15606" s="3"/>
    </row>
    <row r="15607" spans="2:2">
      <c r="B15607" s="3"/>
    </row>
    <row r="15608" spans="2:2">
      <c r="B15608" s="3"/>
    </row>
    <row r="15609" spans="2:2">
      <c r="B15609" s="3"/>
    </row>
    <row r="15610" spans="2:2">
      <c r="B15610" s="3"/>
    </row>
    <row r="15611" spans="2:2">
      <c r="B15611" s="3"/>
    </row>
    <row r="15612" spans="2:2">
      <c r="B15612" s="3"/>
    </row>
    <row r="15613" spans="2:2">
      <c r="B15613" s="3"/>
    </row>
    <row r="15614" spans="2:2">
      <c r="B15614" s="3"/>
    </row>
    <row r="15615" spans="2:2">
      <c r="B15615" s="3"/>
    </row>
    <row r="15616" spans="2:2">
      <c r="B15616" s="3"/>
    </row>
    <row r="15617" spans="2:2">
      <c r="B15617" s="3"/>
    </row>
    <row r="15618" spans="2:2">
      <c r="B15618" s="3"/>
    </row>
    <row r="15619" spans="2:2">
      <c r="B15619" s="3"/>
    </row>
    <row r="15620" spans="2:2">
      <c r="B15620" s="3"/>
    </row>
    <row r="15621" spans="2:2">
      <c r="B15621" s="3"/>
    </row>
    <row r="15622" spans="2:2">
      <c r="B15622" s="3"/>
    </row>
    <row r="15623" spans="2:2">
      <c r="B15623" s="3"/>
    </row>
    <row r="15624" spans="2:2">
      <c r="B15624" s="3"/>
    </row>
    <row r="15625" spans="2:2">
      <c r="B15625" s="3"/>
    </row>
    <row r="15626" spans="2:2">
      <c r="B15626" s="3"/>
    </row>
    <row r="15627" spans="2:2">
      <c r="B15627" s="3"/>
    </row>
    <row r="15628" spans="2:2">
      <c r="B15628" s="3"/>
    </row>
    <row r="15629" spans="2:2">
      <c r="B15629" s="3"/>
    </row>
    <row r="15630" spans="2:2">
      <c r="B15630" s="3"/>
    </row>
    <row r="15631" spans="2:2">
      <c r="B15631" s="3"/>
    </row>
    <row r="15632" spans="2:2">
      <c r="B15632" s="3"/>
    </row>
    <row r="15633" spans="2:2">
      <c r="B15633" s="3"/>
    </row>
    <row r="15634" spans="2:2">
      <c r="B15634" s="3"/>
    </row>
    <row r="15635" spans="2:2">
      <c r="B15635" s="3"/>
    </row>
    <row r="15636" spans="2:2">
      <c r="B15636" s="3"/>
    </row>
    <row r="15637" spans="2:2">
      <c r="B15637" s="3"/>
    </row>
    <row r="15638" spans="2:2">
      <c r="B15638" s="3"/>
    </row>
    <row r="15639" spans="2:2">
      <c r="B15639" s="3"/>
    </row>
    <row r="15640" spans="2:2">
      <c r="B15640" s="3"/>
    </row>
    <row r="15641" spans="2:2">
      <c r="B15641" s="3"/>
    </row>
    <row r="15642" spans="2:2">
      <c r="B15642" s="3"/>
    </row>
    <row r="15643" spans="2:2">
      <c r="B15643" s="3"/>
    </row>
    <row r="15644" spans="2:2">
      <c r="B15644" s="3"/>
    </row>
    <row r="15645" spans="2:2">
      <c r="B15645" s="3"/>
    </row>
    <row r="15646" spans="2:2">
      <c r="B15646" s="3"/>
    </row>
    <row r="15647" spans="2:2">
      <c r="B15647" s="3"/>
    </row>
    <row r="15648" spans="2:2">
      <c r="B15648" s="3"/>
    </row>
    <row r="15649" spans="2:2">
      <c r="B15649" s="3"/>
    </row>
    <row r="15650" spans="2:2">
      <c r="B15650" s="3"/>
    </row>
    <row r="15651" spans="2:2">
      <c r="B15651" s="3"/>
    </row>
    <row r="15652" spans="2:2">
      <c r="B15652" s="3"/>
    </row>
    <row r="15653" spans="2:2">
      <c r="B15653" s="3"/>
    </row>
    <row r="15654" spans="2:2">
      <c r="B15654" s="3"/>
    </row>
    <row r="15655" spans="2:2">
      <c r="B15655" s="3"/>
    </row>
    <row r="15656" spans="2:2">
      <c r="B15656" s="3"/>
    </row>
    <row r="15657" spans="2:2">
      <c r="B15657" s="3"/>
    </row>
    <row r="15658" spans="2:2">
      <c r="B15658" s="3"/>
    </row>
    <row r="15659" spans="2:2">
      <c r="B15659" s="3"/>
    </row>
    <row r="15660" spans="2:2">
      <c r="B15660" s="3"/>
    </row>
    <row r="15661" spans="2:2">
      <c r="B15661" s="3"/>
    </row>
    <row r="15662" spans="2:2">
      <c r="B15662" s="3"/>
    </row>
    <row r="15663" spans="2:2">
      <c r="B15663" s="3"/>
    </row>
    <row r="15664" spans="2:2">
      <c r="B15664" s="3"/>
    </row>
    <row r="15665" spans="2:2">
      <c r="B15665" s="3"/>
    </row>
    <row r="15666" spans="2:2">
      <c r="B15666" s="3"/>
    </row>
    <row r="15667" spans="2:2">
      <c r="B15667" s="3"/>
    </row>
    <row r="15668" spans="2:2">
      <c r="B15668" s="3"/>
    </row>
    <row r="15669" spans="2:2">
      <c r="B15669" s="3"/>
    </row>
    <row r="15670" spans="2:2">
      <c r="B15670" s="3"/>
    </row>
    <row r="15671" spans="2:2">
      <c r="B15671" s="3"/>
    </row>
    <row r="15672" spans="2:2">
      <c r="B15672" s="3"/>
    </row>
    <row r="15673" spans="2:2">
      <c r="B15673" s="3"/>
    </row>
    <row r="15674" spans="2:2">
      <c r="B15674" s="3"/>
    </row>
    <row r="15675" spans="2:2">
      <c r="B15675" s="3"/>
    </row>
    <row r="15676" spans="2:2">
      <c r="B15676" s="3"/>
    </row>
    <row r="15677" spans="2:2">
      <c r="B15677" s="3"/>
    </row>
    <row r="15678" spans="2:2">
      <c r="B15678" s="3"/>
    </row>
    <row r="15679" spans="2:2">
      <c r="B15679" s="3"/>
    </row>
    <row r="15680" spans="2:2">
      <c r="B15680" s="3"/>
    </row>
    <row r="15681" spans="2:2">
      <c r="B15681" s="3"/>
    </row>
    <row r="15682" spans="2:2">
      <c r="B15682" s="3"/>
    </row>
    <row r="15683" spans="2:2">
      <c r="B15683" s="3"/>
    </row>
    <row r="15684" spans="2:2">
      <c r="B15684" s="3"/>
    </row>
    <row r="15685" spans="2:2">
      <c r="B15685" s="3"/>
    </row>
    <row r="15686" spans="2:2">
      <c r="B15686" s="3"/>
    </row>
    <row r="15687" spans="2:2">
      <c r="B15687" s="3"/>
    </row>
    <row r="15688" spans="2:2">
      <c r="B15688" s="3"/>
    </row>
    <row r="15689" spans="2:2">
      <c r="B15689" s="3"/>
    </row>
    <row r="15690" spans="2:2">
      <c r="B15690" s="3"/>
    </row>
    <row r="15691" spans="2:2">
      <c r="B15691" s="3"/>
    </row>
    <row r="15692" spans="2:2">
      <c r="B15692" s="3"/>
    </row>
    <row r="15693" spans="2:2">
      <c r="B15693" s="3"/>
    </row>
    <row r="15694" spans="2:2">
      <c r="B15694" s="3"/>
    </row>
    <row r="15695" spans="2:2">
      <c r="B15695" s="3"/>
    </row>
    <row r="15696" spans="2:2">
      <c r="B15696" s="3"/>
    </row>
    <row r="15697" spans="2:2">
      <c r="B15697" s="3"/>
    </row>
    <row r="15698" spans="2:2">
      <c r="B15698" s="3"/>
    </row>
    <row r="15699" spans="2:2">
      <c r="B15699" s="3"/>
    </row>
    <row r="15700" spans="2:2">
      <c r="B15700" s="3"/>
    </row>
    <row r="15701" spans="2:2">
      <c r="B15701" s="3"/>
    </row>
    <row r="15702" spans="2:2">
      <c r="B15702" s="3"/>
    </row>
    <row r="15703" spans="2:2">
      <c r="B15703" s="3"/>
    </row>
    <row r="15704" spans="2:2">
      <c r="B15704" s="3"/>
    </row>
    <row r="15705" spans="2:2">
      <c r="B15705" s="3"/>
    </row>
    <row r="15706" spans="2:2">
      <c r="B15706" s="3"/>
    </row>
    <row r="15707" spans="2:2">
      <c r="B15707" s="3"/>
    </row>
    <row r="15708" spans="2:2">
      <c r="B15708" s="3"/>
    </row>
    <row r="15709" spans="2:2">
      <c r="B15709" s="3"/>
    </row>
    <row r="15710" spans="2:2">
      <c r="B15710" s="3"/>
    </row>
    <row r="15711" spans="2:2">
      <c r="B15711" s="3"/>
    </row>
    <row r="15712" spans="2:2">
      <c r="B15712" s="3"/>
    </row>
    <row r="15713" spans="2:2">
      <c r="B15713" s="3"/>
    </row>
    <row r="15714" spans="2:2">
      <c r="B15714" s="3"/>
    </row>
    <row r="15715" spans="2:2">
      <c r="B15715" s="3"/>
    </row>
    <row r="15716" spans="2:2">
      <c r="B15716" s="3"/>
    </row>
    <row r="15717" spans="2:2">
      <c r="B15717" s="3"/>
    </row>
    <row r="15718" spans="2:2">
      <c r="B15718" s="3"/>
    </row>
    <row r="15719" spans="2:2">
      <c r="B15719" s="3"/>
    </row>
    <row r="15720" spans="2:2">
      <c r="B15720" s="3"/>
    </row>
    <row r="15721" spans="2:2">
      <c r="B15721" s="3"/>
    </row>
    <row r="15722" spans="2:2">
      <c r="B15722" s="3"/>
    </row>
    <row r="15723" spans="2:2">
      <c r="B15723" s="3"/>
    </row>
    <row r="15724" spans="2:2">
      <c r="B15724" s="3"/>
    </row>
    <row r="15725" spans="2:2">
      <c r="B15725" s="3"/>
    </row>
    <row r="15726" spans="2:2">
      <c r="B15726" s="3"/>
    </row>
    <row r="15727" spans="2:2">
      <c r="B15727" s="3"/>
    </row>
    <row r="15728" spans="2:2">
      <c r="B15728" s="3"/>
    </row>
    <row r="15729" spans="2:2">
      <c r="B15729" s="3"/>
    </row>
    <row r="15730" spans="2:2">
      <c r="B15730" s="3"/>
    </row>
    <row r="15731" spans="2:2">
      <c r="B15731" s="3"/>
    </row>
    <row r="15732" spans="2:2">
      <c r="B15732" s="3"/>
    </row>
    <row r="15733" spans="2:2">
      <c r="B15733" s="3"/>
    </row>
    <row r="15734" spans="2:2">
      <c r="B15734" s="3"/>
    </row>
    <row r="15735" spans="2:2">
      <c r="B15735" s="3"/>
    </row>
    <row r="15736" spans="2:2">
      <c r="B15736" s="3"/>
    </row>
    <row r="15737" spans="2:2">
      <c r="B15737" s="3"/>
    </row>
    <row r="15738" spans="2:2">
      <c r="B15738" s="3"/>
    </row>
    <row r="15739" spans="2:2">
      <c r="B15739" s="3"/>
    </row>
    <row r="15740" spans="2:2">
      <c r="B15740" s="3"/>
    </row>
    <row r="15741" spans="2:2">
      <c r="B15741" s="3"/>
    </row>
    <row r="15742" spans="2:2">
      <c r="B15742" s="3"/>
    </row>
    <row r="15743" spans="2:2">
      <c r="B15743" s="3"/>
    </row>
    <row r="15744" spans="2:2">
      <c r="B15744" s="3"/>
    </row>
    <row r="15745" spans="2:2">
      <c r="B15745" s="3"/>
    </row>
    <row r="15746" spans="2:2">
      <c r="B15746" s="3"/>
    </row>
    <row r="15747" spans="2:2">
      <c r="B15747" s="3"/>
    </row>
    <row r="15748" spans="2:2">
      <c r="B15748" s="3"/>
    </row>
    <row r="15749" spans="2:2">
      <c r="B15749" s="3"/>
    </row>
    <row r="15750" spans="2:2">
      <c r="B15750" s="3"/>
    </row>
    <row r="15751" spans="2:2">
      <c r="B15751" s="3"/>
    </row>
    <row r="15752" spans="2:2">
      <c r="B15752" s="3"/>
    </row>
    <row r="15753" spans="2:2">
      <c r="B15753" s="3"/>
    </row>
    <row r="15754" spans="2:2">
      <c r="B15754" s="3"/>
    </row>
    <row r="15755" spans="2:2">
      <c r="B15755" s="3"/>
    </row>
    <row r="15756" spans="2:2">
      <c r="B15756" s="3"/>
    </row>
    <row r="15757" spans="2:2">
      <c r="B15757" s="3"/>
    </row>
    <row r="15758" spans="2:2">
      <c r="B15758" s="3"/>
    </row>
    <row r="15759" spans="2:2">
      <c r="B15759" s="3"/>
    </row>
    <row r="15760" spans="2:2">
      <c r="B15760" s="3"/>
    </row>
    <row r="15761" spans="2:2">
      <c r="B15761" s="3"/>
    </row>
    <row r="15762" spans="2:2">
      <c r="B15762" s="3"/>
    </row>
    <row r="15763" spans="2:2">
      <c r="B15763" s="3"/>
    </row>
    <row r="15764" spans="2:2">
      <c r="B15764" s="3"/>
    </row>
    <row r="15765" spans="2:2">
      <c r="B15765" s="3"/>
    </row>
    <row r="15766" spans="2:2">
      <c r="B15766" s="3"/>
    </row>
    <row r="15767" spans="2:2">
      <c r="B15767" s="3"/>
    </row>
    <row r="15768" spans="2:2">
      <c r="B15768" s="3"/>
    </row>
    <row r="15769" spans="2:2">
      <c r="B15769" s="3"/>
    </row>
    <row r="15770" spans="2:2">
      <c r="B15770" s="3"/>
    </row>
    <row r="15771" spans="2:2">
      <c r="B15771" s="3"/>
    </row>
    <row r="15772" spans="2:2">
      <c r="B15772" s="3"/>
    </row>
    <row r="15773" spans="2:2">
      <c r="B15773" s="3"/>
    </row>
    <row r="15774" spans="2:2">
      <c r="B15774" s="3"/>
    </row>
    <row r="15775" spans="2:2">
      <c r="B15775" s="3"/>
    </row>
    <row r="15776" spans="2:2">
      <c r="B15776" s="3"/>
    </row>
    <row r="15777" spans="2:2">
      <c r="B15777" s="3"/>
    </row>
    <row r="15778" spans="2:2">
      <c r="B15778" s="3"/>
    </row>
    <row r="15779" spans="2:2">
      <c r="B15779" s="3"/>
    </row>
    <row r="15780" spans="2:2">
      <c r="B15780" s="3"/>
    </row>
    <row r="15781" spans="2:2">
      <c r="B15781" s="3"/>
    </row>
    <row r="15782" spans="2:2">
      <c r="B15782" s="3"/>
    </row>
    <row r="15783" spans="2:2">
      <c r="B15783" s="3"/>
    </row>
    <row r="15784" spans="2:2">
      <c r="B15784" s="3"/>
    </row>
    <row r="15785" spans="2:2">
      <c r="B15785" s="3"/>
    </row>
    <row r="15786" spans="2:2">
      <c r="B15786" s="3"/>
    </row>
    <row r="15787" spans="2:2">
      <c r="B15787" s="3"/>
    </row>
    <row r="15788" spans="2:2">
      <c r="B15788" s="3"/>
    </row>
    <row r="15789" spans="2:2">
      <c r="B15789" s="3"/>
    </row>
    <row r="15790" spans="2:2">
      <c r="B15790" s="3"/>
    </row>
    <row r="15791" spans="2:2">
      <c r="B15791" s="3"/>
    </row>
    <row r="15792" spans="2:2">
      <c r="B15792" s="3"/>
    </row>
    <row r="15793" spans="2:2">
      <c r="B15793" s="3"/>
    </row>
    <row r="15794" spans="2:2">
      <c r="B15794" s="3"/>
    </row>
    <row r="15795" spans="2:2">
      <c r="B15795" s="3"/>
    </row>
    <row r="15796" spans="2:2">
      <c r="B15796" s="3"/>
    </row>
    <row r="15797" spans="2:2">
      <c r="B15797" s="3"/>
    </row>
    <row r="15798" spans="2:2">
      <c r="B15798" s="3"/>
    </row>
    <row r="15799" spans="2:2">
      <c r="B15799" s="3"/>
    </row>
    <row r="15800" spans="2:2">
      <c r="B15800" s="3"/>
    </row>
    <row r="15801" spans="2:2">
      <c r="B15801" s="3"/>
    </row>
    <row r="15802" spans="2:2">
      <c r="B15802" s="3"/>
    </row>
    <row r="15803" spans="2:2">
      <c r="B15803" s="3"/>
    </row>
    <row r="15804" spans="2:2">
      <c r="B15804" s="3"/>
    </row>
    <row r="15805" spans="2:2">
      <c r="B15805" s="3"/>
    </row>
    <row r="15806" spans="2:2">
      <c r="B15806" s="3"/>
    </row>
    <row r="15807" spans="2:2">
      <c r="B15807" s="3"/>
    </row>
    <row r="15808" spans="2:2">
      <c r="B15808" s="3"/>
    </row>
    <row r="15809" spans="2:2">
      <c r="B15809" s="3"/>
    </row>
    <row r="15810" spans="2:2">
      <c r="B15810" s="3"/>
    </row>
    <row r="15811" spans="2:2">
      <c r="B15811" s="3"/>
    </row>
    <row r="15812" spans="2:2">
      <c r="B15812" s="3"/>
    </row>
    <row r="15813" spans="2:2">
      <c r="B15813" s="3"/>
    </row>
    <row r="15814" spans="2:2">
      <c r="B15814" s="3"/>
    </row>
    <row r="15815" spans="2:2">
      <c r="B15815" s="3"/>
    </row>
    <row r="15816" spans="2:2">
      <c r="B15816" s="3"/>
    </row>
    <row r="15817" spans="2:2">
      <c r="B15817" s="3"/>
    </row>
    <row r="15818" spans="2:2">
      <c r="B15818" s="3"/>
    </row>
    <row r="15819" spans="2:2">
      <c r="B15819" s="3"/>
    </row>
    <row r="15820" spans="2:2">
      <c r="B15820" s="3"/>
    </row>
    <row r="15821" spans="2:2">
      <c r="B15821" s="3"/>
    </row>
    <row r="15822" spans="2:2">
      <c r="B15822" s="3"/>
    </row>
    <row r="15823" spans="2:2">
      <c r="B15823" s="3"/>
    </row>
    <row r="15824" spans="2:2">
      <c r="B15824" s="3"/>
    </row>
    <row r="15825" spans="2:2">
      <c r="B15825" s="3"/>
    </row>
    <row r="15826" spans="2:2">
      <c r="B15826" s="3"/>
    </row>
    <row r="15827" spans="2:2">
      <c r="B15827" s="3"/>
    </row>
    <row r="15828" spans="2:2">
      <c r="B15828" s="3"/>
    </row>
    <row r="15829" spans="2:2">
      <c r="B15829" s="3"/>
    </row>
    <row r="15830" spans="2:2">
      <c r="B15830" s="3"/>
    </row>
    <row r="15831" spans="2:2">
      <c r="B15831" s="3"/>
    </row>
    <row r="15832" spans="2:2">
      <c r="B15832" s="3"/>
    </row>
    <row r="15833" spans="2:2">
      <c r="B15833" s="3"/>
    </row>
    <row r="15834" spans="2:2">
      <c r="B15834" s="3"/>
    </row>
    <row r="15835" spans="2:2">
      <c r="B15835" s="3"/>
    </row>
    <row r="15836" spans="2:2">
      <c r="B15836" s="3"/>
    </row>
    <row r="15837" spans="2:2">
      <c r="B15837" s="3"/>
    </row>
    <row r="15838" spans="2:2">
      <c r="B15838" s="3"/>
    </row>
    <row r="15839" spans="2:2">
      <c r="B15839" s="3"/>
    </row>
    <row r="15840" spans="2:2">
      <c r="B15840" s="3"/>
    </row>
    <row r="15841" spans="2:2">
      <c r="B15841" s="3"/>
    </row>
    <row r="15842" spans="2:2">
      <c r="B15842" s="3"/>
    </row>
    <row r="15843" spans="2:2">
      <c r="B15843" s="3"/>
    </row>
    <row r="15844" spans="2:2">
      <c r="B15844" s="3"/>
    </row>
    <row r="15845" spans="2:2">
      <c r="B15845" s="3"/>
    </row>
    <row r="15846" spans="2:2">
      <c r="B15846" s="3"/>
    </row>
    <row r="15847" spans="2:2">
      <c r="B15847" s="3"/>
    </row>
    <row r="15848" spans="2:2">
      <c r="B15848" s="3"/>
    </row>
    <row r="15849" spans="2:2">
      <c r="B15849" s="3"/>
    </row>
    <row r="15850" spans="2:2">
      <c r="B15850" s="3"/>
    </row>
    <row r="15851" spans="2:2">
      <c r="B15851" s="3"/>
    </row>
    <row r="15852" spans="2:2">
      <c r="B15852" s="3"/>
    </row>
    <row r="15853" spans="2:2">
      <c r="B15853" s="3"/>
    </row>
    <row r="15854" spans="2:2">
      <c r="B15854" s="3"/>
    </row>
    <row r="15855" spans="2:2">
      <c r="B15855" s="3"/>
    </row>
    <row r="15856" spans="2:2">
      <c r="B15856" s="3"/>
    </row>
    <row r="15857" spans="2:2">
      <c r="B15857" s="3"/>
    </row>
    <row r="15858" spans="2:2">
      <c r="B15858" s="3"/>
    </row>
    <row r="15859" spans="2:2">
      <c r="B15859" s="3"/>
    </row>
    <row r="15860" spans="2:2">
      <c r="B15860" s="3"/>
    </row>
    <row r="15861" spans="2:2">
      <c r="B15861" s="3"/>
    </row>
    <row r="15862" spans="2:2">
      <c r="B15862" s="3"/>
    </row>
    <row r="15863" spans="2:2">
      <c r="B15863" s="3"/>
    </row>
    <row r="15864" spans="2:2">
      <c r="B15864" s="3"/>
    </row>
    <row r="15865" spans="2:2">
      <c r="B15865" s="3"/>
    </row>
    <row r="15866" spans="2:2">
      <c r="B15866" s="3"/>
    </row>
    <row r="15867" spans="2:2">
      <c r="B15867" s="3"/>
    </row>
    <row r="15868" spans="2:2">
      <c r="B15868" s="3"/>
    </row>
    <row r="15869" spans="2:2">
      <c r="B15869" s="3"/>
    </row>
    <row r="15870" spans="2:2">
      <c r="B15870" s="3"/>
    </row>
    <row r="15871" spans="2:2">
      <c r="B15871" s="3"/>
    </row>
    <row r="15872" spans="2:2">
      <c r="B15872" s="3"/>
    </row>
    <row r="15873" spans="2:2">
      <c r="B15873" s="3"/>
    </row>
    <row r="15874" spans="2:2">
      <c r="B15874" s="3"/>
    </row>
    <row r="15875" spans="2:2">
      <c r="B15875" s="3"/>
    </row>
    <row r="15876" spans="2:2">
      <c r="B15876" s="3"/>
    </row>
    <row r="15877" spans="2:2">
      <c r="B15877" s="3"/>
    </row>
    <row r="15878" spans="2:2">
      <c r="B15878" s="3"/>
    </row>
    <row r="15879" spans="2:2">
      <c r="B15879" s="3"/>
    </row>
    <row r="15880" spans="2:2">
      <c r="B15880" s="3"/>
    </row>
    <row r="15881" spans="2:2">
      <c r="B15881" s="3"/>
    </row>
    <row r="15882" spans="2:2">
      <c r="B15882" s="3"/>
    </row>
    <row r="15883" spans="2:2">
      <c r="B15883" s="3"/>
    </row>
    <row r="15884" spans="2:2">
      <c r="B15884" s="3"/>
    </row>
    <row r="15885" spans="2:2">
      <c r="B15885" s="3"/>
    </row>
    <row r="15886" spans="2:2">
      <c r="B15886" s="3"/>
    </row>
    <row r="15887" spans="2:2">
      <c r="B15887" s="3"/>
    </row>
    <row r="15888" spans="2:2">
      <c r="B15888" s="3"/>
    </row>
    <row r="15889" spans="2:2">
      <c r="B15889" s="3"/>
    </row>
    <row r="15890" spans="2:2">
      <c r="B15890" s="3"/>
    </row>
    <row r="15891" spans="2:2">
      <c r="B15891" s="3"/>
    </row>
    <row r="15892" spans="2:2">
      <c r="B15892" s="3"/>
    </row>
    <row r="15893" spans="2:2">
      <c r="B15893" s="3"/>
    </row>
    <row r="15894" spans="2:2">
      <c r="B15894" s="3"/>
    </row>
    <row r="15895" spans="2:2">
      <c r="B15895" s="3"/>
    </row>
    <row r="15896" spans="2:2">
      <c r="B15896" s="3"/>
    </row>
    <row r="15897" spans="2:2">
      <c r="B15897" s="3"/>
    </row>
    <row r="15898" spans="2:2">
      <c r="B15898" s="3"/>
    </row>
    <row r="15899" spans="2:2">
      <c r="B15899" s="3"/>
    </row>
    <row r="15900" spans="2:2">
      <c r="B15900" s="3"/>
    </row>
    <row r="15901" spans="2:2">
      <c r="B15901" s="3"/>
    </row>
    <row r="15902" spans="2:2">
      <c r="B15902" s="3"/>
    </row>
    <row r="15903" spans="2:2">
      <c r="B15903" s="3"/>
    </row>
    <row r="15904" spans="2:2">
      <c r="B15904" s="3"/>
    </row>
    <row r="15905" spans="2:2">
      <c r="B15905" s="3"/>
    </row>
    <row r="15906" spans="2:2">
      <c r="B15906" s="3"/>
    </row>
    <row r="15907" spans="2:2">
      <c r="B15907" s="3"/>
    </row>
    <row r="15908" spans="2:2">
      <c r="B15908" s="3"/>
    </row>
    <row r="15909" spans="2:2">
      <c r="B15909" s="3"/>
    </row>
    <row r="15910" spans="2:2">
      <c r="B15910" s="3"/>
    </row>
    <row r="15911" spans="2:2">
      <c r="B15911" s="3"/>
    </row>
    <row r="15912" spans="2:2">
      <c r="B15912" s="3"/>
    </row>
    <row r="15913" spans="2:2">
      <c r="B15913" s="3"/>
    </row>
    <row r="15914" spans="2:2">
      <c r="B15914" s="3"/>
    </row>
    <row r="15915" spans="2:2">
      <c r="B15915" s="3"/>
    </row>
    <row r="15916" spans="2:2">
      <c r="B15916" s="3"/>
    </row>
    <row r="15917" spans="2:2">
      <c r="B15917" s="3"/>
    </row>
    <row r="15918" spans="2:2">
      <c r="B15918" s="3"/>
    </row>
    <row r="15919" spans="2:2">
      <c r="B15919" s="3"/>
    </row>
    <row r="15920" spans="2:2">
      <c r="B15920" s="3"/>
    </row>
    <row r="15921" spans="2:2">
      <c r="B15921" s="3"/>
    </row>
    <row r="15922" spans="2:2">
      <c r="B15922" s="3"/>
    </row>
    <row r="15923" spans="2:2">
      <c r="B15923" s="3"/>
    </row>
    <row r="15924" spans="2:2">
      <c r="B15924" s="3"/>
    </row>
    <row r="15925" spans="2:2">
      <c r="B15925" s="3"/>
    </row>
    <row r="15926" spans="2:2">
      <c r="B15926" s="3"/>
    </row>
    <row r="15927" spans="2:2">
      <c r="B15927" s="3"/>
    </row>
    <row r="15928" spans="2:2">
      <c r="B15928" s="3"/>
    </row>
    <row r="15929" spans="2:2">
      <c r="B15929" s="3"/>
    </row>
    <row r="15930" spans="2:2">
      <c r="B15930" s="3"/>
    </row>
    <row r="15931" spans="2:2">
      <c r="B15931" s="3"/>
    </row>
    <row r="15932" spans="2:2">
      <c r="B15932" s="3"/>
    </row>
    <row r="15933" spans="2:2">
      <c r="B15933" s="3"/>
    </row>
    <row r="15934" spans="2:2">
      <c r="B15934" s="3"/>
    </row>
    <row r="15935" spans="2:2">
      <c r="B15935" s="3"/>
    </row>
    <row r="15936" spans="2:2">
      <c r="B15936" s="3"/>
    </row>
    <row r="15937" spans="2:2">
      <c r="B15937" s="3"/>
    </row>
    <row r="15938" spans="2:2">
      <c r="B15938" s="3"/>
    </row>
    <row r="15939" spans="2:2">
      <c r="B15939" s="3"/>
    </row>
    <row r="15940" spans="2:2">
      <c r="B15940" s="3"/>
    </row>
    <row r="15941" spans="2:2">
      <c r="B15941" s="3"/>
    </row>
    <row r="15942" spans="2:2">
      <c r="B15942" s="3"/>
    </row>
    <row r="15943" spans="2:2">
      <c r="B15943" s="3"/>
    </row>
    <row r="15944" spans="2:2">
      <c r="B15944" s="3"/>
    </row>
    <row r="15945" spans="2:2">
      <c r="B15945" s="3"/>
    </row>
    <row r="15946" spans="2:2">
      <c r="B15946" s="3"/>
    </row>
    <row r="15947" spans="2:2">
      <c r="B15947" s="3"/>
    </row>
    <row r="15948" spans="2:2">
      <c r="B15948" s="3"/>
    </row>
    <row r="15949" spans="2:2">
      <c r="B15949" s="3"/>
    </row>
    <row r="15950" spans="2:2">
      <c r="B15950" s="3"/>
    </row>
    <row r="15951" spans="2:2">
      <c r="B15951" s="3"/>
    </row>
    <row r="15952" spans="2:2">
      <c r="B15952" s="3"/>
    </row>
    <row r="15953" spans="2:2">
      <c r="B15953" s="3"/>
    </row>
    <row r="15954" spans="2:2">
      <c r="B15954" s="3"/>
    </row>
    <row r="15955" spans="2:2">
      <c r="B15955" s="3"/>
    </row>
    <row r="15956" spans="2:2">
      <c r="B15956" s="3"/>
    </row>
    <row r="15957" spans="2:2">
      <c r="B15957" s="3"/>
    </row>
    <row r="15958" spans="2:2">
      <c r="B15958" s="3"/>
    </row>
    <row r="15959" spans="2:2">
      <c r="B15959" s="3"/>
    </row>
    <row r="15960" spans="2:2">
      <c r="B15960" s="3"/>
    </row>
    <row r="15961" spans="2:2">
      <c r="B15961" s="3"/>
    </row>
    <row r="15962" spans="2:2">
      <c r="B15962" s="3"/>
    </row>
    <row r="15963" spans="2:2">
      <c r="B15963" s="3"/>
    </row>
    <row r="15964" spans="2:2">
      <c r="B15964" s="3"/>
    </row>
    <row r="15965" spans="2:2">
      <c r="B15965" s="3"/>
    </row>
    <row r="15966" spans="2:2">
      <c r="B15966" s="3"/>
    </row>
    <row r="15967" spans="2:2">
      <c r="B15967" s="3"/>
    </row>
    <row r="15968" spans="2:2">
      <c r="B15968" s="3"/>
    </row>
    <row r="15969" spans="2:2">
      <c r="B15969" s="3"/>
    </row>
    <row r="15970" spans="2:2">
      <c r="B15970" s="3"/>
    </row>
    <row r="15971" spans="2:2">
      <c r="B15971" s="3"/>
    </row>
    <row r="15972" spans="2:2">
      <c r="B15972" s="3"/>
    </row>
    <row r="15973" spans="2:2">
      <c r="B15973" s="3"/>
    </row>
    <row r="15974" spans="2:2">
      <c r="B15974" s="3"/>
    </row>
    <row r="15975" spans="2:2">
      <c r="B15975" s="3"/>
    </row>
    <row r="15976" spans="2:2">
      <c r="B15976" s="3"/>
    </row>
    <row r="15977" spans="2:2">
      <c r="B15977" s="3"/>
    </row>
    <row r="15978" spans="2:2">
      <c r="B15978" s="3"/>
    </row>
    <row r="15979" spans="2:2">
      <c r="B15979" s="3"/>
    </row>
    <row r="15980" spans="2:2">
      <c r="B15980" s="3"/>
    </row>
    <row r="15981" spans="2:2">
      <c r="B15981" s="3"/>
    </row>
    <row r="15982" spans="2:2">
      <c r="B15982" s="3"/>
    </row>
    <row r="15983" spans="2:2">
      <c r="B15983" s="3"/>
    </row>
    <row r="15984" spans="2:2">
      <c r="B15984" s="3"/>
    </row>
    <row r="15985" spans="2:2">
      <c r="B15985" s="3"/>
    </row>
    <row r="15986" spans="2:2">
      <c r="B15986" s="3"/>
    </row>
    <row r="15987" spans="2:2">
      <c r="B15987" s="3"/>
    </row>
    <row r="15988" spans="2:2">
      <c r="B15988" s="3"/>
    </row>
    <row r="15989" spans="2:2">
      <c r="B15989" s="3"/>
    </row>
    <row r="15990" spans="2:2">
      <c r="B15990" s="3"/>
    </row>
    <row r="15991" spans="2:2">
      <c r="B15991" s="3"/>
    </row>
    <row r="15992" spans="2:2">
      <c r="B15992" s="3"/>
    </row>
    <row r="15993" spans="2:2">
      <c r="B15993" s="3"/>
    </row>
    <row r="15994" spans="2:2">
      <c r="B15994" s="3"/>
    </row>
    <row r="15995" spans="2:2">
      <c r="B15995" s="3"/>
    </row>
    <row r="15996" spans="2:2">
      <c r="B15996" s="3"/>
    </row>
    <row r="15997" spans="2:2">
      <c r="B15997" s="3"/>
    </row>
    <row r="15998" spans="2:2">
      <c r="B15998" s="3"/>
    </row>
    <row r="15999" spans="2:2">
      <c r="B15999" s="3"/>
    </row>
    <row r="16000" spans="2:2">
      <c r="B16000" s="3"/>
    </row>
    <row r="16001" spans="2:2">
      <c r="B16001" s="3"/>
    </row>
    <row r="16002" spans="2:2">
      <c r="B16002" s="3"/>
    </row>
    <row r="16003" spans="2:2">
      <c r="B16003" s="3"/>
    </row>
    <row r="16004" spans="2:2">
      <c r="B16004" s="3"/>
    </row>
    <row r="16005" spans="2:2">
      <c r="B16005" s="3"/>
    </row>
    <row r="16006" spans="2:2">
      <c r="B16006" s="3"/>
    </row>
    <row r="16007" spans="2:2">
      <c r="B16007" s="3"/>
    </row>
    <row r="16008" spans="2:2">
      <c r="B16008" s="3"/>
    </row>
    <row r="16009" spans="2:2">
      <c r="B16009" s="3"/>
    </row>
    <row r="16010" spans="2:2">
      <c r="B16010" s="3"/>
    </row>
    <row r="16011" spans="2:2">
      <c r="B16011" s="3"/>
    </row>
    <row r="16012" spans="2:2">
      <c r="B16012" s="3"/>
    </row>
    <row r="16013" spans="2:2">
      <c r="B16013" s="3"/>
    </row>
    <row r="16014" spans="2:2">
      <c r="B16014" s="3"/>
    </row>
    <row r="16015" spans="2:2">
      <c r="B16015" s="3"/>
    </row>
    <row r="16016" spans="2:2">
      <c r="B16016" s="3"/>
    </row>
    <row r="16017" spans="2:2">
      <c r="B16017" s="3"/>
    </row>
    <row r="16018" spans="2:2">
      <c r="B16018" s="3"/>
    </row>
    <row r="16019" spans="2:2">
      <c r="B16019" s="3"/>
    </row>
    <row r="16020" spans="2:2">
      <c r="B16020" s="3"/>
    </row>
    <row r="16021" spans="2:2">
      <c r="B16021" s="3"/>
    </row>
    <row r="16022" spans="2:2">
      <c r="B16022" s="3"/>
    </row>
    <row r="16023" spans="2:2">
      <c r="B16023" s="3"/>
    </row>
    <row r="16024" spans="2:2">
      <c r="B16024" s="3"/>
    </row>
    <row r="16025" spans="2:2">
      <c r="B16025" s="3"/>
    </row>
    <row r="16026" spans="2:2">
      <c r="B16026" s="3"/>
    </row>
    <row r="16027" spans="2:2">
      <c r="B16027" s="3"/>
    </row>
    <row r="16028" spans="2:2">
      <c r="B16028" s="3"/>
    </row>
    <row r="16029" spans="2:2">
      <c r="B16029" s="3"/>
    </row>
    <row r="16030" spans="2:2">
      <c r="B16030" s="3"/>
    </row>
    <row r="16031" spans="2:2">
      <c r="B16031" s="3"/>
    </row>
    <row r="16032" spans="2:2">
      <c r="B16032" s="3"/>
    </row>
    <row r="16033" spans="2:2">
      <c r="B16033" s="3"/>
    </row>
    <row r="16034" spans="2:2">
      <c r="B16034" s="3"/>
    </row>
    <row r="16035" spans="2:2">
      <c r="B16035" s="3"/>
    </row>
    <row r="16036" spans="2:2">
      <c r="B16036" s="3"/>
    </row>
    <row r="16037" spans="2:2">
      <c r="B16037" s="3"/>
    </row>
    <row r="16038" spans="2:2">
      <c r="B16038" s="3"/>
    </row>
    <row r="16039" spans="2:2">
      <c r="B16039" s="3"/>
    </row>
    <row r="16040" spans="2:2">
      <c r="B16040" s="3"/>
    </row>
    <row r="16041" spans="2:2">
      <c r="B16041" s="3"/>
    </row>
    <row r="16042" spans="2:2">
      <c r="B16042" s="3"/>
    </row>
    <row r="16043" spans="2:2">
      <c r="B16043" s="3"/>
    </row>
    <row r="16044" spans="2:2">
      <c r="B16044" s="3"/>
    </row>
    <row r="16045" spans="2:2">
      <c r="B16045" s="3"/>
    </row>
    <row r="16046" spans="2:2">
      <c r="B16046" s="3"/>
    </row>
    <row r="16047" spans="2:2">
      <c r="B16047" s="3"/>
    </row>
    <row r="16048" spans="2:2">
      <c r="B16048" s="3"/>
    </row>
    <row r="16049" spans="2:2">
      <c r="B16049" s="3"/>
    </row>
    <row r="16050" spans="2:2">
      <c r="B16050" s="3"/>
    </row>
    <row r="16051" spans="2:2">
      <c r="B16051" s="3"/>
    </row>
    <row r="16052" spans="2:2">
      <c r="B16052" s="3"/>
    </row>
    <row r="16053" spans="2:2">
      <c r="B16053" s="3"/>
    </row>
    <row r="16054" spans="2:2">
      <c r="B16054" s="3"/>
    </row>
    <row r="16055" spans="2:2">
      <c r="B16055" s="3"/>
    </row>
    <row r="16056" spans="2:2">
      <c r="B16056" s="3"/>
    </row>
    <row r="16057" spans="2:2">
      <c r="B16057" s="3"/>
    </row>
    <row r="16058" spans="2:2">
      <c r="B16058" s="3"/>
    </row>
    <row r="16059" spans="2:2">
      <c r="B16059" s="3"/>
    </row>
    <row r="16060" spans="2:2">
      <c r="B16060" s="3"/>
    </row>
    <row r="16061" spans="2:2">
      <c r="B16061" s="3"/>
    </row>
    <row r="16062" spans="2:2">
      <c r="B16062" s="3"/>
    </row>
    <row r="16063" spans="2:2">
      <c r="B16063" s="3"/>
    </row>
    <row r="16064" spans="2:2">
      <c r="B16064" s="3"/>
    </row>
    <row r="16065" spans="2:2">
      <c r="B16065" s="3"/>
    </row>
    <row r="16066" spans="2:2">
      <c r="B16066" s="3"/>
    </row>
    <row r="16067" spans="2:2">
      <c r="B16067" s="3"/>
    </row>
    <row r="16068" spans="2:2">
      <c r="B16068" s="3"/>
    </row>
    <row r="16069" spans="2:2">
      <c r="B16069" s="3"/>
    </row>
    <row r="16070" spans="2:2">
      <c r="B16070" s="3"/>
    </row>
    <row r="16071" spans="2:2">
      <c r="B16071" s="3"/>
    </row>
    <row r="16072" spans="2:2">
      <c r="B16072" s="3"/>
    </row>
    <row r="16073" spans="2:2">
      <c r="B16073" s="3"/>
    </row>
    <row r="16074" spans="2:2">
      <c r="B16074" s="3"/>
    </row>
    <row r="16075" spans="2:2">
      <c r="B16075" s="3"/>
    </row>
    <row r="16076" spans="2:2">
      <c r="B16076" s="3"/>
    </row>
    <row r="16077" spans="2:2">
      <c r="B16077" s="3"/>
    </row>
    <row r="16078" spans="2:2">
      <c r="B16078" s="3"/>
    </row>
    <row r="16079" spans="2:2">
      <c r="B16079" s="3"/>
    </row>
    <row r="16080" spans="2:2">
      <c r="B16080" s="3"/>
    </row>
    <row r="16081" spans="2:2">
      <c r="B16081" s="3"/>
    </row>
    <row r="16082" spans="2:2">
      <c r="B16082" s="3"/>
    </row>
    <row r="16083" spans="2:2">
      <c r="B16083" s="3"/>
    </row>
    <row r="16084" spans="2:2">
      <c r="B16084" s="3"/>
    </row>
    <row r="16085" spans="2:2">
      <c r="B16085" s="3"/>
    </row>
    <row r="16086" spans="2:2">
      <c r="B16086" s="3"/>
    </row>
    <row r="16087" spans="2:2">
      <c r="B16087" s="3"/>
    </row>
    <row r="16088" spans="2:2">
      <c r="B16088" s="3"/>
    </row>
    <row r="16089" spans="2:2">
      <c r="B16089" s="3"/>
    </row>
    <row r="16090" spans="2:2">
      <c r="B16090" s="3"/>
    </row>
    <row r="16091" spans="2:2">
      <c r="B16091" s="3"/>
    </row>
    <row r="16092" spans="2:2">
      <c r="B16092" s="3"/>
    </row>
    <row r="16093" spans="2:2">
      <c r="B16093" s="3"/>
    </row>
    <row r="16094" spans="2:2">
      <c r="B16094" s="3"/>
    </row>
    <row r="16095" spans="2:2">
      <c r="B16095" s="3"/>
    </row>
    <row r="16096" spans="2:2">
      <c r="B16096" s="3"/>
    </row>
    <row r="16097" spans="2:2">
      <c r="B16097" s="3"/>
    </row>
    <row r="16098" spans="2:2">
      <c r="B16098" s="3"/>
    </row>
    <row r="16099" spans="2:2">
      <c r="B16099" s="3"/>
    </row>
    <row r="16100" spans="2:2">
      <c r="B16100" s="3"/>
    </row>
    <row r="16101" spans="2:2">
      <c r="B16101" s="3"/>
    </row>
    <row r="16102" spans="2:2">
      <c r="B16102" s="3"/>
    </row>
    <row r="16103" spans="2:2">
      <c r="B16103" s="3"/>
    </row>
    <row r="16104" spans="2:2">
      <c r="B16104" s="3"/>
    </row>
    <row r="16105" spans="2:2">
      <c r="B16105" s="3"/>
    </row>
    <row r="16106" spans="2:2">
      <c r="B16106" s="3"/>
    </row>
    <row r="16107" spans="2:2">
      <c r="B16107" s="3"/>
    </row>
    <row r="16108" spans="2:2">
      <c r="B16108" s="3"/>
    </row>
    <row r="16109" spans="2:2">
      <c r="B16109" s="3"/>
    </row>
    <row r="16110" spans="2:2">
      <c r="B16110" s="3"/>
    </row>
    <row r="16111" spans="2:2">
      <c r="B16111" s="3"/>
    </row>
    <row r="16112" spans="2:2">
      <c r="B16112" s="3"/>
    </row>
    <row r="16113" spans="2:2">
      <c r="B16113" s="3"/>
    </row>
    <row r="16114" spans="2:2">
      <c r="B16114" s="3"/>
    </row>
    <row r="16115" spans="2:2">
      <c r="B16115" s="3"/>
    </row>
    <row r="16116" spans="2:2">
      <c r="B16116" s="3"/>
    </row>
    <row r="16117" spans="2:2">
      <c r="B16117" s="3"/>
    </row>
    <row r="16118" spans="2:2">
      <c r="B16118" s="3"/>
    </row>
    <row r="16119" spans="2:2">
      <c r="B16119" s="3"/>
    </row>
    <row r="16120" spans="2:2">
      <c r="B16120" s="3"/>
    </row>
    <row r="16121" spans="2:2">
      <c r="B16121" s="3"/>
    </row>
    <row r="16122" spans="2:2">
      <c r="B16122" s="3"/>
    </row>
    <row r="16123" spans="2:2">
      <c r="B16123" s="3"/>
    </row>
    <row r="16124" spans="2:2">
      <c r="B16124" s="3"/>
    </row>
    <row r="16125" spans="2:2">
      <c r="B16125" s="3"/>
    </row>
    <row r="16126" spans="2:2">
      <c r="B16126" s="3"/>
    </row>
    <row r="16127" spans="2:2">
      <c r="B16127" s="3"/>
    </row>
    <row r="16128" spans="2:2">
      <c r="B16128" s="3"/>
    </row>
    <row r="16129" spans="2:2">
      <c r="B16129" s="3"/>
    </row>
    <row r="16130" spans="2:2">
      <c r="B16130" s="3"/>
    </row>
    <row r="16131" spans="2:2">
      <c r="B16131" s="3"/>
    </row>
    <row r="16132" spans="2:2">
      <c r="B16132" s="3"/>
    </row>
    <row r="16133" spans="2:2">
      <c r="B16133" s="3"/>
    </row>
    <row r="16134" spans="2:2">
      <c r="B16134" s="3"/>
    </row>
    <row r="16135" spans="2:2">
      <c r="B16135" s="3"/>
    </row>
    <row r="16136" spans="2:2">
      <c r="B16136" s="3"/>
    </row>
    <row r="16137" spans="2:2">
      <c r="B16137" s="3"/>
    </row>
    <row r="16138" spans="2:2">
      <c r="B16138" s="3"/>
    </row>
    <row r="16139" spans="2:2">
      <c r="B16139" s="3"/>
    </row>
    <row r="16140" spans="2:2">
      <c r="B16140" s="3"/>
    </row>
    <row r="16141" spans="2:2">
      <c r="B16141" s="3"/>
    </row>
    <row r="16142" spans="2:2">
      <c r="B16142" s="3"/>
    </row>
    <row r="16143" spans="2:2">
      <c r="B16143" s="3"/>
    </row>
    <row r="16144" spans="2:2">
      <c r="B16144" s="3"/>
    </row>
    <row r="16145" spans="2:2">
      <c r="B16145" s="3"/>
    </row>
    <row r="16146" spans="2:2">
      <c r="B16146" s="3"/>
    </row>
    <row r="16147" spans="2:2">
      <c r="B16147" s="3"/>
    </row>
    <row r="16148" spans="2:2">
      <c r="B16148" s="3"/>
    </row>
    <row r="16149" spans="2:2">
      <c r="B16149" s="3"/>
    </row>
    <row r="16150" spans="2:2">
      <c r="B16150" s="3"/>
    </row>
    <row r="16151" spans="2:2">
      <c r="B16151" s="3"/>
    </row>
    <row r="16152" spans="2:2">
      <c r="B16152" s="3"/>
    </row>
    <row r="16153" spans="2:2">
      <c r="B16153" s="3"/>
    </row>
    <row r="16154" spans="2:2">
      <c r="B16154" s="3"/>
    </row>
    <row r="16155" spans="2:2">
      <c r="B16155" s="3"/>
    </row>
    <row r="16156" spans="2:2">
      <c r="B16156" s="3"/>
    </row>
    <row r="16157" spans="2:2">
      <c r="B16157" s="3"/>
    </row>
    <row r="16158" spans="2:2">
      <c r="B16158" s="3"/>
    </row>
    <row r="16159" spans="2:2">
      <c r="B16159" s="3"/>
    </row>
    <row r="16160" spans="2:2">
      <c r="B16160" s="3"/>
    </row>
    <row r="16161" spans="2:2">
      <c r="B16161" s="3"/>
    </row>
    <row r="16162" spans="2:2">
      <c r="B16162" s="3"/>
    </row>
    <row r="16163" spans="2:2">
      <c r="B16163" s="3"/>
    </row>
    <row r="16164" spans="2:2">
      <c r="B16164" s="3"/>
    </row>
    <row r="16165" spans="2:2">
      <c r="B16165" s="3"/>
    </row>
    <row r="16166" spans="2:2">
      <c r="B16166" s="3"/>
    </row>
    <row r="16167" spans="2:2">
      <c r="B16167" s="3"/>
    </row>
    <row r="16168" spans="2:2">
      <c r="B16168" s="3"/>
    </row>
    <row r="16169" spans="2:2">
      <c r="B16169" s="3"/>
    </row>
    <row r="16170" spans="2:2">
      <c r="B16170" s="3"/>
    </row>
    <row r="16171" spans="2:2">
      <c r="B16171" s="3"/>
    </row>
    <row r="16172" spans="2:2">
      <c r="B16172" s="3"/>
    </row>
    <row r="16173" spans="2:2">
      <c r="B16173" s="3"/>
    </row>
    <row r="16174" spans="2:2">
      <c r="B16174" s="3"/>
    </row>
    <row r="16175" spans="2:2">
      <c r="B16175" s="3"/>
    </row>
    <row r="16176" spans="2:2">
      <c r="B16176" s="3"/>
    </row>
    <row r="16177" spans="2:2">
      <c r="B16177" s="3"/>
    </row>
    <row r="16178" spans="2:2">
      <c r="B16178" s="3"/>
    </row>
    <row r="16179" spans="2:2">
      <c r="B16179" s="3"/>
    </row>
    <row r="16180" spans="2:2">
      <c r="B16180" s="3"/>
    </row>
    <row r="16181" spans="2:2">
      <c r="B16181" s="3"/>
    </row>
    <row r="16182" spans="2:2">
      <c r="B16182" s="3"/>
    </row>
    <row r="16183" spans="2:2">
      <c r="B16183" s="3"/>
    </row>
    <row r="16184" spans="2:2">
      <c r="B16184" s="3"/>
    </row>
    <row r="16185" spans="2:2">
      <c r="B16185" s="3"/>
    </row>
    <row r="16186" spans="2:2">
      <c r="B16186" s="3"/>
    </row>
    <row r="16187" spans="2:2">
      <c r="B16187" s="3"/>
    </row>
    <row r="16188" spans="2:2">
      <c r="B16188" s="3"/>
    </row>
    <row r="16189" spans="2:2">
      <c r="B16189" s="3"/>
    </row>
    <row r="16190" spans="2:2">
      <c r="B16190" s="3"/>
    </row>
    <row r="16191" spans="2:2">
      <c r="B16191" s="3"/>
    </row>
    <row r="16192" spans="2:2">
      <c r="B16192" s="3"/>
    </row>
    <row r="16193" spans="2:2">
      <c r="B16193" s="3"/>
    </row>
    <row r="16194" spans="2:2">
      <c r="B16194" s="3"/>
    </row>
    <row r="16195" spans="2:2">
      <c r="B16195" s="3"/>
    </row>
    <row r="16196" spans="2:2">
      <c r="B16196" s="3"/>
    </row>
    <row r="16197" spans="2:2">
      <c r="B16197" s="3"/>
    </row>
    <row r="16198" spans="2:2">
      <c r="B16198" s="3"/>
    </row>
    <row r="16199" spans="2:2">
      <c r="B16199" s="3"/>
    </row>
    <row r="16200" spans="2:2">
      <c r="B16200" s="3"/>
    </row>
    <row r="16201" spans="2:2">
      <c r="B16201" s="3"/>
    </row>
    <row r="16202" spans="2:2">
      <c r="B16202" s="3"/>
    </row>
    <row r="16203" spans="2:2">
      <c r="B16203" s="3"/>
    </row>
    <row r="16204" spans="2:2">
      <c r="B16204" s="3"/>
    </row>
    <row r="16205" spans="2:2">
      <c r="B16205" s="3"/>
    </row>
    <row r="16206" spans="2:2">
      <c r="B16206" s="3"/>
    </row>
    <row r="16207" spans="2:2">
      <c r="B16207" s="3"/>
    </row>
    <row r="16208" spans="2:2">
      <c r="B16208" s="3"/>
    </row>
    <row r="16209" spans="2:2">
      <c r="B16209" s="3"/>
    </row>
    <row r="16210" spans="2:2">
      <c r="B16210" s="3"/>
    </row>
    <row r="16211" spans="2:2">
      <c r="B16211" s="3"/>
    </row>
    <row r="16212" spans="2:2">
      <c r="B16212" s="3"/>
    </row>
    <row r="16213" spans="2:2">
      <c r="B16213" s="3"/>
    </row>
    <row r="16214" spans="2:2">
      <c r="B16214" s="3"/>
    </row>
    <row r="16215" spans="2:2">
      <c r="B16215" s="3"/>
    </row>
    <row r="16216" spans="2:2">
      <c r="B16216" s="3"/>
    </row>
    <row r="16217" spans="2:2">
      <c r="B16217" s="3"/>
    </row>
    <row r="16218" spans="2:2">
      <c r="B16218" s="3"/>
    </row>
    <row r="16219" spans="2:2">
      <c r="B16219" s="3"/>
    </row>
    <row r="16220" spans="2:2">
      <c r="B16220" s="3"/>
    </row>
    <row r="16221" spans="2:2">
      <c r="B16221" s="3"/>
    </row>
    <row r="16222" spans="2:2">
      <c r="B16222" s="3"/>
    </row>
    <row r="16223" spans="2:2">
      <c r="B16223" s="3"/>
    </row>
    <row r="16224" spans="2:2">
      <c r="B16224" s="3"/>
    </row>
    <row r="16225" spans="2:2">
      <c r="B16225" s="3"/>
    </row>
    <row r="16226" spans="2:2">
      <c r="B16226" s="3"/>
    </row>
    <row r="16227" spans="2:2">
      <c r="B16227" s="3"/>
    </row>
    <row r="16228" spans="2:2">
      <c r="B16228" s="3"/>
    </row>
    <row r="16229" spans="2:2">
      <c r="B16229" s="3"/>
    </row>
    <row r="16230" spans="2:2">
      <c r="B16230" s="3"/>
    </row>
    <row r="16231" spans="2:2">
      <c r="B16231" s="3"/>
    </row>
    <row r="16232" spans="2:2">
      <c r="B16232" s="3"/>
    </row>
    <row r="16233" spans="2:2">
      <c r="B16233" s="3"/>
    </row>
    <row r="16234" spans="2:2">
      <c r="B16234" s="3"/>
    </row>
    <row r="16235" spans="2:2">
      <c r="B16235" s="3"/>
    </row>
    <row r="16236" spans="2:2">
      <c r="B16236" s="3"/>
    </row>
    <row r="16237" spans="2:2">
      <c r="B16237" s="3"/>
    </row>
    <row r="16238" spans="2:2">
      <c r="B16238" s="3"/>
    </row>
    <row r="16239" spans="2:2">
      <c r="B16239" s="3"/>
    </row>
    <row r="16240" spans="2:2">
      <c r="B16240" s="3"/>
    </row>
    <row r="16241" spans="2:2">
      <c r="B16241" s="3"/>
    </row>
    <row r="16242" spans="2:2">
      <c r="B16242" s="3"/>
    </row>
    <row r="16243" spans="2:2">
      <c r="B16243" s="3"/>
    </row>
    <row r="16244" spans="2:2">
      <c r="B16244" s="3"/>
    </row>
    <row r="16245" spans="2:2">
      <c r="B16245" s="3"/>
    </row>
    <row r="16246" spans="2:2">
      <c r="B16246" s="3"/>
    </row>
    <row r="16247" spans="2:2">
      <c r="B16247" s="3"/>
    </row>
    <row r="16248" spans="2:2">
      <c r="B16248" s="3"/>
    </row>
    <row r="16249" spans="2:2">
      <c r="B16249" s="3"/>
    </row>
    <row r="16250" spans="2:2">
      <c r="B16250" s="3"/>
    </row>
    <row r="16251" spans="2:2">
      <c r="B16251" s="3"/>
    </row>
    <row r="16252" spans="2:2">
      <c r="B16252" s="3"/>
    </row>
    <row r="16253" spans="2:2">
      <c r="B16253" s="3"/>
    </row>
    <row r="16254" spans="2:2">
      <c r="B16254" s="3"/>
    </row>
    <row r="16255" spans="2:2">
      <c r="B16255" s="3"/>
    </row>
    <row r="16256" spans="2:2">
      <c r="B16256" s="3"/>
    </row>
    <row r="16257" spans="2:2">
      <c r="B16257" s="3"/>
    </row>
    <row r="16258" spans="2:2">
      <c r="B16258" s="3"/>
    </row>
    <row r="16259" spans="2:2">
      <c r="B16259" s="3"/>
    </row>
    <row r="16260" spans="2:2">
      <c r="B16260" s="3"/>
    </row>
    <row r="16261" spans="2:2">
      <c r="B16261" s="3"/>
    </row>
    <row r="16262" spans="2:2">
      <c r="B16262" s="3"/>
    </row>
    <row r="16263" spans="2:2">
      <c r="B16263" s="3"/>
    </row>
    <row r="16264" spans="2:2">
      <c r="B16264" s="3"/>
    </row>
    <row r="16265" spans="2:2">
      <c r="B16265" s="3"/>
    </row>
    <row r="16266" spans="2:2">
      <c r="B16266" s="3"/>
    </row>
    <row r="16267" spans="2:2">
      <c r="B16267" s="3"/>
    </row>
    <row r="16268" spans="2:2">
      <c r="B16268" s="3"/>
    </row>
    <row r="16269" spans="2:2">
      <c r="B16269" s="3"/>
    </row>
    <row r="16270" spans="2:2">
      <c r="B16270" s="3"/>
    </row>
    <row r="16271" spans="2:2">
      <c r="B16271" s="3"/>
    </row>
    <row r="16272" spans="2:2">
      <c r="B16272" s="3"/>
    </row>
    <row r="16273" spans="2:2">
      <c r="B16273" s="3"/>
    </row>
    <row r="16274" spans="2:2">
      <c r="B16274" s="3"/>
    </row>
    <row r="16275" spans="2:2">
      <c r="B16275" s="3"/>
    </row>
    <row r="16276" spans="2:2">
      <c r="B16276" s="3"/>
    </row>
    <row r="16277" spans="2:2">
      <c r="B16277" s="3"/>
    </row>
    <row r="16278" spans="2:2">
      <c r="B16278" s="3"/>
    </row>
    <row r="16279" spans="2:2">
      <c r="B16279" s="3"/>
    </row>
    <row r="16280" spans="2:2">
      <c r="B16280" s="3"/>
    </row>
    <row r="16281" spans="2:2">
      <c r="B16281" s="3"/>
    </row>
    <row r="16282" spans="2:2">
      <c r="B16282" s="3"/>
    </row>
    <row r="16283" spans="2:2">
      <c r="B16283" s="3"/>
    </row>
    <row r="16284" spans="2:2">
      <c r="B16284" s="3"/>
    </row>
    <row r="16285" spans="2:2">
      <c r="B16285" s="3"/>
    </row>
    <row r="16286" spans="2:2">
      <c r="B16286" s="3"/>
    </row>
    <row r="16287" spans="2:2">
      <c r="B16287" s="3"/>
    </row>
    <row r="16288" spans="2:2">
      <c r="B16288" s="3"/>
    </row>
    <row r="16289" spans="2:2">
      <c r="B16289" s="3"/>
    </row>
    <row r="16290" spans="2:2">
      <c r="B16290" s="3"/>
    </row>
    <row r="16291" spans="2:2">
      <c r="B16291" s="3"/>
    </row>
    <row r="16292" spans="2:2">
      <c r="B16292" s="3"/>
    </row>
    <row r="16293" spans="2:2">
      <c r="B16293" s="3"/>
    </row>
    <row r="16294" spans="2:2">
      <c r="B16294" s="3"/>
    </row>
    <row r="16295" spans="2:2">
      <c r="B16295" s="3"/>
    </row>
    <row r="16296" spans="2:2">
      <c r="B16296" s="3"/>
    </row>
    <row r="16297" spans="2:2">
      <c r="B16297" s="3"/>
    </row>
    <row r="16298" spans="2:2">
      <c r="B16298" s="3"/>
    </row>
    <row r="16299" spans="2:2">
      <c r="B16299" s="3"/>
    </row>
    <row r="16300" spans="2:2">
      <c r="B16300" s="3"/>
    </row>
    <row r="16301" spans="2:2">
      <c r="B16301" s="3"/>
    </row>
    <row r="16302" spans="2:2">
      <c r="B16302" s="3"/>
    </row>
    <row r="16303" spans="2:2">
      <c r="B16303" s="3"/>
    </row>
    <row r="16304" spans="2:2">
      <c r="B16304" s="3"/>
    </row>
    <row r="16305" spans="2:2">
      <c r="B16305" s="3"/>
    </row>
    <row r="16306" spans="2:2">
      <c r="B16306" s="3"/>
    </row>
    <row r="16307" spans="2:2">
      <c r="B16307" s="3"/>
    </row>
    <row r="16308" spans="2:2">
      <c r="B16308" s="3"/>
    </row>
    <row r="16309" spans="2:2">
      <c r="B16309" s="3"/>
    </row>
    <row r="16310" spans="2:2">
      <c r="B16310" s="3"/>
    </row>
    <row r="16311" spans="2:2">
      <c r="B16311" s="3"/>
    </row>
    <row r="16312" spans="2:2">
      <c r="B16312" s="3"/>
    </row>
    <row r="16313" spans="2:2">
      <c r="B16313" s="3"/>
    </row>
    <row r="16314" spans="2:2">
      <c r="B16314" s="3"/>
    </row>
    <row r="16315" spans="2:2">
      <c r="B16315" s="3"/>
    </row>
    <row r="16316" spans="2:2">
      <c r="B16316" s="3"/>
    </row>
    <row r="16317" spans="2:2">
      <c r="B16317" s="3"/>
    </row>
    <row r="16318" spans="2:2">
      <c r="B16318" s="3"/>
    </row>
    <row r="16319" spans="2:2">
      <c r="B16319" s="3"/>
    </row>
    <row r="16320" spans="2:2">
      <c r="B16320" s="3"/>
    </row>
    <row r="16321" spans="2:2">
      <c r="B16321" s="3"/>
    </row>
    <row r="16322" spans="2:2">
      <c r="B16322" s="3"/>
    </row>
    <row r="16323" spans="2:2">
      <c r="B16323" s="3"/>
    </row>
    <row r="16324" spans="2:2">
      <c r="B16324" s="3"/>
    </row>
    <row r="16325" spans="2:2">
      <c r="B16325" s="3"/>
    </row>
    <row r="16326" spans="2:2">
      <c r="B16326" s="3"/>
    </row>
    <row r="16327" spans="2:2">
      <c r="B16327" s="3"/>
    </row>
    <row r="16328" spans="2:2">
      <c r="B16328" s="3"/>
    </row>
    <row r="16329" spans="2:2">
      <c r="B16329" s="3"/>
    </row>
    <row r="16330" spans="2:2">
      <c r="B16330" s="3"/>
    </row>
    <row r="16331" spans="2:2">
      <c r="B16331" s="3"/>
    </row>
    <row r="16332" spans="2:2">
      <c r="B16332" s="3"/>
    </row>
    <row r="16333" spans="2:2">
      <c r="B16333" s="3"/>
    </row>
    <row r="16334" spans="2:2">
      <c r="B16334" s="3"/>
    </row>
    <row r="16335" spans="2:2">
      <c r="B16335" s="3"/>
    </row>
    <row r="16336" spans="2:2">
      <c r="B16336" s="3"/>
    </row>
    <row r="16337" spans="2:2">
      <c r="B16337" s="3"/>
    </row>
    <row r="16338" spans="2:2">
      <c r="B16338" s="3"/>
    </row>
    <row r="16339" spans="2:2">
      <c r="B16339" s="3"/>
    </row>
    <row r="16340" spans="2:2">
      <c r="B16340" s="3"/>
    </row>
    <row r="16341" spans="2:2">
      <c r="B16341" s="3"/>
    </row>
    <row r="16342" spans="2:2">
      <c r="B16342" s="3"/>
    </row>
    <row r="16343" spans="2:2">
      <c r="B16343" s="3"/>
    </row>
    <row r="16344" spans="2:2">
      <c r="B16344" s="3"/>
    </row>
    <row r="16345" spans="2:2">
      <c r="B16345" s="3"/>
    </row>
    <row r="16346" spans="2:2">
      <c r="B16346" s="3"/>
    </row>
    <row r="16347" spans="2:2">
      <c r="B16347" s="3"/>
    </row>
    <row r="16348" spans="2:2">
      <c r="B16348" s="3"/>
    </row>
    <row r="16349" spans="2:2">
      <c r="B16349" s="3"/>
    </row>
    <row r="16350" spans="2:2">
      <c r="B16350" s="3"/>
    </row>
    <row r="16351" spans="2:2">
      <c r="B16351" s="3"/>
    </row>
    <row r="16352" spans="2:2">
      <c r="B16352" s="3"/>
    </row>
    <row r="16353" spans="2:2">
      <c r="B16353" s="3"/>
    </row>
    <row r="16354" spans="2:2">
      <c r="B16354" s="3"/>
    </row>
    <row r="16355" spans="2:2">
      <c r="B16355" s="3"/>
    </row>
    <row r="16356" spans="2:2">
      <c r="B16356" s="3"/>
    </row>
    <row r="16357" spans="2:2">
      <c r="B16357" s="3"/>
    </row>
    <row r="16358" spans="2:2">
      <c r="B16358" s="3"/>
    </row>
    <row r="16359" spans="2:2">
      <c r="B16359" s="3"/>
    </row>
    <row r="16360" spans="2:2">
      <c r="B16360" s="3"/>
    </row>
    <row r="16361" spans="2:2">
      <c r="B16361" s="3"/>
    </row>
    <row r="16362" spans="2:2">
      <c r="B16362" s="3"/>
    </row>
    <row r="16363" spans="2:2">
      <c r="B16363" s="3"/>
    </row>
    <row r="16364" spans="2:2">
      <c r="B16364" s="3"/>
    </row>
    <row r="16365" spans="2:2">
      <c r="B16365" s="3"/>
    </row>
    <row r="16366" spans="2:2">
      <c r="B16366" s="3"/>
    </row>
    <row r="16367" spans="2:2">
      <c r="B16367" s="3"/>
    </row>
    <row r="16368" spans="2:2">
      <c r="B16368" s="3"/>
    </row>
    <row r="16369" spans="2:2">
      <c r="B16369" s="3"/>
    </row>
    <row r="16370" spans="2:2">
      <c r="B16370" s="3"/>
    </row>
    <row r="16371" spans="2:2">
      <c r="B16371" s="3"/>
    </row>
    <row r="16372" spans="2:2">
      <c r="B16372" s="3"/>
    </row>
    <row r="16373" spans="2:2">
      <c r="B16373" s="3"/>
    </row>
    <row r="16374" spans="2:2">
      <c r="B16374" s="3"/>
    </row>
    <row r="16375" spans="2:2">
      <c r="B16375" s="3"/>
    </row>
    <row r="16376" spans="2:2">
      <c r="B16376" s="3"/>
    </row>
    <row r="16377" spans="2:2">
      <c r="B16377" s="3"/>
    </row>
    <row r="16378" spans="2:2">
      <c r="B16378" s="3"/>
    </row>
    <row r="16379" spans="2:2">
      <c r="B16379" s="3"/>
    </row>
    <row r="16380" spans="2:2">
      <c r="B16380" s="3"/>
    </row>
    <row r="16381" spans="2:2">
      <c r="B16381" s="3"/>
    </row>
    <row r="16382" spans="2:2">
      <c r="B16382" s="3"/>
    </row>
    <row r="16383" spans="2:2">
      <c r="B16383" s="3"/>
    </row>
    <row r="16384" spans="2:2">
      <c r="B16384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1F53-6B1D-4C62-9370-A3D295D0CC1D}">
  <dimension ref="A1:E142"/>
  <sheetViews>
    <sheetView topLeftCell="A37" workbookViewId="0">
      <selection activeCell="H38" sqref="H38"/>
    </sheetView>
  </sheetViews>
  <sheetFormatPr defaultRowHeight="16.5"/>
  <cols>
    <col min="1" max="1" width="9.5546875" customWidth="1"/>
    <col min="3" max="3" width="9.44140625" customWidth="1"/>
    <col min="4" max="4" width="23.5546875" customWidth="1"/>
    <col min="5" max="5" width="23.6640625" customWidth="1"/>
  </cols>
  <sheetData>
    <row r="1" spans="1:5">
      <c r="A1" t="s">
        <v>41</v>
      </c>
      <c r="B1" t="s">
        <v>55</v>
      </c>
      <c r="C1" t="s">
        <v>42</v>
      </c>
      <c r="D1" t="s">
        <v>43</v>
      </c>
      <c r="E1" t="s">
        <v>44</v>
      </c>
    </row>
    <row r="2" spans="1:5">
      <c r="A2" s="6">
        <v>1960</v>
      </c>
      <c r="B2" s="7">
        <v>0.49339284222167862</v>
      </c>
    </row>
    <row r="3" spans="1:5">
      <c r="A3" s="6">
        <v>1961</v>
      </c>
      <c r="B3" s="7">
        <v>0.50005683352213426</v>
      </c>
    </row>
    <row r="4" spans="1:5">
      <c r="A4" s="6">
        <v>1962</v>
      </c>
      <c r="B4" s="7">
        <v>0.5089144693729617</v>
      </c>
    </row>
    <row r="5" spans="1:5">
      <c r="A5" s="6">
        <v>1963</v>
      </c>
      <c r="B5" s="7">
        <v>0.51974953733456231</v>
      </c>
    </row>
    <row r="6" spans="1:5">
      <c r="A6" s="6">
        <v>1964</v>
      </c>
      <c r="B6" s="7">
        <v>0.53065536704183291</v>
      </c>
    </row>
    <row r="7" spans="1:5">
      <c r="A7" s="6">
        <v>1965</v>
      </c>
      <c r="B7" s="7">
        <v>0.5416845415077326</v>
      </c>
    </row>
    <row r="8" spans="1:5">
      <c r="A8" s="6">
        <v>1966</v>
      </c>
      <c r="B8" s="7">
        <v>0.55312218963684423</v>
      </c>
    </row>
    <row r="9" spans="1:5">
      <c r="A9" s="6">
        <v>1967</v>
      </c>
      <c r="B9" s="7">
        <v>0.56449788512792365</v>
      </c>
    </row>
    <row r="10" spans="1:5">
      <c r="A10" s="6">
        <v>1968</v>
      </c>
      <c r="B10" s="7">
        <v>0.57618308633570781</v>
      </c>
    </row>
    <row r="11" spans="1:5">
      <c r="A11" s="6">
        <v>1969</v>
      </c>
      <c r="B11" s="7">
        <v>0.58829406498536974</v>
      </c>
    </row>
    <row r="12" spans="1:5">
      <c r="A12" s="6">
        <v>1970</v>
      </c>
      <c r="B12" s="7">
        <v>0.60060434794575701</v>
      </c>
    </row>
    <row r="13" spans="1:5">
      <c r="A13" s="6">
        <v>1971</v>
      </c>
      <c r="B13" s="7">
        <v>0.61325281350209004</v>
      </c>
    </row>
    <row r="14" spans="1:5">
      <c r="A14" s="6">
        <v>1972</v>
      </c>
      <c r="B14" s="7">
        <v>0.6255686005679203</v>
      </c>
    </row>
    <row r="15" spans="1:5">
      <c r="A15" s="6">
        <v>1973</v>
      </c>
      <c r="B15" s="7">
        <v>0.63800355211063553</v>
      </c>
    </row>
    <row r="16" spans="1:5">
      <c r="A16" s="6">
        <v>1974</v>
      </c>
      <c r="B16" s="7">
        <v>0.65035191347470334</v>
      </c>
    </row>
    <row r="17" spans="1:2">
      <c r="A17" s="6">
        <v>1975</v>
      </c>
      <c r="B17" s="7">
        <v>0.66241874291323533</v>
      </c>
    </row>
    <row r="18" spans="1:2">
      <c r="A18" s="6">
        <v>1976</v>
      </c>
      <c r="B18" s="7">
        <v>0.67431267371795722</v>
      </c>
    </row>
    <row r="19" spans="1:2">
      <c r="A19" s="6">
        <v>1977</v>
      </c>
      <c r="B19" s="7">
        <v>0.68615224409656361</v>
      </c>
    </row>
    <row r="20" spans="1:2">
      <c r="A20" s="6">
        <v>1978</v>
      </c>
      <c r="B20" s="7">
        <v>0.69819163942912288</v>
      </c>
    </row>
    <row r="21" spans="1:2">
      <c r="A21" s="6">
        <v>1979</v>
      </c>
      <c r="B21" s="7">
        <v>0.71055036841272201</v>
      </c>
    </row>
    <row r="22" spans="1:2">
      <c r="A22" s="6">
        <v>1980</v>
      </c>
      <c r="B22" s="7">
        <v>0.7230154881300499</v>
      </c>
    </row>
    <row r="23" spans="1:2">
      <c r="A23" s="6">
        <v>1981</v>
      </c>
      <c r="B23" s="7">
        <v>0.73579977435224864</v>
      </c>
    </row>
    <row r="24" spans="1:2">
      <c r="A24" s="6">
        <v>1982</v>
      </c>
      <c r="B24" s="7">
        <v>0.74910840770900999</v>
      </c>
    </row>
    <row r="25" spans="1:2">
      <c r="A25" s="6">
        <v>1983</v>
      </c>
      <c r="B25" s="7">
        <v>0.76248303629746683</v>
      </c>
    </row>
    <row r="26" spans="1:2">
      <c r="A26" s="6">
        <v>1984</v>
      </c>
      <c r="B26" s="7">
        <v>0.77579206693153924</v>
      </c>
    </row>
    <row r="27" spans="1:2">
      <c r="A27" s="6">
        <v>1985</v>
      </c>
      <c r="B27" s="7">
        <v>0.789372743942651</v>
      </c>
    </row>
    <row r="28" spans="1:2">
      <c r="A28" s="6">
        <v>1986</v>
      </c>
      <c r="B28" s="7">
        <v>0.80335907005829577</v>
      </c>
    </row>
    <row r="29" spans="1:2">
      <c r="A29" s="6">
        <v>1987</v>
      </c>
      <c r="B29" s="7">
        <v>0.81772823641785364</v>
      </c>
    </row>
    <row r="30" spans="1:2">
      <c r="A30" s="6">
        <v>1988</v>
      </c>
      <c r="B30" s="7">
        <v>0.83223043127221996</v>
      </c>
    </row>
    <row r="31" spans="1:2">
      <c r="A31" s="6">
        <v>1989</v>
      </c>
      <c r="B31" s="7">
        <v>0.84674893679335017</v>
      </c>
    </row>
    <row r="32" spans="1:2">
      <c r="A32" s="6">
        <v>1990</v>
      </c>
      <c r="B32" s="7">
        <v>0.86152980613869601</v>
      </c>
    </row>
    <row r="33" spans="1:2">
      <c r="A33" s="6">
        <v>1991</v>
      </c>
      <c r="B33" s="7">
        <v>0.87603733241877291</v>
      </c>
    </row>
    <row r="34" spans="1:2">
      <c r="A34" s="6">
        <v>1992</v>
      </c>
      <c r="B34" s="7">
        <v>0.89029779468954218</v>
      </c>
    </row>
    <row r="35" spans="1:2">
      <c r="A35" s="6">
        <v>1993</v>
      </c>
      <c r="B35" s="7">
        <v>0.90436697599120253</v>
      </c>
    </row>
    <row r="36" spans="1:2">
      <c r="A36" s="6">
        <v>1994</v>
      </c>
      <c r="B36" s="7">
        <v>0.9182669990224962</v>
      </c>
    </row>
    <row r="37" spans="1:2">
      <c r="A37" s="6">
        <v>1995</v>
      </c>
      <c r="B37" s="7">
        <v>0.93204769921933672</v>
      </c>
    </row>
    <row r="38" spans="1:2">
      <c r="A38" s="6">
        <v>1996</v>
      </c>
      <c r="B38" s="7">
        <v>0.94585282586761898</v>
      </c>
    </row>
    <row r="39" spans="1:2">
      <c r="A39" s="6">
        <v>1997</v>
      </c>
      <c r="B39" s="7">
        <v>0.95959766873552932</v>
      </c>
    </row>
    <row r="40" spans="1:2">
      <c r="A40" s="6">
        <v>1998</v>
      </c>
      <c r="B40" s="7">
        <v>0.97321228895084511</v>
      </c>
    </row>
    <row r="41" spans="1:2">
      <c r="A41" s="6">
        <v>1999</v>
      </c>
      <c r="B41" s="7">
        <v>0.98664767964741551</v>
      </c>
    </row>
    <row r="42" spans="1:2">
      <c r="A42" s="6">
        <v>2000</v>
      </c>
      <c r="B42" s="7">
        <v>1</v>
      </c>
    </row>
    <row r="43" spans="1:2">
      <c r="A43" s="6">
        <v>2001</v>
      </c>
      <c r="B43" s="7">
        <v>1.0133483941265073</v>
      </c>
    </row>
    <row r="44" spans="1:2">
      <c r="A44" s="6">
        <v>2002</v>
      </c>
      <c r="B44" s="7">
        <v>1.0266538803503862</v>
      </c>
    </row>
    <row r="45" spans="1:2">
      <c r="A45" s="6">
        <v>2003</v>
      </c>
      <c r="B45" s="7">
        <v>1.0398840795128896</v>
      </c>
    </row>
    <row r="46" spans="1:2">
      <c r="A46" s="6">
        <v>2004</v>
      </c>
      <c r="B46" s="7">
        <v>1.0531382199635144</v>
      </c>
    </row>
    <row r="47" spans="1:2">
      <c r="A47" s="6">
        <v>2005</v>
      </c>
      <c r="B47" s="7">
        <v>1.0664432669201001</v>
      </c>
    </row>
    <row r="48" spans="1:2">
      <c r="A48" s="6">
        <v>2006</v>
      </c>
      <c r="B48" s="7">
        <v>1.0798481728896734</v>
      </c>
    </row>
    <row r="49" spans="1:5">
      <c r="A49" s="6">
        <v>2007</v>
      </c>
      <c r="B49" s="7">
        <v>1.0933087439043405</v>
      </c>
    </row>
    <row r="50" spans="1:5">
      <c r="A50" s="6">
        <v>2008</v>
      </c>
      <c r="B50" s="7">
        <v>1.1069419194601915</v>
      </c>
    </row>
    <row r="51" spans="1:5">
      <c r="A51" s="6">
        <v>2009</v>
      </c>
      <c r="B51" s="7">
        <v>1.1206264962876835</v>
      </c>
    </row>
    <row r="52" spans="1:5">
      <c r="A52" s="6">
        <v>2010</v>
      </c>
      <c r="B52" s="7">
        <v>1.1343206150944776</v>
      </c>
    </row>
    <row r="53" spans="1:5">
      <c r="A53" s="6">
        <v>2011</v>
      </c>
      <c r="B53" s="7">
        <v>1.1479757326944966</v>
      </c>
    </row>
    <row r="54" spans="1:5">
      <c r="A54" s="6">
        <v>2012</v>
      </c>
      <c r="B54" s="7">
        <v>1.1621941219797232</v>
      </c>
    </row>
    <row r="55" spans="1:5">
      <c r="A55" s="6">
        <v>2013</v>
      </c>
      <c r="B55" s="7">
        <v>1.1765632938728445</v>
      </c>
    </row>
    <row r="56" spans="1:5">
      <c r="A56" s="6">
        <v>2014</v>
      </c>
      <c r="B56" s="7">
        <v>1.1909382227878127</v>
      </c>
    </row>
    <row r="57" spans="1:5">
      <c r="A57" s="6">
        <v>2015</v>
      </c>
      <c r="B57" s="7">
        <v>1.2051630842265966</v>
      </c>
    </row>
    <row r="58" spans="1:5">
      <c r="A58" s="6">
        <v>2016</v>
      </c>
      <c r="B58" s="7">
        <v>1.2193262760528478</v>
      </c>
    </row>
    <row r="59" spans="1:5">
      <c r="A59" s="6">
        <v>2017</v>
      </c>
      <c r="B59" s="7">
        <v>1.2333593121175224</v>
      </c>
    </row>
    <row r="60" spans="1:5">
      <c r="A60" s="6">
        <v>2018</v>
      </c>
      <c r="B60" s="7">
        <v>1.2469684155327494</v>
      </c>
    </row>
    <row r="61" spans="1:5">
      <c r="A61" s="6">
        <v>2019</v>
      </c>
      <c r="B61" s="7">
        <v>1.2601359524590738</v>
      </c>
    </row>
    <row r="62" spans="1:5">
      <c r="A62" s="6">
        <v>2020</v>
      </c>
      <c r="B62" s="7">
        <v>1.2728793570394077</v>
      </c>
    </row>
    <row r="63" spans="1:5">
      <c r="A63" s="6">
        <v>2021</v>
      </c>
      <c r="B63" s="7">
        <v>1.2838532536469089</v>
      </c>
      <c r="C63" s="7">
        <v>1.2838532536469089</v>
      </c>
      <c r="D63" s="7">
        <v>1.2838532536469089</v>
      </c>
      <c r="E63" s="7">
        <v>1.2838532536469089</v>
      </c>
    </row>
    <row r="64" spans="1:5">
      <c r="A64" s="6">
        <v>2022</v>
      </c>
      <c r="C64" s="7">
        <f t="shared" ref="C64:C95" si="0">_xlfn.FORECAST.ETS(A64,$B$2:$B$63,$A$2:$A$63,9,1)</f>
        <v>1.2963337515290094</v>
      </c>
      <c r="D64" s="7">
        <f t="shared" ref="D64:D95" si="1">C64-_xlfn.FORECAST.ETS.CONFINT(A64,$B$2:$B$63,$A$2:$A$63,0.9999,9,1)</f>
        <v>1.2896092971255133</v>
      </c>
      <c r="E64" s="7">
        <f t="shared" ref="E64:E95" si="2">C64+_xlfn.FORECAST.ETS.CONFINT(A64,$B$2:$B$63,$A$2:$A$63,0.9999,9,1)</f>
        <v>1.3030582059325055</v>
      </c>
    </row>
    <row r="65" spans="1:5">
      <c r="A65" s="6">
        <v>2023</v>
      </c>
      <c r="C65" s="7">
        <f t="shared" si="0"/>
        <v>1.3090683845289079</v>
      </c>
      <c r="D65" s="7">
        <f t="shared" si="1"/>
        <v>1.2983197506476798</v>
      </c>
      <c r="E65" s="7">
        <f t="shared" si="2"/>
        <v>1.3198170184101361</v>
      </c>
    </row>
    <row r="66" spans="1:5">
      <c r="A66" s="6">
        <v>2024</v>
      </c>
      <c r="C66" s="7">
        <f t="shared" si="0"/>
        <v>1.3219426323821915</v>
      </c>
      <c r="D66" s="7">
        <f t="shared" si="1"/>
        <v>1.3072207989309343</v>
      </c>
      <c r="E66" s="7">
        <f t="shared" si="2"/>
        <v>1.3366644658334486</v>
      </c>
    </row>
    <row r="67" spans="1:5">
      <c r="A67" s="6">
        <v>2025</v>
      </c>
      <c r="C67" s="7">
        <f t="shared" si="0"/>
        <v>1.3349094517795785</v>
      </c>
      <c r="D67" s="7">
        <f t="shared" si="1"/>
        <v>1.3160833211464948</v>
      </c>
      <c r="E67" s="7">
        <f t="shared" si="2"/>
        <v>1.3537355824126622</v>
      </c>
    </row>
    <row r="68" spans="1:5">
      <c r="A68" s="6">
        <v>2026</v>
      </c>
      <c r="C68" s="7">
        <f t="shared" si="0"/>
        <v>1.3515406773391612</v>
      </c>
      <c r="D68" s="7">
        <f t="shared" si="1"/>
        <v>1.3284276348807902</v>
      </c>
      <c r="E68" s="7">
        <f t="shared" si="2"/>
        <v>1.3746537197975321</v>
      </c>
    </row>
    <row r="69" spans="1:5">
      <c r="A69" s="6">
        <v>2027</v>
      </c>
      <c r="C69" s="7">
        <f t="shared" si="0"/>
        <v>1.3642375679092846</v>
      </c>
      <c r="D69" s="7">
        <f t="shared" si="1"/>
        <v>1.3366385072477371</v>
      </c>
      <c r="E69" s="7">
        <f t="shared" si="2"/>
        <v>1.3918366285708321</v>
      </c>
    </row>
    <row r="70" spans="1:5">
      <c r="A70" s="6">
        <v>2028</v>
      </c>
      <c r="C70" s="7">
        <f t="shared" si="0"/>
        <v>1.3767613814789221</v>
      </c>
      <c r="D70" s="7">
        <f t="shared" si="1"/>
        <v>1.3444733557450139</v>
      </c>
      <c r="E70" s="7">
        <f t="shared" si="2"/>
        <v>1.4090494072128303</v>
      </c>
    </row>
    <row r="71" spans="1:5">
      <c r="A71" s="6">
        <v>2029</v>
      </c>
      <c r="C71" s="7">
        <f t="shared" si="0"/>
        <v>1.3891828505718458</v>
      </c>
      <c r="D71" s="7">
        <f t="shared" si="1"/>
        <v>1.3520042914430774</v>
      </c>
      <c r="E71" s="7">
        <f t="shared" si="2"/>
        <v>1.4263614097006141</v>
      </c>
    </row>
    <row r="72" spans="1:5">
      <c r="A72" s="6">
        <v>2030</v>
      </c>
      <c r="C72" s="7">
        <f t="shared" si="0"/>
        <v>1.4015222871474491</v>
      </c>
      <c r="D72" s="7">
        <f t="shared" si="1"/>
        <v>1.3592552637518891</v>
      </c>
      <c r="E72" s="7">
        <f t="shared" si="2"/>
        <v>1.4437893105430091</v>
      </c>
    </row>
    <row r="73" spans="1:5">
      <c r="A73" s="6">
        <v>2031</v>
      </c>
      <c r="C73" s="7">
        <f t="shared" si="0"/>
        <v>1.4140009640761955</v>
      </c>
      <c r="D73" s="7">
        <f t="shared" si="1"/>
        <v>1.3664490476417206</v>
      </c>
      <c r="E73" s="7">
        <f t="shared" si="2"/>
        <v>1.4615528805106703</v>
      </c>
    </row>
    <row r="74" spans="1:5">
      <c r="A74" s="6">
        <v>2032</v>
      </c>
      <c r="C74" s="7">
        <f t="shared" si="0"/>
        <v>1.4267355970760942</v>
      </c>
      <c r="D74" s="7">
        <f t="shared" si="1"/>
        <v>1.3737137435818312</v>
      </c>
      <c r="E74" s="7">
        <f t="shared" si="2"/>
        <v>1.4797574505703572</v>
      </c>
    </row>
    <row r="75" spans="1:5">
      <c r="A75" s="6">
        <v>2033</v>
      </c>
      <c r="C75" s="7">
        <f t="shared" si="0"/>
        <v>1.4396098449293775</v>
      </c>
      <c r="D75" s="7">
        <f t="shared" si="1"/>
        <v>1.3809344841025577</v>
      </c>
      <c r="E75" s="7">
        <f t="shared" si="2"/>
        <v>1.4982852057561973</v>
      </c>
    </row>
    <row r="76" spans="1:5">
      <c r="A76" s="6">
        <v>2034</v>
      </c>
      <c r="C76" s="7">
        <f t="shared" si="0"/>
        <v>1.4525766643267648</v>
      </c>
      <c r="D76" s="7">
        <f t="shared" si="1"/>
        <v>1.3880690293120617</v>
      </c>
      <c r="E76" s="7">
        <f t="shared" si="2"/>
        <v>1.5170842993414679</v>
      </c>
    </row>
    <row r="77" spans="1:5">
      <c r="A77" s="6">
        <v>2035</v>
      </c>
      <c r="C77" s="7">
        <f t="shared" si="0"/>
        <v>1.4692078898863474</v>
      </c>
      <c r="D77" s="7">
        <f t="shared" si="1"/>
        <v>1.3986938123763022</v>
      </c>
      <c r="E77" s="7">
        <f t="shared" si="2"/>
        <v>1.5397219673963927</v>
      </c>
    </row>
    <row r="78" spans="1:5">
      <c r="A78" s="6">
        <v>2036</v>
      </c>
      <c r="C78" s="7">
        <f t="shared" si="0"/>
        <v>1.4819047804564707</v>
      </c>
      <c r="D78" s="7">
        <f t="shared" si="1"/>
        <v>1.4052144578473389</v>
      </c>
      <c r="E78" s="7">
        <f t="shared" si="2"/>
        <v>1.5585951030656024</v>
      </c>
    </row>
    <row r="79" spans="1:5">
      <c r="A79" s="6">
        <v>2037</v>
      </c>
      <c r="C79" s="7">
        <f t="shared" si="0"/>
        <v>1.4944285940261084</v>
      </c>
      <c r="D79" s="7">
        <f t="shared" si="1"/>
        <v>1.4113963503034561</v>
      </c>
      <c r="E79" s="7">
        <f t="shared" si="2"/>
        <v>1.5774608377487607</v>
      </c>
    </row>
    <row r="80" spans="1:5">
      <c r="A80" s="6">
        <v>2038</v>
      </c>
      <c r="C80" s="7">
        <f t="shared" si="0"/>
        <v>1.506850063119032</v>
      </c>
      <c r="D80" s="7">
        <f t="shared" si="1"/>
        <v>1.4173141148507755</v>
      </c>
      <c r="E80" s="7">
        <f t="shared" si="2"/>
        <v>1.5963860113872885</v>
      </c>
    </row>
    <row r="81" spans="1:5">
      <c r="A81" s="6">
        <v>2039</v>
      </c>
      <c r="C81" s="7">
        <f t="shared" si="0"/>
        <v>1.5191894996946351</v>
      </c>
      <c r="D81" s="7">
        <f t="shared" si="1"/>
        <v>1.4229917328600858</v>
      </c>
      <c r="E81" s="7">
        <f t="shared" si="2"/>
        <v>1.6153872665291844</v>
      </c>
    </row>
    <row r="82" spans="1:5">
      <c r="A82" s="6">
        <v>2040</v>
      </c>
      <c r="C82" s="7">
        <f t="shared" si="0"/>
        <v>1.5316681766233817</v>
      </c>
      <c r="D82" s="7">
        <f t="shared" si="1"/>
        <v>1.4286515312292276</v>
      </c>
      <c r="E82" s="7">
        <f t="shared" si="2"/>
        <v>1.6346848220175358</v>
      </c>
    </row>
    <row r="83" spans="1:5">
      <c r="A83" s="6">
        <v>2041</v>
      </c>
      <c r="C83" s="7">
        <f t="shared" si="0"/>
        <v>1.5444028096232802</v>
      </c>
      <c r="D83" s="7">
        <f t="shared" si="1"/>
        <v>1.4344184536085858</v>
      </c>
      <c r="E83" s="7">
        <f t="shared" si="2"/>
        <v>1.6543871656379747</v>
      </c>
    </row>
    <row r="84" spans="1:5">
      <c r="A84" s="6">
        <v>2042</v>
      </c>
      <c r="C84" s="7">
        <f t="shared" si="0"/>
        <v>1.5572770574765638</v>
      </c>
      <c r="D84" s="7">
        <f t="shared" si="1"/>
        <v>1.4401766682426567</v>
      </c>
      <c r="E84" s="7">
        <f t="shared" si="2"/>
        <v>1.6743774467104708</v>
      </c>
    </row>
    <row r="85" spans="1:5">
      <c r="A85" s="6">
        <v>2043</v>
      </c>
      <c r="C85" s="7">
        <f t="shared" si="0"/>
        <v>1.5702438768739511</v>
      </c>
      <c r="D85" s="7">
        <f t="shared" si="1"/>
        <v>1.4458820492957547</v>
      </c>
      <c r="E85" s="7">
        <f t="shared" si="2"/>
        <v>1.6946057044521474</v>
      </c>
    </row>
    <row r="86" spans="1:5">
      <c r="A86" s="6">
        <v>2044</v>
      </c>
      <c r="C86" s="7">
        <f t="shared" si="0"/>
        <v>1.5868751024335335</v>
      </c>
      <c r="D86" s="7">
        <f t="shared" si="1"/>
        <v>1.4551091936195912</v>
      </c>
      <c r="E86" s="7">
        <f t="shared" si="2"/>
        <v>1.7186410112474757</v>
      </c>
    </row>
    <row r="87" spans="1:5">
      <c r="A87" s="6">
        <v>2045</v>
      </c>
      <c r="C87" s="7">
        <f t="shared" si="0"/>
        <v>1.5995719930036569</v>
      </c>
      <c r="D87" s="7">
        <f t="shared" si="1"/>
        <v>1.460261978942623</v>
      </c>
      <c r="E87" s="7">
        <f t="shared" si="2"/>
        <v>1.7388820070646909</v>
      </c>
    </row>
    <row r="88" spans="1:5">
      <c r="A88" s="6">
        <v>2046</v>
      </c>
      <c r="C88" s="7">
        <f t="shared" si="0"/>
        <v>1.6120958065732944</v>
      </c>
      <c r="D88" s="7">
        <f t="shared" si="1"/>
        <v>1.4651041496910731</v>
      </c>
      <c r="E88" s="7">
        <f t="shared" si="2"/>
        <v>1.7590874634555158</v>
      </c>
    </row>
    <row r="89" spans="1:5">
      <c r="A89" s="6">
        <v>2047</v>
      </c>
      <c r="C89" s="7">
        <f t="shared" si="0"/>
        <v>1.6245172756662181</v>
      </c>
      <c r="D89" s="7">
        <f t="shared" si="1"/>
        <v>1.4697088023532969</v>
      </c>
      <c r="E89" s="7">
        <f t="shared" si="2"/>
        <v>1.7793257489791392</v>
      </c>
    </row>
    <row r="90" spans="1:5">
      <c r="A90" s="6">
        <v>2048</v>
      </c>
      <c r="C90" s="7">
        <f t="shared" si="0"/>
        <v>1.6368567122418214</v>
      </c>
      <c r="D90" s="7">
        <f t="shared" si="1"/>
        <v>1.4740984994683846</v>
      </c>
      <c r="E90" s="7">
        <f t="shared" si="2"/>
        <v>1.7996149250152582</v>
      </c>
    </row>
    <row r="91" spans="1:5">
      <c r="A91" s="6">
        <v>2049</v>
      </c>
      <c r="C91" s="7">
        <f t="shared" si="0"/>
        <v>1.6493353891705678</v>
      </c>
      <c r="D91" s="7">
        <f t="shared" si="1"/>
        <v>1.4784946156292598</v>
      </c>
      <c r="E91" s="7">
        <f t="shared" si="2"/>
        <v>1.8201761627118758</v>
      </c>
    </row>
    <row r="92" spans="1:5">
      <c r="A92" s="6">
        <v>2050</v>
      </c>
      <c r="C92" s="7">
        <f t="shared" si="0"/>
        <v>1.6620700221704665</v>
      </c>
      <c r="D92" s="7">
        <f t="shared" si="1"/>
        <v>1.4830200956347106</v>
      </c>
      <c r="E92" s="7">
        <f t="shared" si="2"/>
        <v>1.8411199487062224</v>
      </c>
    </row>
    <row r="93" spans="1:5">
      <c r="A93" s="6">
        <v>2051</v>
      </c>
      <c r="C93" s="7">
        <f t="shared" si="0"/>
        <v>1.6749442700237498</v>
      </c>
      <c r="D93" s="7">
        <f t="shared" si="1"/>
        <v>1.4875584110214259</v>
      </c>
      <c r="E93" s="7">
        <f t="shared" si="2"/>
        <v>1.8623301290260736</v>
      </c>
    </row>
    <row r="94" spans="1:5">
      <c r="A94" s="6">
        <v>2052</v>
      </c>
      <c r="C94" s="7">
        <f t="shared" si="0"/>
        <v>1.6879110894211371</v>
      </c>
      <c r="D94" s="7">
        <f t="shared" si="1"/>
        <v>1.4920643918565428</v>
      </c>
      <c r="E94" s="7">
        <f t="shared" si="2"/>
        <v>1.8837577869857314</v>
      </c>
    </row>
    <row r="95" spans="1:5">
      <c r="A95" s="6">
        <v>2053</v>
      </c>
      <c r="C95" s="7">
        <f t="shared" si="0"/>
        <v>1.7045423149807197</v>
      </c>
      <c r="D95" s="7">
        <f t="shared" si="1"/>
        <v>1.5001116672557666</v>
      </c>
      <c r="E95" s="7">
        <f t="shared" si="2"/>
        <v>1.9089729627056728</v>
      </c>
    </row>
    <row r="96" spans="1:5">
      <c r="A96" s="6">
        <v>2054</v>
      </c>
      <c r="C96" s="7">
        <f t="shared" ref="C96:C122" si="3">_xlfn.FORECAST.ETS(A96,$B$2:$B$63,$A$2:$A$63,9,1)</f>
        <v>1.717239205550843</v>
      </c>
      <c r="D96" s="7">
        <f t="shared" ref="D96:D122" si="4">C96-_xlfn.FORECAST.ETS.CONFINT(A96,$B$2:$B$63,$A$2:$A$63,0.9999,9,1)</f>
        <v>1.504103216898234</v>
      </c>
      <c r="E96" s="7">
        <f t="shared" ref="E96:E122" si="5">C96+_xlfn.FORECAST.ETS.CONFINT(A96,$B$2:$B$63,$A$2:$A$63,0.9999,9,1)</f>
        <v>1.9303751942034519</v>
      </c>
    </row>
    <row r="97" spans="1:5">
      <c r="A97" s="6">
        <v>2055</v>
      </c>
      <c r="C97" s="7">
        <f t="shared" si="3"/>
        <v>1.7297630191204807</v>
      </c>
      <c r="D97" s="7">
        <f t="shared" si="4"/>
        <v>1.507801950700749</v>
      </c>
      <c r="E97" s="7">
        <f t="shared" si="5"/>
        <v>1.9517240875402124</v>
      </c>
    </row>
    <row r="98" spans="1:5">
      <c r="A98" s="6">
        <v>2056</v>
      </c>
      <c r="C98" s="7">
        <f t="shared" si="3"/>
        <v>1.7421844882134041</v>
      </c>
      <c r="D98" s="7">
        <f t="shared" si="4"/>
        <v>1.5112801885726592</v>
      </c>
      <c r="E98" s="7">
        <f t="shared" si="5"/>
        <v>1.973088787854149</v>
      </c>
    </row>
    <row r="99" spans="1:5">
      <c r="A99" s="6">
        <v>2057</v>
      </c>
      <c r="C99" s="7">
        <f t="shared" si="3"/>
        <v>1.7545239247890074</v>
      </c>
      <c r="D99" s="7">
        <f t="shared" si="4"/>
        <v>1.5145597693144559</v>
      </c>
      <c r="E99" s="7">
        <f t="shared" si="5"/>
        <v>1.9944880802635589</v>
      </c>
    </row>
    <row r="100" spans="1:5">
      <c r="A100" s="6">
        <v>2058</v>
      </c>
      <c r="C100" s="7">
        <f t="shared" si="3"/>
        <v>1.767002601717754</v>
      </c>
      <c r="D100" s="7">
        <f t="shared" si="4"/>
        <v>1.5178616275956294</v>
      </c>
      <c r="E100" s="7">
        <f t="shared" si="5"/>
        <v>2.0161435758398785</v>
      </c>
    </row>
    <row r="101" spans="1:5">
      <c r="A101" s="6">
        <v>2059</v>
      </c>
      <c r="C101" s="7">
        <f t="shared" si="3"/>
        <v>1.7797372347176528</v>
      </c>
      <c r="D101" s="7">
        <f t="shared" si="4"/>
        <v>1.5213075769312605</v>
      </c>
      <c r="E101" s="7">
        <f t="shared" si="5"/>
        <v>2.0381668925040448</v>
      </c>
    </row>
    <row r="102" spans="1:5">
      <c r="A102" s="6">
        <v>2060</v>
      </c>
      <c r="C102" s="7">
        <f t="shared" si="3"/>
        <v>1.7926114825709361</v>
      </c>
      <c r="D102" s="7">
        <f t="shared" si="4"/>
        <v>1.5247807652209218</v>
      </c>
      <c r="E102" s="7">
        <f t="shared" si="5"/>
        <v>2.0604421999209501</v>
      </c>
    </row>
    <row r="103" spans="1:5">
      <c r="A103" s="6">
        <v>2061</v>
      </c>
      <c r="C103" s="7">
        <f t="shared" si="3"/>
        <v>1.8055783019683231</v>
      </c>
      <c r="D103" s="7">
        <f t="shared" si="4"/>
        <v>1.5282354680200796</v>
      </c>
      <c r="E103" s="7">
        <f t="shared" si="5"/>
        <v>2.0829211359165667</v>
      </c>
    </row>
    <row r="104" spans="1:5">
      <c r="A104" s="6">
        <v>2062</v>
      </c>
      <c r="C104" s="7">
        <f t="shared" si="3"/>
        <v>1.8222095275279058</v>
      </c>
      <c r="D104" s="7">
        <f t="shared" si="4"/>
        <v>1.5352447939102034</v>
      </c>
      <c r="E104" s="7">
        <f t="shared" si="5"/>
        <v>2.1091742611456081</v>
      </c>
    </row>
    <row r="105" spans="1:5">
      <c r="A105" s="6">
        <v>2063</v>
      </c>
      <c r="C105" s="7">
        <f t="shared" si="3"/>
        <v>1.8349064180980292</v>
      </c>
      <c r="D105" s="7">
        <f t="shared" si="4"/>
        <v>1.5382112332571585</v>
      </c>
      <c r="E105" s="7">
        <f t="shared" si="5"/>
        <v>2.1316016029389</v>
      </c>
    </row>
    <row r="106" spans="1:5">
      <c r="A106" s="6">
        <v>2064</v>
      </c>
      <c r="C106" s="7">
        <f t="shared" si="3"/>
        <v>1.847430231667667</v>
      </c>
      <c r="D106" s="7">
        <f t="shared" si="4"/>
        <v>1.5408972353966139</v>
      </c>
      <c r="E106" s="7">
        <f t="shared" si="5"/>
        <v>2.15396322793872</v>
      </c>
    </row>
    <row r="107" spans="1:5">
      <c r="A107" s="6">
        <v>2065</v>
      </c>
      <c r="C107" s="7">
        <f t="shared" si="3"/>
        <v>1.8598517007605904</v>
      </c>
      <c r="D107" s="7">
        <f t="shared" si="4"/>
        <v>1.5433746861390554</v>
      </c>
      <c r="E107" s="7">
        <f t="shared" si="5"/>
        <v>2.1763287153821254</v>
      </c>
    </row>
    <row r="108" spans="1:5">
      <c r="A108" s="6">
        <v>2066</v>
      </c>
      <c r="C108" s="7">
        <f t="shared" si="3"/>
        <v>1.8721911373361937</v>
      </c>
      <c r="D108" s="7">
        <f t="shared" si="4"/>
        <v>1.5456650146318442</v>
      </c>
      <c r="E108" s="7">
        <f t="shared" si="5"/>
        <v>2.1987172600405431</v>
      </c>
    </row>
    <row r="109" spans="1:5">
      <c r="A109" s="6">
        <v>2067</v>
      </c>
      <c r="C109" s="7">
        <f t="shared" si="3"/>
        <v>1.8846698142649401</v>
      </c>
      <c r="D109" s="7">
        <f t="shared" si="4"/>
        <v>1.5479889376511977</v>
      </c>
      <c r="E109" s="7">
        <f t="shared" si="5"/>
        <v>2.2213506908786824</v>
      </c>
    </row>
    <row r="110" spans="1:5">
      <c r="A110" s="6">
        <v>2068</v>
      </c>
      <c r="C110" s="7">
        <f t="shared" si="3"/>
        <v>1.8974044472648388</v>
      </c>
      <c r="D110" s="7">
        <f t="shared" si="4"/>
        <v>1.5504675477232785</v>
      </c>
      <c r="E110" s="7">
        <f t="shared" si="5"/>
        <v>2.2443413468063991</v>
      </c>
    </row>
    <row r="111" spans="1:5">
      <c r="A111" s="6">
        <v>2069</v>
      </c>
      <c r="C111" s="7">
        <f t="shared" si="3"/>
        <v>1.9102786951181223</v>
      </c>
      <c r="D111" s="7">
        <f t="shared" si="4"/>
        <v>1.5529838331799288</v>
      </c>
      <c r="E111" s="7">
        <f t="shared" si="5"/>
        <v>2.2675735570563158</v>
      </c>
    </row>
    <row r="112" spans="1:5">
      <c r="A112" s="6">
        <v>2070</v>
      </c>
      <c r="C112" s="7">
        <f t="shared" si="3"/>
        <v>1.9232455145155094</v>
      </c>
      <c r="D112" s="7">
        <f t="shared" si="4"/>
        <v>1.5554917407113618</v>
      </c>
      <c r="E112" s="7">
        <f t="shared" si="5"/>
        <v>2.2909992883196573</v>
      </c>
    </row>
    <row r="113" spans="1:5">
      <c r="A113" s="6">
        <v>2071</v>
      </c>
      <c r="C113" s="7">
        <f t="shared" si="3"/>
        <v>1.939876740075092</v>
      </c>
      <c r="D113" s="7">
        <f t="shared" si="4"/>
        <v>1.5615640667996435</v>
      </c>
      <c r="E113" s="7">
        <f t="shared" si="5"/>
        <v>2.3181894133505407</v>
      </c>
    </row>
    <row r="114" spans="1:5">
      <c r="A114" s="6">
        <v>2072</v>
      </c>
      <c r="C114" s="7">
        <f t="shared" si="3"/>
        <v>1.9525736306452153</v>
      </c>
      <c r="D114" s="7">
        <f t="shared" si="4"/>
        <v>1.5636030053194294</v>
      </c>
      <c r="E114" s="7">
        <f t="shared" si="5"/>
        <v>2.3415442559710011</v>
      </c>
    </row>
    <row r="115" spans="1:5">
      <c r="A115" s="6">
        <v>2073</v>
      </c>
      <c r="C115" s="7">
        <f t="shared" si="3"/>
        <v>1.965097444214853</v>
      </c>
      <c r="D115" s="7">
        <f t="shared" si="4"/>
        <v>1.5653707236647132</v>
      </c>
      <c r="E115" s="7">
        <f t="shared" si="5"/>
        <v>2.3648241647649928</v>
      </c>
    </row>
    <row r="116" spans="1:5">
      <c r="A116" s="6">
        <v>2074</v>
      </c>
      <c r="C116" s="7">
        <f t="shared" si="3"/>
        <v>1.9775189133077766</v>
      </c>
      <c r="D116" s="7">
        <f t="shared" si="4"/>
        <v>1.5669388392842631</v>
      </c>
      <c r="E116" s="7">
        <f t="shared" si="5"/>
        <v>2.3880989873312899</v>
      </c>
    </row>
    <row r="117" spans="1:5">
      <c r="A117" s="6">
        <v>2075</v>
      </c>
      <c r="C117" s="7">
        <f t="shared" si="3"/>
        <v>1.98985834988338</v>
      </c>
      <c r="D117" s="7">
        <f t="shared" si="4"/>
        <v>1.5683285256544015</v>
      </c>
      <c r="E117" s="7">
        <f t="shared" si="5"/>
        <v>2.4113881741123584</v>
      </c>
    </row>
    <row r="118" spans="1:5">
      <c r="A118" s="6">
        <v>2076</v>
      </c>
      <c r="C118" s="7">
        <f t="shared" si="3"/>
        <v>2.0023370268121261</v>
      </c>
      <c r="D118" s="7">
        <f t="shared" si="4"/>
        <v>1.5697603848410528</v>
      </c>
      <c r="E118" s="7">
        <f t="shared" si="5"/>
        <v>2.4349136687831994</v>
      </c>
    </row>
    <row r="119" spans="1:5">
      <c r="A119" s="6">
        <v>2077</v>
      </c>
      <c r="C119" s="7">
        <f t="shared" si="3"/>
        <v>2.0150716598120249</v>
      </c>
      <c r="D119" s="7">
        <f t="shared" si="4"/>
        <v>1.571355007978489</v>
      </c>
      <c r="E119" s="7">
        <f t="shared" si="5"/>
        <v>2.4587883116455607</v>
      </c>
    </row>
    <row r="120" spans="1:5">
      <c r="A120" s="6">
        <v>2078</v>
      </c>
      <c r="C120" s="7">
        <f t="shared" si="3"/>
        <v>2.0279459076653081</v>
      </c>
      <c r="D120" s="7">
        <f t="shared" si="4"/>
        <v>1.572995301566344</v>
      </c>
      <c r="E120" s="7">
        <f t="shared" si="5"/>
        <v>2.4828965137642722</v>
      </c>
    </row>
    <row r="121" spans="1:5">
      <c r="A121" s="6">
        <v>2079</v>
      </c>
      <c r="C121" s="7">
        <f t="shared" si="3"/>
        <v>2.0409127270626954</v>
      </c>
      <c r="D121" s="7">
        <f t="shared" si="4"/>
        <v>1.5746349997763149</v>
      </c>
      <c r="E121" s="7">
        <f t="shared" si="5"/>
        <v>2.5071904543490762</v>
      </c>
    </row>
    <row r="122" spans="1:5">
      <c r="A122" s="6">
        <v>2080</v>
      </c>
      <c r="C122" s="7">
        <f t="shared" si="3"/>
        <v>2.0575439526222783</v>
      </c>
      <c r="D122" s="7">
        <f t="shared" si="4"/>
        <v>1.5798466957817108</v>
      </c>
      <c r="E122" s="7">
        <f t="shared" si="5"/>
        <v>2.5352412094628458</v>
      </c>
    </row>
    <row r="123" spans="1:5">
      <c r="A123" s="6">
        <v>2081</v>
      </c>
      <c r="C123" s="7" t="e">
        <f t="shared" ref="C123:C142" si="6">_xlfn.FORECAST.ETS(A123,$B$2:$B$63,$A$2:$A$63,9,1)</f>
        <v>#N/A</v>
      </c>
      <c r="D123" s="7" t="e">
        <f t="shared" ref="D123:D142" si="7">C123-_xlfn.FORECAST.ETS.CONFINT(A123,$B$2:$B$63,$A$2:$A$63,0.9999,9,1)</f>
        <v>#N/A</v>
      </c>
      <c r="E123" s="7" t="e">
        <f t="shared" ref="E123:E142" si="8">C123+_xlfn.FORECAST.ETS.CONFINT(A123,$B$2:$B$63,$A$2:$A$63,0.9999,9,1)</f>
        <v>#N/A</v>
      </c>
    </row>
    <row r="124" spans="1:5">
      <c r="A124" s="6">
        <v>2082</v>
      </c>
      <c r="C124" s="7" t="e">
        <f t="shared" si="6"/>
        <v>#N/A</v>
      </c>
      <c r="D124" s="7" t="e">
        <f t="shared" si="7"/>
        <v>#N/A</v>
      </c>
      <c r="E124" s="7" t="e">
        <f t="shared" si="8"/>
        <v>#N/A</v>
      </c>
    </row>
    <row r="125" spans="1:5">
      <c r="A125" s="6">
        <v>2083</v>
      </c>
      <c r="C125" s="7" t="e">
        <f t="shared" si="6"/>
        <v>#N/A</v>
      </c>
      <c r="D125" s="7" t="e">
        <f t="shared" si="7"/>
        <v>#N/A</v>
      </c>
      <c r="E125" s="7" t="e">
        <f t="shared" si="8"/>
        <v>#N/A</v>
      </c>
    </row>
    <row r="126" spans="1:5">
      <c r="A126" s="6">
        <v>2084</v>
      </c>
      <c r="C126" s="7" t="e">
        <f t="shared" si="6"/>
        <v>#N/A</v>
      </c>
      <c r="D126" s="7" t="e">
        <f t="shared" si="7"/>
        <v>#N/A</v>
      </c>
      <c r="E126" s="7" t="e">
        <f t="shared" si="8"/>
        <v>#N/A</v>
      </c>
    </row>
    <row r="127" spans="1:5">
      <c r="A127" s="6">
        <v>2085</v>
      </c>
      <c r="C127" s="7" t="e">
        <f t="shared" si="6"/>
        <v>#N/A</v>
      </c>
      <c r="D127" s="7" t="e">
        <f t="shared" si="7"/>
        <v>#N/A</v>
      </c>
      <c r="E127" s="7" t="e">
        <f t="shared" si="8"/>
        <v>#N/A</v>
      </c>
    </row>
    <row r="128" spans="1:5">
      <c r="A128" s="6">
        <v>2086</v>
      </c>
      <c r="C128" s="7" t="e">
        <f t="shared" si="6"/>
        <v>#N/A</v>
      </c>
      <c r="D128" s="7" t="e">
        <f t="shared" si="7"/>
        <v>#N/A</v>
      </c>
      <c r="E128" s="7" t="e">
        <f t="shared" si="8"/>
        <v>#N/A</v>
      </c>
    </row>
    <row r="129" spans="1:5">
      <c r="A129" s="6">
        <v>2087</v>
      </c>
      <c r="C129" s="7" t="e">
        <f t="shared" si="6"/>
        <v>#N/A</v>
      </c>
      <c r="D129" s="7" t="e">
        <f t="shared" si="7"/>
        <v>#N/A</v>
      </c>
      <c r="E129" s="7" t="e">
        <f t="shared" si="8"/>
        <v>#N/A</v>
      </c>
    </row>
    <row r="130" spans="1:5">
      <c r="A130" s="6">
        <v>2088</v>
      </c>
      <c r="C130" s="7" t="e">
        <f t="shared" si="6"/>
        <v>#N/A</v>
      </c>
      <c r="D130" s="7" t="e">
        <f t="shared" si="7"/>
        <v>#N/A</v>
      </c>
      <c r="E130" s="7" t="e">
        <f t="shared" si="8"/>
        <v>#N/A</v>
      </c>
    </row>
    <row r="131" spans="1:5">
      <c r="A131" s="6">
        <v>2089</v>
      </c>
      <c r="C131" s="7" t="e">
        <f t="shared" si="6"/>
        <v>#N/A</v>
      </c>
      <c r="D131" s="7" t="e">
        <f t="shared" si="7"/>
        <v>#N/A</v>
      </c>
      <c r="E131" s="7" t="e">
        <f t="shared" si="8"/>
        <v>#N/A</v>
      </c>
    </row>
    <row r="132" spans="1:5">
      <c r="A132" s="6">
        <v>2090</v>
      </c>
      <c r="C132" s="7" t="e">
        <f t="shared" si="6"/>
        <v>#N/A</v>
      </c>
      <c r="D132" s="7" t="e">
        <f t="shared" si="7"/>
        <v>#N/A</v>
      </c>
      <c r="E132" s="7" t="e">
        <f t="shared" si="8"/>
        <v>#N/A</v>
      </c>
    </row>
    <row r="133" spans="1:5">
      <c r="A133" s="6">
        <v>2091</v>
      </c>
      <c r="C133" s="7" t="e">
        <f t="shared" si="6"/>
        <v>#N/A</v>
      </c>
      <c r="D133" s="7" t="e">
        <f t="shared" si="7"/>
        <v>#N/A</v>
      </c>
      <c r="E133" s="7" t="e">
        <f t="shared" si="8"/>
        <v>#N/A</v>
      </c>
    </row>
    <row r="134" spans="1:5">
      <c r="A134" s="6">
        <v>2092</v>
      </c>
      <c r="C134" s="7" t="e">
        <f t="shared" si="6"/>
        <v>#N/A</v>
      </c>
      <c r="D134" s="7" t="e">
        <f t="shared" si="7"/>
        <v>#N/A</v>
      </c>
      <c r="E134" s="7" t="e">
        <f t="shared" si="8"/>
        <v>#N/A</v>
      </c>
    </row>
    <row r="135" spans="1:5">
      <c r="A135" s="6">
        <v>2093</v>
      </c>
      <c r="C135" s="7" t="e">
        <f t="shared" si="6"/>
        <v>#N/A</v>
      </c>
      <c r="D135" s="7" t="e">
        <f t="shared" si="7"/>
        <v>#N/A</v>
      </c>
      <c r="E135" s="7" t="e">
        <f t="shared" si="8"/>
        <v>#N/A</v>
      </c>
    </row>
    <row r="136" spans="1:5">
      <c r="A136" s="6">
        <v>2094</v>
      </c>
      <c r="C136" s="7" t="e">
        <f t="shared" si="6"/>
        <v>#N/A</v>
      </c>
      <c r="D136" s="7" t="e">
        <f t="shared" si="7"/>
        <v>#N/A</v>
      </c>
      <c r="E136" s="7" t="e">
        <f t="shared" si="8"/>
        <v>#N/A</v>
      </c>
    </row>
    <row r="137" spans="1:5">
      <c r="A137" s="6">
        <v>2095</v>
      </c>
      <c r="C137" s="7" t="e">
        <f t="shared" si="6"/>
        <v>#N/A</v>
      </c>
      <c r="D137" s="7" t="e">
        <f t="shared" si="7"/>
        <v>#N/A</v>
      </c>
      <c r="E137" s="7" t="e">
        <f t="shared" si="8"/>
        <v>#N/A</v>
      </c>
    </row>
    <row r="138" spans="1:5">
      <c r="A138" s="6">
        <v>2096</v>
      </c>
      <c r="C138" s="7" t="e">
        <f t="shared" si="6"/>
        <v>#N/A</v>
      </c>
      <c r="D138" s="7" t="e">
        <f t="shared" si="7"/>
        <v>#N/A</v>
      </c>
      <c r="E138" s="7" t="e">
        <f t="shared" si="8"/>
        <v>#N/A</v>
      </c>
    </row>
    <row r="139" spans="1:5">
      <c r="A139" s="6">
        <v>2097</v>
      </c>
      <c r="C139" s="7" t="e">
        <f t="shared" si="6"/>
        <v>#N/A</v>
      </c>
      <c r="D139" s="7" t="e">
        <f t="shared" si="7"/>
        <v>#N/A</v>
      </c>
      <c r="E139" s="7" t="e">
        <f t="shared" si="8"/>
        <v>#N/A</v>
      </c>
    </row>
    <row r="140" spans="1:5">
      <c r="A140" s="6">
        <v>2098</v>
      </c>
      <c r="C140" s="7" t="e">
        <f t="shared" si="6"/>
        <v>#N/A</v>
      </c>
      <c r="D140" s="7" t="e">
        <f t="shared" si="7"/>
        <v>#N/A</v>
      </c>
      <c r="E140" s="7" t="e">
        <f t="shared" si="8"/>
        <v>#N/A</v>
      </c>
    </row>
    <row r="141" spans="1:5">
      <c r="A141" s="6">
        <v>2099</v>
      </c>
      <c r="C141" s="7" t="e">
        <f t="shared" si="6"/>
        <v>#N/A</v>
      </c>
      <c r="D141" s="7" t="e">
        <f t="shared" si="7"/>
        <v>#N/A</v>
      </c>
      <c r="E141" s="7" t="e">
        <f t="shared" si="8"/>
        <v>#N/A</v>
      </c>
    </row>
    <row r="142" spans="1:5">
      <c r="A142" s="6">
        <v>2100</v>
      </c>
      <c r="C142" s="7" t="e">
        <f t="shared" si="6"/>
        <v>#N/A</v>
      </c>
      <c r="D142" s="7" t="e">
        <f t="shared" si="7"/>
        <v>#N/A</v>
      </c>
      <c r="E142" s="7" t="e">
        <f t="shared" si="8"/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5E80-80CB-4C63-AE87-7153B389F8BF}">
  <dimension ref="A1:C62"/>
  <sheetViews>
    <sheetView workbookViewId="0">
      <selection activeCell="D4" sqref="D4"/>
    </sheetView>
  </sheetViews>
  <sheetFormatPr defaultRowHeight="16.5"/>
  <cols>
    <col min="1" max="1" width="12.6640625" style="1" customWidth="1"/>
    <col min="2" max="2" width="31.77734375" style="1" customWidth="1"/>
    <col min="3" max="3" width="39.109375" style="1" customWidth="1"/>
    <col min="4" max="16384" width="8.88671875" style="1"/>
  </cols>
  <sheetData>
    <row r="1" spans="1:3">
      <c r="A1" s="1" t="s">
        <v>54</v>
      </c>
      <c r="B1" s="1" t="s">
        <v>57</v>
      </c>
      <c r="C1" s="1" t="s">
        <v>58</v>
      </c>
    </row>
    <row r="2" spans="1:3">
      <c r="A2" s="1">
        <v>1961</v>
      </c>
      <c r="B2" s="1">
        <v>34.089059722431202</v>
      </c>
      <c r="C2" s="4">
        <f>B2/B41</f>
        <v>0.7306178540037952</v>
      </c>
    </row>
    <row r="3" spans="1:3">
      <c r="A3" s="1">
        <v>1962</v>
      </c>
      <c r="B3" s="1">
        <v>34.520635771369797</v>
      </c>
      <c r="C3" s="4">
        <f>B3/B41</f>
        <v>0.7398676593455209</v>
      </c>
    </row>
    <row r="4" spans="1:3">
      <c r="A4" s="1">
        <v>1963</v>
      </c>
      <c r="B4" s="1">
        <v>34.8975363345142</v>
      </c>
      <c r="C4" s="4">
        <f>B4/B41</f>
        <v>0.74794562579163526</v>
      </c>
    </row>
    <row r="5" spans="1:3">
      <c r="A5" s="1">
        <v>1964</v>
      </c>
      <c r="B5" s="1">
        <v>35.281692913997503</v>
      </c>
      <c r="C5" s="4">
        <f>B5/B41</f>
        <v>0.75617910767670005</v>
      </c>
    </row>
    <row r="6" spans="1:3">
      <c r="A6" s="1">
        <v>1965</v>
      </c>
      <c r="B6" s="1">
        <v>35.499103455384599</v>
      </c>
      <c r="C6" s="4">
        <f>B6/B41</f>
        <v>0.76083878513566849</v>
      </c>
    </row>
    <row r="7" spans="1:3">
      <c r="A7" s="1">
        <v>1966</v>
      </c>
      <c r="B7" s="1">
        <v>35.6981490435954</v>
      </c>
      <c r="C7" s="4">
        <f>B7/B41</f>
        <v>0.76510485353683966</v>
      </c>
    </row>
    <row r="8" spans="1:3">
      <c r="A8" s="1">
        <v>1967</v>
      </c>
      <c r="B8" s="1">
        <v>35.910868343520796</v>
      </c>
      <c r="C8" s="4">
        <f>B8/B41</f>
        <v>0.76966398540149517</v>
      </c>
    </row>
    <row r="9" spans="1:3">
      <c r="A9" s="1">
        <v>1968</v>
      </c>
      <c r="B9" s="1">
        <v>36.118617946108003</v>
      </c>
      <c r="C9" s="4">
        <f>B9/B41</f>
        <v>0.77411660363292534</v>
      </c>
    </row>
    <row r="10" spans="1:3">
      <c r="A10" s="1">
        <v>1969</v>
      </c>
      <c r="B10" s="1">
        <v>36.315330561708301</v>
      </c>
      <c r="C10" s="4">
        <f>B10/B41</f>
        <v>0.77833267031929365</v>
      </c>
    </row>
    <row r="11" spans="1:3">
      <c r="A11" s="1">
        <v>1970</v>
      </c>
      <c r="B11" s="1">
        <v>36.505287118312403</v>
      </c>
      <c r="C11" s="4">
        <f>B11/B41</f>
        <v>0.78240393696231914</v>
      </c>
    </row>
    <row r="12" spans="1:3">
      <c r="A12" s="1">
        <v>1971</v>
      </c>
      <c r="B12" s="1">
        <v>36.706658686349698</v>
      </c>
      <c r="C12" s="4">
        <f>B12/B41</f>
        <v>0.78671985720461257</v>
      </c>
    </row>
    <row r="13" spans="1:3">
      <c r="A13" s="1">
        <v>1972</v>
      </c>
      <c r="B13" s="1">
        <v>36.919737402279999</v>
      </c>
      <c r="C13" s="4">
        <f>B13/B41</f>
        <v>0.79128669229582627</v>
      </c>
    </row>
    <row r="14" spans="1:3">
      <c r="A14" s="1">
        <v>1973</v>
      </c>
      <c r="B14" s="1">
        <v>37.1530239882986</v>
      </c>
      <c r="C14" s="4">
        <f>B14/B41</f>
        <v>0.79628663498220753</v>
      </c>
    </row>
    <row r="15" spans="1:3">
      <c r="A15" s="1">
        <v>1974</v>
      </c>
      <c r="B15" s="1">
        <v>37.417407054081501</v>
      </c>
      <c r="C15" s="4">
        <f>B15/B41</f>
        <v>0.80195305669433659</v>
      </c>
    </row>
    <row r="16" spans="1:3">
      <c r="A16" s="1">
        <v>1975</v>
      </c>
      <c r="B16" s="1">
        <v>37.648969920562301</v>
      </c>
      <c r="C16" s="4">
        <f>B16/B41</f>
        <v>0.80691605555534185</v>
      </c>
    </row>
    <row r="17" spans="1:3">
      <c r="A17" s="1">
        <v>1976</v>
      </c>
      <c r="B17" s="1">
        <v>37.909505417864999</v>
      </c>
      <c r="C17" s="4">
        <f>B17/B41</f>
        <v>0.81250001379534742</v>
      </c>
    </row>
    <row r="18" spans="1:3">
      <c r="A18" s="1">
        <v>1977</v>
      </c>
      <c r="B18" s="1">
        <v>38.175640247252197</v>
      </c>
      <c r="C18" s="4">
        <f>B18/B41</f>
        <v>0.81820398039066511</v>
      </c>
    </row>
    <row r="19" spans="1:3">
      <c r="A19" s="1">
        <v>1978</v>
      </c>
      <c r="B19" s="1">
        <v>38.511275579878998</v>
      </c>
      <c r="C19" s="4">
        <f>B19/B41</f>
        <v>0.82539752484300111</v>
      </c>
    </row>
    <row r="20" spans="1:3">
      <c r="A20" s="1">
        <v>1979</v>
      </c>
      <c r="B20" s="1">
        <v>38.915033834442497</v>
      </c>
      <c r="C20" s="4">
        <f>B20/B41</f>
        <v>0.83405112197614206</v>
      </c>
    </row>
    <row r="21" spans="1:3">
      <c r="A21" s="1">
        <v>1980</v>
      </c>
      <c r="B21" s="1">
        <v>39.329707485000696</v>
      </c>
      <c r="C21" s="4">
        <f>B21/B41</f>
        <v>0.8429386646408461</v>
      </c>
    </row>
    <row r="22" spans="1:3">
      <c r="A22" s="1">
        <v>1981</v>
      </c>
      <c r="B22" s="1">
        <v>39.754814761829998</v>
      </c>
      <c r="C22" s="4">
        <f>B22/B41</f>
        <v>0.85204982724982958</v>
      </c>
    </row>
    <row r="23" spans="1:3">
      <c r="A23" s="1">
        <v>1982</v>
      </c>
      <c r="B23" s="1">
        <v>40.133351399823503</v>
      </c>
      <c r="C23" s="4">
        <f>B23/B41</f>
        <v>0.86016285906603551</v>
      </c>
    </row>
    <row r="24" spans="1:3">
      <c r="A24" s="1">
        <v>1983</v>
      </c>
      <c r="B24" s="1">
        <v>40.476169420285302</v>
      </c>
      <c r="C24" s="4">
        <f>B24/B41</f>
        <v>0.86751034733538235</v>
      </c>
    </row>
    <row r="25" spans="1:3">
      <c r="A25" s="1">
        <v>1984</v>
      </c>
      <c r="B25" s="1">
        <v>40.831488831852297</v>
      </c>
      <c r="C25" s="4">
        <f>B25/B41</f>
        <v>0.87512577316639018</v>
      </c>
    </row>
    <row r="26" spans="1:3">
      <c r="A26" s="1">
        <v>1985</v>
      </c>
      <c r="B26" s="1">
        <v>41.189437825727197</v>
      </c>
      <c r="C26" s="4">
        <f>B26/B41</f>
        <v>0.88279755783505354</v>
      </c>
    </row>
    <row r="27" spans="1:3">
      <c r="A27" s="1">
        <v>1986</v>
      </c>
      <c r="B27" s="1">
        <v>41.553509914415599</v>
      </c>
      <c r="C27" s="4">
        <f>B27/B41</f>
        <v>0.89060057646642887</v>
      </c>
    </row>
    <row r="28" spans="1:3">
      <c r="A28" s="1">
        <v>1987</v>
      </c>
      <c r="B28" s="1">
        <v>41.920414845766203</v>
      </c>
      <c r="C28" s="4">
        <f>B28/B41</f>
        <v>0.89846431033733987</v>
      </c>
    </row>
    <row r="29" spans="1:3">
      <c r="A29" s="1">
        <v>1988</v>
      </c>
      <c r="B29" s="1">
        <v>42.287307740177098</v>
      </c>
      <c r="C29" s="4">
        <f>B29/B41</f>
        <v>0.90632778622509924</v>
      </c>
    </row>
    <row r="30" spans="1:3">
      <c r="A30" s="1">
        <v>1989</v>
      </c>
      <c r="B30" s="1">
        <v>42.643920624575898</v>
      </c>
      <c r="C30" s="4">
        <f>B30/B41</f>
        <v>0.91397093456744294</v>
      </c>
    </row>
    <row r="31" spans="1:3">
      <c r="A31" s="1">
        <v>1990</v>
      </c>
      <c r="B31" s="1">
        <v>43.003346743416301</v>
      </c>
      <c r="C31" s="4">
        <f>B31/B41</f>
        <v>0.92167437789378648</v>
      </c>
    </row>
    <row r="32" spans="1:3">
      <c r="A32" s="1">
        <v>1991</v>
      </c>
      <c r="B32" s="1">
        <v>43.371477521910101</v>
      </c>
      <c r="C32" s="4">
        <f>B32/B41</f>
        <v>0.92956438488036541</v>
      </c>
    </row>
    <row r="33" spans="1:3">
      <c r="A33" s="1">
        <v>1992</v>
      </c>
      <c r="B33" s="1">
        <v>43.736168117499602</v>
      </c>
      <c r="C33" s="4">
        <f>B33/B41</f>
        <v>0.93738065973495277</v>
      </c>
    </row>
    <row r="34" spans="1:3">
      <c r="A34" s="1">
        <v>1993</v>
      </c>
      <c r="B34" s="1">
        <v>44.094820952787401</v>
      </c>
      <c r="C34" s="4">
        <f>B34/B41</f>
        <v>0.94506752956896944</v>
      </c>
    </row>
    <row r="35" spans="1:3">
      <c r="A35" s="1">
        <v>1994</v>
      </c>
      <c r="B35" s="1">
        <v>44.456469541196498</v>
      </c>
      <c r="C35" s="4">
        <f>B35/B41</f>
        <v>0.95281860624044146</v>
      </c>
    </row>
    <row r="36" spans="1:3">
      <c r="A36" s="1">
        <v>1995</v>
      </c>
      <c r="B36" s="1">
        <v>44.816921879597402</v>
      </c>
      <c r="C36" s="4">
        <f>B36/B41</f>
        <v>0.9605440441403853</v>
      </c>
    </row>
    <row r="37" spans="1:3">
      <c r="A37" s="1">
        <v>1996</v>
      </c>
      <c r="B37" s="1">
        <v>45.174414366636697</v>
      </c>
      <c r="C37" s="4">
        <f>B37/B41</f>
        <v>0.96820604467163673</v>
      </c>
    </row>
    <row r="38" spans="1:3">
      <c r="A38" s="1">
        <v>1997</v>
      </c>
      <c r="B38" s="1">
        <v>45.537104830500603</v>
      </c>
      <c r="C38" s="4">
        <f>B38/B41</f>
        <v>0.97597945146353837</v>
      </c>
    </row>
    <row r="39" spans="1:3">
      <c r="A39" s="1">
        <v>1998</v>
      </c>
      <c r="B39" s="1">
        <v>45.906103215668502</v>
      </c>
      <c r="C39" s="4">
        <f>B39/B41</f>
        <v>0.98388805353403896</v>
      </c>
    </row>
    <row r="40" spans="1:3">
      <c r="A40" s="1">
        <v>1999</v>
      </c>
      <c r="B40" s="1">
        <v>46.277502406218801</v>
      </c>
      <c r="C40" s="4">
        <f>B40/B41</f>
        <v>0.99184811115334759</v>
      </c>
    </row>
    <row r="41" spans="1:3">
      <c r="A41" s="1">
        <v>2000</v>
      </c>
      <c r="B41" s="1">
        <v>46.657852029789197</v>
      </c>
      <c r="C41" s="4">
        <f>B41/B41</f>
        <v>1</v>
      </c>
    </row>
    <row r="42" spans="1:3">
      <c r="A42" s="1">
        <v>2001</v>
      </c>
      <c r="B42" s="1">
        <v>47.103084588262902</v>
      </c>
      <c r="C42" s="4">
        <f>B42/B41</f>
        <v>1.0095425001174387</v>
      </c>
    </row>
    <row r="43" spans="1:3">
      <c r="A43" s="1">
        <v>2002</v>
      </c>
      <c r="B43" s="1">
        <v>47.592846361311999</v>
      </c>
      <c r="C43" s="4">
        <f>B43/B41</f>
        <v>1.0200393779577732</v>
      </c>
    </row>
    <row r="44" spans="1:3">
      <c r="A44" s="1">
        <v>2003</v>
      </c>
      <c r="B44" s="1">
        <v>48.084344258780497</v>
      </c>
      <c r="C44" s="4">
        <f>B44/B41</f>
        <v>1.0305734654925935</v>
      </c>
    </row>
    <row r="45" spans="1:3">
      <c r="A45" s="1">
        <v>2004</v>
      </c>
      <c r="B45" s="1">
        <v>48.583417530185699</v>
      </c>
      <c r="C45" s="4">
        <f>B45/B41</f>
        <v>1.0412699131363163</v>
      </c>
    </row>
    <row r="46" spans="1:3">
      <c r="A46" s="1">
        <v>2005</v>
      </c>
      <c r="B46" s="1">
        <v>49.088691169470401</v>
      </c>
      <c r="C46" s="4">
        <f>B46/B41</f>
        <v>1.0520992509069902</v>
      </c>
    </row>
    <row r="47" spans="1:3">
      <c r="A47" s="1">
        <v>2006</v>
      </c>
      <c r="B47" s="1">
        <v>49.589139338046898</v>
      </c>
      <c r="C47" s="4">
        <f>B47/B41</f>
        <v>1.0628251661989538</v>
      </c>
    </row>
    <row r="48" spans="1:3">
      <c r="A48" s="1">
        <v>2007</v>
      </c>
      <c r="B48" s="1">
        <v>50.083892931053001</v>
      </c>
      <c r="C48" s="4">
        <f>B48/B41</f>
        <v>1.0734290318181903</v>
      </c>
    </row>
    <row r="49" spans="1:3">
      <c r="A49" s="1">
        <v>2008</v>
      </c>
      <c r="B49" s="1">
        <v>50.590587920784998</v>
      </c>
      <c r="C49" s="4">
        <f>B49/B41</f>
        <v>1.0842888328525047</v>
      </c>
    </row>
    <row r="50" spans="1:3">
      <c r="A50" s="1">
        <v>2009</v>
      </c>
      <c r="B50" s="1">
        <v>51.089240155009499</v>
      </c>
      <c r="C50" s="4">
        <f>B50/B41</f>
        <v>1.0949762565664412</v>
      </c>
    </row>
    <row r="51" spans="1:3">
      <c r="A51" s="1">
        <v>2010</v>
      </c>
      <c r="B51" s="1">
        <v>51.578387871057799</v>
      </c>
      <c r="C51" s="4">
        <f>B51/B41</f>
        <v>1.1054599735565844</v>
      </c>
    </row>
    <row r="52" spans="1:3">
      <c r="A52" s="1">
        <v>2011</v>
      </c>
      <c r="B52" s="1">
        <v>52.023799465947398</v>
      </c>
      <c r="C52" s="4">
        <f>B52/B41</f>
        <v>1.1150063108934432</v>
      </c>
    </row>
    <row r="53" spans="1:3">
      <c r="A53" s="1">
        <v>2012</v>
      </c>
      <c r="B53" s="1">
        <v>52.463961347543297</v>
      </c>
      <c r="C53" s="4">
        <f>B53/B41</f>
        <v>1.1244401331215832</v>
      </c>
    </row>
    <row r="54" spans="1:3">
      <c r="A54" s="1">
        <v>2013</v>
      </c>
      <c r="B54" s="1">
        <v>52.911882692278397</v>
      </c>
      <c r="C54" s="4">
        <f>B54/B41</f>
        <v>1.1340402609724993</v>
      </c>
    </row>
    <row r="55" spans="1:3">
      <c r="A55" s="1">
        <v>2014</v>
      </c>
      <c r="B55" s="1">
        <v>53.368213953767899</v>
      </c>
      <c r="C55" s="4">
        <f>B55/B41</f>
        <v>1.1438206353711782</v>
      </c>
    </row>
    <row r="56" spans="1:3">
      <c r="A56" s="1">
        <v>2015</v>
      </c>
      <c r="B56" s="1">
        <v>53.831385155840103</v>
      </c>
      <c r="C56" s="4">
        <f>B56/B41</f>
        <v>1.1537476076153461</v>
      </c>
    </row>
    <row r="57" spans="1:3">
      <c r="A57" s="1">
        <v>2016</v>
      </c>
      <c r="B57" s="1">
        <v>54.289971129751102</v>
      </c>
      <c r="C57" s="4">
        <f>B57/B41</f>
        <v>1.1635763064079567</v>
      </c>
    </row>
    <row r="58" spans="1:3">
      <c r="A58" s="1">
        <v>2017</v>
      </c>
      <c r="B58" s="1">
        <v>54.7417769866207</v>
      </c>
      <c r="C58" s="4">
        <f>B58/B41</f>
        <v>1.1732596895302903</v>
      </c>
    </row>
    <row r="59" spans="1:3">
      <c r="A59" s="1">
        <v>2018</v>
      </c>
      <c r="B59" s="1">
        <v>55.188903996051899</v>
      </c>
      <c r="C59" s="4">
        <f>B59/B41</f>
        <v>1.1828427926946994</v>
      </c>
    </row>
    <row r="60" spans="1:3">
      <c r="A60" s="1">
        <v>2019</v>
      </c>
      <c r="B60" s="1">
        <v>55.6302636409428</v>
      </c>
      <c r="C60" s="4">
        <f>B60/B41</f>
        <v>1.1923022861280685</v>
      </c>
    </row>
    <row r="61" spans="1:3">
      <c r="A61" s="1">
        <v>2020</v>
      </c>
      <c r="B61" s="1">
        <v>56.063764062095601</v>
      </c>
      <c r="C61" s="4">
        <f>B61/B41</f>
        <v>1.2015933358076814</v>
      </c>
    </row>
    <row r="62" spans="1:3">
      <c r="A62" s="1">
        <v>2021</v>
      </c>
      <c r="B62" s="1">
        <v>56.477541385399299</v>
      </c>
      <c r="C62" s="4">
        <f>B62/B41</f>
        <v>1.2104616678311855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EEEA-EC00-4882-B73C-41D7AF805C26}">
  <dimension ref="A1:E144"/>
  <sheetViews>
    <sheetView topLeftCell="D102" zoomScaleNormal="100" workbookViewId="0">
      <selection activeCell="E148" sqref="E148"/>
    </sheetView>
  </sheetViews>
  <sheetFormatPr defaultRowHeight="16.5"/>
  <cols>
    <col min="2" max="2" width="34.88671875" customWidth="1"/>
    <col min="3" max="3" width="43.21875" customWidth="1"/>
    <col min="4" max="5" width="57.109375" customWidth="1"/>
  </cols>
  <sheetData>
    <row r="1" spans="1:5">
      <c r="A1" t="s">
        <v>54</v>
      </c>
      <c r="B1" t="s">
        <v>58</v>
      </c>
      <c r="C1" t="s">
        <v>59</v>
      </c>
      <c r="D1" t="s">
        <v>60</v>
      </c>
      <c r="E1" t="s">
        <v>61</v>
      </c>
    </row>
    <row r="2" spans="1:5">
      <c r="A2" s="6">
        <v>1961</v>
      </c>
      <c r="B2" s="7">
        <v>0.7306178540037952</v>
      </c>
    </row>
    <row r="3" spans="1:5">
      <c r="A3" s="6">
        <v>1962</v>
      </c>
      <c r="B3" s="7">
        <v>0.7398676593455209</v>
      </c>
    </row>
    <row r="4" spans="1:5">
      <c r="A4" s="6">
        <v>1963</v>
      </c>
      <c r="B4" s="7">
        <v>0.74794562579163526</v>
      </c>
    </row>
    <row r="5" spans="1:5">
      <c r="A5" s="6">
        <v>1964</v>
      </c>
      <c r="B5" s="7">
        <v>0.75617910767670005</v>
      </c>
    </row>
    <row r="6" spans="1:5">
      <c r="A6" s="6">
        <v>1965</v>
      </c>
      <c r="B6" s="7">
        <v>0.76083878513566849</v>
      </c>
    </row>
    <row r="7" spans="1:5">
      <c r="A7" s="6">
        <v>1966</v>
      </c>
      <c r="B7" s="7">
        <v>0.76510485353683966</v>
      </c>
    </row>
    <row r="8" spans="1:5">
      <c r="A8" s="6">
        <v>1967</v>
      </c>
      <c r="B8" s="7">
        <v>0.76966398540149517</v>
      </c>
    </row>
    <row r="9" spans="1:5">
      <c r="A9" s="6">
        <v>1968</v>
      </c>
      <c r="B9" s="7">
        <v>0.77411660363292534</v>
      </c>
    </row>
    <row r="10" spans="1:5">
      <c r="A10" s="6">
        <v>1969</v>
      </c>
      <c r="B10" s="7">
        <v>0.77833267031929365</v>
      </c>
    </row>
    <row r="11" spans="1:5">
      <c r="A11" s="6">
        <v>1970</v>
      </c>
      <c r="B11" s="7">
        <v>0.78240393696231914</v>
      </c>
    </row>
    <row r="12" spans="1:5">
      <c r="A12" s="6">
        <v>1971</v>
      </c>
      <c r="B12" s="7">
        <v>0.78671985720461257</v>
      </c>
    </row>
    <row r="13" spans="1:5">
      <c r="A13" s="6">
        <v>1972</v>
      </c>
      <c r="B13" s="7">
        <v>0.79128669229582627</v>
      </c>
    </row>
    <row r="14" spans="1:5">
      <c r="A14" s="6">
        <v>1973</v>
      </c>
      <c r="B14" s="7">
        <v>0.79628663498220753</v>
      </c>
    </row>
    <row r="15" spans="1:5">
      <c r="A15" s="6">
        <v>1974</v>
      </c>
      <c r="B15" s="7">
        <v>0.80195305669433659</v>
      </c>
    </row>
    <row r="16" spans="1:5">
      <c r="A16" s="6">
        <v>1975</v>
      </c>
      <c r="B16" s="7">
        <v>0.80691605555534185</v>
      </c>
    </row>
    <row r="17" spans="1:2">
      <c r="A17" s="6">
        <v>1976</v>
      </c>
      <c r="B17" s="7">
        <v>0.81250001379534742</v>
      </c>
    </row>
    <row r="18" spans="1:2">
      <c r="A18" s="6">
        <v>1977</v>
      </c>
      <c r="B18" s="7">
        <v>0.81820398039066511</v>
      </c>
    </row>
    <row r="19" spans="1:2">
      <c r="A19" s="6">
        <v>1978</v>
      </c>
      <c r="B19" s="7">
        <v>0.82539752484300111</v>
      </c>
    </row>
    <row r="20" spans="1:2">
      <c r="A20" s="6">
        <v>1979</v>
      </c>
      <c r="B20" s="7">
        <v>0.83405112197614206</v>
      </c>
    </row>
    <row r="21" spans="1:2">
      <c r="A21" s="6">
        <v>1980</v>
      </c>
      <c r="B21" s="7">
        <v>0.8429386646408461</v>
      </c>
    </row>
    <row r="22" spans="1:2">
      <c r="A22" s="6">
        <v>1981</v>
      </c>
      <c r="B22" s="7">
        <v>0.85204982724982958</v>
      </c>
    </row>
    <row r="23" spans="1:2">
      <c r="A23" s="6">
        <v>1982</v>
      </c>
      <c r="B23" s="7">
        <v>0.86016285906603551</v>
      </c>
    </row>
    <row r="24" spans="1:2">
      <c r="A24" s="6">
        <v>1983</v>
      </c>
      <c r="B24" s="7">
        <v>0.86751034733538235</v>
      </c>
    </row>
    <row r="25" spans="1:2">
      <c r="A25" s="6">
        <v>1984</v>
      </c>
      <c r="B25" s="7">
        <v>0.87512577316639018</v>
      </c>
    </row>
    <row r="26" spans="1:2">
      <c r="A26" s="6">
        <v>1985</v>
      </c>
      <c r="B26" s="7">
        <v>0.88279755783505354</v>
      </c>
    </row>
    <row r="27" spans="1:2">
      <c r="A27" s="6">
        <v>1986</v>
      </c>
      <c r="B27" s="7">
        <v>0.89060057646642887</v>
      </c>
    </row>
    <row r="28" spans="1:2">
      <c r="A28" s="6">
        <v>1987</v>
      </c>
      <c r="B28" s="7">
        <v>0.89846431033733987</v>
      </c>
    </row>
    <row r="29" spans="1:2">
      <c r="A29" s="6">
        <v>1988</v>
      </c>
      <c r="B29" s="7">
        <v>0.90632778622509924</v>
      </c>
    </row>
    <row r="30" spans="1:2">
      <c r="A30" s="6">
        <v>1989</v>
      </c>
      <c r="B30" s="7">
        <v>0.91397093456744294</v>
      </c>
    </row>
    <row r="31" spans="1:2">
      <c r="A31" s="6">
        <v>1990</v>
      </c>
      <c r="B31" s="7">
        <v>0.92167437789378648</v>
      </c>
    </row>
    <row r="32" spans="1:2">
      <c r="A32" s="6">
        <v>1991</v>
      </c>
      <c r="B32" s="7">
        <v>0.92956438488036541</v>
      </c>
    </row>
    <row r="33" spans="1:2">
      <c r="A33" s="6">
        <v>1992</v>
      </c>
      <c r="B33" s="7">
        <v>0.93738065973495277</v>
      </c>
    </row>
    <row r="34" spans="1:2">
      <c r="A34" s="6">
        <v>1993</v>
      </c>
      <c r="B34" s="7">
        <v>0.94506752956896944</v>
      </c>
    </row>
    <row r="35" spans="1:2">
      <c r="A35" s="6">
        <v>1994</v>
      </c>
      <c r="B35" s="7">
        <v>0.95281860624044146</v>
      </c>
    </row>
    <row r="36" spans="1:2">
      <c r="A36" s="6">
        <v>1995</v>
      </c>
      <c r="B36" s="7">
        <v>0.9605440441403853</v>
      </c>
    </row>
    <row r="37" spans="1:2">
      <c r="A37" s="6">
        <v>1996</v>
      </c>
      <c r="B37" s="7">
        <v>0.96820604467163673</v>
      </c>
    </row>
    <row r="38" spans="1:2">
      <c r="A38" s="6">
        <v>1997</v>
      </c>
      <c r="B38" s="7">
        <v>0.97597945146353837</v>
      </c>
    </row>
    <row r="39" spans="1:2">
      <c r="A39" s="6">
        <v>1998</v>
      </c>
      <c r="B39" s="7">
        <v>0.98388805353403896</v>
      </c>
    </row>
    <row r="40" spans="1:2">
      <c r="A40" s="6">
        <v>1999</v>
      </c>
      <c r="B40" s="7">
        <v>0.99184811115334759</v>
      </c>
    </row>
    <row r="41" spans="1:2">
      <c r="A41" s="6">
        <v>2000</v>
      </c>
      <c r="B41" s="7">
        <v>1</v>
      </c>
    </row>
    <row r="42" spans="1:2">
      <c r="A42" s="6">
        <v>2001</v>
      </c>
      <c r="B42" s="7">
        <v>1.0095425001174387</v>
      </c>
    </row>
    <row r="43" spans="1:2">
      <c r="A43" s="6">
        <v>2002</v>
      </c>
      <c r="B43" s="7">
        <v>1.0200393779577732</v>
      </c>
    </row>
    <row r="44" spans="1:2">
      <c r="A44" s="6">
        <v>2003</v>
      </c>
      <c r="B44" s="7">
        <v>1.0305734654925935</v>
      </c>
    </row>
    <row r="45" spans="1:2">
      <c r="A45" s="6">
        <v>2004</v>
      </c>
      <c r="B45" s="7">
        <v>1.0412699131363163</v>
      </c>
    </row>
    <row r="46" spans="1:2">
      <c r="A46" s="6">
        <v>2005</v>
      </c>
      <c r="B46" s="7">
        <v>1.0520992509069902</v>
      </c>
    </row>
    <row r="47" spans="1:2">
      <c r="A47" s="6">
        <v>2006</v>
      </c>
      <c r="B47" s="7">
        <v>1.0628251661989538</v>
      </c>
    </row>
    <row r="48" spans="1:2">
      <c r="A48" s="6">
        <v>2007</v>
      </c>
      <c r="B48" s="7">
        <v>1.0734290318181903</v>
      </c>
    </row>
    <row r="49" spans="1:5">
      <c r="A49" s="6">
        <v>2008</v>
      </c>
      <c r="B49" s="7">
        <v>1.0842888328525047</v>
      </c>
    </row>
    <row r="50" spans="1:5">
      <c r="A50" s="6">
        <v>2009</v>
      </c>
      <c r="B50" s="7">
        <v>1.0949762565664412</v>
      </c>
    </row>
    <row r="51" spans="1:5">
      <c r="A51" s="6">
        <v>2010</v>
      </c>
      <c r="B51" s="7">
        <v>1.1054599735565844</v>
      </c>
    </row>
    <row r="52" spans="1:5">
      <c r="A52" s="6">
        <v>2011</v>
      </c>
      <c r="B52" s="7">
        <v>1.1150063108934432</v>
      </c>
    </row>
    <row r="53" spans="1:5">
      <c r="A53" s="6">
        <v>2012</v>
      </c>
      <c r="B53" s="7">
        <v>1.1244401331215832</v>
      </c>
    </row>
    <row r="54" spans="1:5">
      <c r="A54" s="6">
        <v>2013</v>
      </c>
      <c r="B54" s="7">
        <v>1.1340402609724993</v>
      </c>
    </row>
    <row r="55" spans="1:5">
      <c r="A55" s="6">
        <v>2014</v>
      </c>
      <c r="B55" s="7">
        <v>1.1438206353711782</v>
      </c>
    </row>
    <row r="56" spans="1:5">
      <c r="A56" s="6">
        <v>2015</v>
      </c>
      <c r="B56" s="7">
        <v>1.1537476076153461</v>
      </c>
    </row>
    <row r="57" spans="1:5">
      <c r="A57" s="6">
        <v>2016</v>
      </c>
      <c r="B57" s="7">
        <v>1.1635763064079567</v>
      </c>
    </row>
    <row r="58" spans="1:5">
      <c r="A58" s="6">
        <v>2017</v>
      </c>
      <c r="B58" s="7">
        <v>1.1732596895302903</v>
      </c>
    </row>
    <row r="59" spans="1:5">
      <c r="A59" s="6">
        <v>2018</v>
      </c>
      <c r="B59" s="7">
        <v>1.1828427926946994</v>
      </c>
    </row>
    <row r="60" spans="1:5">
      <c r="A60" s="6">
        <v>2019</v>
      </c>
      <c r="B60" s="7">
        <v>1.1923022861280685</v>
      </c>
    </row>
    <row r="61" spans="1:5">
      <c r="A61" s="6">
        <v>2020</v>
      </c>
      <c r="B61" s="7">
        <v>1.2015933358076814</v>
      </c>
    </row>
    <row r="62" spans="1:5">
      <c r="A62" s="6">
        <v>2021</v>
      </c>
      <c r="B62" s="7">
        <v>1.2104616678311855</v>
      </c>
      <c r="C62" s="7">
        <v>1.2104616678311855</v>
      </c>
      <c r="D62" s="7">
        <v>1.2104616678311855</v>
      </c>
      <c r="E62" s="7">
        <v>1.2104616678311855</v>
      </c>
    </row>
    <row r="63" spans="1:5">
      <c r="A63" s="6">
        <v>2022</v>
      </c>
      <c r="C63" s="7">
        <f t="shared" ref="C63:C94" si="0">_xlfn.FORECAST.ETS(A63,$B$2:$B$62,$A$2:$A$62,1,1)</f>
        <v>1.2198755576825207</v>
      </c>
      <c r="D63" s="7">
        <f t="shared" ref="D63:D94" si="1">C63-_xlfn.FORECAST.ETS.CONFINT(A63,$B$2:$B$62,$A$2:$A$62,0.95,1,1)</f>
        <v>1.2176726011634529</v>
      </c>
      <c r="E63" s="7">
        <f t="shared" ref="E63:E94" si="2">C63+_xlfn.FORECAST.ETS.CONFINT(A63,$B$2:$B$62,$A$2:$A$62,0.95,1,1)</f>
        <v>1.2220785142015884</v>
      </c>
    </row>
    <row r="64" spans="1:5">
      <c r="A64" s="6">
        <v>2023</v>
      </c>
      <c r="C64" s="7">
        <f t="shared" si="0"/>
        <v>1.2292879963680943</v>
      </c>
      <c r="D64" s="7">
        <f t="shared" si="1"/>
        <v>1.2257667035376434</v>
      </c>
      <c r="E64" s="7">
        <f t="shared" si="2"/>
        <v>1.2328092891985452</v>
      </c>
    </row>
    <row r="65" spans="1:5">
      <c r="A65" s="6">
        <v>2024</v>
      </c>
      <c r="C65" s="7">
        <f t="shared" si="0"/>
        <v>1.2387004350536679</v>
      </c>
      <c r="D65" s="7">
        <f t="shared" si="1"/>
        <v>1.2338775071210739</v>
      </c>
      <c r="E65" s="7">
        <f t="shared" si="2"/>
        <v>1.2435233629862619</v>
      </c>
    </row>
    <row r="66" spans="1:5">
      <c r="A66" s="6">
        <v>2025</v>
      </c>
      <c r="C66" s="7">
        <f t="shared" si="0"/>
        <v>1.2481128737392415</v>
      </c>
      <c r="D66" s="7">
        <f t="shared" si="1"/>
        <v>1.2419453626344876</v>
      </c>
      <c r="E66" s="7">
        <f t="shared" si="2"/>
        <v>1.2542803848439954</v>
      </c>
    </row>
    <row r="67" spans="1:5">
      <c r="A67" s="6">
        <v>2026</v>
      </c>
      <c r="C67" s="7">
        <f t="shared" si="0"/>
        <v>1.2575253124248154</v>
      </c>
      <c r="D67" s="7">
        <f t="shared" si="1"/>
        <v>1.2499533929048188</v>
      </c>
      <c r="E67" s="7">
        <f t="shared" si="2"/>
        <v>1.2650972319448119</v>
      </c>
    </row>
    <row r="68" spans="1:5">
      <c r="A68" s="6">
        <v>2027</v>
      </c>
      <c r="C68" s="7">
        <f t="shared" si="0"/>
        <v>1.266937751110389</v>
      </c>
      <c r="D68" s="7">
        <f t="shared" si="1"/>
        <v>1.2578961951779266</v>
      </c>
      <c r="E68" s="7">
        <f t="shared" si="2"/>
        <v>1.2759793070428513</v>
      </c>
    </row>
    <row r="69" spans="1:5">
      <c r="A69" s="6">
        <v>2028</v>
      </c>
      <c r="C69" s="7">
        <f t="shared" si="0"/>
        <v>1.2763501897959626</v>
      </c>
      <c r="D69" s="7">
        <f t="shared" si="1"/>
        <v>1.2657725112944382</v>
      </c>
      <c r="E69" s="7">
        <f t="shared" si="2"/>
        <v>1.286927868297487</v>
      </c>
    </row>
    <row r="70" spans="1:5">
      <c r="A70" s="6">
        <v>2029</v>
      </c>
      <c r="C70" s="7">
        <f t="shared" si="0"/>
        <v>1.2857626284815362</v>
      </c>
      <c r="D70" s="7">
        <f t="shared" si="1"/>
        <v>1.2735827928714256</v>
      </c>
      <c r="E70" s="7">
        <f t="shared" si="2"/>
        <v>1.2979424640916468</v>
      </c>
    </row>
    <row r="71" spans="1:5">
      <c r="A71" s="6">
        <v>2030</v>
      </c>
      <c r="C71" s="7">
        <f t="shared" si="0"/>
        <v>1.2951750671671098</v>
      </c>
      <c r="D71" s="7">
        <f t="shared" si="1"/>
        <v>1.2813282315513566</v>
      </c>
      <c r="E71" s="7">
        <f t="shared" si="2"/>
        <v>1.3090219027828631</v>
      </c>
    </row>
    <row r="72" spans="1:5">
      <c r="A72" s="6">
        <v>2031</v>
      </c>
      <c r="C72" s="7">
        <f t="shared" si="0"/>
        <v>1.3045875058526835</v>
      </c>
      <c r="D72" s="7">
        <f t="shared" si="1"/>
        <v>1.2890103286504604</v>
      </c>
      <c r="E72" s="7">
        <f t="shared" si="2"/>
        <v>1.3201646830549065</v>
      </c>
    </row>
    <row r="73" spans="1:5">
      <c r="A73" s="6">
        <v>2032</v>
      </c>
      <c r="C73" s="7">
        <f t="shared" si="0"/>
        <v>1.3139999445382571</v>
      </c>
      <c r="D73" s="7">
        <f t="shared" si="1"/>
        <v>1.2966306912896186</v>
      </c>
      <c r="E73" s="7">
        <f t="shared" si="2"/>
        <v>1.3313691977868956</v>
      </c>
    </row>
    <row r="74" spans="1:5">
      <c r="A74" s="6">
        <v>2033</v>
      </c>
      <c r="C74" s="7">
        <f t="shared" si="0"/>
        <v>1.3234123832238307</v>
      </c>
      <c r="D74" s="7">
        <f t="shared" si="1"/>
        <v>1.3041909325263923</v>
      </c>
      <c r="E74" s="7">
        <f t="shared" si="2"/>
        <v>1.3426338339212691</v>
      </c>
    </row>
    <row r="75" spans="1:5">
      <c r="A75" s="6">
        <v>2034</v>
      </c>
      <c r="C75" s="7">
        <f t="shared" si="0"/>
        <v>1.3328248219094045</v>
      </c>
      <c r="D75" s="7">
        <f t="shared" si="1"/>
        <v>1.3116926223326371</v>
      </c>
      <c r="E75" s="7">
        <f t="shared" si="2"/>
        <v>1.353957021486172</v>
      </c>
    </row>
    <row r="76" spans="1:5">
      <c r="A76" s="6">
        <v>2035</v>
      </c>
      <c r="C76" s="7">
        <f t="shared" si="0"/>
        <v>1.3422372605949782</v>
      </c>
      <c r="D76" s="7">
        <f t="shared" si="1"/>
        <v>1.3191372645257817</v>
      </c>
      <c r="E76" s="7">
        <f t="shared" si="2"/>
        <v>1.3653372566641746</v>
      </c>
    </row>
    <row r="77" spans="1:5">
      <c r="A77" s="6">
        <v>2036</v>
      </c>
      <c r="C77" s="7">
        <f t="shared" si="0"/>
        <v>1.3516496992805518</v>
      </c>
      <c r="D77" s="7">
        <f t="shared" si="1"/>
        <v>1.3265262873085593</v>
      </c>
      <c r="E77" s="7">
        <f t="shared" si="2"/>
        <v>1.3767731112525443</v>
      </c>
    </row>
    <row r="78" spans="1:5">
      <c r="A78" s="6">
        <v>2037</v>
      </c>
      <c r="C78" s="7">
        <f t="shared" si="0"/>
        <v>1.3610621379661254</v>
      </c>
      <c r="D78" s="7">
        <f t="shared" si="1"/>
        <v>1.3338610410218523</v>
      </c>
      <c r="E78" s="7">
        <f t="shared" si="2"/>
        <v>1.3882632349103985</v>
      </c>
    </row>
    <row r="79" spans="1:5">
      <c r="A79" s="6">
        <v>2038</v>
      </c>
      <c r="C79" s="7">
        <f t="shared" si="0"/>
        <v>1.370474576651699</v>
      </c>
      <c r="D79" s="7">
        <f t="shared" si="1"/>
        <v>1.3411427996882164</v>
      </c>
      <c r="E79" s="7">
        <f t="shared" si="2"/>
        <v>1.3998063536151817</v>
      </c>
    </row>
    <row r="80" spans="1:5">
      <c r="A80" s="6">
        <v>2039</v>
      </c>
      <c r="C80" s="7">
        <f t="shared" si="0"/>
        <v>1.3798870153372726</v>
      </c>
      <c r="D80" s="7">
        <f t="shared" si="1"/>
        <v>1.3483727644724275</v>
      </c>
      <c r="E80" s="7">
        <f t="shared" si="2"/>
        <v>1.4114012662021178</v>
      </c>
    </row>
    <row r="81" spans="1:5">
      <c r="A81" s="6">
        <v>2040</v>
      </c>
      <c r="C81" s="7">
        <f t="shared" si="0"/>
        <v>1.3892994540228463</v>
      </c>
      <c r="D81" s="7">
        <f t="shared" si="1"/>
        <v>1.3555520680196429</v>
      </c>
      <c r="E81" s="7">
        <f t="shared" si="2"/>
        <v>1.4230468400260496</v>
      </c>
    </row>
    <row r="82" spans="1:5">
      <c r="A82" s="6">
        <v>2041</v>
      </c>
      <c r="C82" s="7">
        <f t="shared" si="0"/>
        <v>1.3987118927084199</v>
      </c>
      <c r="D82" s="7">
        <f t="shared" si="1"/>
        <v>1.362681779093103</v>
      </c>
      <c r="E82" s="7">
        <f t="shared" si="2"/>
        <v>1.4347420063237368</v>
      </c>
    </row>
    <row r="83" spans="1:5">
      <c r="A83" s="6">
        <v>2042</v>
      </c>
      <c r="C83" s="7">
        <f t="shared" si="0"/>
        <v>1.4081243313939935</v>
      </c>
      <c r="D83" s="7">
        <f t="shared" si="1"/>
        <v>1.3697629071935105</v>
      </c>
      <c r="E83" s="7">
        <f t="shared" si="2"/>
        <v>1.4464857555944766</v>
      </c>
    </row>
    <row r="84" spans="1:5">
      <c r="A84" s="6">
        <v>2043</v>
      </c>
      <c r="C84" s="7">
        <f t="shared" si="0"/>
        <v>1.4175367700795674</v>
      </c>
      <c r="D84" s="7">
        <f t="shared" si="1"/>
        <v>1.3767964069910252</v>
      </c>
      <c r="E84" s="7">
        <f t="shared" si="2"/>
        <v>1.4582771331681095</v>
      </c>
    </row>
    <row r="85" spans="1:5">
      <c r="A85" s="6">
        <v>2044</v>
      </c>
      <c r="C85" s="7">
        <f t="shared" si="0"/>
        <v>1.426949208765141</v>
      </c>
      <c r="D85" s="7">
        <f t="shared" si="1"/>
        <v>1.3837831824864821</v>
      </c>
      <c r="E85" s="7">
        <f t="shared" si="2"/>
        <v>1.4701152350437998</v>
      </c>
    </row>
    <row r="86" spans="1:5">
      <c r="A86" s="6">
        <v>2045</v>
      </c>
      <c r="C86" s="7">
        <f t="shared" si="0"/>
        <v>1.4363616474507146</v>
      </c>
      <c r="D86" s="7">
        <f t="shared" si="1"/>
        <v>1.3907240908677094</v>
      </c>
      <c r="E86" s="7">
        <f t="shared" si="2"/>
        <v>1.4819992040337198</v>
      </c>
    </row>
    <row r="87" spans="1:5">
      <c r="A87" s="6">
        <v>2046</v>
      </c>
      <c r="C87" s="7">
        <f t="shared" si="0"/>
        <v>1.4457740861362882</v>
      </c>
      <c r="D87" s="7">
        <f t="shared" si="1"/>
        <v>1.3976199460548333</v>
      </c>
      <c r="E87" s="7">
        <f t="shared" si="2"/>
        <v>1.4939282262177431</v>
      </c>
    </row>
    <row r="88" spans="1:5">
      <c r="A88" s="6">
        <v>2047</v>
      </c>
      <c r="C88" s="7">
        <f t="shared" si="0"/>
        <v>1.4551865248218618</v>
      </c>
      <c r="D88" s="7">
        <f t="shared" si="1"/>
        <v>1.4044715219439294</v>
      </c>
      <c r="E88" s="7">
        <f t="shared" si="2"/>
        <v>1.5059015276997942</v>
      </c>
    </row>
    <row r="89" spans="1:5">
      <c r="A89" s="6">
        <v>2048</v>
      </c>
      <c r="C89" s="7">
        <f t="shared" si="0"/>
        <v>1.4645989635074355</v>
      </c>
      <c r="D89" s="7">
        <f t="shared" si="1"/>
        <v>1.4112795553664339</v>
      </c>
      <c r="E89" s="7">
        <f t="shared" si="2"/>
        <v>1.517918371648437</v>
      </c>
    </row>
    <row r="90" spans="1:5">
      <c r="A90" s="6">
        <v>2049</v>
      </c>
      <c r="C90" s="7">
        <f t="shared" si="0"/>
        <v>1.4740114021930091</v>
      </c>
      <c r="D90" s="7">
        <f t="shared" si="1"/>
        <v>1.4180447487854209</v>
      </c>
      <c r="E90" s="7">
        <f t="shared" si="2"/>
        <v>1.5299780556005973</v>
      </c>
    </row>
    <row r="91" spans="1:5">
      <c r="A91" s="6">
        <v>2050</v>
      </c>
      <c r="C91" s="7">
        <f t="shared" si="0"/>
        <v>1.4834238408785829</v>
      </c>
      <c r="D91" s="7">
        <f t="shared" si="1"/>
        <v>1.4247677727509747</v>
      </c>
      <c r="E91" s="7">
        <f t="shared" si="2"/>
        <v>1.5420799090061912</v>
      </c>
    </row>
    <row r="92" spans="1:5">
      <c r="A92" s="6">
        <v>2051</v>
      </c>
      <c r="C92" s="7">
        <f t="shared" si="0"/>
        <v>1.4928362795641563</v>
      </c>
      <c r="D92" s="7">
        <f t="shared" si="1"/>
        <v>1.4314492681365749</v>
      </c>
      <c r="E92" s="7">
        <f t="shared" si="2"/>
        <v>1.5542232909917377</v>
      </c>
    </row>
    <row r="93" spans="1:5">
      <c r="A93" s="6">
        <v>2052</v>
      </c>
      <c r="C93" s="7">
        <f t="shared" si="0"/>
        <v>1.5022487182497302</v>
      </c>
      <c r="D93" s="7">
        <f t="shared" si="1"/>
        <v>1.4380898481773079</v>
      </c>
      <c r="E93" s="7">
        <f t="shared" si="2"/>
        <v>1.5664075883221524</v>
      </c>
    </row>
    <row r="94" spans="1:5">
      <c r="A94" s="6">
        <v>2053</v>
      </c>
      <c r="C94" s="7">
        <f t="shared" si="0"/>
        <v>1.5116611569353038</v>
      </c>
      <c r="D94" s="7">
        <f t="shared" si="1"/>
        <v>1.4446901003292059</v>
      </c>
      <c r="E94" s="7">
        <f t="shared" si="2"/>
        <v>1.5786322135414017</v>
      </c>
    </row>
    <row r="95" spans="1:5">
      <c r="A95" s="6">
        <v>2054</v>
      </c>
      <c r="C95" s="7">
        <f t="shared" ref="C95:C123" si="3">_xlfn.FORECAST.ETS(A95,$B$2:$B$62,$A$2:$A$62,1,1)</f>
        <v>1.5210735956208774</v>
      </c>
      <c r="D95" s="7">
        <f t="shared" ref="D95:D123" si="4">C95-_xlfn.FORECAST.ETS.CONFINT(A95,$B$2:$B$62,$A$2:$A$62,0.95,1,1)</f>
        <v>1.4512505879673938</v>
      </c>
      <c r="E95" s="7">
        <f t="shared" ref="E95:E123" si="5">C95+_xlfn.FORECAST.ETS.CONFINT(A95,$B$2:$B$62,$A$2:$A$62,0.95,1,1)</f>
        <v>1.590896603274361</v>
      </c>
    </row>
    <row r="96" spans="1:5">
      <c r="A96" s="6">
        <v>2055</v>
      </c>
      <c r="C96" s="7">
        <f t="shared" si="3"/>
        <v>1.530486034306451</v>
      </c>
      <c r="D96" s="7">
        <f t="shared" si="4"/>
        <v>1.4577718519390446</v>
      </c>
      <c r="E96" s="7">
        <f t="shared" si="5"/>
        <v>1.6032002166738575</v>
      </c>
    </row>
    <row r="97" spans="1:5">
      <c r="A97" s="6">
        <v>2056</v>
      </c>
      <c r="C97" s="7">
        <f t="shared" si="3"/>
        <v>1.5398984729920246</v>
      </c>
      <c r="D97" s="7">
        <f t="shared" si="4"/>
        <v>1.4642544119855589</v>
      </c>
      <c r="E97" s="7">
        <f t="shared" si="5"/>
        <v>1.6155425339984903</v>
      </c>
    </row>
    <row r="98" spans="1:5">
      <c r="A98" s="6">
        <v>2057</v>
      </c>
      <c r="C98" s="7">
        <f t="shared" si="3"/>
        <v>1.5493109116775983</v>
      </c>
      <c r="D98" s="7">
        <f t="shared" si="4"/>
        <v>1.4706987680468999</v>
      </c>
      <c r="E98" s="7">
        <f t="shared" si="5"/>
        <v>1.6279230553082966</v>
      </c>
    </row>
    <row r="99" spans="1:5">
      <c r="A99" s="6">
        <v>2058</v>
      </c>
      <c r="C99" s="7">
        <f t="shared" si="3"/>
        <v>1.5587233503631719</v>
      </c>
      <c r="D99" s="7">
        <f t="shared" si="4"/>
        <v>1.477105401459649</v>
      </c>
      <c r="E99" s="7">
        <f t="shared" si="5"/>
        <v>1.6403412992666948</v>
      </c>
    </row>
    <row r="100" spans="1:5">
      <c r="A100" s="6">
        <v>2059</v>
      </c>
      <c r="C100" s="7">
        <f t="shared" si="3"/>
        <v>1.5681357890487457</v>
      </c>
      <c r="D100" s="7">
        <f t="shared" si="4"/>
        <v>1.483474776059116</v>
      </c>
      <c r="E100" s="7">
        <f t="shared" si="5"/>
        <v>1.6527968020383754</v>
      </c>
    </row>
    <row r="101" spans="1:5">
      <c r="A101" s="6">
        <v>2060</v>
      </c>
      <c r="C101" s="7">
        <f t="shared" si="3"/>
        <v>1.5775482277343191</v>
      </c>
      <c r="D101" s="7">
        <f t="shared" si="4"/>
        <v>1.4898073391947291</v>
      </c>
      <c r="E101" s="7">
        <f t="shared" si="5"/>
        <v>1.6652891162739092</v>
      </c>
    </row>
    <row r="102" spans="1:5">
      <c r="A102" s="6">
        <v>2061</v>
      </c>
      <c r="C102" s="7">
        <f t="shared" si="3"/>
        <v>1.586960666419893</v>
      </c>
      <c r="D102" s="7">
        <f t="shared" si="4"/>
        <v>1.4961035226669421</v>
      </c>
      <c r="E102" s="7">
        <f t="shared" si="5"/>
        <v>1.6778178101728438</v>
      </c>
    </row>
    <row r="103" spans="1:5">
      <c r="A103" s="6">
        <v>2062</v>
      </c>
      <c r="C103" s="7">
        <f t="shared" si="3"/>
        <v>1.5963731051054666</v>
      </c>
      <c r="D103" s="7">
        <f t="shared" si="4"/>
        <v>1.5023637435930097</v>
      </c>
      <c r="E103" s="7">
        <f t="shared" si="5"/>
        <v>1.6903824666179235</v>
      </c>
    </row>
    <row r="104" spans="1:5">
      <c r="A104" s="6">
        <v>2063</v>
      </c>
      <c r="C104" s="7">
        <f t="shared" si="3"/>
        <v>1.6057855437910402</v>
      </c>
      <c r="D104" s="7">
        <f t="shared" si="4"/>
        <v>1.508588405208211</v>
      </c>
      <c r="E104" s="7">
        <f t="shared" si="5"/>
        <v>1.7029826823738694</v>
      </c>
    </row>
    <row r="105" spans="1:5">
      <c r="A105" s="6">
        <v>2064</v>
      </c>
      <c r="C105" s="7">
        <f t="shared" si="3"/>
        <v>1.6151979824766138</v>
      </c>
      <c r="D105" s="7">
        <f t="shared" si="4"/>
        <v>1.5147778976083919</v>
      </c>
      <c r="E105" s="7">
        <f t="shared" si="5"/>
        <v>1.7156180673448358</v>
      </c>
    </row>
    <row r="106" spans="1:5">
      <c r="A106" s="6">
        <v>2065</v>
      </c>
      <c r="C106" s="7">
        <f t="shared" si="3"/>
        <v>1.6246104211621875</v>
      </c>
      <c r="D106" s="7">
        <f t="shared" si="4"/>
        <v>1.5209325984390996</v>
      </c>
      <c r="E106" s="7">
        <f t="shared" si="5"/>
        <v>1.7282882438852754</v>
      </c>
    </row>
    <row r="107" spans="1:5">
      <c r="A107" s="6">
        <v>2066</v>
      </c>
      <c r="C107" s="7">
        <f t="shared" si="3"/>
        <v>1.6340228598477611</v>
      </c>
      <c r="D107" s="7">
        <f t="shared" si="4"/>
        <v>1.5270528735360211</v>
      </c>
      <c r="E107" s="7">
        <f t="shared" si="5"/>
        <v>1.740992846159501</v>
      </c>
    </row>
    <row r="108" spans="1:5">
      <c r="A108" s="6">
        <v>2067</v>
      </c>
      <c r="C108" s="7">
        <f t="shared" si="3"/>
        <v>1.6434352985333347</v>
      </c>
      <c r="D108" s="7">
        <f t="shared" si="4"/>
        <v>1.5331390775209668</v>
      </c>
      <c r="E108" s="7">
        <f t="shared" si="5"/>
        <v>1.7537315195457026</v>
      </c>
    </row>
    <row r="109" spans="1:5">
      <c r="A109" s="6">
        <v>2068</v>
      </c>
      <c r="C109" s="7">
        <f t="shared" si="3"/>
        <v>1.6528477372189085</v>
      </c>
      <c r="D109" s="7">
        <f t="shared" si="4"/>
        <v>1.5391915543572074</v>
      </c>
      <c r="E109" s="7">
        <f t="shared" si="5"/>
        <v>1.7665039200806096</v>
      </c>
    </row>
    <row r="110" spans="1:5">
      <c r="A110" s="6">
        <v>2069</v>
      </c>
      <c r="C110" s="7">
        <f t="shared" si="3"/>
        <v>1.6622601759044819</v>
      </c>
      <c r="D110" s="7">
        <f t="shared" si="4"/>
        <v>1.5452106378675863</v>
      </c>
      <c r="E110" s="7">
        <f t="shared" si="5"/>
        <v>1.7793097139413776</v>
      </c>
    </row>
    <row r="111" spans="1:5">
      <c r="A111" s="6">
        <v>2070</v>
      </c>
      <c r="C111" s="7">
        <f t="shared" si="3"/>
        <v>1.6716726145900558</v>
      </c>
      <c r="D111" s="7">
        <f t="shared" si="4"/>
        <v>1.5511966522185083</v>
      </c>
      <c r="E111" s="7">
        <f t="shared" si="5"/>
        <v>1.7921485769616032</v>
      </c>
    </row>
    <row r="112" spans="1:5">
      <c r="A112" s="6">
        <v>2071</v>
      </c>
      <c r="C112" s="7">
        <f t="shared" si="3"/>
        <v>1.6810850532756294</v>
      </c>
      <c r="D112" s="7">
        <f t="shared" si="4"/>
        <v>1.5571499123725803</v>
      </c>
      <c r="E112" s="7">
        <f t="shared" si="5"/>
        <v>1.8050201941786785</v>
      </c>
    </row>
    <row r="113" spans="1:5">
      <c r="A113" s="6">
        <v>2072</v>
      </c>
      <c r="C113" s="7">
        <f t="shared" si="3"/>
        <v>1.690497491961203</v>
      </c>
      <c r="D113" s="7">
        <f t="shared" si="4"/>
        <v>1.5630707245124376</v>
      </c>
      <c r="E113" s="7">
        <f t="shared" si="5"/>
        <v>1.8179242594099685</v>
      </c>
    </row>
    <row r="114" spans="1:5">
      <c r="A114" s="6">
        <v>2073</v>
      </c>
      <c r="C114" s="7">
        <f t="shared" si="3"/>
        <v>1.6999099306467766</v>
      </c>
      <c r="D114" s="7">
        <f t="shared" si="4"/>
        <v>1.5689593864380309</v>
      </c>
      <c r="E114" s="7">
        <f t="shared" si="5"/>
        <v>1.8308604748555224</v>
      </c>
    </row>
    <row r="115" spans="1:5">
      <c r="A115" s="6">
        <v>2074</v>
      </c>
      <c r="C115" s="7">
        <f t="shared" si="3"/>
        <v>1.7093223693323503</v>
      </c>
      <c r="D115" s="7">
        <f t="shared" si="4"/>
        <v>1.5748161879394491</v>
      </c>
      <c r="E115" s="7">
        <f t="shared" si="5"/>
        <v>1.8438285507252514</v>
      </c>
    </row>
    <row r="116" spans="1:5">
      <c r="A116" s="6">
        <v>2075</v>
      </c>
      <c r="C116" s="7">
        <f t="shared" si="3"/>
        <v>1.7187348080179241</v>
      </c>
      <c r="D116" s="7">
        <f t="shared" si="4"/>
        <v>1.5806414111471518</v>
      </c>
      <c r="E116" s="7">
        <f t="shared" si="5"/>
        <v>1.8568282048886964</v>
      </c>
    </row>
    <row r="117" spans="1:5">
      <c r="A117" s="6">
        <v>2076</v>
      </c>
      <c r="C117" s="7">
        <f t="shared" si="3"/>
        <v>1.7281472467034975</v>
      </c>
      <c r="D117" s="7">
        <f t="shared" si="4"/>
        <v>1.5864353308613246</v>
      </c>
      <c r="E117" s="7">
        <f t="shared" si="5"/>
        <v>1.8698591625456704</v>
      </c>
    </row>
    <row r="118" spans="1:5">
      <c r="A118" s="6">
        <v>2077</v>
      </c>
      <c r="C118" s="7">
        <f t="shared" si="3"/>
        <v>1.7375596853890714</v>
      </c>
      <c r="D118" s="7">
        <f t="shared" si="4"/>
        <v>1.592198214861912</v>
      </c>
      <c r="E118" s="7">
        <f t="shared" si="5"/>
        <v>1.8829211559162307</v>
      </c>
    </row>
    <row r="119" spans="1:5">
      <c r="A119" s="6">
        <v>2078</v>
      </c>
      <c r="C119" s="7">
        <f t="shared" si="3"/>
        <v>1.7469721240746447</v>
      </c>
      <c r="D119" s="7">
        <f t="shared" si="4"/>
        <v>1.5979303242007412</v>
      </c>
      <c r="E119" s="7">
        <f t="shared" si="5"/>
        <v>1.8960139239485483</v>
      </c>
    </row>
    <row r="120" spans="1:5">
      <c r="A120" s="6">
        <v>2079</v>
      </c>
      <c r="C120" s="7">
        <f t="shared" si="3"/>
        <v>1.7563845627602186</v>
      </c>
      <c r="D120" s="7">
        <f t="shared" si="4"/>
        <v>1.6036319134770416</v>
      </c>
      <c r="E120" s="7">
        <f t="shared" si="5"/>
        <v>1.9091372120433956</v>
      </c>
    </row>
    <row r="121" spans="1:5">
      <c r="A121" s="6">
        <v>2080</v>
      </c>
      <c r="C121" s="7">
        <f t="shared" si="3"/>
        <v>1.7657970014457922</v>
      </c>
      <c r="D121" s="7">
        <f t="shared" si="4"/>
        <v>1.6093032310975299</v>
      </c>
      <c r="E121" s="7">
        <f t="shared" si="5"/>
        <v>1.9222907717940545</v>
      </c>
    </row>
    <row r="122" spans="1:5">
      <c r="A122" s="6">
        <v>2081</v>
      </c>
      <c r="C122" s="7">
        <f t="shared" si="3"/>
        <v>1.7752094401313658</v>
      </c>
      <c r="D122" s="7">
        <f t="shared" si="4"/>
        <v>1.6149445195221583</v>
      </c>
      <c r="E122" s="7">
        <f t="shared" si="5"/>
        <v>1.9354743607405733</v>
      </c>
    </row>
    <row r="123" spans="1:5">
      <c r="A123" s="6">
        <v>2082</v>
      </c>
      <c r="C123" s="7">
        <f t="shared" si="3"/>
        <v>1.7846218788169395</v>
      </c>
      <c r="D123" s="7">
        <f t="shared" si="4"/>
        <v>1.6205560154965073</v>
      </c>
      <c r="E123" s="7">
        <f t="shared" si="5"/>
        <v>1.9486877421373716</v>
      </c>
    </row>
    <row r="124" spans="1:5">
      <c r="A124" s="6">
        <v>2083</v>
      </c>
      <c r="C124" s="7" t="e">
        <f t="shared" ref="C124:C141" si="6">_xlfn.FORECAST.ETS(A124,$B$2:$B$62,$A$2:$A$62,1,1)</f>
        <v>#N/A</v>
      </c>
      <c r="D124" s="7" t="e">
        <f t="shared" ref="D124:D141" si="7">C124-_xlfn.FORECAST.ETS.CONFINT(A124,$B$2:$B$62,$A$2:$A$62,0.95,1,1)</f>
        <v>#N/A</v>
      </c>
      <c r="E124" s="7" t="e">
        <f t="shared" ref="E124:E141" si="8">C124+_xlfn.FORECAST.ETS.CONFINT(A124,$B$2:$B$62,$A$2:$A$62,0.95,1,1)</f>
        <v>#N/A</v>
      </c>
    </row>
    <row r="125" spans="1:5">
      <c r="A125" s="6">
        <v>2084</v>
      </c>
      <c r="C125" s="7" t="e">
        <f t="shared" si="6"/>
        <v>#N/A</v>
      </c>
      <c r="D125" s="7" t="e">
        <f t="shared" si="7"/>
        <v>#N/A</v>
      </c>
      <c r="E125" s="7" t="e">
        <f t="shared" si="8"/>
        <v>#N/A</v>
      </c>
    </row>
    <row r="126" spans="1:5">
      <c r="A126" s="6">
        <v>2085</v>
      </c>
      <c r="C126" s="7" t="e">
        <f t="shared" si="6"/>
        <v>#N/A</v>
      </c>
      <c r="D126" s="7" t="e">
        <f t="shared" si="7"/>
        <v>#N/A</v>
      </c>
      <c r="E126" s="7" t="e">
        <f t="shared" si="8"/>
        <v>#N/A</v>
      </c>
    </row>
    <row r="127" spans="1:5">
      <c r="A127" s="6">
        <v>2086</v>
      </c>
      <c r="C127" s="7" t="e">
        <f t="shared" si="6"/>
        <v>#N/A</v>
      </c>
      <c r="D127" s="7" t="e">
        <f t="shared" si="7"/>
        <v>#N/A</v>
      </c>
      <c r="E127" s="7" t="e">
        <f t="shared" si="8"/>
        <v>#N/A</v>
      </c>
    </row>
    <row r="128" spans="1:5">
      <c r="A128" s="6">
        <v>2087</v>
      </c>
      <c r="C128" s="7" t="e">
        <f t="shared" si="6"/>
        <v>#N/A</v>
      </c>
      <c r="D128" s="7" t="e">
        <f t="shared" si="7"/>
        <v>#N/A</v>
      </c>
      <c r="E128" s="7" t="e">
        <f t="shared" si="8"/>
        <v>#N/A</v>
      </c>
    </row>
    <row r="129" spans="1:5">
      <c r="A129" s="6">
        <v>2088</v>
      </c>
      <c r="C129" s="7" t="e">
        <f t="shared" si="6"/>
        <v>#N/A</v>
      </c>
      <c r="D129" s="7" t="e">
        <f t="shared" si="7"/>
        <v>#N/A</v>
      </c>
      <c r="E129" s="7" t="e">
        <f t="shared" si="8"/>
        <v>#N/A</v>
      </c>
    </row>
    <row r="130" spans="1:5">
      <c r="A130" s="6">
        <v>2089</v>
      </c>
      <c r="C130" s="7" t="e">
        <f t="shared" si="6"/>
        <v>#N/A</v>
      </c>
      <c r="D130" s="7" t="e">
        <f t="shared" si="7"/>
        <v>#N/A</v>
      </c>
      <c r="E130" s="7" t="e">
        <f t="shared" si="8"/>
        <v>#N/A</v>
      </c>
    </row>
    <row r="131" spans="1:5">
      <c r="A131" s="6">
        <v>2090</v>
      </c>
      <c r="C131" s="7" t="e">
        <f t="shared" si="6"/>
        <v>#N/A</v>
      </c>
      <c r="D131" s="7" t="e">
        <f t="shared" si="7"/>
        <v>#N/A</v>
      </c>
      <c r="E131" s="7" t="e">
        <f t="shared" si="8"/>
        <v>#N/A</v>
      </c>
    </row>
    <row r="132" spans="1:5">
      <c r="A132" s="6">
        <v>2091</v>
      </c>
      <c r="C132" s="7" t="e">
        <f t="shared" si="6"/>
        <v>#N/A</v>
      </c>
      <c r="D132" s="7" t="e">
        <f t="shared" si="7"/>
        <v>#N/A</v>
      </c>
      <c r="E132" s="7" t="e">
        <f t="shared" si="8"/>
        <v>#N/A</v>
      </c>
    </row>
    <row r="133" spans="1:5">
      <c r="A133" s="6">
        <v>2092</v>
      </c>
      <c r="C133" s="7" t="e">
        <f t="shared" si="6"/>
        <v>#N/A</v>
      </c>
      <c r="D133" s="7" t="e">
        <f t="shared" si="7"/>
        <v>#N/A</v>
      </c>
      <c r="E133" s="7" t="e">
        <f t="shared" si="8"/>
        <v>#N/A</v>
      </c>
    </row>
    <row r="134" spans="1:5">
      <c r="A134" s="6">
        <v>2093</v>
      </c>
      <c r="C134" s="7" t="e">
        <f t="shared" si="6"/>
        <v>#N/A</v>
      </c>
      <c r="D134" s="7" t="e">
        <f t="shared" si="7"/>
        <v>#N/A</v>
      </c>
      <c r="E134" s="7" t="e">
        <f t="shared" si="8"/>
        <v>#N/A</v>
      </c>
    </row>
    <row r="135" spans="1:5">
      <c r="A135" s="6">
        <v>2094</v>
      </c>
      <c r="C135" s="7" t="e">
        <f t="shared" si="6"/>
        <v>#N/A</v>
      </c>
      <c r="D135" s="7" t="e">
        <f t="shared" si="7"/>
        <v>#N/A</v>
      </c>
      <c r="E135" s="7" t="e">
        <f t="shared" si="8"/>
        <v>#N/A</v>
      </c>
    </row>
    <row r="136" spans="1:5">
      <c r="A136" s="6">
        <v>2095</v>
      </c>
      <c r="C136" s="7" t="e">
        <f t="shared" si="6"/>
        <v>#N/A</v>
      </c>
      <c r="D136" s="7" t="e">
        <f t="shared" si="7"/>
        <v>#N/A</v>
      </c>
      <c r="E136" s="7" t="e">
        <f t="shared" si="8"/>
        <v>#N/A</v>
      </c>
    </row>
    <row r="137" spans="1:5">
      <c r="A137" s="6">
        <v>2096</v>
      </c>
      <c r="C137" s="7" t="e">
        <f t="shared" si="6"/>
        <v>#N/A</v>
      </c>
      <c r="D137" s="7" t="e">
        <f t="shared" si="7"/>
        <v>#N/A</v>
      </c>
      <c r="E137" s="7" t="e">
        <f t="shared" si="8"/>
        <v>#N/A</v>
      </c>
    </row>
    <row r="138" spans="1:5">
      <c r="A138" s="6">
        <v>2097</v>
      </c>
      <c r="C138" s="7" t="e">
        <f t="shared" si="6"/>
        <v>#N/A</v>
      </c>
      <c r="D138" s="7" t="e">
        <f t="shared" si="7"/>
        <v>#N/A</v>
      </c>
      <c r="E138" s="7" t="e">
        <f t="shared" si="8"/>
        <v>#N/A</v>
      </c>
    </row>
    <row r="139" spans="1:5">
      <c r="A139" s="6">
        <v>2098</v>
      </c>
      <c r="C139" s="7" t="e">
        <f t="shared" si="6"/>
        <v>#N/A</v>
      </c>
      <c r="D139" s="7" t="e">
        <f t="shared" si="7"/>
        <v>#N/A</v>
      </c>
      <c r="E139" s="7" t="e">
        <f t="shared" si="8"/>
        <v>#N/A</v>
      </c>
    </row>
    <row r="140" spans="1:5">
      <c r="A140" s="6">
        <v>2099</v>
      </c>
      <c r="C140" s="7" t="e">
        <f t="shared" si="6"/>
        <v>#N/A</v>
      </c>
      <c r="D140" s="7" t="e">
        <f t="shared" si="7"/>
        <v>#N/A</v>
      </c>
      <c r="E140" s="7" t="e">
        <f t="shared" si="8"/>
        <v>#N/A</v>
      </c>
    </row>
    <row r="141" spans="1:5">
      <c r="A141" s="6">
        <v>2100</v>
      </c>
      <c r="C141" s="7" t="e">
        <f t="shared" si="6"/>
        <v>#N/A</v>
      </c>
      <c r="D141" s="7" t="e">
        <f t="shared" si="7"/>
        <v>#N/A</v>
      </c>
      <c r="E141" s="7" t="e">
        <f t="shared" si="8"/>
        <v>#N/A</v>
      </c>
    </row>
    <row r="142" spans="1:5">
      <c r="A142" s="6">
        <v>2111</v>
      </c>
      <c r="C142" s="7"/>
      <c r="D142" s="7"/>
      <c r="E142" s="7"/>
    </row>
    <row r="143" spans="1:5">
      <c r="A143" s="6">
        <v>2112</v>
      </c>
      <c r="C143" s="7"/>
      <c r="D143" s="7"/>
      <c r="E143" s="7"/>
    </row>
    <row r="144" spans="1:5">
      <c r="A144" s="6">
        <v>2113</v>
      </c>
      <c r="C144" s="7"/>
      <c r="D144" s="7"/>
      <c r="E144" s="7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C80A-9E8D-46F8-85E7-8CAF4AE49DBA}">
  <dimension ref="A1:H152"/>
  <sheetViews>
    <sheetView workbookViewId="0"/>
  </sheetViews>
  <sheetFormatPr defaultRowHeight="16.5"/>
  <cols>
    <col min="1" max="1" width="9.5546875" customWidth="1"/>
    <col min="3" max="3" width="9.44140625" customWidth="1"/>
    <col min="4" max="4" width="23.5546875" customWidth="1"/>
    <col min="5" max="5" width="23.6640625" customWidth="1"/>
    <col min="7" max="7" width="9" customWidth="1"/>
    <col min="8" max="8" width="7.21875" customWidth="1"/>
  </cols>
  <sheetData>
    <row r="1" spans="1:8">
      <c r="A1" t="s">
        <v>41</v>
      </c>
      <c r="B1" t="s">
        <v>62</v>
      </c>
      <c r="C1" t="s">
        <v>42</v>
      </c>
      <c r="D1" t="s">
        <v>43</v>
      </c>
      <c r="E1" t="s">
        <v>44</v>
      </c>
      <c r="G1" t="s">
        <v>45</v>
      </c>
      <c r="H1" t="s">
        <v>46</v>
      </c>
    </row>
    <row r="2" spans="1:8">
      <c r="A2" s="6">
        <v>1950</v>
      </c>
      <c r="B2" s="7">
        <v>0.32398258090255244</v>
      </c>
      <c r="G2" t="s">
        <v>47</v>
      </c>
      <c r="H2" s="8">
        <f>_xlfn.FORECAST.ETS.STAT($B$2:$B$66,$A$2:$A$66,1,10,1)</f>
        <v>0.5</v>
      </c>
    </row>
    <row r="3" spans="1:8">
      <c r="A3" s="6">
        <v>1951</v>
      </c>
      <c r="B3" s="7">
        <v>0.35079880901368743</v>
      </c>
      <c r="G3" t="s">
        <v>48</v>
      </c>
      <c r="H3" s="8">
        <f>_xlfn.FORECAST.ETS.STAT($B$2:$B$66,$A$2:$A$66,2,10,1)</f>
        <v>1E-3</v>
      </c>
    </row>
    <row r="4" spans="1:8">
      <c r="A4" s="6">
        <v>1952</v>
      </c>
      <c r="B4" s="7">
        <v>0.36424987699037514</v>
      </c>
      <c r="G4" t="s">
        <v>49</v>
      </c>
      <c r="H4" s="8">
        <f>_xlfn.FORECAST.ETS.STAT($B$2:$B$66,$A$2:$A$66,3,10,1)</f>
        <v>1E-3</v>
      </c>
    </row>
    <row r="5" spans="1:8">
      <c r="A5" s="6">
        <v>1953</v>
      </c>
      <c r="B5" s="7">
        <v>0.36286934350790806</v>
      </c>
      <c r="G5" t="s">
        <v>50</v>
      </c>
      <c r="H5" s="8">
        <f>_xlfn.FORECAST.ETS.STAT($B$2:$B$66,$A$2:$A$66,4,10,1)</f>
        <v>1.3361623653863255</v>
      </c>
    </row>
    <row r="6" spans="1:8">
      <c r="A6" s="6">
        <v>1954</v>
      </c>
      <c r="B6" s="7">
        <v>0.36257163036923334</v>
      </c>
      <c r="G6" t="s">
        <v>51</v>
      </c>
      <c r="H6" s="8">
        <f>_xlfn.FORECAST.ETS.STAT($B$2:$B$66,$A$2:$A$66,5,10,1)</f>
        <v>2.3454341308533921E-2</v>
      </c>
    </row>
    <row r="7" spans="1:8">
      <c r="A7" s="6">
        <v>1955</v>
      </c>
      <c r="B7" s="7">
        <v>0.37633187711005917</v>
      </c>
      <c r="G7" t="s">
        <v>52</v>
      </c>
      <c r="H7" s="8">
        <f>_xlfn.FORECAST.ETS.STAT($B$2:$B$66,$A$2:$A$66,6,10,1)</f>
        <v>2.3575513674391518E-2</v>
      </c>
    </row>
    <row r="8" spans="1:8">
      <c r="A8" s="6">
        <v>1956</v>
      </c>
      <c r="B8" s="7">
        <v>0.38493740163028595</v>
      </c>
      <c r="G8" t="s">
        <v>53</v>
      </c>
      <c r="H8" s="8">
        <f>_xlfn.FORECAST.ETS.STAT($B$2:$B$66,$A$2:$A$66,7,10,1)</f>
        <v>2.9539228774056445E-2</v>
      </c>
    </row>
    <row r="9" spans="1:8">
      <c r="A9" s="6">
        <v>1957</v>
      </c>
      <c r="B9" s="7">
        <v>0.41397671752015797</v>
      </c>
    </row>
    <row r="10" spans="1:8">
      <c r="A10" s="6">
        <v>1958</v>
      </c>
      <c r="B10" s="7">
        <v>0.41651998557420145</v>
      </c>
    </row>
    <row r="11" spans="1:8">
      <c r="A11" s="6">
        <v>1959</v>
      </c>
      <c r="B11" s="7">
        <v>0.4327359496808279</v>
      </c>
    </row>
    <row r="12" spans="1:8">
      <c r="A12" s="6">
        <v>1960</v>
      </c>
      <c r="B12" s="7">
        <v>0.46272592285933883</v>
      </c>
    </row>
    <row r="13" spans="1:8">
      <c r="A13" s="6">
        <v>1961</v>
      </c>
      <c r="B13" s="7">
        <v>0.46628128006883662</v>
      </c>
    </row>
    <row r="14" spans="1:8">
      <c r="A14" s="6">
        <v>1962</v>
      </c>
      <c r="B14" s="7">
        <v>0.48495478130618919</v>
      </c>
    </row>
    <row r="15" spans="1:8">
      <c r="A15" s="6">
        <v>1963</v>
      </c>
      <c r="B15" s="7">
        <v>0.50698639295028713</v>
      </c>
    </row>
    <row r="16" spans="1:8">
      <c r="A16" s="6">
        <v>1964</v>
      </c>
      <c r="B16" s="7">
        <v>0.51418310690901026</v>
      </c>
    </row>
    <row r="17" spans="1:2">
      <c r="A17" s="6">
        <v>1965</v>
      </c>
      <c r="B17" s="7">
        <v>0.55323760623754858</v>
      </c>
    </row>
    <row r="18" spans="1:2">
      <c r="A18" s="6">
        <v>1966</v>
      </c>
      <c r="B18" s="7">
        <v>0.56930351330208129</v>
      </c>
    </row>
    <row r="19" spans="1:2">
      <c r="A19" s="6">
        <v>1967</v>
      </c>
      <c r="B19" s="7">
        <v>0.56342647156523373</v>
      </c>
    </row>
    <row r="20" spans="1:2">
      <c r="A20" s="6">
        <v>1968</v>
      </c>
      <c r="B20" s="7">
        <v>0.62049180918989666</v>
      </c>
    </row>
    <row r="21" spans="1:2">
      <c r="A21" s="6">
        <v>1969</v>
      </c>
      <c r="B21" s="7">
        <v>0.62302339673364249</v>
      </c>
    </row>
    <row r="22" spans="1:2">
      <c r="A22" s="6">
        <v>1970</v>
      </c>
      <c r="B22" s="7">
        <v>0.62390103382496531</v>
      </c>
    </row>
    <row r="23" spans="1:2">
      <c r="A23" s="6">
        <v>1971</v>
      </c>
      <c r="B23" s="7">
        <v>0.64336552888256049</v>
      </c>
    </row>
    <row r="24" spans="1:2">
      <c r="A24" s="6">
        <v>1972</v>
      </c>
      <c r="B24" s="7">
        <v>0.67281227160720636</v>
      </c>
    </row>
    <row r="25" spans="1:2">
      <c r="A25" s="6">
        <v>1973</v>
      </c>
      <c r="B25" s="7">
        <v>0.68841799168150974</v>
      </c>
    </row>
    <row r="26" spans="1:2">
      <c r="A26" s="6">
        <v>1974</v>
      </c>
      <c r="B26" s="7">
        <v>0.71970183067356097</v>
      </c>
    </row>
    <row r="27" spans="1:2">
      <c r="A27" s="6">
        <v>1975</v>
      </c>
      <c r="B27" s="7">
        <v>0.69685099949352913</v>
      </c>
    </row>
    <row r="28" spans="1:2">
      <c r="A28" s="6">
        <v>1976</v>
      </c>
      <c r="B28" s="7">
        <v>0.7236463562811758</v>
      </c>
    </row>
    <row r="29" spans="1:2">
      <c r="A29" s="6">
        <v>1977</v>
      </c>
      <c r="B29" s="7">
        <v>0.73707708392780869</v>
      </c>
    </row>
    <row r="30" spans="1:2">
      <c r="A30" s="6">
        <v>1978</v>
      </c>
      <c r="B30" s="7">
        <v>0.79006140135658576</v>
      </c>
    </row>
    <row r="31" spans="1:2">
      <c r="A31" s="6">
        <v>1979</v>
      </c>
      <c r="B31" s="7">
        <v>0.82149036946947762</v>
      </c>
    </row>
    <row r="32" spans="1:2">
      <c r="A32" s="6">
        <v>1980</v>
      </c>
      <c r="B32" s="7">
        <v>0.81180119640516024</v>
      </c>
    </row>
    <row r="33" spans="1:2">
      <c r="A33" s="6">
        <v>1981</v>
      </c>
      <c r="B33" s="7">
        <v>0.80666018881265156</v>
      </c>
    </row>
    <row r="34" spans="1:2">
      <c r="A34" s="6">
        <v>1982</v>
      </c>
      <c r="B34" s="7">
        <v>0.81015150927759116</v>
      </c>
    </row>
    <row r="35" spans="1:2">
      <c r="A35" s="6">
        <v>1983</v>
      </c>
      <c r="B35" s="7">
        <v>0.80126250603007798</v>
      </c>
    </row>
    <row r="36" spans="1:2">
      <c r="A36" s="6">
        <v>1984</v>
      </c>
      <c r="B36" s="7">
        <v>0.8229959955614119</v>
      </c>
    </row>
    <row r="37" spans="1:2">
      <c r="A37" s="6">
        <v>1985</v>
      </c>
      <c r="B37" s="7">
        <v>0.82641229238413438</v>
      </c>
    </row>
    <row r="38" spans="1:2">
      <c r="A38" s="6">
        <v>1986</v>
      </c>
      <c r="B38" s="7">
        <v>0.8539702437420299</v>
      </c>
    </row>
    <row r="39" spans="1:2">
      <c r="A39" s="6">
        <v>1987</v>
      </c>
      <c r="B39" s="7">
        <v>0.86408723929706821</v>
      </c>
    </row>
    <row r="40" spans="1:2">
      <c r="A40" s="6">
        <v>1988</v>
      </c>
      <c r="B40" s="7">
        <v>0.88178997887084043</v>
      </c>
    </row>
    <row r="41" spans="1:2">
      <c r="A41" s="6">
        <v>1989</v>
      </c>
      <c r="B41" s="7">
        <v>0.88988218943773645</v>
      </c>
    </row>
    <row r="42" spans="1:2">
      <c r="A42" s="6">
        <v>1990</v>
      </c>
      <c r="B42" s="7">
        <v>0.87728529739043493</v>
      </c>
    </row>
    <row r="43" spans="1:2">
      <c r="A43" s="6">
        <v>1991</v>
      </c>
      <c r="B43" s="7">
        <v>0.90272946153887945</v>
      </c>
    </row>
    <row r="44" spans="1:2">
      <c r="A44" s="6">
        <v>1992</v>
      </c>
      <c r="B44" s="7">
        <v>0.87677835993390829</v>
      </c>
    </row>
    <row r="45" spans="1:2">
      <c r="A45" s="6">
        <v>1993</v>
      </c>
      <c r="B45" s="7">
        <v>0.88702971299554167</v>
      </c>
    </row>
    <row r="46" spans="1:2">
      <c r="A46" s="6">
        <v>1994</v>
      </c>
      <c r="B46" s="7">
        <v>0.9149807098886803</v>
      </c>
    </row>
    <row r="47" spans="1:2">
      <c r="A47" s="6">
        <v>1995</v>
      </c>
      <c r="B47" s="7">
        <v>0.90339648358808222</v>
      </c>
    </row>
    <row r="48" spans="1:2">
      <c r="A48" s="6">
        <v>1996</v>
      </c>
      <c r="B48" s="7">
        <v>0.88191229165038787</v>
      </c>
    </row>
    <row r="49" spans="1:2">
      <c r="A49" s="6">
        <v>1997</v>
      </c>
      <c r="B49" s="7">
        <v>0.90911399499752787</v>
      </c>
    </row>
    <row r="50" spans="1:2">
      <c r="A50" s="6">
        <v>1998</v>
      </c>
      <c r="B50" s="7">
        <v>0.92335153297955841</v>
      </c>
    </row>
    <row r="51" spans="1:2">
      <c r="A51" s="6">
        <v>1999</v>
      </c>
      <c r="B51" s="7">
        <v>0.96436804818976551</v>
      </c>
    </row>
    <row r="52" spans="1:2">
      <c r="A52" s="6">
        <v>2000</v>
      </c>
      <c r="B52" s="7">
        <v>1</v>
      </c>
    </row>
    <row r="53" spans="1:2">
      <c r="A53" s="6">
        <v>2001</v>
      </c>
      <c r="B53" s="7">
        <v>1.0199932711702673</v>
      </c>
    </row>
    <row r="54" spans="1:2">
      <c r="A54" s="6">
        <v>2002</v>
      </c>
      <c r="B54" s="7">
        <v>1.0055227065746828</v>
      </c>
    </row>
    <row r="55" spans="1:2">
      <c r="A55" s="6">
        <v>2003</v>
      </c>
      <c r="B55" s="7">
        <v>0.98339189042997477</v>
      </c>
    </row>
    <row r="56" spans="1:2">
      <c r="A56" s="6">
        <v>2004</v>
      </c>
      <c r="B56" s="7">
        <v>1.0177035264095395</v>
      </c>
    </row>
    <row r="57" spans="1:2">
      <c r="A57" s="6">
        <v>2005</v>
      </c>
      <c r="B57" s="7">
        <v>1.0109585438385198</v>
      </c>
    </row>
    <row r="58" spans="1:2">
      <c r="A58" s="6">
        <v>2006</v>
      </c>
      <c r="B58" s="7">
        <v>1.0544778693799017</v>
      </c>
    </row>
    <row r="59" spans="1:2">
      <c r="A59" s="6">
        <v>2007</v>
      </c>
      <c r="B59" s="7">
        <v>1.0575062987980342</v>
      </c>
    </row>
    <row r="60" spans="1:2">
      <c r="A60" s="6">
        <v>2008</v>
      </c>
      <c r="B60" s="7">
        <v>1.0428894787655589</v>
      </c>
    </row>
    <row r="61" spans="1:2">
      <c r="A61" s="6">
        <v>2009</v>
      </c>
      <c r="B61" s="7">
        <v>1.075806119659876</v>
      </c>
    </row>
    <row r="62" spans="1:2">
      <c r="A62" s="6">
        <v>2010</v>
      </c>
      <c r="B62" s="7">
        <v>1.0226990106439784</v>
      </c>
    </row>
    <row r="63" spans="1:2">
      <c r="A63" s="6">
        <v>2011</v>
      </c>
      <c r="B63" s="7">
        <v>1.0302133365642823</v>
      </c>
    </row>
    <row r="64" spans="1:2">
      <c r="A64" s="6">
        <v>2012</v>
      </c>
      <c r="B64" s="7">
        <v>1.0377276624845861</v>
      </c>
    </row>
    <row r="65" spans="1:5">
      <c r="A65" s="6">
        <v>2013</v>
      </c>
      <c r="B65" s="7">
        <v>1.0452419884048902</v>
      </c>
    </row>
    <row r="66" spans="1:5">
      <c r="A66" s="6">
        <v>2014</v>
      </c>
      <c r="B66" s="7">
        <v>1.0527563143251941</v>
      </c>
      <c r="C66" s="7">
        <v>1.0527563143251941</v>
      </c>
      <c r="D66" s="7">
        <v>1.0527563143251941</v>
      </c>
      <c r="E66" s="7">
        <v>1.0527563143251941</v>
      </c>
    </row>
    <row r="67" spans="1:5">
      <c r="A67" s="6">
        <v>2015</v>
      </c>
      <c r="C67" s="7">
        <f t="shared" ref="C67:C98" si="0">_xlfn.FORECAST.ETS(A67,$B$2:$B$66,$A$2:$A$66,10,1)</f>
        <v>1.0596243448893918</v>
      </c>
      <c r="D67" s="7">
        <f t="shared" ref="D67:D98" si="1">C67-_xlfn.FORECAST.ETS.CONFINT(A67,$B$2:$B$66,$A$2:$A$66,0.95,10,1)</f>
        <v>1.0160931575682595</v>
      </c>
      <c r="E67" s="7">
        <f t="shared" ref="E67:E98" si="2">C67+_xlfn.FORECAST.ETS.CONFINT(A67,$B$2:$B$66,$A$2:$A$66,0.95,10,1)</f>
        <v>1.1031555322105242</v>
      </c>
    </row>
    <row r="68" spans="1:5">
      <c r="A68" s="6">
        <v>2016</v>
      </c>
      <c r="C68" s="7">
        <f t="shared" si="0"/>
        <v>1.073934181787219</v>
      </c>
      <c r="D68" s="7">
        <f t="shared" si="1"/>
        <v>1.0252453514847948</v>
      </c>
      <c r="E68" s="7">
        <f t="shared" si="2"/>
        <v>1.1226230120896432</v>
      </c>
    </row>
    <row r="69" spans="1:5">
      <c r="A69" s="6">
        <v>2017</v>
      </c>
      <c r="C69" s="7">
        <f t="shared" si="0"/>
        <v>1.0841919937146041</v>
      </c>
      <c r="D69" s="7">
        <f t="shared" si="1"/>
        <v>1.030824018560853</v>
      </c>
      <c r="E69" s="7">
        <f t="shared" si="2"/>
        <v>1.1375599688683551</v>
      </c>
    </row>
    <row r="70" spans="1:5">
      <c r="A70" s="6">
        <v>2018</v>
      </c>
      <c r="C70" s="7">
        <f t="shared" si="0"/>
        <v>1.1200019043242435</v>
      </c>
      <c r="D70" s="7">
        <f t="shared" si="1"/>
        <v>1.0623166914279087</v>
      </c>
      <c r="E70" s="7">
        <f t="shared" si="2"/>
        <v>1.1776871172205783</v>
      </c>
    </row>
    <row r="71" spans="1:5">
      <c r="A71" s="6">
        <v>2019</v>
      </c>
      <c r="C71" s="7">
        <f t="shared" si="0"/>
        <v>1.1344996723905332</v>
      </c>
      <c r="D71" s="7">
        <f t="shared" si="1"/>
        <v>1.0727831022428085</v>
      </c>
      <c r="E71" s="7">
        <f t="shared" si="2"/>
        <v>1.1962162425382579</v>
      </c>
    </row>
    <row r="72" spans="1:5">
      <c r="A72" s="6">
        <v>2020</v>
      </c>
      <c r="C72" s="7">
        <f t="shared" si="0"/>
        <v>1.1402048034550702</v>
      </c>
      <c r="D72" s="7">
        <f t="shared" si="1"/>
        <v>1.0746899326725481</v>
      </c>
      <c r="E72" s="7">
        <f t="shared" si="2"/>
        <v>1.2057196742375924</v>
      </c>
    </row>
    <row r="73" spans="1:5">
      <c r="A73" s="6">
        <v>2021</v>
      </c>
      <c r="C73" s="7">
        <f t="shared" si="0"/>
        <v>1.1452538608216098</v>
      </c>
      <c r="D73" s="7">
        <f t="shared" si="1"/>
        <v>1.0761352861446196</v>
      </c>
      <c r="E73" s="7">
        <f t="shared" si="2"/>
        <v>1.2143724354986001</v>
      </c>
    </row>
    <row r="74" spans="1:5">
      <c r="A74" s="6">
        <v>2022</v>
      </c>
      <c r="C74" s="7">
        <f t="shared" si="0"/>
        <v>1.1611062928175668</v>
      </c>
      <c r="D74" s="7">
        <f t="shared" si="1"/>
        <v>1.0885495837141912</v>
      </c>
      <c r="E74" s="7">
        <f t="shared" si="2"/>
        <v>1.2336630019209425</v>
      </c>
    </row>
    <row r="75" spans="1:5">
      <c r="A75" s="6">
        <v>2023</v>
      </c>
      <c r="C75" s="7">
        <f t="shared" si="0"/>
        <v>1.1699068828803023</v>
      </c>
      <c r="D75" s="7">
        <f t="shared" si="1"/>
        <v>1.094055066190267</v>
      </c>
      <c r="E75" s="7">
        <f t="shared" si="2"/>
        <v>1.2457586995703376</v>
      </c>
    </row>
    <row r="76" spans="1:5">
      <c r="A76" s="6">
        <v>2024</v>
      </c>
      <c r="C76" s="7">
        <f t="shared" si="0"/>
        <v>1.172982889475551</v>
      </c>
      <c r="D76" s="7">
        <f t="shared" si="1"/>
        <v>1.0939610739237191</v>
      </c>
      <c r="E76" s="7">
        <f t="shared" si="2"/>
        <v>1.2520047050273828</v>
      </c>
    </row>
    <row r="77" spans="1:5">
      <c r="A77" s="6">
        <v>2025</v>
      </c>
      <c r="C77" s="7">
        <f t="shared" si="0"/>
        <v>1.1798509200397485</v>
      </c>
      <c r="D77" s="7">
        <f t="shared" si="1"/>
        <v>1.0977579099953683</v>
      </c>
      <c r="E77" s="7">
        <f t="shared" si="2"/>
        <v>1.2619439300841286</v>
      </c>
    </row>
    <row r="78" spans="1:5">
      <c r="A78" s="6">
        <v>2026</v>
      </c>
      <c r="C78" s="7">
        <f t="shared" si="0"/>
        <v>1.1941607569375758</v>
      </c>
      <c r="D78" s="7">
        <f t="shared" si="1"/>
        <v>1.1091073780324103</v>
      </c>
      <c r="E78" s="7">
        <f t="shared" si="2"/>
        <v>1.2792141358427414</v>
      </c>
    </row>
    <row r="79" spans="1:5">
      <c r="A79" s="6">
        <v>2027</v>
      </c>
      <c r="C79" s="7">
        <f t="shared" si="0"/>
        <v>1.2044185688649609</v>
      </c>
      <c r="D79" s="7">
        <f t="shared" si="1"/>
        <v>1.1164934258359478</v>
      </c>
      <c r="E79" s="7">
        <f t="shared" si="2"/>
        <v>1.292343711893974</v>
      </c>
    </row>
    <row r="80" spans="1:5">
      <c r="A80" s="6">
        <v>2028</v>
      </c>
      <c r="C80" s="7">
        <f t="shared" si="0"/>
        <v>1.2402284794746004</v>
      </c>
      <c r="D80" s="7">
        <f t="shared" si="1"/>
        <v>1.149511741060262</v>
      </c>
      <c r="E80" s="7">
        <f t="shared" si="2"/>
        <v>1.3309452178889387</v>
      </c>
    </row>
    <row r="81" spans="1:5">
      <c r="A81" s="6">
        <v>2029</v>
      </c>
      <c r="C81" s="7">
        <f t="shared" si="0"/>
        <v>1.2547262475408898</v>
      </c>
      <c r="D81" s="7">
        <f t="shared" si="1"/>
        <v>1.1612908762476615</v>
      </c>
      <c r="E81" s="7">
        <f t="shared" si="2"/>
        <v>1.3481616188341181</v>
      </c>
    </row>
    <row r="82" spans="1:5">
      <c r="A82" s="6">
        <v>2030</v>
      </c>
      <c r="C82" s="7">
        <f t="shared" si="0"/>
        <v>1.2604313786054269</v>
      </c>
      <c r="D82" s="7">
        <f t="shared" si="1"/>
        <v>1.1643441239505832</v>
      </c>
      <c r="E82" s="7">
        <f t="shared" si="2"/>
        <v>1.3565186332602706</v>
      </c>
    </row>
    <row r="83" spans="1:5">
      <c r="A83" s="6">
        <v>2031</v>
      </c>
      <c r="C83" s="7">
        <f t="shared" si="0"/>
        <v>1.2654804359719667</v>
      </c>
      <c r="D83" s="7">
        <f t="shared" si="1"/>
        <v>1.1668026466084627</v>
      </c>
      <c r="E83" s="7">
        <f t="shared" si="2"/>
        <v>1.3641582253354707</v>
      </c>
    </row>
    <row r="84" spans="1:5">
      <c r="A84" s="6">
        <v>2032</v>
      </c>
      <c r="C84" s="7">
        <f t="shared" si="0"/>
        <v>1.2813328679679235</v>
      </c>
      <c r="D84" s="7">
        <f t="shared" si="1"/>
        <v>1.1801211630207096</v>
      </c>
      <c r="E84" s="7">
        <f t="shared" si="2"/>
        <v>1.3825445729151373</v>
      </c>
    </row>
    <row r="85" spans="1:5">
      <c r="A85" s="6">
        <v>2033</v>
      </c>
      <c r="C85" s="7">
        <f t="shared" si="0"/>
        <v>1.2901334580306589</v>
      </c>
      <c r="D85" s="7">
        <f t="shared" si="1"/>
        <v>1.1864402875178683</v>
      </c>
      <c r="E85" s="7">
        <f t="shared" si="2"/>
        <v>1.3938266285434495</v>
      </c>
    </row>
    <row r="86" spans="1:5">
      <c r="A86" s="6">
        <v>2034</v>
      </c>
      <c r="C86" s="7">
        <f t="shared" si="0"/>
        <v>1.2932094646259078</v>
      </c>
      <c r="D86" s="7">
        <f t="shared" si="1"/>
        <v>1.1870835814417617</v>
      </c>
      <c r="E86" s="7">
        <f t="shared" si="2"/>
        <v>1.3993353478100539</v>
      </c>
    </row>
    <row r="87" spans="1:5">
      <c r="A87" s="6">
        <v>2035</v>
      </c>
      <c r="C87" s="7">
        <f t="shared" si="0"/>
        <v>1.3000774951901053</v>
      </c>
      <c r="D87" s="7">
        <f t="shared" si="1"/>
        <v>1.1915552666932847</v>
      </c>
      <c r="E87" s="7">
        <f t="shared" si="2"/>
        <v>1.4085997236869259</v>
      </c>
    </row>
    <row r="88" spans="1:5">
      <c r="A88" s="6">
        <v>2036</v>
      </c>
      <c r="C88" s="7">
        <f t="shared" si="0"/>
        <v>1.3143873320879327</v>
      </c>
      <c r="D88" s="7">
        <f t="shared" si="1"/>
        <v>1.2035205423165263</v>
      </c>
      <c r="E88" s="7">
        <f t="shared" si="2"/>
        <v>1.4252541218593391</v>
      </c>
    </row>
    <row r="89" spans="1:5">
      <c r="A89" s="6">
        <v>2037</v>
      </c>
      <c r="C89" s="7">
        <f t="shared" si="0"/>
        <v>1.3246451440153175</v>
      </c>
      <c r="D89" s="7">
        <f t="shared" si="1"/>
        <v>1.2114736258747025</v>
      </c>
      <c r="E89" s="7">
        <f t="shared" si="2"/>
        <v>1.4378166621559325</v>
      </c>
    </row>
    <row r="90" spans="1:5">
      <c r="A90" s="6">
        <v>2038</v>
      </c>
      <c r="C90" s="7">
        <f t="shared" si="0"/>
        <v>1.360455054624957</v>
      </c>
      <c r="D90" s="7">
        <f t="shared" si="1"/>
        <v>1.2450162387961918</v>
      </c>
      <c r="E90" s="7">
        <f t="shared" si="2"/>
        <v>1.4758938704537221</v>
      </c>
    </row>
    <row r="91" spans="1:5">
      <c r="A91" s="6">
        <v>2039</v>
      </c>
      <c r="C91" s="7">
        <f t="shared" si="0"/>
        <v>1.3749528226912466</v>
      </c>
      <c r="D91" s="7">
        <f t="shared" si="1"/>
        <v>1.257281960073376</v>
      </c>
      <c r="E91" s="7">
        <f t="shared" si="2"/>
        <v>1.4926236853091173</v>
      </c>
    </row>
    <row r="92" spans="1:5">
      <c r="A92" s="6">
        <v>2040</v>
      </c>
      <c r="C92" s="7">
        <f t="shared" si="0"/>
        <v>1.3806579537557835</v>
      </c>
      <c r="D92" s="7">
        <f t="shared" si="1"/>
        <v>1.2607883102423449</v>
      </c>
      <c r="E92" s="7">
        <f t="shared" si="2"/>
        <v>1.500527597269222</v>
      </c>
    </row>
    <row r="93" spans="1:5">
      <c r="A93" s="6">
        <v>2041</v>
      </c>
      <c r="C93" s="7">
        <f t="shared" si="0"/>
        <v>1.3857070111223233</v>
      </c>
      <c r="D93" s="7">
        <f t="shared" si="1"/>
        <v>1.2636700389774389</v>
      </c>
      <c r="E93" s="7">
        <f t="shared" si="2"/>
        <v>1.5077439832672077</v>
      </c>
    </row>
    <row r="94" spans="1:5">
      <c r="A94" s="6">
        <v>2042</v>
      </c>
      <c r="C94" s="7">
        <f t="shared" si="0"/>
        <v>1.4015594431182803</v>
      </c>
      <c r="D94" s="7">
        <f t="shared" si="1"/>
        <v>1.2773849324410904</v>
      </c>
      <c r="E94" s="7">
        <f t="shared" si="2"/>
        <v>1.5257339537954702</v>
      </c>
    </row>
    <row r="95" spans="1:5">
      <c r="A95" s="6">
        <v>2043</v>
      </c>
      <c r="C95" s="7">
        <f t="shared" si="0"/>
        <v>1.4103600331810158</v>
      </c>
      <c r="D95" s="7">
        <f t="shared" si="1"/>
        <v>1.2840762463322986</v>
      </c>
      <c r="E95" s="7">
        <f t="shared" si="2"/>
        <v>1.536643820029733</v>
      </c>
    </row>
    <row r="96" spans="1:5">
      <c r="A96" s="6">
        <v>2044</v>
      </c>
      <c r="C96" s="7">
        <f t="shared" si="0"/>
        <v>1.4134360397762646</v>
      </c>
      <c r="D96" s="7">
        <f t="shared" si="1"/>
        <v>1.2850698311502486</v>
      </c>
      <c r="E96" s="7">
        <f t="shared" si="2"/>
        <v>1.5418022484022806</v>
      </c>
    </row>
    <row r="97" spans="1:5">
      <c r="A97" s="6">
        <v>2045</v>
      </c>
      <c r="C97" s="7">
        <f t="shared" si="0"/>
        <v>1.4203040703404619</v>
      </c>
      <c r="D97" s="7">
        <f t="shared" si="1"/>
        <v>1.2898732858705562</v>
      </c>
      <c r="E97" s="7">
        <f t="shared" si="2"/>
        <v>1.5507348548103677</v>
      </c>
    </row>
    <row r="98" spans="1:5">
      <c r="A98" s="6">
        <v>2046</v>
      </c>
      <c r="C98" s="7">
        <f t="shared" si="0"/>
        <v>1.4346139072382893</v>
      </c>
      <c r="D98" s="7">
        <f t="shared" si="1"/>
        <v>1.3021507215682617</v>
      </c>
      <c r="E98" s="7">
        <f t="shared" si="2"/>
        <v>1.5670770929083169</v>
      </c>
    </row>
    <row r="99" spans="1:5">
      <c r="A99" s="6">
        <v>2047</v>
      </c>
      <c r="C99" s="7">
        <f t="shared" ref="C99:C131" si="3">_xlfn.FORECAST.ETS(A99,$B$2:$B$66,$A$2:$A$66,10,1)</f>
        <v>1.4448717191656744</v>
      </c>
      <c r="D99" s="7">
        <f t="shared" ref="D99:D130" si="4">C99-_xlfn.FORECAST.ETS.CONFINT(A99,$B$2:$B$66,$A$2:$A$66,0.95,10,1)</f>
        <v>1.3103993579709368</v>
      </c>
      <c r="E99" s="7">
        <f t="shared" ref="E99:E131" si="5">C99+_xlfn.FORECAST.ETS.CONFINT(A99,$B$2:$B$66,$A$2:$A$66,0.95,10,1)</f>
        <v>1.579344080360412</v>
      </c>
    </row>
    <row r="100" spans="1:5">
      <c r="A100" s="6">
        <v>2048</v>
      </c>
      <c r="C100" s="7">
        <f t="shared" si="3"/>
        <v>1.4806816297753136</v>
      </c>
      <c r="D100" s="7">
        <f t="shared" si="4"/>
        <v>1.3442222789426543</v>
      </c>
      <c r="E100" s="7">
        <f t="shared" si="5"/>
        <v>1.6171409806079728</v>
      </c>
    </row>
    <row r="101" spans="1:5">
      <c r="A101" s="6">
        <v>2049</v>
      </c>
      <c r="C101" s="7">
        <f t="shared" si="3"/>
        <v>1.4951793978416033</v>
      </c>
      <c r="D101" s="7">
        <f t="shared" si="4"/>
        <v>1.3567542741792806</v>
      </c>
      <c r="E101" s="7">
        <f t="shared" si="5"/>
        <v>1.6336045215039259</v>
      </c>
    </row>
    <row r="102" spans="1:5">
      <c r="A102" s="6">
        <v>2050</v>
      </c>
      <c r="C102" s="7">
        <f t="shared" si="3"/>
        <v>1.5008845289061403</v>
      </c>
      <c r="D102" s="7">
        <f t="shared" si="4"/>
        <v>1.3605139443487198</v>
      </c>
      <c r="E102" s="7">
        <f t="shared" si="5"/>
        <v>1.6412551134635609</v>
      </c>
    </row>
    <row r="103" spans="1:5">
      <c r="A103" s="6">
        <v>2051</v>
      </c>
      <c r="C103" s="7">
        <f t="shared" si="3"/>
        <v>1.5059335862726801</v>
      </c>
      <c r="D103" s="7">
        <f t="shared" si="4"/>
        <v>1.363637006328581</v>
      </c>
      <c r="E103" s="7">
        <f t="shared" si="5"/>
        <v>1.6482301662167793</v>
      </c>
    </row>
    <row r="104" spans="1:5">
      <c r="A104" s="6">
        <v>2052</v>
      </c>
      <c r="C104" s="7">
        <f t="shared" si="3"/>
        <v>1.5217860182686371</v>
      </c>
      <c r="D104" s="7">
        <f t="shared" si="4"/>
        <v>1.3775821153559764</v>
      </c>
      <c r="E104" s="7">
        <f t="shared" si="5"/>
        <v>1.6659899211812979</v>
      </c>
    </row>
    <row r="105" spans="1:5">
      <c r="A105" s="6">
        <v>2053</v>
      </c>
      <c r="C105" s="7">
        <f t="shared" si="3"/>
        <v>1.5305866083313724</v>
      </c>
      <c r="D105" s="7">
        <f t="shared" si="4"/>
        <v>1.3844933105614521</v>
      </c>
      <c r="E105" s="7">
        <f t="shared" si="5"/>
        <v>1.6766799061012927</v>
      </c>
    </row>
    <row r="106" spans="1:5">
      <c r="A106" s="6">
        <v>2054</v>
      </c>
      <c r="C106" s="7">
        <f t="shared" si="3"/>
        <v>1.5336626149266213</v>
      </c>
      <c r="D106" s="7">
        <f t="shared" si="4"/>
        <v>1.3856971508214611</v>
      </c>
      <c r="E106" s="7">
        <f t="shared" si="5"/>
        <v>1.6816280790317815</v>
      </c>
    </row>
    <row r="107" spans="1:5">
      <c r="A107" s="6">
        <v>2055</v>
      </c>
      <c r="C107" s="7">
        <f t="shared" si="3"/>
        <v>1.5405306454908188</v>
      </c>
      <c r="D107" s="7">
        <f t="shared" si="4"/>
        <v>1.3907027488719228</v>
      </c>
      <c r="E107" s="7">
        <f t="shared" si="5"/>
        <v>1.6903585421097147</v>
      </c>
    </row>
    <row r="108" spans="1:5">
      <c r="A108" s="6">
        <v>2056</v>
      </c>
      <c r="C108" s="7">
        <f t="shared" si="3"/>
        <v>1.5548404823886459</v>
      </c>
      <c r="D108" s="7">
        <f t="shared" si="4"/>
        <v>1.4031730216641065</v>
      </c>
      <c r="E108" s="7">
        <f t="shared" si="5"/>
        <v>1.7065079431131853</v>
      </c>
    </row>
    <row r="109" spans="1:5">
      <c r="A109" s="6">
        <v>2057</v>
      </c>
      <c r="C109" s="7">
        <f t="shared" si="3"/>
        <v>1.565098294316031</v>
      </c>
      <c r="D109" s="7">
        <f t="shared" si="4"/>
        <v>1.411606630287261</v>
      </c>
      <c r="E109" s="7">
        <f t="shared" si="5"/>
        <v>1.718589958344801</v>
      </c>
    </row>
    <row r="110" spans="1:5">
      <c r="A110" s="6">
        <v>2058</v>
      </c>
      <c r="C110" s="7">
        <f t="shared" si="3"/>
        <v>1.6009082049256704</v>
      </c>
      <c r="D110" s="7">
        <f t="shared" si="4"/>
        <v>1.4456071448963055</v>
      </c>
      <c r="E110" s="7">
        <f t="shared" si="5"/>
        <v>1.7562092649550354</v>
      </c>
    </row>
    <row r="111" spans="1:5">
      <c r="A111" s="6">
        <v>2059</v>
      </c>
      <c r="C111" s="7">
        <f t="shared" si="3"/>
        <v>1.6154059729919601</v>
      </c>
      <c r="D111" s="7">
        <f t="shared" si="4"/>
        <v>1.4583098005614101</v>
      </c>
      <c r="E111" s="7">
        <f t="shared" si="5"/>
        <v>1.7725021454225101</v>
      </c>
    </row>
    <row r="112" spans="1:5">
      <c r="A112" s="6">
        <v>2060</v>
      </c>
      <c r="C112" s="7">
        <f t="shared" si="3"/>
        <v>1.6211111040564972</v>
      </c>
      <c r="D112" s="7">
        <f t="shared" si="4"/>
        <v>1.462233606737011</v>
      </c>
      <c r="E112" s="7">
        <f t="shared" si="5"/>
        <v>1.7799886013759834</v>
      </c>
    </row>
    <row r="113" spans="1:5">
      <c r="A113" s="6">
        <v>2061</v>
      </c>
      <c r="C113" s="7">
        <f t="shared" si="3"/>
        <v>1.6261601614230368</v>
      </c>
      <c r="D113" s="7">
        <f t="shared" si="4"/>
        <v>1.4655146562798935</v>
      </c>
      <c r="E113" s="7">
        <f t="shared" si="5"/>
        <v>1.78680566656618</v>
      </c>
    </row>
    <row r="114" spans="1:5">
      <c r="A114" s="6">
        <v>2062</v>
      </c>
      <c r="C114" s="7">
        <f t="shared" si="3"/>
        <v>1.6420125934189937</v>
      </c>
      <c r="D114" s="7">
        <f t="shared" si="4"/>
        <v>1.4796119509115373</v>
      </c>
      <c r="E114" s="7">
        <f t="shared" si="5"/>
        <v>1.8044132359264502</v>
      </c>
    </row>
    <row r="115" spans="1:5">
      <c r="A115" s="6">
        <v>2063</v>
      </c>
      <c r="C115" s="7">
        <f t="shared" si="3"/>
        <v>1.6508131834817292</v>
      </c>
      <c r="D115" s="7">
        <f t="shared" si="4"/>
        <v>1.4866698496638464</v>
      </c>
      <c r="E115" s="7">
        <f t="shared" si="5"/>
        <v>1.814956517299612</v>
      </c>
    </row>
    <row r="116" spans="1:5">
      <c r="A116" s="6">
        <v>2064</v>
      </c>
      <c r="C116" s="7">
        <f t="shared" si="3"/>
        <v>1.6538891900769779</v>
      </c>
      <c r="D116" s="7">
        <f t="shared" si="4"/>
        <v>1.4880152072988857</v>
      </c>
      <c r="E116" s="7">
        <f t="shared" si="5"/>
        <v>1.8197631728550701</v>
      </c>
    </row>
    <row r="117" spans="1:5">
      <c r="A117" s="6">
        <v>2065</v>
      </c>
      <c r="C117" s="7">
        <f t="shared" si="3"/>
        <v>1.6607572206411754</v>
      </c>
      <c r="D117" s="7">
        <f t="shared" si="4"/>
        <v>1.4931580225229328</v>
      </c>
      <c r="E117" s="7">
        <f t="shared" si="5"/>
        <v>1.8283564187594179</v>
      </c>
    </row>
    <row r="118" spans="1:5">
      <c r="A118" s="6">
        <v>2066</v>
      </c>
      <c r="C118" s="7">
        <f t="shared" si="3"/>
        <v>1.6750670575390028</v>
      </c>
      <c r="D118" s="7">
        <f t="shared" si="4"/>
        <v>1.5057602228952445</v>
      </c>
      <c r="E118" s="7">
        <f t="shared" si="5"/>
        <v>1.844373892182761</v>
      </c>
    </row>
    <row r="119" spans="1:5">
      <c r="A119" s="6">
        <v>2067</v>
      </c>
      <c r="C119" s="7">
        <f t="shared" si="3"/>
        <v>1.6853248694663878</v>
      </c>
      <c r="D119" s="7">
        <f t="shared" si="4"/>
        <v>1.514321338947602</v>
      </c>
      <c r="E119" s="7">
        <f t="shared" si="5"/>
        <v>1.8563283999851736</v>
      </c>
    </row>
    <row r="120" spans="1:5">
      <c r="A120" s="6">
        <v>2068</v>
      </c>
      <c r="C120" s="7">
        <f t="shared" si="3"/>
        <v>1.7211347800760273</v>
      </c>
      <c r="D120" s="7">
        <f t="shared" si="4"/>
        <v>1.5484451608795984</v>
      </c>
      <c r="E120" s="7">
        <f t="shared" si="5"/>
        <v>1.8938243992724562</v>
      </c>
    </row>
    <row r="121" spans="1:5">
      <c r="A121" s="6">
        <v>2069</v>
      </c>
      <c r="C121" s="7">
        <f t="shared" si="3"/>
        <v>1.7356325481423167</v>
      </c>
      <c r="D121" s="7">
        <f t="shared" si="4"/>
        <v>1.5612671288873154</v>
      </c>
      <c r="E121" s="7">
        <f t="shared" si="5"/>
        <v>1.909997967397318</v>
      </c>
    </row>
    <row r="122" spans="1:5">
      <c r="A122" s="6">
        <v>2070</v>
      </c>
      <c r="C122" s="7">
        <f t="shared" si="3"/>
        <v>1.7413376792068538</v>
      </c>
      <c r="D122" s="7">
        <f t="shared" si="4"/>
        <v>1.5653064439072284</v>
      </c>
      <c r="E122" s="7">
        <f t="shared" si="5"/>
        <v>1.9173689145064792</v>
      </c>
    </row>
    <row r="123" spans="1:5">
      <c r="A123" s="6">
        <v>2071</v>
      </c>
      <c r="C123" s="7">
        <f t="shared" si="3"/>
        <v>1.7463867365733936</v>
      </c>
      <c r="D123" s="7">
        <f t="shared" si="4"/>
        <v>1.5686993777783593</v>
      </c>
      <c r="E123" s="7">
        <f t="shared" si="5"/>
        <v>1.9240740953684279</v>
      </c>
    </row>
    <row r="124" spans="1:5">
      <c r="A124" s="6">
        <v>2072</v>
      </c>
      <c r="C124" s="7">
        <f t="shared" si="3"/>
        <v>1.7622391685693504</v>
      </c>
      <c r="D124" s="7">
        <f t="shared" si="4"/>
        <v>1.582905099733475</v>
      </c>
      <c r="E124" s="7">
        <f t="shared" si="5"/>
        <v>1.9415732374052257</v>
      </c>
    </row>
    <row r="125" spans="1:5">
      <c r="A125" s="6">
        <v>2073</v>
      </c>
      <c r="C125" s="7">
        <f t="shared" si="3"/>
        <v>1.7710397586320858</v>
      </c>
      <c r="D125" s="7">
        <f t="shared" si="4"/>
        <v>1.5900681257719429</v>
      </c>
      <c r="E125" s="7">
        <f t="shared" si="5"/>
        <v>1.9520113914922288</v>
      </c>
    </row>
    <row r="126" spans="1:5">
      <c r="A126" s="6">
        <v>2074</v>
      </c>
      <c r="C126" s="7">
        <f t="shared" si="3"/>
        <v>1.7741157652273347</v>
      </c>
      <c r="D126" s="7">
        <f t="shared" si="4"/>
        <v>1.5915154579165547</v>
      </c>
      <c r="E126" s="7">
        <f t="shared" si="5"/>
        <v>1.9567160725381147</v>
      </c>
    </row>
    <row r="127" spans="1:5">
      <c r="A127" s="6">
        <v>2075</v>
      </c>
      <c r="C127" s="7">
        <f t="shared" si="3"/>
        <v>1.7809837957915322</v>
      </c>
      <c r="D127" s="7">
        <f t="shared" si="4"/>
        <v>1.596757692104025</v>
      </c>
      <c r="E127" s="7">
        <f t="shared" si="5"/>
        <v>1.9652098994790395</v>
      </c>
    </row>
    <row r="128" spans="1:5">
      <c r="A128" s="6">
        <v>2076</v>
      </c>
      <c r="C128" s="7">
        <f t="shared" si="3"/>
        <v>1.7952936326893596</v>
      </c>
      <c r="D128" s="7">
        <f t="shared" si="4"/>
        <v>1.6094559553207242</v>
      </c>
      <c r="E128" s="7">
        <f t="shared" si="5"/>
        <v>1.981131310057995</v>
      </c>
    </row>
    <row r="129" spans="1:5">
      <c r="A129" s="6">
        <v>2077</v>
      </c>
      <c r="C129" s="7">
        <f t="shared" si="3"/>
        <v>1.8055514446167444</v>
      </c>
      <c r="D129" s="7">
        <f t="shared" si="4"/>
        <v>1.6181103727447221</v>
      </c>
      <c r="E129" s="7">
        <f t="shared" si="5"/>
        <v>1.9929925164887667</v>
      </c>
    </row>
    <row r="130" spans="1:5">
      <c r="A130" s="6">
        <v>2078</v>
      </c>
      <c r="C130" s="7">
        <f t="shared" si="3"/>
        <v>1.8413613552263839</v>
      </c>
      <c r="D130" s="7">
        <f t="shared" si="4"/>
        <v>1.6523248498786085</v>
      </c>
      <c r="E130" s="7">
        <f t="shared" si="5"/>
        <v>2.0303978605741593</v>
      </c>
    </row>
    <row r="131" spans="1:5">
      <c r="A131" s="6">
        <v>2079</v>
      </c>
      <c r="C131" s="7">
        <f t="shared" si="3"/>
        <v>1.8558591232926736</v>
      </c>
      <c r="D131" s="7">
        <f t="shared" ref="D131" si="6">C131-_xlfn.FORECAST.ETS.CONFINT(A131,$B$2:$B$66,$A$2:$A$66,0.95,10,1)</f>
        <v>1.6652349356658189</v>
      </c>
      <c r="E131" s="7">
        <f t="shared" si="5"/>
        <v>2.0464833109195282</v>
      </c>
    </row>
    <row r="132" spans="1:5">
      <c r="A132" s="6">
        <v>2080</v>
      </c>
      <c r="C132" s="7" t="e">
        <f t="shared" ref="C132:C152" si="7">_xlfn.FORECAST.ETS(A132,$B$2:$B$66,$A$2:$A$66,10,1)</f>
        <v>#N/A</v>
      </c>
      <c r="D132" s="7" t="e">
        <f t="shared" ref="D132:D152" si="8">C132-_xlfn.FORECAST.ETS.CONFINT(A132,$B$2:$B$66,$A$2:$A$66,0.95,10,1)</f>
        <v>#N/A</v>
      </c>
      <c r="E132" s="7" t="e">
        <f t="shared" ref="E132:E152" si="9">C132+_xlfn.FORECAST.ETS.CONFINT(A132,$B$2:$B$66,$A$2:$A$66,0.95,10,1)</f>
        <v>#N/A</v>
      </c>
    </row>
    <row r="133" spans="1:5">
      <c r="A133" s="6">
        <v>2081</v>
      </c>
      <c r="C133" s="7" t="e">
        <f t="shared" si="7"/>
        <v>#N/A</v>
      </c>
      <c r="D133" s="7" t="e">
        <f t="shared" si="8"/>
        <v>#N/A</v>
      </c>
      <c r="E133" s="7" t="e">
        <f t="shared" si="9"/>
        <v>#N/A</v>
      </c>
    </row>
    <row r="134" spans="1:5">
      <c r="A134" s="6">
        <v>2082</v>
      </c>
      <c r="C134" s="7" t="e">
        <f t="shared" si="7"/>
        <v>#N/A</v>
      </c>
      <c r="D134" s="7" t="e">
        <f t="shared" si="8"/>
        <v>#N/A</v>
      </c>
      <c r="E134" s="7" t="e">
        <f t="shared" si="9"/>
        <v>#N/A</v>
      </c>
    </row>
    <row r="135" spans="1:5">
      <c r="A135" s="6">
        <v>2083</v>
      </c>
      <c r="C135" s="7" t="e">
        <f t="shared" si="7"/>
        <v>#N/A</v>
      </c>
      <c r="D135" s="7" t="e">
        <f t="shared" si="8"/>
        <v>#N/A</v>
      </c>
      <c r="E135" s="7" t="e">
        <f t="shared" si="9"/>
        <v>#N/A</v>
      </c>
    </row>
    <row r="136" spans="1:5">
      <c r="A136" s="6">
        <v>2084</v>
      </c>
      <c r="C136" s="7" t="e">
        <f t="shared" si="7"/>
        <v>#N/A</v>
      </c>
      <c r="D136" s="7" t="e">
        <f t="shared" si="8"/>
        <v>#N/A</v>
      </c>
      <c r="E136" s="7" t="e">
        <f t="shared" si="9"/>
        <v>#N/A</v>
      </c>
    </row>
    <row r="137" spans="1:5">
      <c r="A137" s="6">
        <v>2085</v>
      </c>
      <c r="C137" s="7" t="e">
        <f t="shared" si="7"/>
        <v>#N/A</v>
      </c>
      <c r="D137" s="7" t="e">
        <f t="shared" si="8"/>
        <v>#N/A</v>
      </c>
      <c r="E137" s="7" t="e">
        <f t="shared" si="9"/>
        <v>#N/A</v>
      </c>
    </row>
    <row r="138" spans="1:5">
      <c r="A138" s="6">
        <v>2086</v>
      </c>
      <c r="C138" s="7" t="e">
        <f t="shared" si="7"/>
        <v>#N/A</v>
      </c>
      <c r="D138" s="7" t="e">
        <f t="shared" si="8"/>
        <v>#N/A</v>
      </c>
      <c r="E138" s="7" t="e">
        <f t="shared" si="9"/>
        <v>#N/A</v>
      </c>
    </row>
    <row r="139" spans="1:5">
      <c r="A139" s="6">
        <v>2087</v>
      </c>
      <c r="C139" s="7" t="e">
        <f t="shared" si="7"/>
        <v>#N/A</v>
      </c>
      <c r="D139" s="7" t="e">
        <f t="shared" si="8"/>
        <v>#N/A</v>
      </c>
      <c r="E139" s="7" t="e">
        <f t="shared" si="9"/>
        <v>#N/A</v>
      </c>
    </row>
    <row r="140" spans="1:5">
      <c r="A140" s="6">
        <v>2088</v>
      </c>
      <c r="C140" s="7" t="e">
        <f t="shared" si="7"/>
        <v>#N/A</v>
      </c>
      <c r="D140" s="7" t="e">
        <f t="shared" si="8"/>
        <v>#N/A</v>
      </c>
      <c r="E140" s="7" t="e">
        <f t="shared" si="9"/>
        <v>#N/A</v>
      </c>
    </row>
    <row r="141" spans="1:5">
      <c r="A141" s="6">
        <v>2089</v>
      </c>
      <c r="C141" s="7" t="e">
        <f t="shared" si="7"/>
        <v>#N/A</v>
      </c>
      <c r="D141" s="7" t="e">
        <f t="shared" si="8"/>
        <v>#N/A</v>
      </c>
      <c r="E141" s="7" t="e">
        <f t="shared" si="9"/>
        <v>#N/A</v>
      </c>
    </row>
    <row r="142" spans="1:5">
      <c r="A142" s="6">
        <v>2090</v>
      </c>
      <c r="C142" s="7" t="e">
        <f t="shared" si="7"/>
        <v>#N/A</v>
      </c>
      <c r="D142" s="7" t="e">
        <f t="shared" si="8"/>
        <v>#N/A</v>
      </c>
      <c r="E142" s="7" t="e">
        <f t="shared" si="9"/>
        <v>#N/A</v>
      </c>
    </row>
    <row r="143" spans="1:5">
      <c r="A143" s="6">
        <v>2091</v>
      </c>
      <c r="C143" s="7" t="e">
        <f t="shared" si="7"/>
        <v>#N/A</v>
      </c>
      <c r="D143" s="7" t="e">
        <f t="shared" si="8"/>
        <v>#N/A</v>
      </c>
      <c r="E143" s="7" t="e">
        <f t="shared" si="9"/>
        <v>#N/A</v>
      </c>
    </row>
    <row r="144" spans="1:5">
      <c r="A144" s="6">
        <v>2092</v>
      </c>
      <c r="C144" s="7" t="e">
        <f t="shared" si="7"/>
        <v>#N/A</v>
      </c>
      <c r="D144" s="7" t="e">
        <f t="shared" si="8"/>
        <v>#N/A</v>
      </c>
      <c r="E144" s="7" t="e">
        <f t="shared" si="9"/>
        <v>#N/A</v>
      </c>
    </row>
    <row r="145" spans="1:5">
      <c r="A145" s="6">
        <v>2093</v>
      </c>
      <c r="C145" s="7" t="e">
        <f t="shared" si="7"/>
        <v>#N/A</v>
      </c>
      <c r="D145" s="7" t="e">
        <f t="shared" si="8"/>
        <v>#N/A</v>
      </c>
      <c r="E145" s="7" t="e">
        <f t="shared" si="9"/>
        <v>#N/A</v>
      </c>
    </row>
    <row r="146" spans="1:5">
      <c r="A146" s="6">
        <v>2094</v>
      </c>
      <c r="C146" s="7" t="e">
        <f t="shared" si="7"/>
        <v>#N/A</v>
      </c>
      <c r="D146" s="7" t="e">
        <f t="shared" si="8"/>
        <v>#N/A</v>
      </c>
      <c r="E146" s="7" t="e">
        <f t="shared" si="9"/>
        <v>#N/A</v>
      </c>
    </row>
    <row r="147" spans="1:5">
      <c r="A147" s="6">
        <v>2095</v>
      </c>
      <c r="C147" s="7" t="e">
        <f t="shared" si="7"/>
        <v>#N/A</v>
      </c>
      <c r="D147" s="7" t="e">
        <f t="shared" si="8"/>
        <v>#N/A</v>
      </c>
      <c r="E147" s="7" t="e">
        <f t="shared" si="9"/>
        <v>#N/A</v>
      </c>
    </row>
    <row r="148" spans="1:5">
      <c r="A148" s="6">
        <v>2096</v>
      </c>
      <c r="C148" s="7" t="e">
        <f t="shared" si="7"/>
        <v>#N/A</v>
      </c>
      <c r="D148" s="7" t="e">
        <f t="shared" si="8"/>
        <v>#N/A</v>
      </c>
      <c r="E148" s="7" t="e">
        <f t="shared" si="9"/>
        <v>#N/A</v>
      </c>
    </row>
    <row r="149" spans="1:5">
      <c r="A149" s="6">
        <v>2097</v>
      </c>
      <c r="C149" s="7" t="e">
        <f t="shared" si="7"/>
        <v>#N/A</v>
      </c>
      <c r="D149" s="7" t="e">
        <f t="shared" si="8"/>
        <v>#N/A</v>
      </c>
      <c r="E149" s="7" t="e">
        <f t="shared" si="9"/>
        <v>#N/A</v>
      </c>
    </row>
    <row r="150" spans="1:5">
      <c r="A150" s="6">
        <v>2098</v>
      </c>
      <c r="C150" s="7" t="e">
        <f t="shared" si="7"/>
        <v>#N/A</v>
      </c>
      <c r="D150" s="7" t="e">
        <f t="shared" si="8"/>
        <v>#N/A</v>
      </c>
      <c r="E150" s="7" t="e">
        <f t="shared" si="9"/>
        <v>#N/A</v>
      </c>
    </row>
    <row r="151" spans="1:5">
      <c r="A151" s="6">
        <v>2099</v>
      </c>
      <c r="C151" s="7" t="e">
        <f t="shared" si="7"/>
        <v>#N/A</v>
      </c>
      <c r="D151" s="7" t="e">
        <f t="shared" si="8"/>
        <v>#N/A</v>
      </c>
      <c r="E151" s="7" t="e">
        <f t="shared" si="9"/>
        <v>#N/A</v>
      </c>
    </row>
    <row r="152" spans="1:5">
      <c r="A152" s="6">
        <v>2100</v>
      </c>
      <c r="C152" s="7" t="e">
        <f t="shared" si="7"/>
        <v>#N/A</v>
      </c>
      <c r="D152" s="7" t="e">
        <f t="shared" si="8"/>
        <v>#N/A</v>
      </c>
      <c r="E152" s="7" t="e">
        <f t="shared" si="9"/>
        <v>#N/A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4B81-C409-496A-832B-4B5CFA09A766}">
  <dimension ref="A1:C112"/>
  <sheetViews>
    <sheetView workbookViewId="0">
      <selection activeCell="C112" activeCellId="1" sqref="A51:A112 C51:C112"/>
    </sheetView>
  </sheetViews>
  <sheetFormatPr defaultRowHeight="16.5"/>
  <cols>
    <col min="2" max="2" width="28.33203125" customWidth="1"/>
    <col min="3" max="3" width="19" customWidth="1"/>
  </cols>
  <sheetData>
    <row r="1" spans="1:3">
      <c r="A1" s="1" t="s">
        <v>54</v>
      </c>
      <c r="C1" s="1" t="s">
        <v>62</v>
      </c>
    </row>
    <row r="2" spans="1:3">
      <c r="A2" s="1">
        <v>1901</v>
      </c>
      <c r="B2" s="1">
        <v>671306983873</v>
      </c>
      <c r="C2" s="2">
        <f>B2/B101</f>
        <v>0.17731538468173222</v>
      </c>
    </row>
    <row r="3" spans="1:3">
      <c r="A3" s="1">
        <v>1902</v>
      </c>
      <c r="B3" s="1">
        <v>685160582511</v>
      </c>
      <c r="C3" s="2">
        <f>B3/B101</f>
        <v>0.18097459906611291</v>
      </c>
    </row>
    <row r="4" spans="1:3">
      <c r="A4" s="1">
        <v>1903</v>
      </c>
      <c r="B4" s="1">
        <v>655134883737</v>
      </c>
      <c r="C4" s="2">
        <f>B4/B101</f>
        <v>0.17304377389022463</v>
      </c>
    </row>
    <row r="5" spans="1:3">
      <c r="A5" s="1">
        <v>1904</v>
      </c>
      <c r="B5" s="1">
        <v>699576268956</v>
      </c>
      <c r="C5" s="2">
        <f>B5/B101</f>
        <v>0.18478228027434235</v>
      </c>
    </row>
    <row r="6" spans="1:3">
      <c r="A6" s="1">
        <v>1905</v>
      </c>
      <c r="B6" s="1">
        <v>700946862061</v>
      </c>
      <c r="C6" s="2">
        <f>B6/B101</f>
        <v>0.185144301301225</v>
      </c>
    </row>
    <row r="7" spans="1:3">
      <c r="A7" s="1">
        <v>1906</v>
      </c>
      <c r="B7" s="1">
        <v>696602977599</v>
      </c>
      <c r="C7" s="2">
        <f>B7/B101</f>
        <v>0.18399693122628735</v>
      </c>
    </row>
    <row r="8" spans="1:3">
      <c r="A8" s="1">
        <v>1907</v>
      </c>
      <c r="B8" s="1">
        <v>731144772386</v>
      </c>
      <c r="C8" s="2">
        <f>B8/B101</f>
        <v>0.19312061350189597</v>
      </c>
    </row>
    <row r="9" spans="1:3">
      <c r="A9" s="1">
        <v>1908</v>
      </c>
      <c r="B9" s="1">
        <v>719471701227</v>
      </c>
      <c r="C9" s="2">
        <f>B9/B101</f>
        <v>0.19003735181581333</v>
      </c>
    </row>
    <row r="10" spans="1:3">
      <c r="A10" s="1">
        <v>1909</v>
      </c>
      <c r="B10" s="1">
        <v>728901391069</v>
      </c>
      <c r="C10" s="2">
        <f>B10/B101</f>
        <v>0.19252805893182923</v>
      </c>
    </row>
    <row r="11" spans="1:3">
      <c r="A11" s="1">
        <v>1910</v>
      </c>
      <c r="B11" s="1">
        <v>721299647144</v>
      </c>
      <c r="C11" s="2">
        <f>B11/B101</f>
        <v>0.19052017553318371</v>
      </c>
    </row>
    <row r="12" spans="1:3">
      <c r="A12" s="1">
        <v>1911</v>
      </c>
      <c r="B12" s="1">
        <v>745680720540</v>
      </c>
      <c r="C12" s="2">
        <f>B12/B101</f>
        <v>0.19696005998548541</v>
      </c>
    </row>
    <row r="13" spans="1:3">
      <c r="A13" s="1">
        <v>1912</v>
      </c>
      <c r="B13" s="1">
        <v>767006346937</v>
      </c>
      <c r="C13" s="2">
        <f>B13/B101</f>
        <v>0.20259289524417284</v>
      </c>
    </row>
    <row r="14" spans="1:3">
      <c r="A14" s="1">
        <v>1913</v>
      </c>
      <c r="B14" s="1">
        <v>815330197706</v>
      </c>
      <c r="C14" s="2">
        <f>B14/B101</f>
        <v>0.21535689501514632</v>
      </c>
    </row>
    <row r="15" spans="1:3">
      <c r="A15" s="1">
        <v>1914</v>
      </c>
      <c r="B15" s="1">
        <v>786612865433</v>
      </c>
      <c r="C15" s="2">
        <f>B15/B101</f>
        <v>0.20777165466855782</v>
      </c>
    </row>
    <row r="16" spans="1:3">
      <c r="A16" s="1">
        <v>1915</v>
      </c>
      <c r="B16" s="1">
        <v>795361689794</v>
      </c>
      <c r="C16" s="2">
        <f>B16/B101</f>
        <v>0.21008252167031852</v>
      </c>
    </row>
    <row r="17" spans="1:3">
      <c r="A17" s="1">
        <v>1916</v>
      </c>
      <c r="B17" s="1">
        <v>787231952020</v>
      </c>
      <c r="C17" s="2">
        <f>B17/B101</f>
        <v>0.20793517684092058</v>
      </c>
    </row>
    <row r="18" spans="1:3">
      <c r="A18" s="1">
        <v>1917</v>
      </c>
      <c r="B18" s="1">
        <v>775639802130</v>
      </c>
      <c r="C18" s="2">
        <f>B18/B101</f>
        <v>0.20487328925980983</v>
      </c>
    </row>
    <row r="19" spans="1:3">
      <c r="A19" s="1">
        <v>1918</v>
      </c>
      <c r="B19" s="1">
        <v>866090893167</v>
      </c>
      <c r="C19" s="2">
        <f>B19/B101</f>
        <v>0.22876454972246313</v>
      </c>
    </row>
    <row r="20" spans="1:3">
      <c r="A20" s="1">
        <v>1919</v>
      </c>
      <c r="B20" s="1">
        <v>836046221526</v>
      </c>
      <c r="C20" s="2">
        <f>B20/B101</f>
        <v>0.22082871315641883</v>
      </c>
    </row>
    <row r="21" spans="1:3">
      <c r="A21" s="1">
        <v>1920</v>
      </c>
      <c r="B21" s="1">
        <v>884507213764</v>
      </c>
      <c r="C21" s="2">
        <f>B21/B101</f>
        <v>0.23362893673098103</v>
      </c>
    </row>
    <row r="22" spans="1:3">
      <c r="A22" s="1">
        <v>1921</v>
      </c>
      <c r="B22" s="1">
        <v>843070029162</v>
      </c>
      <c r="C22" s="2">
        <f>B22/B101</f>
        <v>0.22268394359916283</v>
      </c>
    </row>
    <row r="23" spans="1:3">
      <c r="A23" s="1">
        <v>1922</v>
      </c>
      <c r="B23" s="1">
        <v>871840024725</v>
      </c>
      <c r="C23" s="2">
        <f>B23/B101</f>
        <v>0.23028309414145803</v>
      </c>
    </row>
    <row r="24" spans="1:3">
      <c r="A24" s="1">
        <v>1923</v>
      </c>
      <c r="B24" s="1">
        <v>871314812056</v>
      </c>
      <c r="C24" s="2">
        <f>B24/B101</f>
        <v>0.23014436731650209</v>
      </c>
    </row>
    <row r="25" spans="1:3">
      <c r="A25" s="1">
        <v>1924</v>
      </c>
      <c r="B25" s="1">
        <v>889083480856</v>
      </c>
      <c r="C25" s="2">
        <f>B25/B101</f>
        <v>0.23483768709306255</v>
      </c>
    </row>
    <row r="26" spans="1:3">
      <c r="A26" s="1">
        <v>1925</v>
      </c>
      <c r="B26" s="1">
        <v>924787108685</v>
      </c>
      <c r="C26" s="2">
        <f>B26/B101</f>
        <v>0.24426824964509791</v>
      </c>
    </row>
    <row r="27" spans="1:3">
      <c r="A27" s="1">
        <v>1926</v>
      </c>
      <c r="B27" s="1">
        <v>897784782426</v>
      </c>
      <c r="C27" s="2">
        <f>B27/B101</f>
        <v>0.23713600168263366</v>
      </c>
    </row>
    <row r="28" spans="1:3">
      <c r="A28" s="1">
        <v>1927</v>
      </c>
      <c r="B28" s="1">
        <v>942226756274</v>
      </c>
      <c r="C28" s="2">
        <f>B28/B101</f>
        <v>0.24887466354402199</v>
      </c>
    </row>
    <row r="29" spans="1:3">
      <c r="A29" s="1">
        <v>1928</v>
      </c>
      <c r="B29" s="1">
        <v>948217636750</v>
      </c>
      <c r="C29" s="2">
        <f>B29/B101</f>
        <v>0.25045706221065822</v>
      </c>
    </row>
    <row r="30" spans="1:3">
      <c r="A30" s="1">
        <v>1929</v>
      </c>
      <c r="B30" s="1">
        <v>971752096730</v>
      </c>
      <c r="C30" s="2">
        <f>B30/B101</f>
        <v>0.25667332678838528</v>
      </c>
    </row>
    <row r="31" spans="1:3">
      <c r="A31" s="1">
        <v>1930</v>
      </c>
      <c r="B31" s="1">
        <v>953917032232</v>
      </c>
      <c r="C31" s="2">
        <f>B31/B101</f>
        <v>0.2519624696123714</v>
      </c>
    </row>
    <row r="32" spans="1:3">
      <c r="A32" s="1">
        <v>1931</v>
      </c>
      <c r="B32" s="1">
        <v>933752708438</v>
      </c>
      <c r="C32" s="2">
        <f>B32/B101</f>
        <v>0.24663637452283105</v>
      </c>
    </row>
    <row r="33" spans="1:3">
      <c r="A33" s="1">
        <v>1932</v>
      </c>
      <c r="B33" s="1">
        <v>975080407692</v>
      </c>
      <c r="C33" s="2">
        <f>B33/B101</f>
        <v>0.25755244878881883</v>
      </c>
    </row>
    <row r="34" spans="1:3">
      <c r="A34" s="1">
        <v>1933</v>
      </c>
      <c r="B34" s="1">
        <v>947880055696</v>
      </c>
      <c r="C34" s="2">
        <f>B34/B101</f>
        <v>0.25036789538253146</v>
      </c>
    </row>
    <row r="35" spans="1:3">
      <c r="A35" s="1">
        <v>1934</v>
      </c>
      <c r="B35" s="1">
        <v>1001227847427</v>
      </c>
      <c r="C35" s="2">
        <f>B35/B101</f>
        <v>0.26445889166284542</v>
      </c>
    </row>
    <row r="36" spans="1:3">
      <c r="A36" s="1">
        <v>1935</v>
      </c>
      <c r="B36" s="1">
        <v>1017967168166</v>
      </c>
      <c r="C36" s="2">
        <f>B36/B101</f>
        <v>0.26888032502709025</v>
      </c>
    </row>
    <row r="37" spans="1:3">
      <c r="A37" s="1">
        <v>1936</v>
      </c>
      <c r="B37" s="1">
        <v>1030140139854</v>
      </c>
      <c r="C37" s="2">
        <f>B37/B101</f>
        <v>0.27209562772679508</v>
      </c>
    </row>
    <row r="38" spans="1:3">
      <c r="A38" s="1">
        <v>1937</v>
      </c>
      <c r="B38" s="1">
        <v>1037521711280</v>
      </c>
      <c r="C38" s="2">
        <f>B38/B101</f>
        <v>0.27404535595605556</v>
      </c>
    </row>
    <row r="39" spans="1:3">
      <c r="A39" s="1">
        <v>1938</v>
      </c>
      <c r="B39" s="1">
        <v>1068636917459</v>
      </c>
      <c r="C39" s="2">
        <f>B39/B101</f>
        <v>0.28226395770700136</v>
      </c>
    </row>
    <row r="40" spans="1:3">
      <c r="A40" s="1">
        <v>1939</v>
      </c>
      <c r="B40" s="1">
        <v>1101694892511</v>
      </c>
      <c r="C40" s="2">
        <f>B40/B101</f>
        <v>0.29099571188796697</v>
      </c>
    </row>
    <row r="41" spans="1:3">
      <c r="A41" s="1">
        <v>1940</v>
      </c>
      <c r="B41" s="1">
        <v>1110057100858</v>
      </c>
      <c r="C41" s="2">
        <f>B41/B101</f>
        <v>0.29320446023329572</v>
      </c>
    </row>
    <row r="42" spans="1:3">
      <c r="A42" s="1">
        <v>1941</v>
      </c>
      <c r="B42" s="1">
        <v>1127967315874</v>
      </c>
      <c r="C42" s="2">
        <f>B42/B101</f>
        <v>0.29793516725942037</v>
      </c>
    </row>
    <row r="43" spans="1:3">
      <c r="A43" s="1">
        <v>1942</v>
      </c>
      <c r="B43" s="1">
        <v>1118901725058</v>
      </c>
      <c r="C43" s="2">
        <f>B43/B101</f>
        <v>0.29554063128478747</v>
      </c>
    </row>
    <row r="44" spans="1:3">
      <c r="A44" s="1">
        <v>1943</v>
      </c>
      <c r="B44" s="1">
        <v>1138661531039</v>
      </c>
      <c r="C44" s="2">
        <f>B44/B101</f>
        <v>0.30075987923383046</v>
      </c>
    </row>
    <row r="45" spans="1:3">
      <c r="A45" s="1">
        <v>1944</v>
      </c>
      <c r="B45" s="1">
        <v>1142668949683</v>
      </c>
      <c r="C45" s="2">
        <f>B45/B101</f>
        <v>0.30181837705302794</v>
      </c>
    </row>
    <row r="46" spans="1:3">
      <c r="A46" s="1">
        <v>1945</v>
      </c>
      <c r="B46" s="1">
        <v>1141481848418</v>
      </c>
      <c r="C46" s="2">
        <f>B46/B101</f>
        <v>0.30150482256526551</v>
      </c>
    </row>
    <row r="47" spans="1:3">
      <c r="A47" s="1">
        <v>1946</v>
      </c>
      <c r="B47" s="1">
        <v>1177734201509</v>
      </c>
      <c r="C47" s="2">
        <f>B47/B101</f>
        <v>0.31108032243100914</v>
      </c>
    </row>
    <row r="48" spans="1:3">
      <c r="A48" s="1">
        <v>1947</v>
      </c>
      <c r="B48" s="1">
        <v>1178084072050</v>
      </c>
      <c r="C48" s="2">
        <f>B48/B101</f>
        <v>0.3111727353375579</v>
      </c>
    </row>
    <row r="49" spans="1:3">
      <c r="A49" s="1">
        <v>1948</v>
      </c>
      <c r="B49" s="1">
        <v>1183911222473</v>
      </c>
      <c r="C49" s="2">
        <f>B49/B101</f>
        <v>0.31271188723627857</v>
      </c>
    </row>
    <row r="50" spans="1:3">
      <c r="A50" s="1">
        <v>1949</v>
      </c>
      <c r="B50" s="1">
        <v>1193998559818</v>
      </c>
      <c r="C50" s="2">
        <f>B50/B101</f>
        <v>0.31537630179580511</v>
      </c>
    </row>
    <row r="51" spans="1:3">
      <c r="A51" s="1">
        <v>1950</v>
      </c>
      <c r="B51" s="1">
        <v>1226581492652</v>
      </c>
      <c r="C51" s="2">
        <f>B51/B101</f>
        <v>0.32398258090255244</v>
      </c>
    </row>
    <row r="52" spans="1:3">
      <c r="A52" s="1">
        <v>1951</v>
      </c>
      <c r="B52" s="1">
        <v>1328106361712</v>
      </c>
      <c r="C52" s="2">
        <f>B52/B101</f>
        <v>0.35079880901368743</v>
      </c>
    </row>
    <row r="53" spans="1:3">
      <c r="A53" s="1">
        <v>1952</v>
      </c>
      <c r="B53" s="1">
        <v>1379031417592</v>
      </c>
      <c r="C53" s="2">
        <f>B53/B101</f>
        <v>0.36424987699037514</v>
      </c>
    </row>
    <row r="54" spans="1:3">
      <c r="A54" s="1">
        <v>1953</v>
      </c>
      <c r="B54" s="1">
        <v>1373804788386</v>
      </c>
      <c r="C54" s="2">
        <f>B54/B101</f>
        <v>0.36286934350790806</v>
      </c>
    </row>
    <row r="55" spans="1:3">
      <c r="A55" s="1">
        <v>1954</v>
      </c>
      <c r="B55" s="1">
        <v>1372677661659</v>
      </c>
      <c r="C55" s="2">
        <f>B55/B101</f>
        <v>0.36257163036923334</v>
      </c>
    </row>
    <row r="56" spans="1:3">
      <c r="A56" s="1">
        <v>1955</v>
      </c>
      <c r="B56" s="1">
        <v>1424773252538</v>
      </c>
      <c r="C56" s="2">
        <f>B56/B101</f>
        <v>0.37633187711005917</v>
      </c>
    </row>
    <row r="57" spans="1:3">
      <c r="A57" s="1">
        <v>1956</v>
      </c>
      <c r="B57" s="1">
        <v>1457353328546</v>
      </c>
      <c r="C57" s="2">
        <f>B57/B101</f>
        <v>0.38493740163028595</v>
      </c>
    </row>
    <row r="58" spans="1:3">
      <c r="A58" s="1">
        <v>1957</v>
      </c>
      <c r="B58" s="1">
        <v>1567294694315</v>
      </c>
      <c r="C58" s="2">
        <f>B58/B101</f>
        <v>0.41397671752015797</v>
      </c>
    </row>
    <row r="59" spans="1:3">
      <c r="A59" s="1">
        <v>1958</v>
      </c>
      <c r="B59" s="1">
        <v>1576923377182</v>
      </c>
      <c r="C59" s="2">
        <f>B59/B101</f>
        <v>0.41651998557420145</v>
      </c>
    </row>
    <row r="60" spans="1:3">
      <c r="A60" s="1">
        <v>1959</v>
      </c>
      <c r="B60" s="1">
        <v>1638316188497</v>
      </c>
      <c r="C60" s="2">
        <f>B60/B101</f>
        <v>0.4327359496808279</v>
      </c>
    </row>
    <row r="61" spans="1:3">
      <c r="A61" s="1">
        <v>1960</v>
      </c>
      <c r="B61" s="1">
        <v>1751856694173</v>
      </c>
      <c r="C61" s="2">
        <f>B61/B101</f>
        <v>0.46272592285933883</v>
      </c>
    </row>
    <row r="62" spans="1:3">
      <c r="A62" s="1">
        <v>1961</v>
      </c>
      <c r="B62" s="1">
        <v>1765317094855</v>
      </c>
      <c r="C62" s="2">
        <f>B62/B101</f>
        <v>0.46628128006883662</v>
      </c>
    </row>
    <row r="63" spans="1:3">
      <c r="A63" s="1">
        <v>1962</v>
      </c>
      <c r="B63" s="1">
        <v>1836014016143</v>
      </c>
      <c r="C63" s="2">
        <f>B63/B101</f>
        <v>0.48495478130618919</v>
      </c>
    </row>
    <row r="64" spans="1:3">
      <c r="A64" s="1">
        <v>1963</v>
      </c>
      <c r="B64" s="1">
        <v>1919424571799</v>
      </c>
      <c r="C64" s="2">
        <f>B64/B101</f>
        <v>0.50698639295028713</v>
      </c>
    </row>
    <row r="65" spans="1:3">
      <c r="A65" s="1">
        <v>1964</v>
      </c>
      <c r="B65" s="1">
        <v>1946670963025</v>
      </c>
      <c r="C65" s="2">
        <f>B65/B101</f>
        <v>0.51418310690901026</v>
      </c>
    </row>
    <row r="66" spans="1:3">
      <c r="A66" s="1">
        <v>1965</v>
      </c>
      <c r="B66" s="1">
        <v>2094529301420</v>
      </c>
      <c r="C66" s="2">
        <f>B66/B101</f>
        <v>0.55323760623754858</v>
      </c>
    </row>
    <row r="67" spans="1:3">
      <c r="A67" s="1">
        <v>1966</v>
      </c>
      <c r="B67" s="1">
        <v>2155354004443</v>
      </c>
      <c r="C67" s="2">
        <f>B67/B101</f>
        <v>0.56930351330208129</v>
      </c>
    </row>
    <row r="68" spans="1:3">
      <c r="A68" s="1">
        <v>1967</v>
      </c>
      <c r="B68" s="1">
        <v>2133103824801</v>
      </c>
      <c r="C68" s="2">
        <f>B68/B101</f>
        <v>0.56342647156523373</v>
      </c>
    </row>
    <row r="69" spans="1:3">
      <c r="A69" s="1">
        <v>1968</v>
      </c>
      <c r="B69" s="1">
        <v>2349150276457</v>
      </c>
      <c r="C69" s="2">
        <f>B69/B101</f>
        <v>0.62049180918989666</v>
      </c>
    </row>
    <row r="70" spans="1:3">
      <c r="A70" s="1">
        <v>1969</v>
      </c>
      <c r="B70" s="1">
        <v>2358734737509</v>
      </c>
      <c r="C70" s="2">
        <f>B70/B101</f>
        <v>0.62302339673364249</v>
      </c>
    </row>
    <row r="71" spans="1:3">
      <c r="A71" s="1">
        <v>1970</v>
      </c>
      <c r="B71" s="1">
        <v>2362057426681</v>
      </c>
      <c r="C71" s="2">
        <f>B71/B101</f>
        <v>0.62390103382496531</v>
      </c>
    </row>
    <row r="72" spans="1:3">
      <c r="A72" s="1">
        <v>1971</v>
      </c>
      <c r="B72" s="5">
        <v>2435749010145</v>
      </c>
      <c r="C72" s="2">
        <f>B72/B101</f>
        <v>0.64336552888256049</v>
      </c>
    </row>
    <row r="73" spans="1:3">
      <c r="A73" s="1">
        <v>1972</v>
      </c>
      <c r="B73" s="5">
        <v>2547232873087</v>
      </c>
      <c r="C73" s="2">
        <f>B73/B101</f>
        <v>0.67281227160720636</v>
      </c>
    </row>
    <row r="74" spans="1:3">
      <c r="A74" s="1">
        <v>1973</v>
      </c>
      <c r="B74" s="5">
        <v>2606315331685</v>
      </c>
      <c r="C74" s="2">
        <f>B74/B101</f>
        <v>0.68841799168150974</v>
      </c>
    </row>
    <row r="75" spans="1:3">
      <c r="A75" s="1">
        <v>1974</v>
      </c>
      <c r="B75" s="5">
        <v>2724754347202</v>
      </c>
      <c r="C75" s="2">
        <f>B75/B101</f>
        <v>0.71970183067356097</v>
      </c>
    </row>
    <row r="76" spans="1:3">
      <c r="A76" s="1">
        <v>1975</v>
      </c>
      <c r="B76" s="5">
        <v>2638242268253</v>
      </c>
      <c r="C76" s="2">
        <f>B76/B101</f>
        <v>0.69685099949352913</v>
      </c>
    </row>
    <row r="77" spans="1:3">
      <c r="A77" s="1">
        <v>1976</v>
      </c>
      <c r="B77" s="5">
        <v>2739688119549</v>
      </c>
      <c r="C77" s="2">
        <f>B77/B101</f>
        <v>0.7236463562811758</v>
      </c>
    </row>
    <row r="78" spans="1:3">
      <c r="A78" s="1">
        <v>1977</v>
      </c>
      <c r="B78" s="5">
        <v>2790536167979</v>
      </c>
      <c r="C78" s="2">
        <f>B78/B101</f>
        <v>0.73707708392780869</v>
      </c>
    </row>
    <row r="79" spans="1:3">
      <c r="A79" s="1">
        <v>1978</v>
      </c>
      <c r="B79" s="5">
        <v>2991132085753</v>
      </c>
      <c r="C79" s="2">
        <f>B79/B101</f>
        <v>0.79006140135658576</v>
      </c>
    </row>
    <row r="80" spans="1:3">
      <c r="A80" s="1">
        <v>1979</v>
      </c>
      <c r="B80" s="5">
        <v>3110120552704</v>
      </c>
      <c r="C80" s="2">
        <f>B80/B101</f>
        <v>0.82149036946947762</v>
      </c>
    </row>
    <row r="81" spans="1:3">
      <c r="A81" s="1">
        <v>1980</v>
      </c>
      <c r="B81" s="5">
        <v>3073437838693</v>
      </c>
      <c r="C81" s="2">
        <f>B81/B101</f>
        <v>0.81180119640516024</v>
      </c>
    </row>
    <row r="82" spans="1:3">
      <c r="A82" s="1">
        <v>1981</v>
      </c>
      <c r="B82" s="5">
        <v>3053974246703</v>
      </c>
      <c r="C82" s="2">
        <f>B82/B101</f>
        <v>0.80666018881265156</v>
      </c>
    </row>
    <row r="83" spans="1:3">
      <c r="A83" s="1">
        <v>1982</v>
      </c>
      <c r="B83" s="5">
        <v>3067192207543</v>
      </c>
      <c r="C83" s="2">
        <f>B83/B101</f>
        <v>0.81015150927759116</v>
      </c>
    </row>
    <row r="84" spans="1:3">
      <c r="A84" s="1">
        <v>1983</v>
      </c>
      <c r="B84" s="5">
        <v>3033538895562</v>
      </c>
      <c r="C84" s="2">
        <f>B84/B101</f>
        <v>0.80126250603007798</v>
      </c>
    </row>
    <row r="85" spans="1:3">
      <c r="A85" s="1">
        <v>1984</v>
      </c>
      <c r="B85" s="5">
        <v>3115820776136</v>
      </c>
      <c r="C85" s="2">
        <f>B85/B101</f>
        <v>0.8229959955614119</v>
      </c>
    </row>
    <row r="86" spans="1:3">
      <c r="A86" s="1">
        <v>1985</v>
      </c>
      <c r="B86" s="5">
        <v>3128754701301</v>
      </c>
      <c r="C86" s="2">
        <f>B86/B101</f>
        <v>0.82641229238413438</v>
      </c>
    </row>
    <row r="87" spans="1:3">
      <c r="A87" s="1">
        <v>1986</v>
      </c>
      <c r="B87" s="5">
        <v>3233087696664</v>
      </c>
      <c r="C87" s="2">
        <f>B87/B101</f>
        <v>0.8539702437420299</v>
      </c>
    </row>
    <row r="88" spans="1:3">
      <c r="A88" s="1">
        <v>1987</v>
      </c>
      <c r="B88" s="5">
        <v>3271390124759</v>
      </c>
      <c r="C88" s="2">
        <f>B88/B101</f>
        <v>0.86408723929706821</v>
      </c>
    </row>
    <row r="89" spans="1:3">
      <c r="A89" s="1">
        <v>1988</v>
      </c>
      <c r="B89" s="5">
        <v>3338411792004</v>
      </c>
      <c r="C89" s="2">
        <f>B89/B101</f>
        <v>0.88178997887084043</v>
      </c>
    </row>
    <row r="90" spans="1:3">
      <c r="A90" s="1">
        <v>1989</v>
      </c>
      <c r="B90" s="5">
        <v>3369048487620</v>
      </c>
      <c r="C90" s="2">
        <f>B90/B101</f>
        <v>0.88988218943773645</v>
      </c>
    </row>
    <row r="91" spans="1:3">
      <c r="A91" s="1">
        <v>1990</v>
      </c>
      <c r="B91" s="5">
        <v>3321357298152</v>
      </c>
      <c r="C91" s="2">
        <f>B91/B101</f>
        <v>0.87728529739043493</v>
      </c>
    </row>
    <row r="92" spans="1:3">
      <c r="A92" s="1">
        <v>1991</v>
      </c>
      <c r="B92" s="5">
        <v>3417687603175</v>
      </c>
      <c r="C92" s="2">
        <f>B92/B101</f>
        <v>0.90272946153887945</v>
      </c>
    </row>
    <row r="93" spans="1:3">
      <c r="A93" s="1">
        <v>1992</v>
      </c>
      <c r="B93" s="5">
        <v>3319438058851</v>
      </c>
      <c r="C93" s="2">
        <f>B93/B101</f>
        <v>0.87677835993390829</v>
      </c>
    </row>
    <row r="94" spans="1:3">
      <c r="A94" s="1">
        <v>1993</v>
      </c>
      <c r="B94" s="5">
        <v>3358249157599</v>
      </c>
      <c r="C94" s="2">
        <f>B94/B101</f>
        <v>0.88702971299554167</v>
      </c>
    </row>
    <row r="95" spans="1:3">
      <c r="A95" s="1">
        <v>1994</v>
      </c>
      <c r="B95" s="5">
        <v>3464070203270</v>
      </c>
      <c r="C95" s="2">
        <f>B95/B101</f>
        <v>0.9149807098886803</v>
      </c>
    </row>
    <row r="96" spans="1:3">
      <c r="A96" s="1">
        <v>1995</v>
      </c>
      <c r="B96" s="5">
        <v>3420212914562</v>
      </c>
      <c r="C96" s="2">
        <f>B96/B101</f>
        <v>0.90339648358808222</v>
      </c>
    </row>
    <row r="97" spans="1:3">
      <c r="A97" s="1">
        <v>1996</v>
      </c>
      <c r="B97" s="5">
        <v>3338874861936</v>
      </c>
      <c r="C97" s="2">
        <f>B97/B101</f>
        <v>0.88191229165038787</v>
      </c>
    </row>
    <row r="98" spans="1:3">
      <c r="A98" s="1">
        <v>1997</v>
      </c>
      <c r="B98" s="5">
        <v>3441859120538</v>
      </c>
      <c r="C98" s="2">
        <f>B98/B101</f>
        <v>0.90911399499752787</v>
      </c>
    </row>
    <row r="99" spans="1:3">
      <c r="A99" s="1">
        <v>1998</v>
      </c>
      <c r="B99" s="5">
        <v>3495761711662</v>
      </c>
      <c r="C99" s="2">
        <f>B99/B101</f>
        <v>0.92335153297955841</v>
      </c>
    </row>
    <row r="100" spans="1:3">
      <c r="A100" s="1">
        <v>1999</v>
      </c>
      <c r="B100" s="5">
        <v>3651048141907</v>
      </c>
      <c r="C100" s="2">
        <f>B100/B101</f>
        <v>0.96436804818976551</v>
      </c>
    </row>
    <row r="101" spans="1:3">
      <c r="A101" s="1">
        <v>2000</v>
      </c>
      <c r="B101" s="5">
        <v>3785948890323</v>
      </c>
      <c r="C101" s="2">
        <f>B101/B101</f>
        <v>1</v>
      </c>
    </row>
    <row r="102" spans="1:3">
      <c r="A102" s="1">
        <v>2001</v>
      </c>
      <c r="B102" s="5">
        <v>3861642393124</v>
      </c>
      <c r="C102" s="2">
        <f>B102/B101</f>
        <v>1.0199932711702673</v>
      </c>
    </row>
    <row r="103" spans="1:3">
      <c r="A103" s="1">
        <v>2002</v>
      </c>
      <c r="B103" s="5">
        <v>3806857575151</v>
      </c>
      <c r="C103" s="2">
        <f>B103/B101</f>
        <v>1.0055227065746828</v>
      </c>
    </row>
    <row r="104" spans="1:3">
      <c r="A104" s="1">
        <v>2003</v>
      </c>
      <c r="B104" s="5">
        <v>3723071436326</v>
      </c>
      <c r="C104" s="2">
        <f>B104/B101</f>
        <v>0.98339189042997477</v>
      </c>
    </row>
    <row r="105" spans="1:3">
      <c r="A105" s="1">
        <v>2004</v>
      </c>
      <c r="B105" s="5">
        <v>3852973536488</v>
      </c>
      <c r="C105" s="2">
        <f>B105/B101</f>
        <v>1.0177035264095395</v>
      </c>
    </row>
    <row r="106" spans="1:3">
      <c r="A106" s="1">
        <v>2005</v>
      </c>
      <c r="B106" s="5">
        <v>3827437377208</v>
      </c>
      <c r="C106" s="2">
        <f>B106/B101</f>
        <v>1.0109585438385198</v>
      </c>
    </row>
    <row r="107" spans="1:3">
      <c r="A107" s="1">
        <v>2006</v>
      </c>
      <c r="B107" s="5">
        <v>3992199319449</v>
      </c>
      <c r="C107" s="2">
        <f>B107/B101</f>
        <v>1.0544778693799017</v>
      </c>
    </row>
    <row r="108" spans="1:3">
      <c r="A108" s="1">
        <v>2007</v>
      </c>
      <c r="B108" s="5">
        <v>4003664798444</v>
      </c>
      <c r="C108" s="2">
        <f>B108/B101</f>
        <v>1.0575062987980342</v>
      </c>
    </row>
    <row r="109" spans="1:3">
      <c r="A109" s="1">
        <v>2008</v>
      </c>
      <c r="B109" s="5">
        <v>3948326264862</v>
      </c>
      <c r="C109" s="2">
        <f>B109/B101</f>
        <v>1.0428894787655589</v>
      </c>
    </row>
    <row r="110" spans="1:3">
      <c r="A110" s="1">
        <v>2009</v>
      </c>
      <c r="B110" s="5">
        <v>4072946984929</v>
      </c>
      <c r="C110" s="2">
        <f>B110/B101</f>
        <v>1.075806119659876</v>
      </c>
    </row>
    <row r="111" spans="1:3">
      <c r="A111" s="1">
        <v>2010</v>
      </c>
      <c r="B111" s="5">
        <v>3871886184482</v>
      </c>
      <c r="C111" s="2">
        <f>B111/B101</f>
        <v>1.0226990106439784</v>
      </c>
    </row>
    <row r="112" spans="1:3">
      <c r="A112" s="1">
        <v>2014</v>
      </c>
      <c r="B112" s="5">
        <v>3985681600000</v>
      </c>
      <c r="C112" s="2">
        <f>B112/B101</f>
        <v>1.0527563143251941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</pixelators>
</file>

<file path=customXml/item3.xml>��< ? x m l   v e r s i o n = " 1 . 0 "   e n c o d i n g = " u t f - 1 6 " ? > < D a t a M a s h u p   x m l n s = " h t t p : / / s c h e m a s . m i c r o s o f t . c o m / D a t a M a s h u p " > A A A A A A w F A A B Q S w M E F A A C A A g A + J N 5 V o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4 k 3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J N 5 V n V F d E w E A g A A s w c A A B M A H A B G b 3 J t d W x h c y 9 T Z W N 0 a W 9 u M S 5 t I K I Y A C i g F A A A A A A A A A A A A A A A A A A A A A A A A A A A A I 3 V T 2 + b M B g G 8 H u k f A e L X h I J o f g f X V Z x q K B T c + m y J t U O z Y Q o e C 0 S 2 B U 2 W a u o 3 3 1 m Z O 2 0 P p P G B X j 8 4 p c f C G N V 6 W q j y W b c 0 7 P p Z D q x D 0 W n K n I S n K 9 X + c U 1 u W S f y e p q e 0 3 W a Z 5 t W K 5 0 X t p 9 v m e 5 5 I L L h Q x I Q h r l p h P i t 4 3 p u 1 L 5 J L X 7 K D N l 3 y r t Z p / q R k W p 0 c 6 f 2 F m Q f t z d W N X Z 3 R N d L G O x 3 G X m h 2 5 M U d n d 2 D T y T a O h a f S v p v 9 d G P n T Y B 7 e Z q q p 2 9 q p L g n C I C S p a f p W 2 y Q + D c m F L k 1 V 6 / s k l o s F D c m X 3 j i 1 c c + N S t 4 O o y u j 1 b d 5 O D J P g n V n W j 9 W k U t V V N 4 y P I V t c e c L j y P H f D Y + k Z D c H v P z p t m U R V N 0 N n F d / + e U 6 U O h 7 / 2 M 2 + d H 9 T b d t i u 0 / W 6 6 d r z l Y d D O Q P / w c A i y w h X H V + C N z p c S p 5 7 c S 0 g O w V f T N R X J 1 F 4 1 5 n F 4 K 2 S l q 7 o s n B k u / q v 4 X Z D T 9 x H z 0 U q 7 W E T D T Y 0 Z / 1 2 m + / Z O d W M o U C h R G K P w F I U f U L h E I V 3 A l M K U w R S q K G R R 6 K I Q R q G M Q h q F N g Z t D N o Y t D F o Y 9 D G o I 1 B G 4 M 2 B m 0 M 2 j i 0 c W j j 0 M a h j U M b h z Y O b R z a O L R x a B P Q J q B N Q J v A X x q 0 C W g T 0 C a g T U C b g D Y J b R L a J L R J a J N 4 G Y E 2 C W 0 S 2 i S 0 S W i L o S 2 G t h i t j z F H 4 a v s 1 + L 6 M p 9 O a g 3 / C m c / A V B L A Q I t A B Q A A g A I A P i T e V a P e B s w p g A A A P Y A A A A S A A A A A A A A A A A A A A A A A A A A A A B D b 2 5 m a W c v U G F j a 2 F n Z S 5 4 b W x Q S w E C L Q A U A A I A C A D 4 k 3 l W D 8 r p q 6 Q A A A D p A A A A E w A A A A A A A A A A A A A A A A D y A A A A W 0 N v b n R l b n R f V H l w Z X N d L n h t b F B L A Q I t A B Q A A g A I A P i T e V Z 1 R X R M B A I A A L M H A A A T A A A A A A A A A A A A A A A A A O M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8 A A A A A A A A e j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R V I l M j B I M k 8 l M j B J T l R S J T I w U E N f R F M y X 2 V u X 2 N z d l 9 2 M l 8 1 M z Q z N T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1 V D E 2 O j A x O j I w L j E y M j Y 1 M z h a I i A v P j x F b n R y e S B U e X B l P S J G a W x s Q 2 9 s d W 1 u V H l w Z X M i I F Z h b H V l P S J z Q m d Z R 0 J n T U Z C U V V G Q l F V R k J R V U Z C U V V G Q l F V R k J R V U Z C U V V G Q l F V R k J R V U Z C U V V G Q l F V R k J R V U Z C U V V G Q l F V R k J R V U Z C U V V G Q l F V R k J R V U Z C U V V G Q l F N R E J n P T 0 i I C 8 + P E V u d H J 5 I F R 5 c G U 9 I k Z p b G x D b 2 x 1 b W 5 O Y W 1 l c y I g V m F s d W U 9 I n N b J n F 1 b 3 Q 7 R G F 0 Y S B T b 3 V y Y 2 U m c X V v d D s s J n F 1 b 3 Q 7 V 2 9 y b G Q g R G V 2 Z W x v c G 1 l b n Q g S W 5 k a W N h d G 9 y c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y w m c X V v d D t f N T k m c X V v d D s s J n F 1 b 3 Q 7 X z Y w J n F 1 b 3 Q 7 L C Z x d W 9 0 O 1 8 2 M S Z x d W 9 0 O y w m c X V v d D t f N j I m c X V v d D s s J n F 1 b 3 Q 7 X z Y z J n F 1 b 3 Q 7 L C Z x d W 9 0 O 1 8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R V I g S D J P I E l O V F I g U E N f R F M y X 2 V u X 2 N z d l 9 2 M l 8 1 M z Q z N T A 1 L 0 F 1 d G 9 S Z W 1 v d m V k Q 2 9 s d W 1 u c z E u e 0 R h d G E g U 2 9 1 c m N l L D B 9 J n F 1 b 3 Q 7 L C Z x d W 9 0 O 1 N l Y 3 R p b 2 4 x L 0 F Q S V 9 F U i B I M k 8 g S U 5 U U i B Q Q 1 9 E U z J f Z W 5 f Y 3 N 2 X 3 Y y X z U z N D M 1 M D U v Q X V 0 b 1 J l b W 9 2 Z W R D b 2 x 1 b W 5 z M S 5 7 V 2 9 y b G Q g R G V 2 Z W x v c G 1 l b n Q g S W 5 k a W N h d G 9 y c y w x f S Z x d W 9 0 O y w m c X V v d D t T Z W N 0 a W 9 u M S 9 B U E l f R V I g S D J P I E l O V F I g U E N f R F M y X 2 V u X 2 N z d l 9 2 M l 8 1 M z Q z N T A 1 L 0 F 1 d G 9 S Z W 1 v d m V k Q 2 9 s d W 1 u c z E u e 0 N v b H V t b j E s M n 0 m c X V v d D s s J n F 1 b 3 Q 7 U 2 V j d G l v b j E v Q V B J X 0 V S I E g y T y B J T l R S I F B D X 0 R T M l 9 l b l 9 j c 3 Z f d j J f N T M 0 M z U w N S 9 B d X R v U m V t b 3 Z l Z E N v b H V t b n M x L n t f M S w z f S Z x d W 9 0 O y w m c X V v d D t T Z W N 0 a W 9 u M S 9 B U E l f R V I g S D J P I E l O V F I g U E N f R F M y X 2 V u X 2 N z d l 9 2 M l 8 1 M z Q z N T A 1 L 0 F 1 d G 9 S Z W 1 v d m V k Q 2 9 s d W 1 u c z E u e 1 8 y L D R 9 J n F 1 b 3 Q 7 L C Z x d W 9 0 O 1 N l Y 3 R p b 2 4 x L 0 F Q S V 9 F U i B I M k 8 g S U 5 U U i B Q Q 1 9 E U z J f Z W 5 f Y 3 N 2 X 3 Y y X z U z N D M 1 M D U v Q X V 0 b 1 J l b W 9 2 Z W R D b 2 x 1 b W 5 z M S 5 7 X z M s N X 0 m c X V v d D s s J n F 1 b 3 Q 7 U 2 V j d G l v b j E v Q V B J X 0 V S I E g y T y B J T l R S I F B D X 0 R T M l 9 l b l 9 j c 3 Z f d j J f N T M 0 M z U w N S 9 B d X R v U m V t b 3 Z l Z E N v b H V t b n M x L n t f N C w 2 f S Z x d W 9 0 O y w m c X V v d D t T Z W N 0 a W 9 u M S 9 B U E l f R V I g S D J P I E l O V F I g U E N f R F M y X 2 V u X 2 N z d l 9 2 M l 8 1 M z Q z N T A 1 L 0 F 1 d G 9 S Z W 1 v d m V k Q 2 9 s d W 1 u c z E u e 1 8 1 L D d 9 J n F 1 b 3 Q 7 L C Z x d W 9 0 O 1 N l Y 3 R p b 2 4 x L 0 F Q S V 9 F U i B I M k 8 g S U 5 U U i B Q Q 1 9 E U z J f Z W 5 f Y 3 N 2 X 3 Y y X z U z N D M 1 M D U v Q X V 0 b 1 J l b W 9 2 Z W R D b 2 x 1 b W 5 z M S 5 7 X z Y s O H 0 m c X V v d D s s J n F 1 b 3 Q 7 U 2 V j d G l v b j E v Q V B J X 0 V S I E g y T y B J T l R S I F B D X 0 R T M l 9 l b l 9 j c 3 Z f d j J f N T M 0 M z U w N S 9 B d X R v U m V t b 3 Z l Z E N v b H V t b n M x L n t f N y w 5 f S Z x d W 9 0 O y w m c X V v d D t T Z W N 0 a W 9 u M S 9 B U E l f R V I g S D J P I E l O V F I g U E N f R F M y X 2 V u X 2 N z d l 9 2 M l 8 1 M z Q z N T A 1 L 0 F 1 d G 9 S Z W 1 v d m V k Q 2 9 s d W 1 u c z E u e 1 8 4 L D E w f S Z x d W 9 0 O y w m c X V v d D t T Z W N 0 a W 9 u M S 9 B U E l f R V I g S D J P I E l O V F I g U E N f R F M y X 2 V u X 2 N z d l 9 2 M l 8 1 M z Q z N T A 1 L 0 F 1 d G 9 S Z W 1 v d m V k Q 2 9 s d W 1 u c z E u e 1 8 5 L D E x f S Z x d W 9 0 O y w m c X V v d D t T Z W N 0 a W 9 u M S 9 B U E l f R V I g S D J P I E l O V F I g U E N f R F M y X 2 V u X 2 N z d l 9 2 M l 8 1 M z Q z N T A 1 L 0 F 1 d G 9 S Z W 1 v d m V k Q 2 9 s d W 1 u c z E u e 1 8 x M C w x M n 0 m c X V v d D s s J n F 1 b 3 Q 7 U 2 V j d G l v b j E v Q V B J X 0 V S I E g y T y B J T l R S I F B D X 0 R T M l 9 l b l 9 j c 3 Z f d j J f N T M 0 M z U w N S 9 B d X R v U m V t b 3 Z l Z E N v b H V t b n M x L n t f M T E s M T N 9 J n F 1 b 3 Q 7 L C Z x d W 9 0 O 1 N l Y 3 R p b 2 4 x L 0 F Q S V 9 F U i B I M k 8 g S U 5 U U i B Q Q 1 9 E U z J f Z W 5 f Y 3 N 2 X 3 Y y X z U z N D M 1 M D U v Q X V 0 b 1 J l b W 9 2 Z W R D b 2 x 1 b W 5 z M S 5 7 X z E y L D E 0 f S Z x d W 9 0 O y w m c X V v d D t T Z W N 0 a W 9 u M S 9 B U E l f R V I g S D J P I E l O V F I g U E N f R F M y X 2 V u X 2 N z d l 9 2 M l 8 1 M z Q z N T A 1 L 0 F 1 d G 9 S Z W 1 v d m V k Q 2 9 s d W 1 u c z E u e 1 8 x M y w x N X 0 m c X V v d D s s J n F 1 b 3 Q 7 U 2 V j d G l v b j E v Q V B J X 0 V S I E g y T y B J T l R S I F B D X 0 R T M l 9 l b l 9 j c 3 Z f d j J f N T M 0 M z U w N S 9 B d X R v U m V t b 3 Z l Z E N v b H V t b n M x L n t f M T Q s M T Z 9 J n F 1 b 3 Q 7 L C Z x d W 9 0 O 1 N l Y 3 R p b 2 4 x L 0 F Q S V 9 F U i B I M k 8 g S U 5 U U i B Q Q 1 9 E U z J f Z W 5 f Y 3 N 2 X 3 Y y X z U z N D M 1 M D U v Q X V 0 b 1 J l b W 9 2 Z W R D b 2 x 1 b W 5 z M S 5 7 X z E 1 L D E 3 f S Z x d W 9 0 O y w m c X V v d D t T Z W N 0 a W 9 u M S 9 B U E l f R V I g S D J P I E l O V F I g U E N f R F M y X 2 V u X 2 N z d l 9 2 M l 8 1 M z Q z N T A 1 L 0 F 1 d G 9 S Z W 1 v d m V k Q 2 9 s d W 1 u c z E u e 1 8 x N i w x O H 0 m c X V v d D s s J n F 1 b 3 Q 7 U 2 V j d G l v b j E v Q V B J X 0 V S I E g y T y B J T l R S I F B D X 0 R T M l 9 l b l 9 j c 3 Z f d j J f N T M 0 M z U w N S 9 B d X R v U m V t b 3 Z l Z E N v b H V t b n M x L n t f M T c s M T l 9 J n F 1 b 3 Q 7 L C Z x d W 9 0 O 1 N l Y 3 R p b 2 4 x L 0 F Q S V 9 F U i B I M k 8 g S U 5 U U i B Q Q 1 9 E U z J f Z W 5 f Y 3 N 2 X 3 Y y X z U z N D M 1 M D U v Q X V 0 b 1 J l b W 9 2 Z W R D b 2 x 1 b W 5 z M S 5 7 X z E 4 L D I w f S Z x d W 9 0 O y w m c X V v d D t T Z W N 0 a W 9 u M S 9 B U E l f R V I g S D J P I E l O V F I g U E N f R F M y X 2 V u X 2 N z d l 9 2 M l 8 1 M z Q z N T A 1 L 0 F 1 d G 9 S Z W 1 v d m V k Q 2 9 s d W 1 u c z E u e 1 8 x O S w y M X 0 m c X V v d D s s J n F 1 b 3 Q 7 U 2 V j d G l v b j E v Q V B J X 0 V S I E g y T y B J T l R S I F B D X 0 R T M l 9 l b l 9 j c 3 Z f d j J f N T M 0 M z U w N S 9 B d X R v U m V t b 3 Z l Z E N v b H V t b n M x L n t f M j A s M j J 9 J n F 1 b 3 Q 7 L C Z x d W 9 0 O 1 N l Y 3 R p b 2 4 x L 0 F Q S V 9 F U i B I M k 8 g S U 5 U U i B Q Q 1 9 E U z J f Z W 5 f Y 3 N 2 X 3 Y y X z U z N D M 1 M D U v Q X V 0 b 1 J l b W 9 2 Z W R D b 2 x 1 b W 5 z M S 5 7 X z I x L D I z f S Z x d W 9 0 O y w m c X V v d D t T Z W N 0 a W 9 u M S 9 B U E l f R V I g S D J P I E l O V F I g U E N f R F M y X 2 V u X 2 N z d l 9 2 M l 8 1 M z Q z N T A 1 L 0 F 1 d G 9 S Z W 1 v d m V k Q 2 9 s d W 1 u c z E u e 1 8 y M i w y N H 0 m c X V v d D s s J n F 1 b 3 Q 7 U 2 V j d G l v b j E v Q V B J X 0 V S I E g y T y B J T l R S I F B D X 0 R T M l 9 l b l 9 j c 3 Z f d j J f N T M 0 M z U w N S 9 B d X R v U m V t b 3 Z l Z E N v b H V t b n M x L n t f M j M s M j V 9 J n F 1 b 3 Q 7 L C Z x d W 9 0 O 1 N l Y 3 R p b 2 4 x L 0 F Q S V 9 F U i B I M k 8 g S U 5 U U i B Q Q 1 9 E U z J f Z W 5 f Y 3 N 2 X 3 Y y X z U z N D M 1 M D U v Q X V 0 b 1 J l b W 9 2 Z W R D b 2 x 1 b W 5 z M S 5 7 X z I 0 L D I 2 f S Z x d W 9 0 O y w m c X V v d D t T Z W N 0 a W 9 u M S 9 B U E l f R V I g S D J P I E l O V F I g U E N f R F M y X 2 V u X 2 N z d l 9 2 M l 8 1 M z Q z N T A 1 L 0 F 1 d G 9 S Z W 1 v d m V k Q 2 9 s d W 1 u c z E u e 1 8 y N S w y N 3 0 m c X V v d D s s J n F 1 b 3 Q 7 U 2 V j d G l v b j E v Q V B J X 0 V S I E g y T y B J T l R S I F B D X 0 R T M l 9 l b l 9 j c 3 Z f d j J f N T M 0 M z U w N S 9 B d X R v U m V t b 3 Z l Z E N v b H V t b n M x L n t f M j Y s M j h 9 J n F 1 b 3 Q 7 L C Z x d W 9 0 O 1 N l Y 3 R p b 2 4 x L 0 F Q S V 9 F U i B I M k 8 g S U 5 U U i B Q Q 1 9 E U z J f Z W 5 f Y 3 N 2 X 3 Y y X z U z N D M 1 M D U v Q X V 0 b 1 J l b W 9 2 Z W R D b 2 x 1 b W 5 z M S 5 7 X z I 3 L D I 5 f S Z x d W 9 0 O y w m c X V v d D t T Z W N 0 a W 9 u M S 9 B U E l f R V I g S D J P I E l O V F I g U E N f R F M y X 2 V u X 2 N z d l 9 2 M l 8 1 M z Q z N T A 1 L 0 F 1 d G 9 S Z W 1 v d m V k Q 2 9 s d W 1 u c z E u e 1 8 y O C w z M H 0 m c X V v d D s s J n F 1 b 3 Q 7 U 2 V j d G l v b j E v Q V B J X 0 V S I E g y T y B J T l R S I F B D X 0 R T M l 9 l b l 9 j c 3 Z f d j J f N T M 0 M z U w N S 9 B d X R v U m V t b 3 Z l Z E N v b H V t b n M x L n t f M j k s M z F 9 J n F 1 b 3 Q 7 L C Z x d W 9 0 O 1 N l Y 3 R p b 2 4 x L 0 F Q S V 9 F U i B I M k 8 g S U 5 U U i B Q Q 1 9 E U z J f Z W 5 f Y 3 N 2 X 3 Y y X z U z N D M 1 M D U v Q X V 0 b 1 J l b W 9 2 Z W R D b 2 x 1 b W 5 z M S 5 7 X z M w L D M y f S Z x d W 9 0 O y w m c X V v d D t T Z W N 0 a W 9 u M S 9 B U E l f R V I g S D J P I E l O V F I g U E N f R F M y X 2 V u X 2 N z d l 9 2 M l 8 1 M z Q z N T A 1 L 0 F 1 d G 9 S Z W 1 v d m V k Q 2 9 s d W 1 u c z E u e 1 8 z M S w z M 3 0 m c X V v d D s s J n F 1 b 3 Q 7 U 2 V j d G l v b j E v Q V B J X 0 V S I E g y T y B J T l R S I F B D X 0 R T M l 9 l b l 9 j c 3 Z f d j J f N T M 0 M z U w N S 9 B d X R v U m V t b 3 Z l Z E N v b H V t b n M x L n t f M z I s M z R 9 J n F 1 b 3 Q 7 L C Z x d W 9 0 O 1 N l Y 3 R p b 2 4 x L 0 F Q S V 9 F U i B I M k 8 g S U 5 U U i B Q Q 1 9 E U z J f Z W 5 f Y 3 N 2 X 3 Y y X z U z N D M 1 M D U v Q X V 0 b 1 J l b W 9 2 Z W R D b 2 x 1 b W 5 z M S 5 7 X z M z L D M 1 f S Z x d W 9 0 O y w m c X V v d D t T Z W N 0 a W 9 u M S 9 B U E l f R V I g S D J P I E l O V F I g U E N f R F M y X 2 V u X 2 N z d l 9 2 M l 8 1 M z Q z N T A 1 L 0 F 1 d G 9 S Z W 1 v d m V k Q 2 9 s d W 1 u c z E u e 1 8 z N C w z N n 0 m c X V v d D s s J n F 1 b 3 Q 7 U 2 V j d G l v b j E v Q V B J X 0 V S I E g y T y B J T l R S I F B D X 0 R T M l 9 l b l 9 j c 3 Z f d j J f N T M 0 M z U w N S 9 B d X R v U m V t b 3 Z l Z E N v b H V t b n M x L n t f M z U s M z d 9 J n F 1 b 3 Q 7 L C Z x d W 9 0 O 1 N l Y 3 R p b 2 4 x L 0 F Q S V 9 F U i B I M k 8 g S U 5 U U i B Q Q 1 9 E U z J f Z W 5 f Y 3 N 2 X 3 Y y X z U z N D M 1 M D U v Q X V 0 b 1 J l b W 9 2 Z W R D b 2 x 1 b W 5 z M S 5 7 X z M 2 L D M 4 f S Z x d W 9 0 O y w m c X V v d D t T Z W N 0 a W 9 u M S 9 B U E l f R V I g S D J P I E l O V F I g U E N f R F M y X 2 V u X 2 N z d l 9 2 M l 8 1 M z Q z N T A 1 L 0 F 1 d G 9 S Z W 1 v d m V k Q 2 9 s d W 1 u c z E u e 1 8 z N y w z O X 0 m c X V v d D s s J n F 1 b 3 Q 7 U 2 V j d G l v b j E v Q V B J X 0 V S I E g y T y B J T l R S I F B D X 0 R T M l 9 l b l 9 j c 3 Z f d j J f N T M 0 M z U w N S 9 B d X R v U m V t b 3 Z l Z E N v b H V t b n M x L n t f M z g s N D B 9 J n F 1 b 3 Q 7 L C Z x d W 9 0 O 1 N l Y 3 R p b 2 4 x L 0 F Q S V 9 F U i B I M k 8 g S U 5 U U i B Q Q 1 9 E U z J f Z W 5 f Y 3 N 2 X 3 Y y X z U z N D M 1 M D U v Q X V 0 b 1 J l b W 9 2 Z W R D b 2 x 1 b W 5 z M S 5 7 X z M 5 L D Q x f S Z x d W 9 0 O y w m c X V v d D t T Z W N 0 a W 9 u M S 9 B U E l f R V I g S D J P I E l O V F I g U E N f R F M y X 2 V u X 2 N z d l 9 2 M l 8 1 M z Q z N T A 1 L 0 F 1 d G 9 S Z W 1 v d m V k Q 2 9 s d W 1 u c z E u e 1 8 0 M C w 0 M n 0 m c X V v d D s s J n F 1 b 3 Q 7 U 2 V j d G l v b j E v Q V B J X 0 V S I E g y T y B J T l R S I F B D X 0 R T M l 9 l b l 9 j c 3 Z f d j J f N T M 0 M z U w N S 9 B d X R v U m V t b 3 Z l Z E N v b H V t b n M x L n t f N D E s N D N 9 J n F 1 b 3 Q 7 L C Z x d W 9 0 O 1 N l Y 3 R p b 2 4 x L 0 F Q S V 9 F U i B I M k 8 g S U 5 U U i B Q Q 1 9 E U z J f Z W 5 f Y 3 N 2 X 3 Y y X z U z N D M 1 M D U v Q X V 0 b 1 J l b W 9 2 Z W R D b 2 x 1 b W 5 z M S 5 7 X z Q y L D Q 0 f S Z x d W 9 0 O y w m c X V v d D t T Z W N 0 a W 9 u M S 9 B U E l f R V I g S D J P I E l O V F I g U E N f R F M y X 2 V u X 2 N z d l 9 2 M l 8 1 M z Q z N T A 1 L 0 F 1 d G 9 S Z W 1 v d m V k Q 2 9 s d W 1 u c z E u e 1 8 0 M y w 0 N X 0 m c X V v d D s s J n F 1 b 3 Q 7 U 2 V j d G l v b j E v Q V B J X 0 V S I E g y T y B J T l R S I F B D X 0 R T M l 9 l b l 9 j c 3 Z f d j J f N T M 0 M z U w N S 9 B d X R v U m V t b 3 Z l Z E N v b H V t b n M x L n t f N D Q s N D Z 9 J n F 1 b 3 Q 7 L C Z x d W 9 0 O 1 N l Y 3 R p b 2 4 x L 0 F Q S V 9 F U i B I M k 8 g S U 5 U U i B Q Q 1 9 E U z J f Z W 5 f Y 3 N 2 X 3 Y y X z U z N D M 1 M D U v Q X V 0 b 1 J l b W 9 2 Z W R D b 2 x 1 b W 5 z M S 5 7 X z Q 1 L D Q 3 f S Z x d W 9 0 O y w m c X V v d D t T Z W N 0 a W 9 u M S 9 B U E l f R V I g S D J P I E l O V F I g U E N f R F M y X 2 V u X 2 N z d l 9 2 M l 8 1 M z Q z N T A 1 L 0 F 1 d G 9 S Z W 1 v d m V k Q 2 9 s d W 1 u c z E u e 1 8 0 N i w 0 O H 0 m c X V v d D s s J n F 1 b 3 Q 7 U 2 V j d G l v b j E v Q V B J X 0 V S I E g y T y B J T l R S I F B D X 0 R T M l 9 l b l 9 j c 3 Z f d j J f N T M 0 M z U w N S 9 B d X R v U m V t b 3 Z l Z E N v b H V t b n M x L n t f N D c s N D l 9 J n F 1 b 3 Q 7 L C Z x d W 9 0 O 1 N l Y 3 R p b 2 4 x L 0 F Q S V 9 F U i B I M k 8 g S U 5 U U i B Q Q 1 9 E U z J f Z W 5 f Y 3 N 2 X 3 Y y X z U z N D M 1 M D U v Q X V 0 b 1 J l b W 9 2 Z W R D b 2 x 1 b W 5 z M S 5 7 X z Q 4 L D U w f S Z x d W 9 0 O y w m c X V v d D t T Z W N 0 a W 9 u M S 9 B U E l f R V I g S D J P I E l O V F I g U E N f R F M y X 2 V u X 2 N z d l 9 2 M l 8 1 M z Q z N T A 1 L 0 F 1 d G 9 S Z W 1 v d m V k Q 2 9 s d W 1 u c z E u e 1 8 0 O S w 1 M X 0 m c X V v d D s s J n F 1 b 3 Q 7 U 2 V j d G l v b j E v Q V B J X 0 V S I E g y T y B J T l R S I F B D X 0 R T M l 9 l b l 9 j c 3 Z f d j J f N T M 0 M z U w N S 9 B d X R v U m V t b 3 Z l Z E N v b H V t b n M x L n t f N T A s N T J 9 J n F 1 b 3 Q 7 L C Z x d W 9 0 O 1 N l Y 3 R p b 2 4 x L 0 F Q S V 9 F U i B I M k 8 g S U 5 U U i B Q Q 1 9 E U z J f Z W 5 f Y 3 N 2 X 3 Y y X z U z N D M 1 M D U v Q X V 0 b 1 J l b W 9 2 Z W R D b 2 x 1 b W 5 z M S 5 7 X z U x L D U z f S Z x d W 9 0 O y w m c X V v d D t T Z W N 0 a W 9 u M S 9 B U E l f R V I g S D J P I E l O V F I g U E N f R F M y X 2 V u X 2 N z d l 9 2 M l 8 1 M z Q z N T A 1 L 0 F 1 d G 9 S Z W 1 v d m V k Q 2 9 s d W 1 u c z E u e 1 8 1 M i w 1 N H 0 m c X V v d D s s J n F 1 b 3 Q 7 U 2 V j d G l v b j E v Q V B J X 0 V S I E g y T y B J T l R S I F B D X 0 R T M l 9 l b l 9 j c 3 Z f d j J f N T M 0 M z U w N S 9 B d X R v U m V t b 3 Z l Z E N v b H V t b n M x L n t f N T M s N T V 9 J n F 1 b 3 Q 7 L C Z x d W 9 0 O 1 N l Y 3 R p b 2 4 x L 0 F Q S V 9 F U i B I M k 8 g S U 5 U U i B Q Q 1 9 E U z J f Z W 5 f Y 3 N 2 X 3 Y y X z U z N D M 1 M D U v Q X V 0 b 1 J l b W 9 2 Z W R D b 2 x 1 b W 5 z M S 5 7 X z U 0 L D U 2 f S Z x d W 9 0 O y w m c X V v d D t T Z W N 0 a W 9 u M S 9 B U E l f R V I g S D J P I E l O V F I g U E N f R F M y X 2 V u X 2 N z d l 9 2 M l 8 1 M z Q z N T A 1 L 0 F 1 d G 9 S Z W 1 v d m V k Q 2 9 s d W 1 u c z E u e 1 8 1 N S w 1 N 3 0 m c X V v d D s s J n F 1 b 3 Q 7 U 2 V j d G l v b j E v Q V B J X 0 V S I E g y T y B J T l R S I F B D X 0 R T M l 9 l b l 9 j c 3 Z f d j J f N T M 0 M z U w N S 9 B d X R v U m V t b 3 Z l Z E N v b H V t b n M x L n t f N T Y s N T h 9 J n F 1 b 3 Q 7 L C Z x d W 9 0 O 1 N l Y 3 R p b 2 4 x L 0 F Q S V 9 F U i B I M k 8 g S U 5 U U i B Q Q 1 9 E U z J f Z W 5 f Y 3 N 2 X 3 Y y X z U z N D M 1 M D U v Q X V 0 b 1 J l b W 9 2 Z W R D b 2 x 1 b W 5 z M S 5 7 X z U 3 L D U 5 f S Z x d W 9 0 O y w m c X V v d D t T Z W N 0 a W 9 u M S 9 B U E l f R V I g S D J P I E l O V F I g U E N f R F M y X 2 V u X 2 N z d l 9 2 M l 8 1 M z Q z N T A 1 L 0 F 1 d G 9 S Z W 1 v d m V k Q 2 9 s d W 1 u c z E u e 1 8 1 O C w 2 M H 0 m c X V v d D s s J n F 1 b 3 Q 7 U 2 V j d G l v b j E v Q V B J X 0 V S I E g y T y B J T l R S I F B D X 0 R T M l 9 l b l 9 j c 3 Z f d j J f N T M 0 M z U w N S 9 B d X R v U m V t b 3 Z l Z E N v b H V t b n M x L n t f N T k s N j F 9 J n F 1 b 3 Q 7 L C Z x d W 9 0 O 1 N l Y 3 R p b 2 4 x L 0 F Q S V 9 F U i B I M k 8 g S U 5 U U i B Q Q 1 9 E U z J f Z W 5 f Y 3 N 2 X 3 Y y X z U z N D M 1 M D U v Q X V 0 b 1 J l b W 9 2 Z W R D b 2 x 1 b W 5 z M S 5 7 X z Y w L D Y y f S Z x d W 9 0 O y w m c X V v d D t T Z W N 0 a W 9 u M S 9 B U E l f R V I g S D J P I E l O V F I g U E N f R F M y X 2 V u X 2 N z d l 9 2 M l 8 1 M z Q z N T A 1 L 0 F 1 d G 9 S Z W 1 v d m V k Q 2 9 s d W 1 u c z E u e 1 8 2 M S w 2 M 3 0 m c X V v d D s s J n F 1 b 3 Q 7 U 2 V j d G l v b j E v Q V B J X 0 V S I E g y T y B J T l R S I F B D X 0 R T M l 9 l b l 9 j c 3 Z f d j J f N T M 0 M z U w N S 9 B d X R v U m V t b 3 Z l Z E N v b H V t b n M x L n t f N j I s N j R 9 J n F 1 b 3 Q 7 L C Z x d W 9 0 O 1 N l Y 3 R p b 2 4 x L 0 F Q S V 9 F U i B I M k 8 g S U 5 U U i B Q Q 1 9 E U z J f Z W 5 f Y 3 N 2 X 3 Y y X z U z N D M 1 M D U v Q X V 0 b 1 J l b W 9 2 Z W R D b 2 x 1 b W 5 z M S 5 7 X z Y z L D Y 1 f S Z x d W 9 0 O y w m c X V v d D t T Z W N 0 a W 9 u M S 9 B U E l f R V I g S D J P I E l O V F I g U E N f R F M y X 2 V u X 2 N z d l 9 2 M l 8 1 M z Q z N T A 1 L 0 F 1 d G 9 S Z W 1 v d m V k Q 2 9 s d W 1 u c z E u e 1 8 2 N C w 2 N n 0 m c X V v d D t d L C Z x d W 9 0 O 0 N v b H V t b k N v d W 5 0 J n F 1 b 3 Q 7 O j Y 3 L C Z x d W 9 0 O 0 t l e U N v b H V t b k 5 h b W V z J n F 1 b 3 Q 7 O l t d L C Z x d W 9 0 O 0 N v b H V t b k l k Z W 5 0 a X R p Z X M m c X V v d D s 6 W y Z x d W 9 0 O 1 N l Y 3 R p b 2 4 x L 0 F Q S V 9 F U i B I M k 8 g S U 5 U U i B Q Q 1 9 E U z J f Z W 5 f Y 3 N 2 X 3 Y y X z U z N D M 1 M D U v Q X V 0 b 1 J l b W 9 2 Z W R D b 2 x 1 b W 5 z M S 5 7 R G F 0 Y S B T b 3 V y Y 2 U s M H 0 m c X V v d D s s J n F 1 b 3 Q 7 U 2 V j d G l v b j E v Q V B J X 0 V S I E g y T y B J T l R S I F B D X 0 R T M l 9 l b l 9 j c 3 Z f d j J f N T M 0 M z U w N S 9 B d X R v U m V t b 3 Z l Z E N v b H V t b n M x L n t X b 3 J s Z C B E Z X Z l b G 9 w b W V u d C B J b m R p Y 2 F 0 b 3 J z L D F 9 J n F 1 b 3 Q 7 L C Z x d W 9 0 O 1 N l Y 3 R p b 2 4 x L 0 F Q S V 9 F U i B I M k 8 g S U 5 U U i B Q Q 1 9 E U z J f Z W 5 f Y 3 N 2 X 3 Y y X z U z N D M 1 M D U v Q X V 0 b 1 J l b W 9 2 Z W R D b 2 x 1 b W 5 z M S 5 7 Q 2 9 s d W 1 u M S w y f S Z x d W 9 0 O y w m c X V v d D t T Z W N 0 a W 9 u M S 9 B U E l f R V I g S D J P I E l O V F I g U E N f R F M y X 2 V u X 2 N z d l 9 2 M l 8 1 M z Q z N T A 1 L 0 F 1 d G 9 S Z W 1 v d m V k Q 2 9 s d W 1 u c z E u e 1 8 x L D N 9 J n F 1 b 3 Q 7 L C Z x d W 9 0 O 1 N l Y 3 R p b 2 4 x L 0 F Q S V 9 F U i B I M k 8 g S U 5 U U i B Q Q 1 9 E U z J f Z W 5 f Y 3 N 2 X 3 Y y X z U z N D M 1 M D U v Q X V 0 b 1 J l b W 9 2 Z W R D b 2 x 1 b W 5 z M S 5 7 X z I s N H 0 m c X V v d D s s J n F 1 b 3 Q 7 U 2 V j d G l v b j E v Q V B J X 0 V S I E g y T y B J T l R S I F B D X 0 R T M l 9 l b l 9 j c 3 Z f d j J f N T M 0 M z U w N S 9 B d X R v U m V t b 3 Z l Z E N v b H V t b n M x L n t f M y w 1 f S Z x d W 9 0 O y w m c X V v d D t T Z W N 0 a W 9 u M S 9 B U E l f R V I g S D J P I E l O V F I g U E N f R F M y X 2 V u X 2 N z d l 9 2 M l 8 1 M z Q z N T A 1 L 0 F 1 d G 9 S Z W 1 v d m V k Q 2 9 s d W 1 u c z E u e 1 8 0 L D Z 9 J n F 1 b 3 Q 7 L C Z x d W 9 0 O 1 N l Y 3 R p b 2 4 x L 0 F Q S V 9 F U i B I M k 8 g S U 5 U U i B Q Q 1 9 E U z J f Z W 5 f Y 3 N 2 X 3 Y y X z U z N D M 1 M D U v Q X V 0 b 1 J l b W 9 2 Z W R D b 2 x 1 b W 5 z M S 5 7 X z U s N 3 0 m c X V v d D s s J n F 1 b 3 Q 7 U 2 V j d G l v b j E v Q V B J X 0 V S I E g y T y B J T l R S I F B D X 0 R T M l 9 l b l 9 j c 3 Z f d j J f N T M 0 M z U w N S 9 B d X R v U m V t b 3 Z l Z E N v b H V t b n M x L n t f N i w 4 f S Z x d W 9 0 O y w m c X V v d D t T Z W N 0 a W 9 u M S 9 B U E l f R V I g S D J P I E l O V F I g U E N f R F M y X 2 V u X 2 N z d l 9 2 M l 8 1 M z Q z N T A 1 L 0 F 1 d G 9 S Z W 1 v d m V k Q 2 9 s d W 1 u c z E u e 1 8 3 L D l 9 J n F 1 b 3 Q 7 L C Z x d W 9 0 O 1 N l Y 3 R p b 2 4 x L 0 F Q S V 9 F U i B I M k 8 g S U 5 U U i B Q Q 1 9 E U z J f Z W 5 f Y 3 N 2 X 3 Y y X z U z N D M 1 M D U v Q X V 0 b 1 J l b W 9 2 Z W R D b 2 x 1 b W 5 z M S 5 7 X z g s M T B 9 J n F 1 b 3 Q 7 L C Z x d W 9 0 O 1 N l Y 3 R p b 2 4 x L 0 F Q S V 9 F U i B I M k 8 g S U 5 U U i B Q Q 1 9 E U z J f Z W 5 f Y 3 N 2 X 3 Y y X z U z N D M 1 M D U v Q X V 0 b 1 J l b W 9 2 Z W R D b 2 x 1 b W 5 z M S 5 7 X z k s M T F 9 J n F 1 b 3 Q 7 L C Z x d W 9 0 O 1 N l Y 3 R p b 2 4 x L 0 F Q S V 9 F U i B I M k 8 g S U 5 U U i B Q Q 1 9 E U z J f Z W 5 f Y 3 N 2 X 3 Y y X z U z N D M 1 M D U v Q X V 0 b 1 J l b W 9 2 Z W R D b 2 x 1 b W 5 z M S 5 7 X z E w L D E y f S Z x d W 9 0 O y w m c X V v d D t T Z W N 0 a W 9 u M S 9 B U E l f R V I g S D J P I E l O V F I g U E N f R F M y X 2 V u X 2 N z d l 9 2 M l 8 1 M z Q z N T A 1 L 0 F 1 d G 9 S Z W 1 v d m V k Q 2 9 s d W 1 u c z E u e 1 8 x M S w x M 3 0 m c X V v d D s s J n F 1 b 3 Q 7 U 2 V j d G l v b j E v Q V B J X 0 V S I E g y T y B J T l R S I F B D X 0 R T M l 9 l b l 9 j c 3 Z f d j J f N T M 0 M z U w N S 9 B d X R v U m V t b 3 Z l Z E N v b H V t b n M x L n t f M T I s M T R 9 J n F 1 b 3 Q 7 L C Z x d W 9 0 O 1 N l Y 3 R p b 2 4 x L 0 F Q S V 9 F U i B I M k 8 g S U 5 U U i B Q Q 1 9 E U z J f Z W 5 f Y 3 N 2 X 3 Y y X z U z N D M 1 M D U v Q X V 0 b 1 J l b W 9 2 Z W R D b 2 x 1 b W 5 z M S 5 7 X z E z L D E 1 f S Z x d W 9 0 O y w m c X V v d D t T Z W N 0 a W 9 u M S 9 B U E l f R V I g S D J P I E l O V F I g U E N f R F M y X 2 V u X 2 N z d l 9 2 M l 8 1 M z Q z N T A 1 L 0 F 1 d G 9 S Z W 1 v d m V k Q 2 9 s d W 1 u c z E u e 1 8 x N C w x N n 0 m c X V v d D s s J n F 1 b 3 Q 7 U 2 V j d G l v b j E v Q V B J X 0 V S I E g y T y B J T l R S I F B D X 0 R T M l 9 l b l 9 j c 3 Z f d j J f N T M 0 M z U w N S 9 B d X R v U m V t b 3 Z l Z E N v b H V t b n M x L n t f M T U s M T d 9 J n F 1 b 3 Q 7 L C Z x d W 9 0 O 1 N l Y 3 R p b 2 4 x L 0 F Q S V 9 F U i B I M k 8 g S U 5 U U i B Q Q 1 9 E U z J f Z W 5 f Y 3 N 2 X 3 Y y X z U z N D M 1 M D U v Q X V 0 b 1 J l b W 9 2 Z W R D b 2 x 1 b W 5 z M S 5 7 X z E 2 L D E 4 f S Z x d W 9 0 O y w m c X V v d D t T Z W N 0 a W 9 u M S 9 B U E l f R V I g S D J P I E l O V F I g U E N f R F M y X 2 V u X 2 N z d l 9 2 M l 8 1 M z Q z N T A 1 L 0 F 1 d G 9 S Z W 1 v d m V k Q 2 9 s d W 1 u c z E u e 1 8 x N y w x O X 0 m c X V v d D s s J n F 1 b 3 Q 7 U 2 V j d G l v b j E v Q V B J X 0 V S I E g y T y B J T l R S I F B D X 0 R T M l 9 l b l 9 j c 3 Z f d j J f N T M 0 M z U w N S 9 B d X R v U m V t b 3 Z l Z E N v b H V t b n M x L n t f M T g s M j B 9 J n F 1 b 3 Q 7 L C Z x d W 9 0 O 1 N l Y 3 R p b 2 4 x L 0 F Q S V 9 F U i B I M k 8 g S U 5 U U i B Q Q 1 9 E U z J f Z W 5 f Y 3 N 2 X 3 Y y X z U z N D M 1 M D U v Q X V 0 b 1 J l b W 9 2 Z W R D b 2 x 1 b W 5 z M S 5 7 X z E 5 L D I x f S Z x d W 9 0 O y w m c X V v d D t T Z W N 0 a W 9 u M S 9 B U E l f R V I g S D J P I E l O V F I g U E N f R F M y X 2 V u X 2 N z d l 9 2 M l 8 1 M z Q z N T A 1 L 0 F 1 d G 9 S Z W 1 v d m V k Q 2 9 s d W 1 u c z E u e 1 8 y M C w y M n 0 m c X V v d D s s J n F 1 b 3 Q 7 U 2 V j d G l v b j E v Q V B J X 0 V S I E g y T y B J T l R S I F B D X 0 R T M l 9 l b l 9 j c 3 Z f d j J f N T M 0 M z U w N S 9 B d X R v U m V t b 3 Z l Z E N v b H V t b n M x L n t f M j E s M j N 9 J n F 1 b 3 Q 7 L C Z x d W 9 0 O 1 N l Y 3 R p b 2 4 x L 0 F Q S V 9 F U i B I M k 8 g S U 5 U U i B Q Q 1 9 E U z J f Z W 5 f Y 3 N 2 X 3 Y y X z U z N D M 1 M D U v Q X V 0 b 1 J l b W 9 2 Z W R D b 2 x 1 b W 5 z M S 5 7 X z I y L D I 0 f S Z x d W 9 0 O y w m c X V v d D t T Z W N 0 a W 9 u M S 9 B U E l f R V I g S D J P I E l O V F I g U E N f R F M y X 2 V u X 2 N z d l 9 2 M l 8 1 M z Q z N T A 1 L 0 F 1 d G 9 S Z W 1 v d m V k Q 2 9 s d W 1 u c z E u e 1 8 y M y w y N X 0 m c X V v d D s s J n F 1 b 3 Q 7 U 2 V j d G l v b j E v Q V B J X 0 V S I E g y T y B J T l R S I F B D X 0 R T M l 9 l b l 9 j c 3 Z f d j J f N T M 0 M z U w N S 9 B d X R v U m V t b 3 Z l Z E N v b H V t b n M x L n t f M j Q s M j Z 9 J n F 1 b 3 Q 7 L C Z x d W 9 0 O 1 N l Y 3 R p b 2 4 x L 0 F Q S V 9 F U i B I M k 8 g S U 5 U U i B Q Q 1 9 E U z J f Z W 5 f Y 3 N 2 X 3 Y y X z U z N D M 1 M D U v Q X V 0 b 1 J l b W 9 2 Z W R D b 2 x 1 b W 5 z M S 5 7 X z I 1 L D I 3 f S Z x d W 9 0 O y w m c X V v d D t T Z W N 0 a W 9 u M S 9 B U E l f R V I g S D J P I E l O V F I g U E N f R F M y X 2 V u X 2 N z d l 9 2 M l 8 1 M z Q z N T A 1 L 0 F 1 d G 9 S Z W 1 v d m V k Q 2 9 s d W 1 u c z E u e 1 8 y N i w y O H 0 m c X V v d D s s J n F 1 b 3 Q 7 U 2 V j d G l v b j E v Q V B J X 0 V S I E g y T y B J T l R S I F B D X 0 R T M l 9 l b l 9 j c 3 Z f d j J f N T M 0 M z U w N S 9 B d X R v U m V t b 3 Z l Z E N v b H V t b n M x L n t f M j c s M j l 9 J n F 1 b 3 Q 7 L C Z x d W 9 0 O 1 N l Y 3 R p b 2 4 x L 0 F Q S V 9 F U i B I M k 8 g S U 5 U U i B Q Q 1 9 E U z J f Z W 5 f Y 3 N 2 X 3 Y y X z U z N D M 1 M D U v Q X V 0 b 1 J l b W 9 2 Z W R D b 2 x 1 b W 5 z M S 5 7 X z I 4 L D M w f S Z x d W 9 0 O y w m c X V v d D t T Z W N 0 a W 9 u M S 9 B U E l f R V I g S D J P I E l O V F I g U E N f R F M y X 2 V u X 2 N z d l 9 2 M l 8 1 M z Q z N T A 1 L 0 F 1 d G 9 S Z W 1 v d m V k Q 2 9 s d W 1 u c z E u e 1 8 y O S w z M X 0 m c X V v d D s s J n F 1 b 3 Q 7 U 2 V j d G l v b j E v Q V B J X 0 V S I E g y T y B J T l R S I F B D X 0 R T M l 9 l b l 9 j c 3 Z f d j J f N T M 0 M z U w N S 9 B d X R v U m V t b 3 Z l Z E N v b H V t b n M x L n t f M z A s M z J 9 J n F 1 b 3 Q 7 L C Z x d W 9 0 O 1 N l Y 3 R p b 2 4 x L 0 F Q S V 9 F U i B I M k 8 g S U 5 U U i B Q Q 1 9 E U z J f Z W 5 f Y 3 N 2 X 3 Y y X z U z N D M 1 M D U v Q X V 0 b 1 J l b W 9 2 Z W R D b 2 x 1 b W 5 z M S 5 7 X z M x L D M z f S Z x d W 9 0 O y w m c X V v d D t T Z W N 0 a W 9 u M S 9 B U E l f R V I g S D J P I E l O V F I g U E N f R F M y X 2 V u X 2 N z d l 9 2 M l 8 1 M z Q z N T A 1 L 0 F 1 d G 9 S Z W 1 v d m V k Q 2 9 s d W 1 u c z E u e 1 8 z M i w z N H 0 m c X V v d D s s J n F 1 b 3 Q 7 U 2 V j d G l v b j E v Q V B J X 0 V S I E g y T y B J T l R S I F B D X 0 R T M l 9 l b l 9 j c 3 Z f d j J f N T M 0 M z U w N S 9 B d X R v U m V t b 3 Z l Z E N v b H V t b n M x L n t f M z M s M z V 9 J n F 1 b 3 Q 7 L C Z x d W 9 0 O 1 N l Y 3 R p b 2 4 x L 0 F Q S V 9 F U i B I M k 8 g S U 5 U U i B Q Q 1 9 E U z J f Z W 5 f Y 3 N 2 X 3 Y y X z U z N D M 1 M D U v Q X V 0 b 1 J l b W 9 2 Z W R D b 2 x 1 b W 5 z M S 5 7 X z M 0 L D M 2 f S Z x d W 9 0 O y w m c X V v d D t T Z W N 0 a W 9 u M S 9 B U E l f R V I g S D J P I E l O V F I g U E N f R F M y X 2 V u X 2 N z d l 9 2 M l 8 1 M z Q z N T A 1 L 0 F 1 d G 9 S Z W 1 v d m V k Q 2 9 s d W 1 u c z E u e 1 8 z N S w z N 3 0 m c X V v d D s s J n F 1 b 3 Q 7 U 2 V j d G l v b j E v Q V B J X 0 V S I E g y T y B J T l R S I F B D X 0 R T M l 9 l b l 9 j c 3 Z f d j J f N T M 0 M z U w N S 9 B d X R v U m V t b 3 Z l Z E N v b H V t b n M x L n t f M z Y s M z h 9 J n F 1 b 3 Q 7 L C Z x d W 9 0 O 1 N l Y 3 R p b 2 4 x L 0 F Q S V 9 F U i B I M k 8 g S U 5 U U i B Q Q 1 9 E U z J f Z W 5 f Y 3 N 2 X 3 Y y X z U z N D M 1 M D U v Q X V 0 b 1 J l b W 9 2 Z W R D b 2 x 1 b W 5 z M S 5 7 X z M 3 L D M 5 f S Z x d W 9 0 O y w m c X V v d D t T Z W N 0 a W 9 u M S 9 B U E l f R V I g S D J P I E l O V F I g U E N f R F M y X 2 V u X 2 N z d l 9 2 M l 8 1 M z Q z N T A 1 L 0 F 1 d G 9 S Z W 1 v d m V k Q 2 9 s d W 1 u c z E u e 1 8 z O C w 0 M H 0 m c X V v d D s s J n F 1 b 3 Q 7 U 2 V j d G l v b j E v Q V B J X 0 V S I E g y T y B J T l R S I F B D X 0 R T M l 9 l b l 9 j c 3 Z f d j J f N T M 0 M z U w N S 9 B d X R v U m V t b 3 Z l Z E N v b H V t b n M x L n t f M z k s N D F 9 J n F 1 b 3 Q 7 L C Z x d W 9 0 O 1 N l Y 3 R p b 2 4 x L 0 F Q S V 9 F U i B I M k 8 g S U 5 U U i B Q Q 1 9 E U z J f Z W 5 f Y 3 N 2 X 3 Y y X z U z N D M 1 M D U v Q X V 0 b 1 J l b W 9 2 Z W R D b 2 x 1 b W 5 z M S 5 7 X z Q w L D Q y f S Z x d W 9 0 O y w m c X V v d D t T Z W N 0 a W 9 u M S 9 B U E l f R V I g S D J P I E l O V F I g U E N f R F M y X 2 V u X 2 N z d l 9 2 M l 8 1 M z Q z N T A 1 L 0 F 1 d G 9 S Z W 1 v d m V k Q 2 9 s d W 1 u c z E u e 1 8 0 M S w 0 M 3 0 m c X V v d D s s J n F 1 b 3 Q 7 U 2 V j d G l v b j E v Q V B J X 0 V S I E g y T y B J T l R S I F B D X 0 R T M l 9 l b l 9 j c 3 Z f d j J f N T M 0 M z U w N S 9 B d X R v U m V t b 3 Z l Z E N v b H V t b n M x L n t f N D I s N D R 9 J n F 1 b 3 Q 7 L C Z x d W 9 0 O 1 N l Y 3 R p b 2 4 x L 0 F Q S V 9 F U i B I M k 8 g S U 5 U U i B Q Q 1 9 E U z J f Z W 5 f Y 3 N 2 X 3 Y y X z U z N D M 1 M D U v Q X V 0 b 1 J l b W 9 2 Z W R D b 2 x 1 b W 5 z M S 5 7 X z Q z L D Q 1 f S Z x d W 9 0 O y w m c X V v d D t T Z W N 0 a W 9 u M S 9 B U E l f R V I g S D J P I E l O V F I g U E N f R F M y X 2 V u X 2 N z d l 9 2 M l 8 1 M z Q z N T A 1 L 0 F 1 d G 9 S Z W 1 v d m V k Q 2 9 s d W 1 u c z E u e 1 8 0 N C w 0 N n 0 m c X V v d D s s J n F 1 b 3 Q 7 U 2 V j d G l v b j E v Q V B J X 0 V S I E g y T y B J T l R S I F B D X 0 R T M l 9 l b l 9 j c 3 Z f d j J f N T M 0 M z U w N S 9 B d X R v U m V t b 3 Z l Z E N v b H V t b n M x L n t f N D U s N D d 9 J n F 1 b 3 Q 7 L C Z x d W 9 0 O 1 N l Y 3 R p b 2 4 x L 0 F Q S V 9 F U i B I M k 8 g S U 5 U U i B Q Q 1 9 E U z J f Z W 5 f Y 3 N 2 X 3 Y y X z U z N D M 1 M D U v Q X V 0 b 1 J l b W 9 2 Z W R D b 2 x 1 b W 5 z M S 5 7 X z Q 2 L D Q 4 f S Z x d W 9 0 O y w m c X V v d D t T Z W N 0 a W 9 u M S 9 B U E l f R V I g S D J P I E l O V F I g U E N f R F M y X 2 V u X 2 N z d l 9 2 M l 8 1 M z Q z N T A 1 L 0 F 1 d G 9 S Z W 1 v d m V k Q 2 9 s d W 1 u c z E u e 1 8 0 N y w 0 O X 0 m c X V v d D s s J n F 1 b 3 Q 7 U 2 V j d G l v b j E v Q V B J X 0 V S I E g y T y B J T l R S I F B D X 0 R T M l 9 l b l 9 j c 3 Z f d j J f N T M 0 M z U w N S 9 B d X R v U m V t b 3 Z l Z E N v b H V t b n M x L n t f N D g s N T B 9 J n F 1 b 3 Q 7 L C Z x d W 9 0 O 1 N l Y 3 R p b 2 4 x L 0 F Q S V 9 F U i B I M k 8 g S U 5 U U i B Q Q 1 9 E U z J f Z W 5 f Y 3 N 2 X 3 Y y X z U z N D M 1 M D U v Q X V 0 b 1 J l b W 9 2 Z W R D b 2 x 1 b W 5 z M S 5 7 X z Q 5 L D U x f S Z x d W 9 0 O y w m c X V v d D t T Z W N 0 a W 9 u M S 9 B U E l f R V I g S D J P I E l O V F I g U E N f R F M y X 2 V u X 2 N z d l 9 2 M l 8 1 M z Q z N T A 1 L 0 F 1 d G 9 S Z W 1 v d m V k Q 2 9 s d W 1 u c z E u e 1 8 1 M C w 1 M n 0 m c X V v d D s s J n F 1 b 3 Q 7 U 2 V j d G l v b j E v Q V B J X 0 V S I E g y T y B J T l R S I F B D X 0 R T M l 9 l b l 9 j c 3 Z f d j J f N T M 0 M z U w N S 9 B d X R v U m V t b 3 Z l Z E N v b H V t b n M x L n t f N T E s N T N 9 J n F 1 b 3 Q 7 L C Z x d W 9 0 O 1 N l Y 3 R p b 2 4 x L 0 F Q S V 9 F U i B I M k 8 g S U 5 U U i B Q Q 1 9 E U z J f Z W 5 f Y 3 N 2 X 3 Y y X z U z N D M 1 M D U v Q X V 0 b 1 J l b W 9 2 Z W R D b 2 x 1 b W 5 z M S 5 7 X z U y L D U 0 f S Z x d W 9 0 O y w m c X V v d D t T Z W N 0 a W 9 u M S 9 B U E l f R V I g S D J P I E l O V F I g U E N f R F M y X 2 V u X 2 N z d l 9 2 M l 8 1 M z Q z N T A 1 L 0 F 1 d G 9 S Z W 1 v d m V k Q 2 9 s d W 1 u c z E u e 1 8 1 M y w 1 N X 0 m c X V v d D s s J n F 1 b 3 Q 7 U 2 V j d G l v b j E v Q V B J X 0 V S I E g y T y B J T l R S I F B D X 0 R T M l 9 l b l 9 j c 3 Z f d j J f N T M 0 M z U w N S 9 B d X R v U m V t b 3 Z l Z E N v b H V t b n M x L n t f N T Q s N T Z 9 J n F 1 b 3 Q 7 L C Z x d W 9 0 O 1 N l Y 3 R p b 2 4 x L 0 F Q S V 9 F U i B I M k 8 g S U 5 U U i B Q Q 1 9 E U z J f Z W 5 f Y 3 N 2 X 3 Y y X z U z N D M 1 M D U v Q X V 0 b 1 J l b W 9 2 Z W R D b 2 x 1 b W 5 z M S 5 7 X z U 1 L D U 3 f S Z x d W 9 0 O y w m c X V v d D t T Z W N 0 a W 9 u M S 9 B U E l f R V I g S D J P I E l O V F I g U E N f R F M y X 2 V u X 2 N z d l 9 2 M l 8 1 M z Q z N T A 1 L 0 F 1 d G 9 S Z W 1 v d m V k Q 2 9 s d W 1 u c z E u e 1 8 1 N i w 1 O H 0 m c X V v d D s s J n F 1 b 3 Q 7 U 2 V j d G l v b j E v Q V B J X 0 V S I E g y T y B J T l R S I F B D X 0 R T M l 9 l b l 9 j c 3 Z f d j J f N T M 0 M z U w N S 9 B d X R v U m V t b 3 Z l Z E N v b H V t b n M x L n t f N T c s N T l 9 J n F 1 b 3 Q 7 L C Z x d W 9 0 O 1 N l Y 3 R p b 2 4 x L 0 F Q S V 9 F U i B I M k 8 g S U 5 U U i B Q Q 1 9 E U z J f Z W 5 f Y 3 N 2 X 3 Y y X z U z N D M 1 M D U v Q X V 0 b 1 J l b W 9 2 Z W R D b 2 x 1 b W 5 z M S 5 7 X z U 4 L D Y w f S Z x d W 9 0 O y w m c X V v d D t T Z W N 0 a W 9 u M S 9 B U E l f R V I g S D J P I E l O V F I g U E N f R F M y X 2 V u X 2 N z d l 9 2 M l 8 1 M z Q z N T A 1 L 0 F 1 d G 9 S Z W 1 v d m V k Q 2 9 s d W 1 u c z E u e 1 8 1 O S w 2 M X 0 m c X V v d D s s J n F 1 b 3 Q 7 U 2 V j d G l v b j E v Q V B J X 0 V S I E g y T y B J T l R S I F B D X 0 R T M l 9 l b l 9 j c 3 Z f d j J f N T M 0 M z U w N S 9 B d X R v U m V t b 3 Z l Z E N v b H V t b n M x L n t f N j A s N j J 9 J n F 1 b 3 Q 7 L C Z x d W 9 0 O 1 N l Y 3 R p b 2 4 x L 0 F Q S V 9 F U i B I M k 8 g S U 5 U U i B Q Q 1 9 E U z J f Z W 5 f Y 3 N 2 X 3 Y y X z U z N D M 1 M D U v Q X V 0 b 1 J l b W 9 2 Z W R D b 2 x 1 b W 5 z M S 5 7 X z Y x L D Y z f S Z x d W 9 0 O y w m c X V v d D t T Z W N 0 a W 9 u M S 9 B U E l f R V I g S D J P I E l O V F I g U E N f R F M y X 2 V u X 2 N z d l 9 2 M l 8 1 M z Q z N T A 1 L 0 F 1 d G 9 S Z W 1 v d m V k Q 2 9 s d W 1 u c z E u e 1 8 2 M i w 2 N H 0 m c X V v d D s s J n F 1 b 3 Q 7 U 2 V j d G l v b j E v Q V B J X 0 V S I E g y T y B J T l R S I F B D X 0 R T M l 9 l b l 9 j c 3 Z f d j J f N T M 0 M z U w N S 9 B d X R v U m V t b 3 Z l Z E N v b H V t b n M x L n t f N j M s N j V 9 J n F 1 b 3 Q 7 L C Z x d W 9 0 O 1 N l Y 3 R p b 2 4 x L 0 F Q S V 9 F U i B I M k 8 g S U 5 U U i B Q Q 1 9 E U z J f Z W 5 f Y 3 N 2 X 3 Y y X z U z N D M 1 M D U v Q X V 0 b 1 J l b W 9 2 Z W R D b 2 x 1 b W 5 z M S 5 7 X z Y 0 L D Y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B J X 0 V S J T I w S D J P J T I w S U 5 U U i U y M F B D X 0 R T M l 9 l b l 9 j c 3 Z f d j J f N T M 0 M z U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R V I l M j B I M k 8 l M j B J T l R S J T I w U E N f R F M y X 2 V u X 2 N z d l 9 2 M l 8 1 M z Q z N T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F U i U y M E g y T y U y M E l O V F I l M j B Q Q 1 9 E U z J f Z W 5 f Y 3 N 2 X 3 Y y X z U z N D M 1 M D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c / + Z V T h o k K g U 7 U P 0 T X t n Q A A A A A C A A A A A A A D Z g A A w A A A A B A A A A B p F B y / b V w 7 L V T B Q Q L 4 / J W p A A A A A A S A A A C g A A A A E A A A A O v k t W 2 w l c Y e e u U u r o Z h J 9 9 Q A A A A X v + s R + K O T K H s t q Y 8 2 I / m P K C j 7 K f N c T v O E m B r I S U / E Q 5 r e r 0 y L B i H o Z h X W A 6 w b h 1 b H I z d j g N v N 1 G u D 2 X Y k k I x g 4 i t W f v / / u h w u O r 2 q 4 3 q Z B k U A A A A d 2 m 3 S k 5 p a o i t w M g X h J Y d m j D B R T A = < / D a t a M a s h u p > 
</file>

<file path=customXml/itemProps1.xml><?xml version="1.0" encoding="utf-8"?>
<ds:datastoreItem xmlns:ds="http://schemas.openxmlformats.org/officeDocument/2006/customXml" ds:itemID="{06C82605-B75B-4693-9329-32AAD527C692}"/>
</file>

<file path=customXml/itemProps2.xml><?xml version="1.0" encoding="utf-8"?>
<ds:datastoreItem xmlns:ds="http://schemas.openxmlformats.org/officeDocument/2006/customXml" ds:itemID="{224D003E-15C9-4FFE-AB16-9E66474EAE4E}"/>
</file>

<file path=customXml/itemProps3.xml><?xml version="1.0" encoding="utf-8"?>
<ds:datastoreItem xmlns:ds="http://schemas.openxmlformats.org/officeDocument/2006/customXml" ds:itemID="{34055B9E-05A6-4A17-A03B-2C2994E241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Yinuo Zhao</cp:lastModifiedBy>
  <cp:revision/>
  <dcterms:created xsi:type="dcterms:W3CDTF">2023-03-25T03:50:45Z</dcterms:created>
  <dcterms:modified xsi:type="dcterms:W3CDTF">2023-03-26T15:59:13Z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