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MD.SALMAN OFFICIAL\"/>
    </mc:Choice>
  </mc:AlternateContent>
  <xr:revisionPtr revIDLastSave="0" documentId="13_ncr:1_{B427EF84-C6BA-460B-966D-7E77E05D78B0}" xr6:coauthVersionLast="47" xr6:coauthVersionMax="47" xr10:uidLastSave="{00000000-0000-0000-0000-000000000000}"/>
  <bookViews>
    <workbookView xWindow="-120" yWindow="-120" windowWidth="24240" windowHeight="13020" xr2:uid="{37341B74-208A-4F4D-A6DB-F36452DBF1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37" i="1" l="1"/>
  <c r="M38" i="1"/>
  <c r="M39" i="1"/>
  <c r="M40" i="1"/>
  <c r="M41" i="1"/>
  <c r="K37" i="1"/>
  <c r="K38" i="1"/>
  <c r="K39" i="1"/>
  <c r="K40" i="1"/>
  <c r="K41" i="1"/>
  <c r="H36" i="1"/>
  <c r="K36" i="1" s="1"/>
  <c r="H38" i="1"/>
  <c r="H39" i="1"/>
  <c r="H40" i="1"/>
  <c r="H41" i="1"/>
  <c r="H30" i="1"/>
  <c r="H31" i="1"/>
  <c r="M36" i="1"/>
  <c r="Q6" i="1"/>
  <c r="Q7" i="1"/>
  <c r="Q8" i="1"/>
  <c r="Q9" i="1"/>
  <c r="Q10" i="1"/>
  <c r="Q11" i="1"/>
  <c r="Q12" i="1"/>
  <c r="Q13" i="1"/>
  <c r="Q5" i="1"/>
  <c r="L5" i="1"/>
  <c r="M5" i="1"/>
  <c r="N5" i="1"/>
  <c r="O5" i="1"/>
  <c r="L6" i="1"/>
  <c r="M6" i="1"/>
  <c r="N6" i="1"/>
  <c r="O6" i="1"/>
  <c r="L7" i="1"/>
  <c r="M7" i="1"/>
  <c r="N7" i="1"/>
  <c r="L8" i="1"/>
  <c r="M8" i="1"/>
  <c r="N8" i="1"/>
  <c r="O8" i="1"/>
  <c r="L9" i="1"/>
  <c r="M9" i="1"/>
  <c r="N9" i="1"/>
  <c r="O9" i="1"/>
  <c r="L10" i="1"/>
  <c r="M10" i="1"/>
  <c r="N10" i="1"/>
  <c r="O10" i="1"/>
  <c r="L11" i="1"/>
  <c r="M11" i="1"/>
  <c r="N11" i="1"/>
  <c r="O11" i="1"/>
  <c r="L12" i="1"/>
  <c r="M12" i="1"/>
  <c r="N12" i="1"/>
  <c r="O12" i="1"/>
  <c r="L13" i="1"/>
  <c r="M13" i="1"/>
  <c r="N13" i="1"/>
  <c r="O13" i="1"/>
</calcChain>
</file>

<file path=xl/sharedStrings.xml><?xml version="1.0" encoding="utf-8"?>
<sst xmlns="http://schemas.openxmlformats.org/spreadsheetml/2006/main" count="88" uniqueCount="62">
  <si>
    <t>subjects</t>
  </si>
  <si>
    <t>english</t>
  </si>
  <si>
    <t>history</t>
  </si>
  <si>
    <t>hindi</t>
  </si>
  <si>
    <t>max</t>
  </si>
  <si>
    <t>min</t>
  </si>
  <si>
    <t>percentage</t>
  </si>
  <si>
    <t>result</t>
  </si>
  <si>
    <t>pass</t>
  </si>
  <si>
    <t>grade</t>
  </si>
  <si>
    <t xml:space="preserve">        government boys senior secondary school</t>
  </si>
  <si>
    <t>class</t>
  </si>
  <si>
    <t>father name</t>
  </si>
  <si>
    <t>mother name</t>
  </si>
  <si>
    <t xml:space="preserve"> salman khan</t>
  </si>
  <si>
    <t>shahrukh khan</t>
  </si>
  <si>
    <t>aamir khan</t>
  </si>
  <si>
    <t>virat kohli</t>
  </si>
  <si>
    <t xml:space="preserve">rohit sharma </t>
  </si>
  <si>
    <t>jasprit bumrah</t>
  </si>
  <si>
    <t>md.siraj</t>
  </si>
  <si>
    <t>kuldeep yadav</t>
  </si>
  <si>
    <t>axar patel</t>
  </si>
  <si>
    <t xml:space="preserve">geeta devi </t>
  </si>
  <si>
    <t xml:space="preserve">smiriti mandana </t>
  </si>
  <si>
    <t>anushka kohli</t>
  </si>
  <si>
    <t xml:space="preserve">sanjana </t>
  </si>
  <si>
    <t xml:space="preserve">naina </t>
  </si>
  <si>
    <t xml:space="preserve">nancy </t>
  </si>
  <si>
    <t>prirti</t>
  </si>
  <si>
    <t>sultana</t>
  </si>
  <si>
    <t>sakul bano</t>
  </si>
  <si>
    <t>roll no.</t>
  </si>
  <si>
    <t xml:space="preserve">  roll no.                    </t>
  </si>
  <si>
    <t>salman</t>
  </si>
  <si>
    <t>virat</t>
  </si>
  <si>
    <t>sundar</t>
  </si>
  <si>
    <t>anurag</t>
  </si>
  <si>
    <t xml:space="preserve">raju </t>
  </si>
  <si>
    <t>aadesh</t>
  </si>
  <si>
    <t>raju mandal</t>
  </si>
  <si>
    <t xml:space="preserve">sukumar </t>
  </si>
  <si>
    <t>saukat ali</t>
  </si>
  <si>
    <t>student name</t>
  </si>
  <si>
    <t>maths</t>
  </si>
  <si>
    <t>physics</t>
  </si>
  <si>
    <t>biology</t>
  </si>
  <si>
    <t>total marks</t>
  </si>
  <si>
    <t>subject</t>
  </si>
  <si>
    <t>theory</t>
  </si>
  <si>
    <t>pratical</t>
  </si>
  <si>
    <t xml:space="preserve">result </t>
  </si>
  <si>
    <t>obtained marks</t>
  </si>
  <si>
    <t>zone- 21</t>
  </si>
  <si>
    <t>mob.no.8882278752</t>
  </si>
  <si>
    <t>school code-1821032</t>
  </si>
  <si>
    <t>school no.112233</t>
  </si>
  <si>
    <t>prinicipal sign.</t>
  </si>
  <si>
    <t>checker</t>
  </si>
  <si>
    <t>md.salman</t>
  </si>
  <si>
    <t>s.k.meena</t>
  </si>
  <si>
    <t>PERFORMANCE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</si>
</sst>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2" borderId="2" xfId="0" applyFill="1" applyBorder="1"/>
    <xf numFmtId="0" fontId="0" fillId="2" borderId="4" xfId="0" applyFill="1" applyBorder="1"/>
    <xf numFmtId="0" fontId="0" fillId="3" borderId="2" xfId="0" applyFill="1" applyBorder="1"/>
    <xf numFmtId="0" fontId="0" fillId="2" borderId="0" xfId="0" applyFill="1"/>
    <xf numFmtId="0" fontId="0" fillId="4" borderId="2" xfId="0" applyFill="1" applyBorder="1"/>
    <xf numFmtId="0" fontId="1" fillId="2" borderId="1" xfId="0" applyFont="1" applyFill="1" applyBorder="1"/>
    <xf numFmtId="0" fontId="2" fillId="2" borderId="1" xfId="0" applyFont="1" applyFill="1" applyBorder="1"/>
    <xf numFmtId="0" fontId="0" fillId="2" borderId="2" xfId="0" applyFill="1" applyBorder="1" applyAlignment="1">
      <alignment horizontal="center"/>
    </xf>
    <xf numFmtId="0" fontId="0" fillId="4" borderId="0" xfId="0" applyFill="1"/>
    <xf numFmtId="0" fontId="0" fillId="3" borderId="3" xfId="0" applyFill="1" applyBorder="1"/>
    <xf numFmtId="0" fontId="0" fillId="2" borderId="5" xfId="0" applyFill="1" applyBorder="1" applyAlignment="1">
      <alignment horizontal="center"/>
    </xf>
    <xf numFmtId="0" fontId="0" fillId="3" borderId="5" xfId="0" applyFill="1" applyBorder="1"/>
    <xf numFmtId="0" fontId="4" fillId="2" borderId="2" xfId="0" applyFont="1" applyFill="1" applyBorder="1"/>
    <xf numFmtId="0" fontId="4" fillId="2" borderId="0" xfId="0" applyFont="1" applyFill="1"/>
    <xf numFmtId="0" fontId="3" fillId="5" borderId="2" xfId="0" applyFont="1" applyFill="1" applyBorder="1" applyAlignment="1">
      <alignment horizontal="left"/>
    </xf>
    <xf numFmtId="0" fontId="0" fillId="5" borderId="2" xfId="0" applyFill="1" applyBorder="1" applyAlignment="1">
      <alignment horizontal="left"/>
    </xf>
    <xf numFmtId="0" fontId="3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2" xfId="0" applyBorder="1"/>
    <xf numFmtId="0" fontId="0" fillId="0" borderId="4" xfId="0" applyBorder="1"/>
    <xf numFmtId="0" fontId="0" fillId="2" borderId="2" xfId="0" applyFill="1" applyBorder="1" applyAlignment="1">
      <alignment horizontal="center"/>
    </xf>
    <xf numFmtId="0" fontId="0" fillId="5" borderId="4" xfId="0" applyFill="1" applyBorder="1" applyAlignment="1">
      <alignment horizontal="left"/>
    </xf>
    <xf numFmtId="0" fontId="0" fillId="0" borderId="6" xfId="0" applyBorder="1"/>
    <xf numFmtId="0" fontId="0" fillId="0" borderId="0" xfId="0" applyBorder="1"/>
    <xf numFmtId="0" fontId="1" fillId="2" borderId="6" xfId="0" applyFont="1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54B08-A853-4745-868A-C4C8012F7928}">
  <dimension ref="A2:Q45"/>
  <sheetViews>
    <sheetView tabSelected="1" topLeftCell="A19" zoomScale="78" zoomScaleNormal="78" workbookViewId="0">
      <selection activeCell="H25" sqref="H25"/>
    </sheetView>
  </sheetViews>
  <sheetFormatPr defaultRowHeight="15" x14ac:dyDescent="0.25"/>
  <cols>
    <col min="2" max="2" width="21" customWidth="1"/>
    <col min="3" max="3" width="14" customWidth="1"/>
    <col min="4" max="5" width="23" customWidth="1"/>
    <col min="6" max="6" width="15.28515625" bestFit="1" customWidth="1"/>
    <col min="7" max="7" width="18.5703125" customWidth="1"/>
    <col min="8" max="9" width="15" customWidth="1"/>
    <col min="10" max="10" width="19.85546875" customWidth="1"/>
    <col min="11" max="11" width="19.5703125" customWidth="1"/>
    <col min="12" max="12" width="10.7109375" bestFit="1" customWidth="1"/>
    <col min="13" max="13" width="12.42578125" customWidth="1"/>
    <col min="14" max="14" width="14.140625" customWidth="1"/>
    <col min="15" max="15" width="13.85546875" customWidth="1"/>
    <col min="16" max="16" width="11.28515625" customWidth="1"/>
    <col min="17" max="17" width="13.140625" customWidth="1"/>
  </cols>
  <sheetData>
    <row r="2" spans="1:17" x14ac:dyDescent="0.25">
      <c r="A2" s="4"/>
      <c r="B2" s="4"/>
      <c r="C2" s="4"/>
      <c r="D2" s="4"/>
      <c r="E2" s="4"/>
      <c r="F2" s="17" t="s">
        <v>0</v>
      </c>
      <c r="G2" s="18"/>
      <c r="H2" s="18"/>
      <c r="I2" s="18"/>
      <c r="J2" s="18"/>
      <c r="K2" s="18"/>
    </row>
    <row r="3" spans="1:17" ht="31.5" x14ac:dyDescent="0.5">
      <c r="A3" s="9"/>
      <c r="B3" s="4"/>
      <c r="C3" s="6"/>
      <c r="D3" s="6"/>
      <c r="E3" s="14"/>
      <c r="F3" s="19"/>
      <c r="G3" s="19"/>
      <c r="H3" s="19"/>
      <c r="I3" s="19"/>
      <c r="J3" s="19"/>
      <c r="K3" s="19"/>
      <c r="L3" s="1"/>
      <c r="M3" s="1"/>
      <c r="N3" s="1"/>
      <c r="O3" s="1"/>
      <c r="P3" s="1"/>
      <c r="Q3" s="1"/>
    </row>
    <row r="4" spans="1:17" ht="31.5" x14ac:dyDescent="0.5">
      <c r="A4" s="5" t="s">
        <v>32</v>
      </c>
      <c r="B4" s="1" t="s">
        <v>43</v>
      </c>
      <c r="C4" s="6"/>
      <c r="D4" s="7" t="s">
        <v>12</v>
      </c>
      <c r="E4" s="13" t="s">
        <v>13</v>
      </c>
      <c r="F4" s="11" t="s">
        <v>3</v>
      </c>
      <c r="G4" s="8" t="s">
        <v>1</v>
      </c>
      <c r="H4" s="8" t="s">
        <v>44</v>
      </c>
      <c r="I4" s="8" t="s">
        <v>45</v>
      </c>
      <c r="J4" s="8" t="s">
        <v>46</v>
      </c>
      <c r="K4" s="8" t="s">
        <v>2</v>
      </c>
      <c r="L4" s="1" t="s">
        <v>4</v>
      </c>
      <c r="M4" s="1" t="s">
        <v>5</v>
      </c>
      <c r="N4" s="1" t="s">
        <v>47</v>
      </c>
      <c r="O4" s="1" t="s">
        <v>6</v>
      </c>
      <c r="P4" s="2" t="s">
        <v>7</v>
      </c>
      <c r="Q4" s="2" t="s">
        <v>9</v>
      </c>
    </row>
    <row r="5" spans="1:17" ht="18.75" x14ac:dyDescent="0.3">
      <c r="A5" s="5">
        <v>1</v>
      </c>
      <c r="B5" s="5" t="s">
        <v>34</v>
      </c>
      <c r="C5" s="3">
        <v>10</v>
      </c>
      <c r="D5" s="10" t="s">
        <v>14</v>
      </c>
      <c r="E5" s="13" t="s">
        <v>23</v>
      </c>
      <c r="F5" s="12">
        <v>62</v>
      </c>
      <c r="G5" s="3">
        <v>78</v>
      </c>
      <c r="H5" s="3">
        <v>87</v>
      </c>
      <c r="I5" s="3">
        <v>64</v>
      </c>
      <c r="J5" s="3">
        <v>76</v>
      </c>
      <c r="K5" s="3">
        <v>45</v>
      </c>
      <c r="L5" s="3">
        <f>MAX(F5:K5)</f>
        <v>87</v>
      </c>
      <c r="M5" s="3">
        <f>MIN(F5:K5)</f>
        <v>45</v>
      </c>
      <c r="N5" s="3">
        <f>SUM(F5:K5)</f>
        <v>412</v>
      </c>
      <c r="O5" s="3">
        <f>412/5</f>
        <v>82.4</v>
      </c>
      <c r="P5" s="2" t="s">
        <v>8</v>
      </c>
      <c r="Q5" s="2" t="str">
        <f>IF(O5&gt;71,"A",IF(O5&gt;61,"B",IF(O5&gt;51,"C",IF(O5&gt;41,"D","FAIL"))))</f>
        <v>A</v>
      </c>
    </row>
    <row r="6" spans="1:17" ht="18.75" x14ac:dyDescent="0.3">
      <c r="A6" s="5">
        <v>2</v>
      </c>
      <c r="B6" s="5" t="s">
        <v>37</v>
      </c>
      <c r="C6" s="3">
        <v>10</v>
      </c>
      <c r="D6" s="10" t="s">
        <v>15</v>
      </c>
      <c r="E6" s="13" t="s">
        <v>24</v>
      </c>
      <c r="F6" s="12">
        <v>37</v>
      </c>
      <c r="G6" s="3">
        <v>73</v>
      </c>
      <c r="H6" s="3">
        <v>64</v>
      </c>
      <c r="I6" s="3">
        <v>70</v>
      </c>
      <c r="J6" s="3">
        <v>44</v>
      </c>
      <c r="K6" s="3">
        <v>42</v>
      </c>
      <c r="L6" s="3">
        <f t="shared" ref="L6:L13" si="0">MAX(F6:K6)</f>
        <v>73</v>
      </c>
      <c r="M6" s="3">
        <f t="shared" ref="M6:M13" si="1">MIN(F6:K6)</f>
        <v>37</v>
      </c>
      <c r="N6" s="3">
        <f t="shared" ref="N6:N13" si="2">SUM(F6:K6)</f>
        <v>330</v>
      </c>
      <c r="O6" s="3">
        <f>330/5</f>
        <v>66</v>
      </c>
      <c r="P6" s="2" t="s">
        <v>8</v>
      </c>
      <c r="Q6" s="2" t="str">
        <f t="shared" ref="Q6:Q13" si="3">IF(O6&gt;71,"A",IF(O6&gt;61,"B",IF(O6&gt;51,"C",IF(O6&gt;41,"D","FAIL"))))</f>
        <v>B</v>
      </c>
    </row>
    <row r="7" spans="1:17" ht="18.75" x14ac:dyDescent="0.3">
      <c r="A7" s="5">
        <v>3</v>
      </c>
      <c r="B7" s="5" t="s">
        <v>38</v>
      </c>
      <c r="C7" s="3">
        <v>10</v>
      </c>
      <c r="D7" s="10" t="s">
        <v>16</v>
      </c>
      <c r="E7" s="13" t="s">
        <v>25</v>
      </c>
      <c r="F7" s="12">
        <v>45</v>
      </c>
      <c r="G7" s="3">
        <v>92</v>
      </c>
      <c r="H7" s="3">
        <v>72</v>
      </c>
      <c r="I7" s="3">
        <v>79</v>
      </c>
      <c r="J7" s="3">
        <v>80</v>
      </c>
      <c r="K7" s="3">
        <v>40</v>
      </c>
      <c r="L7" s="3">
        <f t="shared" si="0"/>
        <v>92</v>
      </c>
      <c r="M7" s="3">
        <f t="shared" si="1"/>
        <v>40</v>
      </c>
      <c r="N7" s="3">
        <f t="shared" si="2"/>
        <v>408</v>
      </c>
      <c r="O7" s="3">
        <v>21</v>
      </c>
      <c r="P7" s="2" t="s">
        <v>8</v>
      </c>
      <c r="Q7" s="2" t="str">
        <f t="shared" si="3"/>
        <v>FAIL</v>
      </c>
    </row>
    <row r="8" spans="1:17" ht="18.75" x14ac:dyDescent="0.3">
      <c r="A8" s="5">
        <v>4</v>
      </c>
      <c r="B8" s="5" t="s">
        <v>39</v>
      </c>
      <c r="C8" s="3">
        <v>10</v>
      </c>
      <c r="D8" s="10" t="s">
        <v>17</v>
      </c>
      <c r="E8" s="13" t="s">
        <v>26</v>
      </c>
      <c r="F8" s="12">
        <v>96</v>
      </c>
      <c r="G8" s="3">
        <v>43</v>
      </c>
      <c r="H8" s="3">
        <v>35</v>
      </c>
      <c r="I8" s="3">
        <v>65</v>
      </c>
      <c r="J8" s="3">
        <v>80</v>
      </c>
      <c r="K8" s="3">
        <v>60</v>
      </c>
      <c r="L8" s="3">
        <f t="shared" si="0"/>
        <v>96</v>
      </c>
      <c r="M8" s="3">
        <f t="shared" si="1"/>
        <v>35</v>
      </c>
      <c r="N8" s="3">
        <f t="shared" si="2"/>
        <v>379</v>
      </c>
      <c r="O8" s="3">
        <f>379/5</f>
        <v>75.8</v>
      </c>
      <c r="P8" s="2" t="s">
        <v>8</v>
      </c>
      <c r="Q8" s="2" t="str">
        <f t="shared" si="3"/>
        <v>A</v>
      </c>
    </row>
    <row r="9" spans="1:17" ht="18.75" x14ac:dyDescent="0.3">
      <c r="A9" s="5">
        <v>5</v>
      </c>
      <c r="B9" s="5" t="s">
        <v>40</v>
      </c>
      <c r="C9" s="3">
        <v>10</v>
      </c>
      <c r="D9" s="10" t="s">
        <v>18</v>
      </c>
      <c r="E9" s="13" t="s">
        <v>27</v>
      </c>
      <c r="F9" s="12">
        <v>90</v>
      </c>
      <c r="G9" s="3">
        <v>98</v>
      </c>
      <c r="H9" s="3">
        <v>93</v>
      </c>
      <c r="I9" s="3">
        <v>68</v>
      </c>
      <c r="J9" s="3">
        <v>38</v>
      </c>
      <c r="K9" s="3">
        <v>49</v>
      </c>
      <c r="L9" s="3">
        <f t="shared" si="0"/>
        <v>98</v>
      </c>
      <c r="M9" s="3">
        <f t="shared" si="1"/>
        <v>38</v>
      </c>
      <c r="N9" s="3">
        <f t="shared" si="2"/>
        <v>436</v>
      </c>
      <c r="O9" s="3">
        <f>436/5</f>
        <v>87.2</v>
      </c>
      <c r="P9" s="2" t="s">
        <v>8</v>
      </c>
      <c r="Q9" s="2" t="str">
        <f t="shared" si="3"/>
        <v>A</v>
      </c>
    </row>
    <row r="10" spans="1:17" ht="18.75" x14ac:dyDescent="0.3">
      <c r="A10" s="5">
        <v>6</v>
      </c>
      <c r="B10" s="5" t="s">
        <v>41</v>
      </c>
      <c r="C10" s="3">
        <v>10</v>
      </c>
      <c r="D10" s="10" t="s">
        <v>19</v>
      </c>
      <c r="E10" s="13" t="s">
        <v>28</v>
      </c>
      <c r="F10" s="12">
        <v>77</v>
      </c>
      <c r="G10" s="3">
        <v>70</v>
      </c>
      <c r="H10" s="3">
        <v>95</v>
      </c>
      <c r="I10" s="3">
        <v>71</v>
      </c>
      <c r="J10" s="3">
        <v>50</v>
      </c>
      <c r="K10" s="3">
        <v>67</v>
      </c>
      <c r="L10" s="3">
        <f t="shared" si="0"/>
        <v>95</v>
      </c>
      <c r="M10" s="3">
        <f t="shared" si="1"/>
        <v>50</v>
      </c>
      <c r="N10" s="3">
        <f t="shared" si="2"/>
        <v>430</v>
      </c>
      <c r="O10" s="3">
        <f>430/5</f>
        <v>86</v>
      </c>
      <c r="P10" s="2" t="s">
        <v>8</v>
      </c>
      <c r="Q10" s="2" t="str">
        <f t="shared" si="3"/>
        <v>A</v>
      </c>
    </row>
    <row r="11" spans="1:17" ht="18.75" x14ac:dyDescent="0.3">
      <c r="A11" s="5">
        <v>7</v>
      </c>
      <c r="B11" s="5" t="s">
        <v>35</v>
      </c>
      <c r="C11" s="3">
        <v>10</v>
      </c>
      <c r="D11" s="10" t="s">
        <v>20</v>
      </c>
      <c r="E11" s="13" t="s">
        <v>29</v>
      </c>
      <c r="F11" s="12">
        <v>57</v>
      </c>
      <c r="G11" s="3">
        <v>80</v>
      </c>
      <c r="H11" s="3">
        <v>37</v>
      </c>
      <c r="I11" s="3">
        <v>56</v>
      </c>
      <c r="J11" s="3">
        <v>42</v>
      </c>
      <c r="K11" s="3">
        <v>48</v>
      </c>
      <c r="L11" s="3">
        <f t="shared" si="0"/>
        <v>80</v>
      </c>
      <c r="M11" s="3">
        <f t="shared" si="1"/>
        <v>37</v>
      </c>
      <c r="N11" s="3">
        <f t="shared" si="2"/>
        <v>320</v>
      </c>
      <c r="O11" s="3">
        <f>320/5</f>
        <v>64</v>
      </c>
      <c r="P11" s="2" t="s">
        <v>8</v>
      </c>
      <c r="Q11" s="2" t="str">
        <f t="shared" si="3"/>
        <v>B</v>
      </c>
    </row>
    <row r="12" spans="1:17" ht="18.75" x14ac:dyDescent="0.3">
      <c r="A12" s="5">
        <v>8</v>
      </c>
      <c r="B12" s="5" t="s">
        <v>36</v>
      </c>
      <c r="C12" s="3">
        <v>10</v>
      </c>
      <c r="D12" s="10" t="s">
        <v>21</v>
      </c>
      <c r="E12" s="13" t="s">
        <v>30</v>
      </c>
      <c r="F12" s="12">
        <v>66</v>
      </c>
      <c r="G12" s="3">
        <v>49</v>
      </c>
      <c r="H12" s="3">
        <v>86</v>
      </c>
      <c r="I12" s="3">
        <v>50</v>
      </c>
      <c r="J12" s="3">
        <v>44</v>
      </c>
      <c r="K12" s="3">
        <v>63</v>
      </c>
      <c r="L12" s="3">
        <f t="shared" si="0"/>
        <v>86</v>
      </c>
      <c r="M12" s="3">
        <f t="shared" si="1"/>
        <v>44</v>
      </c>
      <c r="N12" s="3">
        <f t="shared" si="2"/>
        <v>358</v>
      </c>
      <c r="O12" s="3">
        <f>358/5</f>
        <v>71.599999999999994</v>
      </c>
      <c r="P12" s="2" t="s">
        <v>8</v>
      </c>
      <c r="Q12" s="2" t="str">
        <f t="shared" si="3"/>
        <v>A</v>
      </c>
    </row>
    <row r="13" spans="1:17" ht="18.75" x14ac:dyDescent="0.3">
      <c r="A13" s="5">
        <v>9</v>
      </c>
      <c r="B13" s="5" t="s">
        <v>42</v>
      </c>
      <c r="C13" s="3">
        <v>10</v>
      </c>
      <c r="D13" s="10" t="s">
        <v>22</v>
      </c>
      <c r="E13" s="13" t="s">
        <v>31</v>
      </c>
      <c r="F13" s="12">
        <v>54</v>
      </c>
      <c r="G13" s="3">
        <v>46</v>
      </c>
      <c r="H13" s="3">
        <v>61</v>
      </c>
      <c r="I13" s="3">
        <v>54</v>
      </c>
      <c r="J13" s="3">
        <v>35</v>
      </c>
      <c r="K13" s="3">
        <v>69</v>
      </c>
      <c r="L13" s="3">
        <f t="shared" si="0"/>
        <v>69</v>
      </c>
      <c r="M13" s="3">
        <f t="shared" si="1"/>
        <v>35</v>
      </c>
      <c r="N13" s="3">
        <f t="shared" si="2"/>
        <v>319</v>
      </c>
      <c r="O13" s="3">
        <f>319/5</f>
        <v>63.8</v>
      </c>
      <c r="P13" s="2" t="s">
        <v>8</v>
      </c>
      <c r="Q13" s="2" t="str">
        <f t="shared" si="3"/>
        <v>B</v>
      </c>
    </row>
    <row r="22" spans="7:14" x14ac:dyDescent="0.25">
      <c r="G22" s="15" t="s">
        <v>10</v>
      </c>
      <c r="H22" s="16"/>
      <c r="I22" s="16"/>
      <c r="J22" s="16"/>
      <c r="K22" s="16"/>
      <c r="L22" s="16"/>
      <c r="M22" s="16"/>
      <c r="N22" s="16"/>
    </row>
    <row r="23" spans="7:14" x14ac:dyDescent="0.25">
      <c r="G23" s="16"/>
      <c r="H23" s="16"/>
      <c r="I23" s="16"/>
      <c r="J23" s="16"/>
      <c r="K23" s="16"/>
      <c r="L23" s="16"/>
      <c r="M23" s="16"/>
      <c r="N23" s="16"/>
    </row>
    <row r="24" spans="7:14" x14ac:dyDescent="0.25">
      <c r="G24" s="23"/>
      <c r="H24" s="23"/>
      <c r="I24" s="16"/>
      <c r="J24" s="16"/>
      <c r="K24" s="16"/>
      <c r="L24" s="16"/>
      <c r="M24" s="16"/>
      <c r="N24" s="16"/>
    </row>
    <row r="25" spans="7:14" x14ac:dyDescent="0.25">
      <c r="G25" s="20"/>
      <c r="H25" s="20"/>
    </row>
    <row r="26" spans="7:14" x14ac:dyDescent="0.25">
      <c r="G26" s="20"/>
      <c r="H26" s="26" t="s">
        <v>61</v>
      </c>
      <c r="I26" s="22"/>
      <c r="J26" s="22"/>
      <c r="K26" s="22"/>
      <c r="L26" s="22"/>
    </row>
    <row r="27" spans="7:14" x14ac:dyDescent="0.25">
      <c r="G27" s="20"/>
      <c r="H27" s="27"/>
      <c r="I27" s="22"/>
      <c r="J27" s="22"/>
      <c r="K27" s="22"/>
      <c r="L27" s="22"/>
    </row>
    <row r="28" spans="7:14" x14ac:dyDescent="0.25">
      <c r="G28" s="20" t="s">
        <v>33</v>
      </c>
      <c r="H28" s="20">
        <v>1</v>
      </c>
      <c r="J28" t="s">
        <v>53</v>
      </c>
    </row>
    <row r="29" spans="7:14" x14ac:dyDescent="0.25">
      <c r="G29" s="20" t="s">
        <v>11</v>
      </c>
      <c r="H29" s="20">
        <v>10</v>
      </c>
      <c r="J29" t="s">
        <v>54</v>
      </c>
    </row>
    <row r="30" spans="7:14" x14ac:dyDescent="0.25">
      <c r="G30" s="20" t="s">
        <v>12</v>
      </c>
      <c r="H30" s="20" t="str">
        <f>VLOOKUP(H28,A4:Q13,4,FALSE)</f>
        <v xml:space="preserve"> salman khan</v>
      </c>
      <c r="J30" t="s">
        <v>55</v>
      </c>
    </row>
    <row r="31" spans="7:14" x14ac:dyDescent="0.25">
      <c r="G31" s="20" t="s">
        <v>13</v>
      </c>
      <c r="H31" s="21" t="str">
        <f>VLOOKUP(H28,A4:Q13,5,FALSE)</f>
        <v xml:space="preserve">geeta devi </v>
      </c>
      <c r="J31" t="s">
        <v>56</v>
      </c>
    </row>
    <row r="32" spans="7:14" x14ac:dyDescent="0.25">
      <c r="G32" s="20"/>
      <c r="H32" s="25"/>
    </row>
    <row r="33" spans="7:13" x14ac:dyDescent="0.25">
      <c r="G33" s="20"/>
      <c r="H33" s="25"/>
    </row>
    <row r="34" spans="7:13" x14ac:dyDescent="0.25">
      <c r="G34" s="20"/>
      <c r="H34" s="25"/>
    </row>
    <row r="35" spans="7:13" x14ac:dyDescent="0.25">
      <c r="G35" s="24" t="s">
        <v>48</v>
      </c>
      <c r="H35" s="28" t="s">
        <v>49</v>
      </c>
      <c r="I35" s="4" t="s">
        <v>50</v>
      </c>
      <c r="J35" s="4" t="s">
        <v>47</v>
      </c>
      <c r="K35" s="4" t="s">
        <v>52</v>
      </c>
      <c r="L35" s="4" t="s">
        <v>51</v>
      </c>
      <c r="M35" s="4" t="s">
        <v>9</v>
      </c>
    </row>
    <row r="36" spans="7:13" x14ac:dyDescent="0.25">
      <c r="G36" s="20" t="s">
        <v>3</v>
      </c>
      <c r="H36" s="1">
        <f>VLOOKUP(H28,A4:Q13,6,FALSE)</f>
        <v>62</v>
      </c>
      <c r="I36" s="1">
        <v>20</v>
      </c>
      <c r="J36" s="1">
        <v>100</v>
      </c>
      <c r="K36" s="1">
        <f>SUM(H36:I36)</f>
        <v>82</v>
      </c>
      <c r="L36" s="1" t="s">
        <v>8</v>
      </c>
      <c r="M36" s="1" t="str">
        <f>IF(F5&gt;90,"A",IF(F5&gt;80,"B",IF(F5&gt;60,"C",IF(F5&gt;50,"D",IF(F5&gt;33,"E","FAIL")))))</f>
        <v>C</v>
      </c>
    </row>
    <row r="37" spans="7:13" x14ac:dyDescent="0.25">
      <c r="G37" s="20" t="s">
        <v>1</v>
      </c>
      <c r="H37" s="1">
        <v>78</v>
      </c>
      <c r="I37" s="1">
        <v>20</v>
      </c>
      <c r="J37" s="1">
        <v>100</v>
      </c>
      <c r="K37" s="1">
        <f t="shared" ref="K37:K41" si="4">SUM(H37:I37)</f>
        <v>98</v>
      </c>
      <c r="L37" s="1" t="s">
        <v>8</v>
      </c>
      <c r="M37" s="1" t="str">
        <f>IF(H37&gt;90,"A",IF(H37&gt;80,"B",IF(H37&gt;60,"C",IF(H37&gt;50,"D",IF(H37&gt;33,"E","FAIL")))))</f>
        <v>C</v>
      </c>
    </row>
    <row r="38" spans="7:13" x14ac:dyDescent="0.25">
      <c r="G38" s="20" t="s">
        <v>44</v>
      </c>
      <c r="H38" s="1">
        <f>VLOOKUP(H28,A4:Q13,8,FALSE)</f>
        <v>87</v>
      </c>
      <c r="I38" s="1">
        <v>11</v>
      </c>
      <c r="J38" s="1">
        <v>100</v>
      </c>
      <c r="K38" s="1">
        <f t="shared" si="4"/>
        <v>98</v>
      </c>
      <c r="L38" s="1" t="s">
        <v>8</v>
      </c>
      <c r="M38" s="1" t="str">
        <f t="shared" ref="M38:M41" si="5">IF(H38&gt;90,"A",IF(H38&gt;80,"B",IF(H38&gt;60,"C",IF(H38&gt;50,"D",IF(H38&gt;33,"E","FAIL")))))</f>
        <v>B</v>
      </c>
    </row>
    <row r="39" spans="7:13" x14ac:dyDescent="0.25">
      <c r="G39" s="20" t="s">
        <v>45</v>
      </c>
      <c r="H39" s="1">
        <f>VLOOKUP(H28,A4:Q13,9,FALSE)</f>
        <v>64</v>
      </c>
      <c r="I39" s="1">
        <v>20</v>
      </c>
      <c r="J39" s="1">
        <v>100</v>
      </c>
      <c r="K39" s="1">
        <f t="shared" si="4"/>
        <v>84</v>
      </c>
      <c r="L39" s="1" t="s">
        <v>8</v>
      </c>
      <c r="M39" s="1" t="str">
        <f t="shared" si="5"/>
        <v>C</v>
      </c>
    </row>
    <row r="40" spans="7:13" x14ac:dyDescent="0.25">
      <c r="G40" s="20" t="s">
        <v>46</v>
      </c>
      <c r="H40" s="1">
        <f>VLOOKUP(H28,A4:Q13,10,FALSE)</f>
        <v>76</v>
      </c>
      <c r="I40" s="1">
        <v>20</v>
      </c>
      <c r="J40" s="1">
        <v>100</v>
      </c>
      <c r="K40" s="1">
        <f t="shared" si="4"/>
        <v>96</v>
      </c>
      <c r="L40" s="1" t="s">
        <v>8</v>
      </c>
      <c r="M40" s="1" t="str">
        <f t="shared" si="5"/>
        <v>C</v>
      </c>
    </row>
    <row r="41" spans="7:13" x14ac:dyDescent="0.25">
      <c r="G41" s="20" t="s">
        <v>2</v>
      </c>
      <c r="H41" s="1">
        <f>VLOOKUP(H28,A4:Q13,11,FALSE)</f>
        <v>45</v>
      </c>
      <c r="I41" s="1">
        <v>20</v>
      </c>
      <c r="J41" s="1">
        <v>100</v>
      </c>
      <c r="K41" s="1">
        <f t="shared" si="4"/>
        <v>65</v>
      </c>
      <c r="L41" s="1" t="s">
        <v>8</v>
      </c>
      <c r="M41" s="1" t="str">
        <f t="shared" si="5"/>
        <v>E</v>
      </c>
    </row>
    <row r="42" spans="7:13" x14ac:dyDescent="0.25">
      <c r="G42" s="20"/>
      <c r="H42" s="1"/>
      <c r="I42" s="1"/>
      <c r="J42" s="1"/>
      <c r="K42" s="1"/>
      <c r="L42" s="1"/>
      <c r="M42" s="1"/>
    </row>
    <row r="43" spans="7:13" x14ac:dyDescent="0.25">
      <c r="G43" s="20"/>
      <c r="H43" s="1"/>
      <c r="I43" s="1"/>
      <c r="J43" s="1"/>
      <c r="K43" s="1"/>
      <c r="L43" s="1"/>
      <c r="M43" s="1"/>
    </row>
    <row r="44" spans="7:13" x14ac:dyDescent="0.25">
      <c r="G44" s="20" t="s">
        <v>57</v>
      </c>
      <c r="H44" s="1"/>
      <c r="I44" s="1" t="s">
        <v>58</v>
      </c>
      <c r="J44" s="1"/>
      <c r="K44" s="1" t="s">
        <v>51</v>
      </c>
      <c r="L44" s="1"/>
      <c r="M44" s="1"/>
    </row>
    <row r="45" spans="7:13" x14ac:dyDescent="0.25">
      <c r="G45" s="20" t="s">
        <v>60</v>
      </c>
      <c r="H45" s="1"/>
      <c r="I45" s="1" t="s">
        <v>59</v>
      </c>
      <c r="J45" s="1"/>
      <c r="K45" s="1" t="s">
        <v>8</v>
      </c>
      <c r="L45" s="1"/>
      <c r="M45" s="1"/>
    </row>
  </sheetData>
  <mergeCells count="3">
    <mergeCell ref="G22:N24"/>
    <mergeCell ref="F2:K3"/>
    <mergeCell ref="H26:L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2024-05-27T09:14:55Z</dcterms:created>
  <dcterms:modified xsi:type="dcterms:W3CDTF">2024-06-04T09:17:56Z</dcterms:modified>
</cp:coreProperties>
</file>