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D.SALMAN OFFICIAL\"/>
    </mc:Choice>
  </mc:AlternateContent>
  <xr:revisionPtr revIDLastSave="0" documentId="8_{4A3A258D-2732-43C2-934C-055568796B63}" xr6:coauthVersionLast="47" xr6:coauthVersionMax="47" xr10:uidLastSave="{00000000-0000-0000-0000-000000000000}"/>
  <bookViews>
    <workbookView xWindow="-120" yWindow="-120" windowWidth="24240" windowHeight="13020" xr2:uid="{8CE93B67-E102-4558-852D-83F7C9D0F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F4" i="1"/>
  <c r="F5" i="1"/>
  <c r="F6" i="1"/>
  <c r="F3" i="1"/>
  <c r="K3" i="1"/>
  <c r="K4" i="1"/>
  <c r="K5" i="1"/>
  <c r="K6" i="1"/>
  <c r="K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<sst xmlns="http://schemas.openxmlformats.org/spreadsheetml/2006/main" count="25" uniqueCount="25">
  <si>
    <t xml:space="preserve">employae id </t>
  </si>
  <si>
    <t>employae name</t>
  </si>
  <si>
    <t>post</t>
  </si>
  <si>
    <t>basic salary</t>
  </si>
  <si>
    <t>attendance</t>
  </si>
  <si>
    <t>h.ra</t>
  </si>
  <si>
    <t>overtime</t>
  </si>
  <si>
    <t>gross salary</t>
  </si>
  <si>
    <t>p.f</t>
  </si>
  <si>
    <t>esi</t>
  </si>
  <si>
    <t>net salary</t>
  </si>
  <si>
    <t>salman</t>
  </si>
  <si>
    <t>anurag</t>
  </si>
  <si>
    <t>divyanshu</t>
  </si>
  <si>
    <t>vishesh</t>
  </si>
  <si>
    <t>kausar</t>
  </si>
  <si>
    <t>manager</t>
  </si>
  <si>
    <t>clerk</t>
  </si>
  <si>
    <t>team leader</t>
  </si>
  <si>
    <t>superviser</t>
  </si>
  <si>
    <t>helper</t>
  </si>
  <si>
    <t>CA</t>
  </si>
  <si>
    <t>T.A</t>
  </si>
  <si>
    <t xml:space="preserve"> overtime salary</t>
  </si>
  <si>
    <t xml:space="preserve">attendne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</si>
</sst>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1D9A-A384-4D71-8402-3D5EAF1F421A}">
  <dimension ref="A1:O6"/>
  <sheetViews>
    <sheetView tabSelected="1" workbookViewId="0">
      <selection activeCell="A7" sqref="A7"/>
    </sheetView>
  </sheetViews>
  <sheetFormatPr defaultRowHeight="15" x14ac:dyDescent="0.25"/>
  <cols>
    <col min="1" max="1" width="14.140625" customWidth="1"/>
    <col min="2" max="2" width="16.7109375" customWidth="1"/>
    <col min="3" max="3" width="11.7109375" bestFit="1" customWidth="1"/>
    <col min="4" max="4" width="14" customWidth="1"/>
    <col min="5" max="5" width="10.7109375" customWidth="1"/>
    <col min="6" max="6" width="15.28515625" bestFit="1" customWidth="1"/>
    <col min="11" max="11" width="15.28515625" bestFit="1" customWidth="1"/>
    <col min="12" max="12" width="15.140625" customWidth="1"/>
    <col min="15" max="15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21</v>
      </c>
      <c r="I1" t="s">
        <v>22</v>
      </c>
      <c r="J1" t="s">
        <v>6</v>
      </c>
      <c r="K1" t="s">
        <v>23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>
        <v>20180191221</v>
      </c>
      <c r="B2" t="s">
        <v>11</v>
      </c>
      <c r="C2" t="s">
        <v>16</v>
      </c>
      <c r="D2">
        <v>30000</v>
      </c>
      <c r="E2">
        <v>30</v>
      </c>
      <c r="F2">
        <v>30000</v>
      </c>
      <c r="G2">
        <f>D2*2%</f>
        <v>600</v>
      </c>
      <c r="H2">
        <f>D2*3%</f>
        <v>900</v>
      </c>
      <c r="I2">
        <v>1000</v>
      </c>
      <c r="J2">
        <v>12</v>
      </c>
      <c r="K2">
        <f>D2/E2/8*12</f>
        <v>1500</v>
      </c>
      <c r="L2">
        <f>F2+G2+H2+I2+K2</f>
        <v>34000</v>
      </c>
      <c r="M2">
        <f>IF(D2,F2*10%,0)</f>
        <v>3000</v>
      </c>
      <c r="N2">
        <f>IF(D2&lt;=15000,-2%,0)</f>
        <v>0</v>
      </c>
      <c r="O2">
        <f>L2-M2-N2</f>
        <v>31000</v>
      </c>
    </row>
    <row r="3" spans="1:15" x14ac:dyDescent="0.25">
      <c r="A3">
        <v>20180191223</v>
      </c>
      <c r="B3" t="s">
        <v>12</v>
      </c>
      <c r="C3" t="s">
        <v>17</v>
      </c>
      <c r="D3">
        <v>23000</v>
      </c>
      <c r="E3">
        <v>27</v>
      </c>
      <c r="F3">
        <f>D3/30*27</f>
        <v>20700</v>
      </c>
      <c r="G3">
        <f t="shared" ref="G3:G6" si="0">D3*2%</f>
        <v>460</v>
      </c>
      <c r="H3">
        <f t="shared" ref="H3:H6" si="1">D3*3%</f>
        <v>690</v>
      </c>
      <c r="I3">
        <v>1000</v>
      </c>
      <c r="J3">
        <v>15</v>
      </c>
      <c r="K3">
        <f t="shared" ref="K3:K6" si="2">D3/E3/8*12</f>
        <v>1277.7777777777778</v>
      </c>
      <c r="L3">
        <f t="shared" ref="L3:L6" si="3">F3+G3+H3+I3+K3</f>
        <v>24127.777777777777</v>
      </c>
      <c r="M3">
        <f t="shared" ref="M3:M6" si="4">IF(D3,F3*10%,0)</f>
        <v>2070</v>
      </c>
      <c r="N3">
        <f t="shared" ref="N3:N6" si="5">IF(D3&lt;=15000,-2%,0)</f>
        <v>0</v>
      </c>
      <c r="O3">
        <f t="shared" ref="O3:O6" si="6">L3-M3-N3</f>
        <v>22057.777777777777</v>
      </c>
    </row>
    <row r="4" spans="1:15" x14ac:dyDescent="0.25">
      <c r="A4">
        <v>20180003333</v>
      </c>
      <c r="B4" t="s">
        <v>13</v>
      </c>
      <c r="C4" t="s">
        <v>18</v>
      </c>
      <c r="D4">
        <v>25000</v>
      </c>
      <c r="E4">
        <v>25</v>
      </c>
      <c r="F4">
        <f t="shared" ref="F4:F6" si="7">D4/30*27</f>
        <v>22500</v>
      </c>
      <c r="G4">
        <f t="shared" si="0"/>
        <v>500</v>
      </c>
      <c r="H4">
        <f t="shared" si="1"/>
        <v>750</v>
      </c>
      <c r="I4">
        <v>1000</v>
      </c>
      <c r="J4">
        <v>10</v>
      </c>
      <c r="K4">
        <f t="shared" si="2"/>
        <v>1500</v>
      </c>
      <c r="L4">
        <f t="shared" si="3"/>
        <v>26250</v>
      </c>
      <c r="M4">
        <f t="shared" si="4"/>
        <v>2250</v>
      </c>
      <c r="N4">
        <f t="shared" si="5"/>
        <v>0</v>
      </c>
      <c r="O4">
        <f t="shared" si="6"/>
        <v>24000</v>
      </c>
    </row>
    <row r="5" spans="1:15" x14ac:dyDescent="0.25">
      <c r="A5">
        <v>20180191234</v>
      </c>
      <c r="B5" t="s">
        <v>14</v>
      </c>
      <c r="C5" t="s">
        <v>19</v>
      </c>
      <c r="D5">
        <v>21000</v>
      </c>
      <c r="E5">
        <v>23</v>
      </c>
      <c r="F5">
        <f t="shared" si="7"/>
        <v>18900</v>
      </c>
      <c r="G5">
        <f t="shared" si="0"/>
        <v>420</v>
      </c>
      <c r="H5">
        <f t="shared" si="1"/>
        <v>630</v>
      </c>
      <c r="I5">
        <v>1000</v>
      </c>
      <c r="J5">
        <v>5</v>
      </c>
      <c r="K5">
        <f t="shared" si="2"/>
        <v>1369.5652173913045</v>
      </c>
      <c r="L5">
        <f t="shared" si="3"/>
        <v>22319.565217391304</v>
      </c>
      <c r="M5">
        <f t="shared" si="4"/>
        <v>1890</v>
      </c>
      <c r="N5">
        <f t="shared" si="5"/>
        <v>0</v>
      </c>
      <c r="O5">
        <f t="shared" si="6"/>
        <v>20429.565217391304</v>
      </c>
    </row>
    <row r="6" spans="1:15" x14ac:dyDescent="0.25">
      <c r="A6">
        <v>98765432100</v>
      </c>
      <c r="B6" t="s">
        <v>15</v>
      </c>
      <c r="C6" t="s">
        <v>20</v>
      </c>
      <c r="D6">
        <v>17000</v>
      </c>
      <c r="E6">
        <v>29</v>
      </c>
      <c r="F6">
        <f t="shared" si="7"/>
        <v>15299.999999999998</v>
      </c>
      <c r="G6">
        <f t="shared" si="0"/>
        <v>340</v>
      </c>
      <c r="H6">
        <f t="shared" si="1"/>
        <v>510</v>
      </c>
      <c r="I6">
        <v>1000</v>
      </c>
      <c r="J6">
        <v>4</v>
      </c>
      <c r="K6">
        <f t="shared" si="2"/>
        <v>879.31034482758628</v>
      </c>
      <c r="L6">
        <f t="shared" si="3"/>
        <v>18029.310344827587</v>
      </c>
      <c r="M6">
        <f t="shared" si="4"/>
        <v>1530</v>
      </c>
      <c r="N6">
        <f t="shared" si="5"/>
        <v>0</v>
      </c>
      <c r="O6">
        <f t="shared" si="6"/>
        <v>16499.310344827587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2024-06-10T09:05:11Z</dcterms:created>
  <dcterms:modified xsi:type="dcterms:W3CDTF">2024-06-10T12:54:22Z</dcterms:modified>
</cp:coreProperties>
</file>