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amir\Desktop\DCS_Tool\Data_Quality_Check\dist\"/>
    </mc:Choice>
  </mc:AlternateContent>
  <xr:revisionPtr revIDLastSave="0" documentId="13_ncr:1_{3BFFC677-797D-41D0-B044-941FDB545C49}" xr6:coauthVersionLast="47" xr6:coauthVersionMax="47" xr10:uidLastSave="{00000000-0000-0000-0000-000000000000}"/>
  <bookViews>
    <workbookView xWindow="28680" yWindow="-120" windowWidth="29040" windowHeight="15720" tabRatio="725" xr2:uid="{00000000-000D-0000-FFFF-FFFF00000000}"/>
  </bookViews>
  <sheets>
    <sheet name="Input" sheetId="1" r:id="rId1"/>
    <sheet name="MATCH (AZT and BAKT)" sheetId="2" r:id="rId2"/>
    <sheet name="Şəbəkə bazası" sheetId="3" r:id="rId3"/>
    <sheet name="Abunəçilərin Sayı" sheetId="4" r:id="rId4"/>
    <sheet name="İnfrastruktur" sheetId="5" r:id="rId5"/>
    <sheet name="Lif Uzunluğu" sheetId="6" r:id="rId6"/>
    <sheet name="Lif Sayı" sheetId="7" r:id="rId7"/>
    <sheet name="Traffic" sheetId="8" r:id="rId8"/>
    <sheet name="Index (Output)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3" i="9" l="1"/>
  <c r="B152" i="9"/>
  <c r="B151" i="9"/>
  <c r="B150" i="9"/>
  <c r="B149" i="9"/>
  <c r="B148" i="9"/>
  <c r="B147" i="9"/>
  <c r="B146" i="9"/>
  <c r="P145" i="9"/>
  <c r="B145" i="9"/>
  <c r="V144" i="9"/>
  <c r="U144" i="9"/>
  <c r="B144" i="9"/>
  <c r="B143" i="9"/>
  <c r="B142" i="9"/>
  <c r="B141" i="9"/>
  <c r="B140" i="9"/>
  <c r="B139" i="9"/>
  <c r="B138" i="9"/>
  <c r="B137" i="9"/>
  <c r="B136" i="9"/>
  <c r="B135" i="9"/>
  <c r="V134" i="9"/>
  <c r="B134" i="9"/>
  <c r="H133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P105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V90" i="9"/>
  <c r="B90" i="9"/>
  <c r="B89" i="9"/>
  <c r="B88" i="9"/>
  <c r="B87" i="9"/>
  <c r="B86" i="9"/>
  <c r="S85" i="9"/>
  <c r="B85" i="9"/>
  <c r="B84" i="9"/>
  <c r="B83" i="9"/>
  <c r="B82" i="9"/>
  <c r="P81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V65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I51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V26" i="9"/>
  <c r="B26" i="9"/>
  <c r="B25" i="9"/>
  <c r="B24" i="9"/>
  <c r="B23" i="9"/>
  <c r="B22" i="9"/>
  <c r="V21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S6" i="9"/>
  <c r="B6" i="9"/>
  <c r="B5" i="9"/>
  <c r="B4" i="9"/>
  <c r="C161" i="8"/>
  <c r="V153" i="9" s="1"/>
  <c r="B161" i="8"/>
  <c r="C160" i="8"/>
  <c r="V152" i="9" s="1"/>
  <c r="B160" i="8"/>
  <c r="C159" i="8"/>
  <c r="V151" i="9" s="1"/>
  <c r="B159" i="8"/>
  <c r="C158" i="8"/>
  <c r="V150" i="9" s="1"/>
  <c r="B158" i="8"/>
  <c r="C157" i="8"/>
  <c r="V149" i="9" s="1"/>
  <c r="B157" i="8"/>
  <c r="C156" i="8"/>
  <c r="V148" i="9" s="1"/>
  <c r="B156" i="8"/>
  <c r="C155" i="8"/>
  <c r="V147" i="9" s="1"/>
  <c r="B155" i="8"/>
  <c r="C154" i="8"/>
  <c r="V146" i="9" s="1"/>
  <c r="B154" i="8"/>
  <c r="C153" i="8"/>
  <c r="V145" i="9" s="1"/>
  <c r="B153" i="8"/>
  <c r="C152" i="8"/>
  <c r="B152" i="8"/>
  <c r="C151" i="8"/>
  <c r="V143" i="9" s="1"/>
  <c r="B151" i="8"/>
  <c r="C150" i="8"/>
  <c r="V142" i="9" s="1"/>
  <c r="B150" i="8"/>
  <c r="C149" i="8"/>
  <c r="V141" i="9" s="1"/>
  <c r="B149" i="8"/>
  <c r="C148" i="8"/>
  <c r="V140" i="9" s="1"/>
  <c r="B148" i="8"/>
  <c r="C147" i="8"/>
  <c r="V139" i="9" s="1"/>
  <c r="B147" i="8"/>
  <c r="C146" i="8"/>
  <c r="V138" i="9" s="1"/>
  <c r="B146" i="8"/>
  <c r="C145" i="8"/>
  <c r="V137" i="9" s="1"/>
  <c r="B145" i="8"/>
  <c r="C144" i="8"/>
  <c r="V136" i="9" s="1"/>
  <c r="B144" i="8"/>
  <c r="C143" i="8"/>
  <c r="V135" i="9" s="1"/>
  <c r="B143" i="8"/>
  <c r="C142" i="8"/>
  <c r="B142" i="8"/>
  <c r="C141" i="8"/>
  <c r="V133" i="9" s="1"/>
  <c r="B141" i="8"/>
  <c r="C140" i="8"/>
  <c r="V132" i="9" s="1"/>
  <c r="B140" i="8"/>
  <c r="C139" i="8"/>
  <c r="V131" i="9" s="1"/>
  <c r="B139" i="8"/>
  <c r="C138" i="8"/>
  <c r="V130" i="9" s="1"/>
  <c r="B138" i="8"/>
  <c r="C137" i="8"/>
  <c r="V129" i="9" s="1"/>
  <c r="B137" i="8"/>
  <c r="C136" i="8"/>
  <c r="V128" i="9" s="1"/>
  <c r="B136" i="8"/>
  <c r="C135" i="8"/>
  <c r="V127" i="9" s="1"/>
  <c r="B135" i="8"/>
  <c r="C134" i="8"/>
  <c r="V126" i="9" s="1"/>
  <c r="B134" i="8"/>
  <c r="C133" i="8"/>
  <c r="V125" i="9" s="1"/>
  <c r="B133" i="8"/>
  <c r="C132" i="8"/>
  <c r="V124" i="9" s="1"/>
  <c r="B132" i="8"/>
  <c r="C131" i="8"/>
  <c r="V123" i="9" s="1"/>
  <c r="B131" i="8"/>
  <c r="C130" i="8"/>
  <c r="V122" i="9" s="1"/>
  <c r="B130" i="8"/>
  <c r="C129" i="8"/>
  <c r="V121" i="9" s="1"/>
  <c r="B129" i="8"/>
  <c r="C128" i="8"/>
  <c r="V120" i="9" s="1"/>
  <c r="B128" i="8"/>
  <c r="C127" i="8"/>
  <c r="V119" i="9" s="1"/>
  <c r="B127" i="8"/>
  <c r="C126" i="8"/>
  <c r="V118" i="9" s="1"/>
  <c r="B126" i="8"/>
  <c r="C125" i="8"/>
  <c r="V117" i="9" s="1"/>
  <c r="B125" i="8"/>
  <c r="C124" i="8"/>
  <c r="V116" i="9" s="1"/>
  <c r="B124" i="8"/>
  <c r="C123" i="8"/>
  <c r="V115" i="9" s="1"/>
  <c r="B123" i="8"/>
  <c r="C122" i="8"/>
  <c r="V114" i="9" s="1"/>
  <c r="B122" i="8"/>
  <c r="C121" i="8"/>
  <c r="V113" i="9" s="1"/>
  <c r="B121" i="8"/>
  <c r="C120" i="8"/>
  <c r="V112" i="9" s="1"/>
  <c r="B120" i="8"/>
  <c r="C119" i="8"/>
  <c r="V111" i="9" s="1"/>
  <c r="B119" i="8"/>
  <c r="C118" i="8"/>
  <c r="V110" i="9" s="1"/>
  <c r="B118" i="8"/>
  <c r="C117" i="8"/>
  <c r="V109" i="9" s="1"/>
  <c r="B117" i="8"/>
  <c r="C116" i="8"/>
  <c r="V108" i="9" s="1"/>
  <c r="B116" i="8"/>
  <c r="C115" i="8"/>
  <c r="V107" i="9" s="1"/>
  <c r="B115" i="8"/>
  <c r="C114" i="8"/>
  <c r="V106" i="9" s="1"/>
  <c r="B114" i="8"/>
  <c r="C113" i="8"/>
  <c r="V105" i="9" s="1"/>
  <c r="B113" i="8"/>
  <c r="C112" i="8"/>
  <c r="V104" i="9" s="1"/>
  <c r="B112" i="8"/>
  <c r="C111" i="8"/>
  <c r="V103" i="9" s="1"/>
  <c r="B111" i="8"/>
  <c r="C110" i="8"/>
  <c r="V102" i="9" s="1"/>
  <c r="B110" i="8"/>
  <c r="C109" i="8"/>
  <c r="V101" i="9" s="1"/>
  <c r="B109" i="8"/>
  <c r="C108" i="8"/>
  <c r="V100" i="9" s="1"/>
  <c r="B108" i="8"/>
  <c r="C107" i="8"/>
  <c r="V99" i="9" s="1"/>
  <c r="B107" i="8"/>
  <c r="C106" i="8"/>
  <c r="V98" i="9" s="1"/>
  <c r="B106" i="8"/>
  <c r="C105" i="8"/>
  <c r="V97" i="9" s="1"/>
  <c r="B105" i="8"/>
  <c r="C104" i="8"/>
  <c r="V96" i="9" s="1"/>
  <c r="B104" i="8"/>
  <c r="C103" i="8"/>
  <c r="V95" i="9" s="1"/>
  <c r="B103" i="8"/>
  <c r="C102" i="8"/>
  <c r="V94" i="9" s="1"/>
  <c r="B102" i="8"/>
  <c r="C101" i="8"/>
  <c r="V93" i="9" s="1"/>
  <c r="B101" i="8"/>
  <c r="C100" i="8"/>
  <c r="V92" i="9" s="1"/>
  <c r="B100" i="8"/>
  <c r="C99" i="8"/>
  <c r="V91" i="9" s="1"/>
  <c r="B99" i="8"/>
  <c r="C98" i="8"/>
  <c r="B98" i="8"/>
  <c r="C97" i="8"/>
  <c r="V89" i="9" s="1"/>
  <c r="B97" i="8"/>
  <c r="C96" i="8"/>
  <c r="V88" i="9" s="1"/>
  <c r="B96" i="8"/>
  <c r="C95" i="8"/>
  <c r="V87" i="9" s="1"/>
  <c r="B95" i="8"/>
  <c r="C94" i="8"/>
  <c r="V86" i="9" s="1"/>
  <c r="B94" i="8"/>
  <c r="C93" i="8"/>
  <c r="V85" i="9" s="1"/>
  <c r="B93" i="8"/>
  <c r="C92" i="8"/>
  <c r="V84" i="9" s="1"/>
  <c r="B92" i="8"/>
  <c r="C91" i="8"/>
  <c r="V83" i="9" s="1"/>
  <c r="B91" i="8"/>
  <c r="C90" i="8"/>
  <c r="V82" i="9" s="1"/>
  <c r="B90" i="8"/>
  <c r="C89" i="8"/>
  <c r="V81" i="9" s="1"/>
  <c r="B89" i="8"/>
  <c r="C88" i="8"/>
  <c r="V80" i="9" s="1"/>
  <c r="B88" i="8"/>
  <c r="C87" i="8"/>
  <c r="V79" i="9" s="1"/>
  <c r="B87" i="8"/>
  <c r="C86" i="8"/>
  <c r="V78" i="9" s="1"/>
  <c r="B86" i="8"/>
  <c r="C85" i="8"/>
  <c r="V77" i="9" s="1"/>
  <c r="B85" i="8"/>
  <c r="C84" i="8"/>
  <c r="V76" i="9" s="1"/>
  <c r="B84" i="8"/>
  <c r="C83" i="8"/>
  <c r="V75" i="9" s="1"/>
  <c r="B83" i="8"/>
  <c r="C82" i="8"/>
  <c r="V74" i="9" s="1"/>
  <c r="B82" i="8"/>
  <c r="C81" i="8"/>
  <c r="V73" i="9" s="1"/>
  <c r="B81" i="8"/>
  <c r="C80" i="8"/>
  <c r="V72" i="9" s="1"/>
  <c r="B80" i="8"/>
  <c r="C79" i="8"/>
  <c r="V71" i="9" s="1"/>
  <c r="B79" i="8"/>
  <c r="C78" i="8"/>
  <c r="V70" i="9" s="1"/>
  <c r="B78" i="8"/>
  <c r="C77" i="8"/>
  <c r="V69" i="9" s="1"/>
  <c r="B77" i="8"/>
  <c r="C76" i="8"/>
  <c r="V68" i="9" s="1"/>
  <c r="B76" i="8"/>
  <c r="C75" i="8"/>
  <c r="V67" i="9" s="1"/>
  <c r="B75" i="8"/>
  <c r="C74" i="8"/>
  <c r="V66" i="9" s="1"/>
  <c r="B74" i="8"/>
  <c r="C73" i="8"/>
  <c r="B73" i="8"/>
  <c r="C72" i="8"/>
  <c r="V64" i="9" s="1"/>
  <c r="B72" i="8"/>
  <c r="C71" i="8"/>
  <c r="V63" i="9" s="1"/>
  <c r="B71" i="8"/>
  <c r="C70" i="8"/>
  <c r="V62" i="9" s="1"/>
  <c r="B70" i="8"/>
  <c r="C69" i="8"/>
  <c r="V61" i="9" s="1"/>
  <c r="B69" i="8"/>
  <c r="C68" i="8"/>
  <c r="V60" i="9" s="1"/>
  <c r="B68" i="8"/>
  <c r="C67" i="8"/>
  <c r="V59" i="9" s="1"/>
  <c r="B67" i="8"/>
  <c r="C66" i="8"/>
  <c r="V58" i="9" s="1"/>
  <c r="B66" i="8"/>
  <c r="C65" i="8"/>
  <c r="V57" i="9" s="1"/>
  <c r="B65" i="8"/>
  <c r="C64" i="8"/>
  <c r="V56" i="9" s="1"/>
  <c r="B64" i="8"/>
  <c r="C63" i="8"/>
  <c r="V55" i="9" s="1"/>
  <c r="B63" i="8"/>
  <c r="C62" i="8"/>
  <c r="V54" i="9" s="1"/>
  <c r="B62" i="8"/>
  <c r="C61" i="8"/>
  <c r="V53" i="9" s="1"/>
  <c r="B61" i="8"/>
  <c r="C60" i="8"/>
  <c r="V52" i="9" s="1"/>
  <c r="B60" i="8"/>
  <c r="C59" i="8"/>
  <c r="V51" i="9" s="1"/>
  <c r="B59" i="8"/>
  <c r="C58" i="8"/>
  <c r="V50" i="9" s="1"/>
  <c r="B58" i="8"/>
  <c r="C57" i="8"/>
  <c r="V49" i="9" s="1"/>
  <c r="B57" i="8"/>
  <c r="C56" i="8"/>
  <c r="V48" i="9" s="1"/>
  <c r="B56" i="8"/>
  <c r="C55" i="8"/>
  <c r="V47" i="9" s="1"/>
  <c r="B55" i="8"/>
  <c r="C54" i="8"/>
  <c r="V46" i="9" s="1"/>
  <c r="B54" i="8"/>
  <c r="C53" i="8"/>
  <c r="V45" i="9" s="1"/>
  <c r="B53" i="8"/>
  <c r="C52" i="8"/>
  <c r="V44" i="9" s="1"/>
  <c r="B52" i="8"/>
  <c r="C51" i="8"/>
  <c r="V43" i="9" s="1"/>
  <c r="B51" i="8"/>
  <c r="C50" i="8"/>
  <c r="V42" i="9" s="1"/>
  <c r="B50" i="8"/>
  <c r="C49" i="8"/>
  <c r="V41" i="9" s="1"/>
  <c r="B49" i="8"/>
  <c r="C48" i="8"/>
  <c r="V40" i="9" s="1"/>
  <c r="B48" i="8"/>
  <c r="C47" i="8"/>
  <c r="V39" i="9" s="1"/>
  <c r="B47" i="8"/>
  <c r="C46" i="8"/>
  <c r="V38" i="9" s="1"/>
  <c r="B46" i="8"/>
  <c r="C45" i="8"/>
  <c r="V37" i="9" s="1"/>
  <c r="B45" i="8"/>
  <c r="C44" i="8"/>
  <c r="V36" i="9" s="1"/>
  <c r="B44" i="8"/>
  <c r="C43" i="8"/>
  <c r="V35" i="9" s="1"/>
  <c r="B43" i="8"/>
  <c r="C42" i="8"/>
  <c r="V34" i="9" s="1"/>
  <c r="B42" i="8"/>
  <c r="C41" i="8"/>
  <c r="V33" i="9" s="1"/>
  <c r="B41" i="8"/>
  <c r="C40" i="8"/>
  <c r="V32" i="9" s="1"/>
  <c r="B40" i="8"/>
  <c r="C39" i="8"/>
  <c r="V31" i="9" s="1"/>
  <c r="B39" i="8"/>
  <c r="C38" i="8"/>
  <c r="V30" i="9" s="1"/>
  <c r="B38" i="8"/>
  <c r="C37" i="8"/>
  <c r="V29" i="9" s="1"/>
  <c r="B37" i="8"/>
  <c r="C36" i="8"/>
  <c r="V28" i="9" s="1"/>
  <c r="B36" i="8"/>
  <c r="C35" i="8"/>
  <c r="V27" i="9" s="1"/>
  <c r="B35" i="8"/>
  <c r="C34" i="8"/>
  <c r="B34" i="8"/>
  <c r="C33" i="8"/>
  <c r="V25" i="9" s="1"/>
  <c r="B33" i="8"/>
  <c r="C32" i="8"/>
  <c r="V24" i="9" s="1"/>
  <c r="B32" i="8"/>
  <c r="C31" i="8"/>
  <c r="V23" i="9" s="1"/>
  <c r="B31" i="8"/>
  <c r="C30" i="8"/>
  <c r="V22" i="9" s="1"/>
  <c r="B30" i="8"/>
  <c r="C29" i="8"/>
  <c r="B29" i="8"/>
  <c r="C28" i="8"/>
  <c r="V20" i="9" s="1"/>
  <c r="B28" i="8"/>
  <c r="C27" i="8"/>
  <c r="V19" i="9" s="1"/>
  <c r="B27" i="8"/>
  <c r="C26" i="8"/>
  <c r="V18" i="9" s="1"/>
  <c r="B26" i="8"/>
  <c r="C25" i="8"/>
  <c r="V17" i="9" s="1"/>
  <c r="B25" i="8"/>
  <c r="C24" i="8"/>
  <c r="V16" i="9" s="1"/>
  <c r="B24" i="8"/>
  <c r="C23" i="8"/>
  <c r="V15" i="9" s="1"/>
  <c r="B23" i="8"/>
  <c r="C22" i="8"/>
  <c r="V14" i="9" s="1"/>
  <c r="B22" i="8"/>
  <c r="C21" i="8"/>
  <c r="V13" i="9" s="1"/>
  <c r="B21" i="8"/>
  <c r="C20" i="8"/>
  <c r="V12" i="9" s="1"/>
  <c r="B20" i="8"/>
  <c r="C19" i="8"/>
  <c r="V11" i="9" s="1"/>
  <c r="B19" i="8"/>
  <c r="C18" i="8"/>
  <c r="V10" i="9" s="1"/>
  <c r="B18" i="8"/>
  <c r="C17" i="8"/>
  <c r="V9" i="9" s="1"/>
  <c r="B17" i="8"/>
  <c r="C16" i="8"/>
  <c r="V8" i="9" s="1"/>
  <c r="B16" i="8"/>
  <c r="C15" i="8"/>
  <c r="V7" i="9" s="1"/>
  <c r="B15" i="8"/>
  <c r="C14" i="8"/>
  <c r="V6" i="9" s="1"/>
  <c r="B14" i="8"/>
  <c r="C13" i="8"/>
  <c r="V5" i="9" s="1"/>
  <c r="B13" i="8"/>
  <c r="C12" i="8"/>
  <c r="V4" i="9" s="1"/>
  <c r="B12" i="8"/>
  <c r="B8" i="8" a="1"/>
  <c r="B8" i="8" s="1"/>
  <c r="D155" i="7"/>
  <c r="U153" i="9" s="1"/>
  <c r="C155" i="7"/>
  <c r="B155" i="7"/>
  <c r="C154" i="7"/>
  <c r="D154" i="7" s="1"/>
  <c r="U152" i="9" s="1"/>
  <c r="B154" i="7"/>
  <c r="C153" i="7"/>
  <c r="D153" i="7" s="1"/>
  <c r="U151" i="9" s="1"/>
  <c r="B153" i="7"/>
  <c r="C152" i="7"/>
  <c r="D152" i="7" s="1"/>
  <c r="U150" i="9" s="1"/>
  <c r="B152" i="7"/>
  <c r="C151" i="7"/>
  <c r="D151" i="7" s="1"/>
  <c r="U149" i="9" s="1"/>
  <c r="B151" i="7"/>
  <c r="D150" i="7"/>
  <c r="U148" i="9" s="1"/>
  <c r="C150" i="7"/>
  <c r="B150" i="7"/>
  <c r="C149" i="7"/>
  <c r="D149" i="7" s="1"/>
  <c r="U147" i="9" s="1"/>
  <c r="B149" i="7"/>
  <c r="C148" i="7"/>
  <c r="D148" i="7" s="1"/>
  <c r="U146" i="9" s="1"/>
  <c r="B148" i="7"/>
  <c r="D147" i="7"/>
  <c r="U145" i="9" s="1"/>
  <c r="C147" i="7"/>
  <c r="B147" i="7"/>
  <c r="C146" i="7"/>
  <c r="D146" i="7" s="1"/>
  <c r="B146" i="7"/>
  <c r="C145" i="7"/>
  <c r="D145" i="7" s="1"/>
  <c r="U143" i="9" s="1"/>
  <c r="B145" i="7"/>
  <c r="C144" i="7"/>
  <c r="D144" i="7" s="1"/>
  <c r="U142" i="9" s="1"/>
  <c r="B144" i="7"/>
  <c r="C143" i="7"/>
  <c r="D143" i="7" s="1"/>
  <c r="U141" i="9" s="1"/>
  <c r="B143" i="7"/>
  <c r="C142" i="7"/>
  <c r="D142" i="7" s="1"/>
  <c r="U140" i="9" s="1"/>
  <c r="B142" i="7"/>
  <c r="C141" i="7"/>
  <c r="D141" i="7" s="1"/>
  <c r="U139" i="9" s="1"/>
  <c r="B141" i="7"/>
  <c r="C140" i="7"/>
  <c r="D140" i="7" s="1"/>
  <c r="U138" i="9" s="1"/>
  <c r="B140" i="7"/>
  <c r="D139" i="7"/>
  <c r="U137" i="9" s="1"/>
  <c r="C139" i="7"/>
  <c r="B139" i="7"/>
  <c r="C138" i="7"/>
  <c r="D138" i="7" s="1"/>
  <c r="U136" i="9" s="1"/>
  <c r="B138" i="7"/>
  <c r="D137" i="7"/>
  <c r="U135" i="9" s="1"/>
  <c r="C137" i="7"/>
  <c r="B137" i="7"/>
  <c r="C136" i="7"/>
  <c r="D136" i="7" s="1"/>
  <c r="U134" i="9" s="1"/>
  <c r="B136" i="7"/>
  <c r="C135" i="7"/>
  <c r="D135" i="7" s="1"/>
  <c r="U133" i="9" s="1"/>
  <c r="B135" i="7"/>
  <c r="D134" i="7"/>
  <c r="U132" i="9" s="1"/>
  <c r="C134" i="7"/>
  <c r="B134" i="7"/>
  <c r="C133" i="7"/>
  <c r="D133" i="7" s="1"/>
  <c r="U131" i="9" s="1"/>
  <c r="B133" i="7"/>
  <c r="C132" i="7"/>
  <c r="D132" i="7" s="1"/>
  <c r="U130" i="9" s="1"/>
  <c r="B132" i="7"/>
  <c r="D131" i="7"/>
  <c r="U129" i="9" s="1"/>
  <c r="C131" i="7"/>
  <c r="B131" i="7"/>
  <c r="C130" i="7"/>
  <c r="D130" i="7" s="1"/>
  <c r="U128" i="9" s="1"/>
  <c r="B130" i="7"/>
  <c r="D129" i="7"/>
  <c r="U127" i="9" s="1"/>
  <c r="C129" i="7"/>
  <c r="B129" i="7"/>
  <c r="C128" i="7"/>
  <c r="D128" i="7" s="1"/>
  <c r="U126" i="9" s="1"/>
  <c r="B128" i="7"/>
  <c r="C127" i="7"/>
  <c r="D127" i="7" s="1"/>
  <c r="U125" i="9" s="1"/>
  <c r="B127" i="7"/>
  <c r="D126" i="7"/>
  <c r="U124" i="9" s="1"/>
  <c r="C126" i="7"/>
  <c r="B126" i="7"/>
  <c r="C125" i="7"/>
  <c r="D125" i="7" s="1"/>
  <c r="U123" i="9" s="1"/>
  <c r="B125" i="7"/>
  <c r="C124" i="7"/>
  <c r="D124" i="7" s="1"/>
  <c r="U122" i="9" s="1"/>
  <c r="B124" i="7"/>
  <c r="C123" i="7"/>
  <c r="D123" i="7" s="1"/>
  <c r="U121" i="9" s="1"/>
  <c r="B123" i="7"/>
  <c r="C122" i="7"/>
  <c r="D122" i="7" s="1"/>
  <c r="U120" i="9" s="1"/>
  <c r="B122" i="7"/>
  <c r="C121" i="7"/>
  <c r="D121" i="7" s="1"/>
  <c r="U119" i="9" s="1"/>
  <c r="B121" i="7"/>
  <c r="C120" i="7"/>
  <c r="D120" i="7" s="1"/>
  <c r="U118" i="9" s="1"/>
  <c r="B120" i="7"/>
  <c r="C119" i="7"/>
  <c r="D119" i="7" s="1"/>
  <c r="U117" i="9" s="1"/>
  <c r="B119" i="7"/>
  <c r="C118" i="7"/>
  <c r="D118" i="7" s="1"/>
  <c r="U116" i="9" s="1"/>
  <c r="B118" i="7"/>
  <c r="C117" i="7"/>
  <c r="D117" i="7" s="1"/>
  <c r="U115" i="9" s="1"/>
  <c r="B117" i="7"/>
  <c r="C116" i="7"/>
  <c r="D116" i="7" s="1"/>
  <c r="U114" i="9" s="1"/>
  <c r="B116" i="7"/>
  <c r="D115" i="7"/>
  <c r="U113" i="9" s="1"/>
  <c r="C115" i="7"/>
  <c r="B115" i="7"/>
  <c r="C114" i="7"/>
  <c r="D114" i="7" s="1"/>
  <c r="U112" i="9" s="1"/>
  <c r="B114" i="7"/>
  <c r="D113" i="7"/>
  <c r="U111" i="9" s="1"/>
  <c r="C113" i="7"/>
  <c r="B113" i="7"/>
  <c r="C112" i="7"/>
  <c r="D112" i="7" s="1"/>
  <c r="U110" i="9" s="1"/>
  <c r="B112" i="7"/>
  <c r="C111" i="7"/>
  <c r="D111" i="7" s="1"/>
  <c r="U109" i="9" s="1"/>
  <c r="B111" i="7"/>
  <c r="C110" i="7"/>
  <c r="D110" i="7" s="1"/>
  <c r="U108" i="9" s="1"/>
  <c r="B110" i="7"/>
  <c r="C109" i="7"/>
  <c r="D109" i="7" s="1"/>
  <c r="U107" i="9" s="1"/>
  <c r="B109" i="7"/>
  <c r="C108" i="7"/>
  <c r="D108" i="7" s="1"/>
  <c r="U106" i="9" s="1"/>
  <c r="B108" i="7"/>
  <c r="C107" i="7"/>
  <c r="D107" i="7" s="1"/>
  <c r="U105" i="9" s="1"/>
  <c r="B107" i="7"/>
  <c r="D106" i="7"/>
  <c r="U104" i="9" s="1"/>
  <c r="C106" i="7"/>
  <c r="B106" i="7"/>
  <c r="D105" i="7"/>
  <c r="U103" i="9" s="1"/>
  <c r="C105" i="7"/>
  <c r="B105" i="7"/>
  <c r="C104" i="7"/>
  <c r="D104" i="7" s="1"/>
  <c r="U102" i="9" s="1"/>
  <c r="B104" i="7"/>
  <c r="D103" i="7"/>
  <c r="U101" i="9" s="1"/>
  <c r="C103" i="7"/>
  <c r="B103" i="7"/>
  <c r="D102" i="7"/>
  <c r="U100" i="9" s="1"/>
  <c r="C102" i="7"/>
  <c r="B102" i="7"/>
  <c r="C101" i="7"/>
  <c r="D101" i="7" s="1"/>
  <c r="U99" i="9" s="1"/>
  <c r="B101" i="7"/>
  <c r="D100" i="7"/>
  <c r="U98" i="9" s="1"/>
  <c r="C100" i="7"/>
  <c r="B100" i="7"/>
  <c r="D99" i="7"/>
  <c r="U97" i="9" s="1"/>
  <c r="C99" i="7"/>
  <c r="B99" i="7"/>
  <c r="C98" i="7"/>
  <c r="D98" i="7" s="1"/>
  <c r="U96" i="9" s="1"/>
  <c r="B98" i="7"/>
  <c r="D97" i="7"/>
  <c r="U95" i="9" s="1"/>
  <c r="C97" i="7"/>
  <c r="B97" i="7"/>
  <c r="C96" i="7"/>
  <c r="D96" i="7" s="1"/>
  <c r="U94" i="9" s="1"/>
  <c r="B96" i="7"/>
  <c r="C95" i="7"/>
  <c r="D95" i="7" s="1"/>
  <c r="U93" i="9" s="1"/>
  <c r="B95" i="7"/>
  <c r="C94" i="7"/>
  <c r="D94" i="7" s="1"/>
  <c r="U92" i="9" s="1"/>
  <c r="B94" i="7"/>
  <c r="C93" i="7"/>
  <c r="D93" i="7" s="1"/>
  <c r="U91" i="9" s="1"/>
  <c r="B93" i="7"/>
  <c r="C92" i="7"/>
  <c r="D92" i="7" s="1"/>
  <c r="U90" i="9" s="1"/>
  <c r="B92" i="7"/>
  <c r="D91" i="7"/>
  <c r="U89" i="9" s="1"/>
  <c r="C91" i="7"/>
  <c r="B91" i="7"/>
  <c r="C90" i="7"/>
  <c r="D90" i="7" s="1"/>
  <c r="U88" i="9" s="1"/>
  <c r="B90" i="7"/>
  <c r="C89" i="7"/>
  <c r="D89" i="7" s="1"/>
  <c r="U87" i="9" s="1"/>
  <c r="B89" i="7"/>
  <c r="C88" i="7"/>
  <c r="D88" i="7" s="1"/>
  <c r="U86" i="9" s="1"/>
  <c r="B88" i="7"/>
  <c r="C87" i="7"/>
  <c r="D87" i="7" s="1"/>
  <c r="U85" i="9" s="1"/>
  <c r="B87" i="7"/>
  <c r="C86" i="7"/>
  <c r="D86" i="7" s="1"/>
  <c r="U84" i="9" s="1"/>
  <c r="B86" i="7"/>
  <c r="C85" i="7"/>
  <c r="D85" i="7" s="1"/>
  <c r="U83" i="9" s="1"/>
  <c r="B85" i="7"/>
  <c r="C84" i="7"/>
  <c r="D84" i="7" s="1"/>
  <c r="U82" i="9" s="1"/>
  <c r="B84" i="7"/>
  <c r="C83" i="7"/>
  <c r="D83" i="7" s="1"/>
  <c r="U81" i="9" s="1"/>
  <c r="B83" i="7"/>
  <c r="C82" i="7"/>
  <c r="D82" i="7" s="1"/>
  <c r="U80" i="9" s="1"/>
  <c r="B82" i="7"/>
  <c r="C81" i="7"/>
  <c r="D81" i="7" s="1"/>
  <c r="U79" i="9" s="1"/>
  <c r="B81" i="7"/>
  <c r="C80" i="7"/>
  <c r="D80" i="7" s="1"/>
  <c r="U78" i="9" s="1"/>
  <c r="B80" i="7"/>
  <c r="C79" i="7"/>
  <c r="D79" i="7" s="1"/>
  <c r="U77" i="9" s="1"/>
  <c r="B79" i="7"/>
  <c r="C78" i="7"/>
  <c r="D78" i="7" s="1"/>
  <c r="U76" i="9" s="1"/>
  <c r="B78" i="7"/>
  <c r="C77" i="7"/>
  <c r="D77" i="7" s="1"/>
  <c r="U75" i="9" s="1"/>
  <c r="B77" i="7"/>
  <c r="C76" i="7"/>
  <c r="D76" i="7" s="1"/>
  <c r="U74" i="9" s="1"/>
  <c r="B76" i="7"/>
  <c r="C75" i="7"/>
  <c r="D75" i="7" s="1"/>
  <c r="U73" i="9" s="1"/>
  <c r="B75" i="7"/>
  <c r="C74" i="7"/>
  <c r="D74" i="7" s="1"/>
  <c r="U72" i="9" s="1"/>
  <c r="B74" i="7"/>
  <c r="D73" i="7"/>
  <c r="U71" i="9" s="1"/>
  <c r="C73" i="7"/>
  <c r="B73" i="7"/>
  <c r="C72" i="7"/>
  <c r="D72" i="7" s="1"/>
  <c r="U70" i="9" s="1"/>
  <c r="B72" i="7"/>
  <c r="C71" i="7"/>
  <c r="D71" i="7" s="1"/>
  <c r="U69" i="9" s="1"/>
  <c r="B71" i="7"/>
  <c r="C70" i="7"/>
  <c r="D70" i="7" s="1"/>
  <c r="U68" i="9" s="1"/>
  <c r="B70" i="7"/>
  <c r="C69" i="7"/>
  <c r="D69" i="7" s="1"/>
  <c r="U67" i="9" s="1"/>
  <c r="B69" i="7"/>
  <c r="C68" i="7"/>
  <c r="D68" i="7" s="1"/>
  <c r="U66" i="9" s="1"/>
  <c r="B68" i="7"/>
  <c r="C67" i="7"/>
  <c r="D67" i="7" s="1"/>
  <c r="U65" i="9" s="1"/>
  <c r="B67" i="7"/>
  <c r="C66" i="7"/>
  <c r="D66" i="7" s="1"/>
  <c r="U64" i="9" s="1"/>
  <c r="B66" i="7"/>
  <c r="C65" i="7"/>
  <c r="D65" i="7" s="1"/>
  <c r="U63" i="9" s="1"/>
  <c r="B65" i="7"/>
  <c r="C64" i="7"/>
  <c r="D64" i="7" s="1"/>
  <c r="U62" i="9" s="1"/>
  <c r="B64" i="7"/>
  <c r="D63" i="7"/>
  <c r="U61" i="9" s="1"/>
  <c r="C63" i="7"/>
  <c r="B63" i="7"/>
  <c r="C62" i="7"/>
  <c r="D62" i="7" s="1"/>
  <c r="U60" i="9" s="1"/>
  <c r="B62" i="7"/>
  <c r="C61" i="7"/>
  <c r="D61" i="7" s="1"/>
  <c r="U59" i="9" s="1"/>
  <c r="B61" i="7"/>
  <c r="C60" i="7"/>
  <c r="D60" i="7" s="1"/>
  <c r="U58" i="9" s="1"/>
  <c r="B60" i="7"/>
  <c r="D59" i="7"/>
  <c r="U57" i="9" s="1"/>
  <c r="C59" i="7"/>
  <c r="B59" i="7"/>
  <c r="C58" i="7"/>
  <c r="D58" i="7" s="1"/>
  <c r="U56" i="9" s="1"/>
  <c r="B58" i="7"/>
  <c r="C57" i="7"/>
  <c r="D57" i="7" s="1"/>
  <c r="U55" i="9" s="1"/>
  <c r="B57" i="7"/>
  <c r="C56" i="7"/>
  <c r="D56" i="7" s="1"/>
  <c r="U54" i="9" s="1"/>
  <c r="B56" i="7"/>
  <c r="C55" i="7"/>
  <c r="D55" i="7" s="1"/>
  <c r="U53" i="9" s="1"/>
  <c r="B55" i="7"/>
  <c r="C54" i="7"/>
  <c r="D54" i="7" s="1"/>
  <c r="U52" i="9" s="1"/>
  <c r="B54" i="7"/>
  <c r="C53" i="7"/>
  <c r="D53" i="7" s="1"/>
  <c r="U51" i="9" s="1"/>
  <c r="B53" i="7"/>
  <c r="C52" i="7"/>
  <c r="D52" i="7" s="1"/>
  <c r="U50" i="9" s="1"/>
  <c r="B52" i="7"/>
  <c r="C51" i="7"/>
  <c r="D51" i="7" s="1"/>
  <c r="U49" i="9" s="1"/>
  <c r="B51" i="7"/>
  <c r="C50" i="7"/>
  <c r="D50" i="7" s="1"/>
  <c r="U48" i="9" s="1"/>
  <c r="B50" i="7"/>
  <c r="C49" i="7"/>
  <c r="D49" i="7" s="1"/>
  <c r="U47" i="9" s="1"/>
  <c r="B49" i="7"/>
  <c r="C48" i="7"/>
  <c r="D48" i="7" s="1"/>
  <c r="U46" i="9" s="1"/>
  <c r="B48" i="7"/>
  <c r="C47" i="7"/>
  <c r="D47" i="7" s="1"/>
  <c r="U45" i="9" s="1"/>
  <c r="B47" i="7"/>
  <c r="C46" i="7"/>
  <c r="D46" i="7" s="1"/>
  <c r="U44" i="9" s="1"/>
  <c r="B46" i="7"/>
  <c r="C45" i="7"/>
  <c r="D45" i="7" s="1"/>
  <c r="U43" i="9" s="1"/>
  <c r="B45" i="7"/>
  <c r="D44" i="7"/>
  <c r="U42" i="9" s="1"/>
  <c r="C44" i="7"/>
  <c r="B44" i="7"/>
  <c r="D43" i="7"/>
  <c r="U41" i="9" s="1"/>
  <c r="C43" i="7"/>
  <c r="B43" i="7"/>
  <c r="C42" i="7"/>
  <c r="D42" i="7" s="1"/>
  <c r="U40" i="9" s="1"/>
  <c r="B42" i="7"/>
  <c r="D41" i="7"/>
  <c r="U39" i="9" s="1"/>
  <c r="C41" i="7"/>
  <c r="B41" i="7"/>
  <c r="C40" i="7"/>
  <c r="D40" i="7" s="1"/>
  <c r="U38" i="9" s="1"/>
  <c r="B40" i="7"/>
  <c r="C39" i="7"/>
  <c r="D39" i="7" s="1"/>
  <c r="U37" i="9" s="1"/>
  <c r="B39" i="7"/>
  <c r="C38" i="7"/>
  <c r="D38" i="7" s="1"/>
  <c r="U36" i="9" s="1"/>
  <c r="B38" i="7"/>
  <c r="C37" i="7"/>
  <c r="D37" i="7" s="1"/>
  <c r="U35" i="9" s="1"/>
  <c r="B37" i="7"/>
  <c r="C36" i="7"/>
  <c r="D36" i="7" s="1"/>
  <c r="U34" i="9" s="1"/>
  <c r="B36" i="7"/>
  <c r="C35" i="7"/>
  <c r="D35" i="7" s="1"/>
  <c r="U33" i="9" s="1"/>
  <c r="B35" i="7"/>
  <c r="C34" i="7"/>
  <c r="D34" i="7" s="1"/>
  <c r="U32" i="9" s="1"/>
  <c r="B34" i="7"/>
  <c r="C33" i="7"/>
  <c r="D33" i="7" s="1"/>
  <c r="U31" i="9" s="1"/>
  <c r="B33" i="7"/>
  <c r="C32" i="7"/>
  <c r="D32" i="7" s="1"/>
  <c r="U30" i="9" s="1"/>
  <c r="B32" i="7"/>
  <c r="D31" i="7"/>
  <c r="U29" i="9" s="1"/>
  <c r="C31" i="7"/>
  <c r="B31" i="7"/>
  <c r="C30" i="7"/>
  <c r="D30" i="7" s="1"/>
  <c r="U28" i="9" s="1"/>
  <c r="B30" i="7"/>
  <c r="C29" i="7"/>
  <c r="D29" i="7" s="1"/>
  <c r="U27" i="9" s="1"/>
  <c r="B29" i="7"/>
  <c r="C28" i="7"/>
  <c r="D28" i="7" s="1"/>
  <c r="U26" i="9" s="1"/>
  <c r="B28" i="7"/>
  <c r="C27" i="7"/>
  <c r="D27" i="7" s="1"/>
  <c r="U25" i="9" s="1"/>
  <c r="B27" i="7"/>
  <c r="D26" i="7"/>
  <c r="U24" i="9" s="1"/>
  <c r="C26" i="7"/>
  <c r="B26" i="7"/>
  <c r="D25" i="7"/>
  <c r="U23" i="9" s="1"/>
  <c r="C25" i="7"/>
  <c r="B25" i="7"/>
  <c r="C24" i="7"/>
  <c r="D24" i="7" s="1"/>
  <c r="U22" i="9" s="1"/>
  <c r="B24" i="7"/>
  <c r="D23" i="7"/>
  <c r="U21" i="9" s="1"/>
  <c r="C23" i="7"/>
  <c r="B23" i="7"/>
  <c r="D22" i="7"/>
  <c r="U20" i="9" s="1"/>
  <c r="C22" i="7"/>
  <c r="B22" i="7"/>
  <c r="C21" i="7"/>
  <c r="D21" i="7" s="1"/>
  <c r="U19" i="9" s="1"/>
  <c r="B21" i="7"/>
  <c r="D20" i="7"/>
  <c r="U18" i="9" s="1"/>
  <c r="C20" i="7"/>
  <c r="B20" i="7"/>
  <c r="D19" i="7"/>
  <c r="U17" i="9" s="1"/>
  <c r="C19" i="7"/>
  <c r="B19" i="7"/>
  <c r="C18" i="7"/>
  <c r="D18" i="7" s="1"/>
  <c r="U16" i="9" s="1"/>
  <c r="B18" i="7"/>
  <c r="D17" i="7"/>
  <c r="U15" i="9" s="1"/>
  <c r="C17" i="7"/>
  <c r="B17" i="7"/>
  <c r="C16" i="7"/>
  <c r="D16" i="7" s="1"/>
  <c r="U14" i="9" s="1"/>
  <c r="B16" i="7"/>
  <c r="C15" i="7"/>
  <c r="D15" i="7" s="1"/>
  <c r="U13" i="9" s="1"/>
  <c r="B15" i="7"/>
  <c r="C14" i="7"/>
  <c r="D14" i="7" s="1"/>
  <c r="U12" i="9" s="1"/>
  <c r="B14" i="7"/>
  <c r="C13" i="7"/>
  <c r="D13" i="7" s="1"/>
  <c r="U11" i="9" s="1"/>
  <c r="B13" i="7"/>
  <c r="C12" i="7"/>
  <c r="D12" i="7" s="1"/>
  <c r="U10" i="9" s="1"/>
  <c r="B12" i="7"/>
  <c r="D11" i="7"/>
  <c r="U9" i="9" s="1"/>
  <c r="C11" i="7"/>
  <c r="B11" i="7"/>
  <c r="C10" i="7"/>
  <c r="D10" i="7" s="1"/>
  <c r="U8" i="9" s="1"/>
  <c r="B10" i="7"/>
  <c r="C9" i="7"/>
  <c r="D9" i="7" s="1"/>
  <c r="U7" i="9" s="1"/>
  <c r="B9" i="7"/>
  <c r="C8" i="7"/>
  <c r="D8" i="7" s="1"/>
  <c r="U6" i="9" s="1"/>
  <c r="B8" i="7"/>
  <c r="C7" i="7"/>
  <c r="D7" i="7" s="1"/>
  <c r="U5" i="9" s="1"/>
  <c r="B7" i="7"/>
  <c r="C6" i="7"/>
  <c r="D6" i="7" s="1"/>
  <c r="U4" i="9" s="1"/>
  <c r="B6" i="7"/>
  <c r="C155" i="6"/>
  <c r="D155" i="6" s="1"/>
  <c r="B155" i="6"/>
  <c r="C154" i="6"/>
  <c r="D154" i="6" s="1"/>
  <c r="B154" i="6"/>
  <c r="D153" i="6"/>
  <c r="C153" i="6"/>
  <c r="B153" i="6"/>
  <c r="D152" i="6"/>
  <c r="C152" i="6"/>
  <c r="B152" i="6"/>
  <c r="C151" i="6"/>
  <c r="D151" i="6" s="1"/>
  <c r="B151" i="6"/>
  <c r="C150" i="6"/>
  <c r="D150" i="6" s="1"/>
  <c r="B150" i="6"/>
  <c r="D149" i="6"/>
  <c r="C149" i="6"/>
  <c r="B149" i="6"/>
  <c r="C148" i="6"/>
  <c r="D148" i="6" s="1"/>
  <c r="B148" i="6"/>
  <c r="C147" i="6"/>
  <c r="D147" i="6" s="1"/>
  <c r="B147" i="6"/>
  <c r="D146" i="6"/>
  <c r="C146" i="6"/>
  <c r="B146" i="6"/>
  <c r="D145" i="6"/>
  <c r="C145" i="6"/>
  <c r="B145" i="6"/>
  <c r="C144" i="6"/>
  <c r="D144" i="6" s="1"/>
  <c r="T142" i="9" s="1"/>
  <c r="B144" i="6"/>
  <c r="D143" i="6"/>
  <c r="T141" i="9" s="1"/>
  <c r="C143" i="6"/>
  <c r="B143" i="6"/>
  <c r="C142" i="6"/>
  <c r="D142" i="6" s="1"/>
  <c r="B142" i="6"/>
  <c r="C141" i="6"/>
  <c r="D141" i="6" s="1"/>
  <c r="B141" i="6"/>
  <c r="D140" i="6"/>
  <c r="C140" i="6"/>
  <c r="B140" i="6"/>
  <c r="C139" i="6"/>
  <c r="D139" i="6" s="1"/>
  <c r="B139" i="6"/>
  <c r="C138" i="6"/>
  <c r="D138" i="6" s="1"/>
  <c r="B138" i="6"/>
  <c r="D137" i="6"/>
  <c r="C137" i="6"/>
  <c r="B137" i="6"/>
  <c r="C136" i="6"/>
  <c r="D136" i="6" s="1"/>
  <c r="B136" i="6"/>
  <c r="C135" i="6"/>
  <c r="D135" i="6" s="1"/>
  <c r="B135" i="6"/>
  <c r="C134" i="6"/>
  <c r="D134" i="6" s="1"/>
  <c r="B134" i="6"/>
  <c r="C133" i="6"/>
  <c r="D133" i="6" s="1"/>
  <c r="B133" i="6"/>
  <c r="C132" i="6"/>
  <c r="D132" i="6" s="1"/>
  <c r="B132" i="6"/>
  <c r="C131" i="6"/>
  <c r="D131" i="6" s="1"/>
  <c r="B131" i="6"/>
  <c r="C130" i="6"/>
  <c r="D130" i="6" s="1"/>
  <c r="B130" i="6"/>
  <c r="C129" i="6"/>
  <c r="D129" i="6" s="1"/>
  <c r="B129" i="6"/>
  <c r="C128" i="6"/>
  <c r="D128" i="6" s="1"/>
  <c r="B128" i="6"/>
  <c r="C127" i="6"/>
  <c r="D127" i="6" s="1"/>
  <c r="B127" i="6"/>
  <c r="C126" i="6"/>
  <c r="D126" i="6" s="1"/>
  <c r="B126" i="6"/>
  <c r="C125" i="6"/>
  <c r="D125" i="6" s="1"/>
  <c r="B125" i="6"/>
  <c r="C124" i="6"/>
  <c r="D124" i="6" s="1"/>
  <c r="B124" i="6"/>
  <c r="C123" i="6"/>
  <c r="D123" i="6" s="1"/>
  <c r="B123" i="6"/>
  <c r="C122" i="6"/>
  <c r="D122" i="6" s="1"/>
  <c r="B122" i="6"/>
  <c r="D121" i="6"/>
  <c r="C121" i="6"/>
  <c r="B121" i="6"/>
  <c r="D120" i="6"/>
  <c r="T118" i="9" s="1"/>
  <c r="C120" i="6"/>
  <c r="B120" i="6"/>
  <c r="D119" i="6"/>
  <c r="C119" i="6"/>
  <c r="B119" i="6"/>
  <c r="C118" i="6"/>
  <c r="D118" i="6" s="1"/>
  <c r="B118" i="6"/>
  <c r="D117" i="6"/>
  <c r="C117" i="6"/>
  <c r="B117" i="6"/>
  <c r="D116" i="6"/>
  <c r="C116" i="6"/>
  <c r="B116" i="6"/>
  <c r="C115" i="6"/>
  <c r="D115" i="6" s="1"/>
  <c r="B115" i="6"/>
  <c r="D114" i="6"/>
  <c r="C114" i="6"/>
  <c r="B114" i="6"/>
  <c r="D113" i="6"/>
  <c r="C113" i="6"/>
  <c r="B113" i="6"/>
  <c r="C112" i="6"/>
  <c r="D112" i="6" s="1"/>
  <c r="B112" i="6"/>
  <c r="D111" i="6"/>
  <c r="T109" i="9" s="1"/>
  <c r="C111" i="6"/>
  <c r="B111" i="6"/>
  <c r="C110" i="6"/>
  <c r="D110" i="6" s="1"/>
  <c r="B110" i="6"/>
  <c r="C109" i="6"/>
  <c r="D109" i="6" s="1"/>
  <c r="B109" i="6"/>
  <c r="C108" i="6"/>
  <c r="D108" i="6" s="1"/>
  <c r="B108" i="6"/>
  <c r="C107" i="6"/>
  <c r="D107" i="6" s="1"/>
  <c r="B107" i="6"/>
  <c r="C106" i="6"/>
  <c r="D106" i="6" s="1"/>
  <c r="B106" i="6"/>
  <c r="C105" i="6"/>
  <c r="D105" i="6" s="1"/>
  <c r="B105" i="6"/>
  <c r="C104" i="6"/>
  <c r="D104" i="6" s="1"/>
  <c r="B104" i="6"/>
  <c r="C103" i="6"/>
  <c r="D103" i="6" s="1"/>
  <c r="B103" i="6"/>
  <c r="C102" i="6"/>
  <c r="D102" i="6" s="1"/>
  <c r="B102" i="6"/>
  <c r="D101" i="6"/>
  <c r="C101" i="6"/>
  <c r="B101" i="6"/>
  <c r="C100" i="6"/>
  <c r="D100" i="6" s="1"/>
  <c r="B100" i="6"/>
  <c r="C99" i="6"/>
  <c r="D99" i="6" s="1"/>
  <c r="B99" i="6"/>
  <c r="C98" i="6"/>
  <c r="D98" i="6" s="1"/>
  <c r="B98" i="6"/>
  <c r="C97" i="6"/>
  <c r="D97" i="6" s="1"/>
  <c r="B97" i="6"/>
  <c r="C96" i="6"/>
  <c r="D96" i="6" s="1"/>
  <c r="B96" i="6"/>
  <c r="C95" i="6"/>
  <c r="D95" i="6" s="1"/>
  <c r="T93" i="9" s="1"/>
  <c r="B95" i="6"/>
  <c r="C94" i="6"/>
  <c r="D94" i="6" s="1"/>
  <c r="B94" i="6"/>
  <c r="C93" i="6"/>
  <c r="D93" i="6" s="1"/>
  <c r="B93" i="6"/>
  <c r="C92" i="6"/>
  <c r="D92" i="6" s="1"/>
  <c r="B92" i="6"/>
  <c r="C91" i="6"/>
  <c r="D91" i="6" s="1"/>
  <c r="B91" i="6"/>
  <c r="C90" i="6"/>
  <c r="D90" i="6" s="1"/>
  <c r="B90" i="6"/>
  <c r="D89" i="6"/>
  <c r="C89" i="6"/>
  <c r="B89" i="6"/>
  <c r="D88" i="6"/>
  <c r="C88" i="6"/>
  <c r="B88" i="6"/>
  <c r="C87" i="6"/>
  <c r="D87" i="6" s="1"/>
  <c r="B87" i="6"/>
  <c r="C86" i="6"/>
  <c r="D86" i="6" s="1"/>
  <c r="B86" i="6"/>
  <c r="C85" i="6"/>
  <c r="D85" i="6" s="1"/>
  <c r="B85" i="6"/>
  <c r="C84" i="6"/>
  <c r="D84" i="6" s="1"/>
  <c r="B84" i="6"/>
  <c r="C83" i="6"/>
  <c r="D83" i="6" s="1"/>
  <c r="B83" i="6"/>
  <c r="C82" i="6"/>
  <c r="D82" i="6" s="1"/>
  <c r="B82" i="6"/>
  <c r="C81" i="6"/>
  <c r="D81" i="6" s="1"/>
  <c r="B81" i="6"/>
  <c r="C80" i="6"/>
  <c r="D80" i="6" s="1"/>
  <c r="B80" i="6"/>
  <c r="C79" i="6"/>
  <c r="D79" i="6" s="1"/>
  <c r="B79" i="6"/>
  <c r="C78" i="6"/>
  <c r="D78" i="6" s="1"/>
  <c r="B78" i="6"/>
  <c r="C77" i="6"/>
  <c r="D77" i="6" s="1"/>
  <c r="B77" i="6"/>
  <c r="C76" i="6"/>
  <c r="D76" i="6" s="1"/>
  <c r="B76" i="6"/>
  <c r="C75" i="6"/>
  <c r="D75" i="6" s="1"/>
  <c r="B75" i="6"/>
  <c r="C74" i="6"/>
  <c r="D74" i="6" s="1"/>
  <c r="B74" i="6"/>
  <c r="C73" i="6"/>
  <c r="D73" i="6" s="1"/>
  <c r="B73" i="6"/>
  <c r="C72" i="6"/>
  <c r="D72" i="6" s="1"/>
  <c r="B72" i="6"/>
  <c r="C71" i="6"/>
  <c r="D71" i="6" s="1"/>
  <c r="T69" i="9" s="1"/>
  <c r="B71" i="6"/>
  <c r="C70" i="6"/>
  <c r="D70" i="6" s="1"/>
  <c r="B70" i="6"/>
  <c r="C69" i="6"/>
  <c r="D69" i="6" s="1"/>
  <c r="B69" i="6"/>
  <c r="D68" i="6"/>
  <c r="C68" i="6"/>
  <c r="B68" i="6"/>
  <c r="C67" i="6"/>
  <c r="D67" i="6" s="1"/>
  <c r="B67" i="6"/>
  <c r="C66" i="6"/>
  <c r="D66" i="6" s="1"/>
  <c r="B66" i="6"/>
  <c r="C65" i="6"/>
  <c r="D65" i="6" s="1"/>
  <c r="B65" i="6"/>
  <c r="C64" i="6"/>
  <c r="D64" i="6" s="1"/>
  <c r="B64" i="6"/>
  <c r="C63" i="6"/>
  <c r="D63" i="6" s="1"/>
  <c r="B63" i="6"/>
  <c r="C62" i="6"/>
  <c r="D62" i="6" s="1"/>
  <c r="B62" i="6"/>
  <c r="C61" i="6"/>
  <c r="D61" i="6" s="1"/>
  <c r="B61" i="6"/>
  <c r="C60" i="6"/>
  <c r="D60" i="6" s="1"/>
  <c r="B60" i="6"/>
  <c r="C59" i="6"/>
  <c r="D59" i="6" s="1"/>
  <c r="B59" i="6"/>
  <c r="C58" i="6"/>
  <c r="D58" i="6" s="1"/>
  <c r="B58" i="6"/>
  <c r="D57" i="6"/>
  <c r="C57" i="6"/>
  <c r="B57" i="6"/>
  <c r="C56" i="6"/>
  <c r="D56" i="6" s="1"/>
  <c r="B56" i="6"/>
  <c r="D55" i="6"/>
  <c r="T53" i="9" s="1"/>
  <c r="C55" i="6"/>
  <c r="B55" i="6"/>
  <c r="C54" i="6"/>
  <c r="D54" i="6" s="1"/>
  <c r="B54" i="6"/>
  <c r="C53" i="6"/>
  <c r="D53" i="6" s="1"/>
  <c r="B53" i="6"/>
  <c r="C52" i="6"/>
  <c r="D52" i="6" s="1"/>
  <c r="B52" i="6"/>
  <c r="C51" i="6"/>
  <c r="D51" i="6" s="1"/>
  <c r="B51" i="6"/>
  <c r="C50" i="6"/>
  <c r="D50" i="6" s="1"/>
  <c r="B50" i="6"/>
  <c r="C49" i="6"/>
  <c r="D49" i="6" s="1"/>
  <c r="B49" i="6"/>
  <c r="C48" i="6"/>
  <c r="D48" i="6" s="1"/>
  <c r="B48" i="6"/>
  <c r="D47" i="6"/>
  <c r="C47" i="6"/>
  <c r="B47" i="6"/>
  <c r="C46" i="6"/>
  <c r="D46" i="6" s="1"/>
  <c r="B46" i="6"/>
  <c r="C45" i="6"/>
  <c r="D45" i="6" s="1"/>
  <c r="B45" i="6"/>
  <c r="C44" i="6"/>
  <c r="D44" i="6" s="1"/>
  <c r="B44" i="6"/>
  <c r="C43" i="6"/>
  <c r="D43" i="6" s="1"/>
  <c r="B43" i="6"/>
  <c r="C42" i="6"/>
  <c r="D42" i="6" s="1"/>
  <c r="B42" i="6"/>
  <c r="C41" i="6"/>
  <c r="D41" i="6" s="1"/>
  <c r="B41" i="6"/>
  <c r="C40" i="6"/>
  <c r="D40" i="6" s="1"/>
  <c r="B40" i="6"/>
  <c r="C39" i="6"/>
  <c r="D39" i="6" s="1"/>
  <c r="B39" i="6"/>
  <c r="C38" i="6"/>
  <c r="D38" i="6" s="1"/>
  <c r="B38" i="6"/>
  <c r="C37" i="6"/>
  <c r="D37" i="6" s="1"/>
  <c r="B37" i="6"/>
  <c r="C36" i="6"/>
  <c r="D36" i="6" s="1"/>
  <c r="B36" i="6"/>
  <c r="C35" i="6"/>
  <c r="D35" i="6" s="1"/>
  <c r="B35" i="6"/>
  <c r="C34" i="6"/>
  <c r="D34" i="6" s="1"/>
  <c r="B34" i="6"/>
  <c r="C33" i="6"/>
  <c r="D33" i="6" s="1"/>
  <c r="B33" i="6"/>
  <c r="C32" i="6"/>
  <c r="D32" i="6" s="1"/>
  <c r="B32" i="6"/>
  <c r="C31" i="6"/>
  <c r="D31" i="6" s="1"/>
  <c r="B31" i="6"/>
  <c r="C30" i="6"/>
  <c r="D30" i="6" s="1"/>
  <c r="B30" i="6"/>
  <c r="C29" i="6"/>
  <c r="D29" i="6" s="1"/>
  <c r="B29" i="6"/>
  <c r="D28" i="6"/>
  <c r="C28" i="6"/>
  <c r="B28" i="6"/>
  <c r="C27" i="6"/>
  <c r="D27" i="6" s="1"/>
  <c r="B27" i="6"/>
  <c r="C26" i="6"/>
  <c r="D26" i="6" s="1"/>
  <c r="B26" i="6"/>
  <c r="C25" i="6"/>
  <c r="D25" i="6" s="1"/>
  <c r="B25" i="6"/>
  <c r="C24" i="6"/>
  <c r="D24" i="6" s="1"/>
  <c r="B24" i="6"/>
  <c r="C23" i="6"/>
  <c r="D23" i="6" s="1"/>
  <c r="B23" i="6"/>
  <c r="C22" i="6"/>
  <c r="D22" i="6" s="1"/>
  <c r="B22" i="6"/>
  <c r="C21" i="6"/>
  <c r="D21" i="6" s="1"/>
  <c r="B21" i="6"/>
  <c r="C20" i="6"/>
  <c r="D20" i="6" s="1"/>
  <c r="B20" i="6"/>
  <c r="C19" i="6"/>
  <c r="D19" i="6" s="1"/>
  <c r="B19" i="6"/>
  <c r="C18" i="6"/>
  <c r="D18" i="6" s="1"/>
  <c r="B18" i="6"/>
  <c r="D17" i="6"/>
  <c r="C17" i="6"/>
  <c r="B17" i="6"/>
  <c r="D16" i="6"/>
  <c r="C16" i="6"/>
  <c r="B16" i="6"/>
  <c r="D15" i="6"/>
  <c r="C15" i="6"/>
  <c r="B15" i="6"/>
  <c r="C14" i="6"/>
  <c r="D14" i="6" s="1"/>
  <c r="B14" i="6"/>
  <c r="D13" i="6"/>
  <c r="C13" i="6"/>
  <c r="B13" i="6"/>
  <c r="D12" i="6"/>
  <c r="C12" i="6"/>
  <c r="B12" i="6"/>
  <c r="C11" i="6"/>
  <c r="D11" i="6" s="1"/>
  <c r="B11" i="6"/>
  <c r="D10" i="6"/>
  <c r="C10" i="6"/>
  <c r="B10" i="6"/>
  <c r="D9" i="6"/>
  <c r="C9" i="6"/>
  <c r="B9" i="6"/>
  <c r="C8" i="6"/>
  <c r="D8" i="6" s="1"/>
  <c r="B8" i="6"/>
  <c r="C7" i="6"/>
  <c r="D7" i="6" s="1"/>
  <c r="B7" i="6"/>
  <c r="C6" i="6"/>
  <c r="D6" i="6" s="1"/>
  <c r="B6" i="6"/>
  <c r="H161" i="5"/>
  <c r="G161" i="5"/>
  <c r="T153" i="9" s="1"/>
  <c r="F161" i="5"/>
  <c r="S153" i="9" s="1"/>
  <c r="C161" i="5"/>
  <c r="P153" i="9" s="1"/>
  <c r="B161" i="5"/>
  <c r="H160" i="5"/>
  <c r="G160" i="5"/>
  <c r="T152" i="9" s="1"/>
  <c r="F160" i="5"/>
  <c r="S152" i="9" s="1"/>
  <c r="C160" i="5"/>
  <c r="P152" i="9" s="1"/>
  <c r="B160" i="5"/>
  <c r="H159" i="5"/>
  <c r="G159" i="5"/>
  <c r="T151" i="9" s="1"/>
  <c r="F159" i="5"/>
  <c r="S151" i="9" s="1"/>
  <c r="C159" i="5"/>
  <c r="P151" i="9" s="1"/>
  <c r="B159" i="5"/>
  <c r="H158" i="5"/>
  <c r="G158" i="5"/>
  <c r="F158" i="5"/>
  <c r="S150" i="9" s="1"/>
  <c r="C158" i="5"/>
  <c r="P150" i="9" s="1"/>
  <c r="B158" i="5"/>
  <c r="H157" i="5"/>
  <c r="G157" i="5"/>
  <c r="F157" i="5"/>
  <c r="S149" i="9" s="1"/>
  <c r="C157" i="5"/>
  <c r="P149" i="9" s="1"/>
  <c r="B157" i="5"/>
  <c r="H156" i="5"/>
  <c r="G156" i="5"/>
  <c r="F156" i="5"/>
  <c r="S148" i="9" s="1"/>
  <c r="C156" i="5"/>
  <c r="P148" i="9" s="1"/>
  <c r="B156" i="5"/>
  <c r="H155" i="5"/>
  <c r="G155" i="5"/>
  <c r="F155" i="5"/>
  <c r="S147" i="9" s="1"/>
  <c r="C155" i="5"/>
  <c r="P147" i="9" s="1"/>
  <c r="B155" i="5"/>
  <c r="H154" i="5"/>
  <c r="G154" i="5"/>
  <c r="F154" i="5"/>
  <c r="S146" i="9" s="1"/>
  <c r="C154" i="5"/>
  <c r="P146" i="9" s="1"/>
  <c r="B154" i="5"/>
  <c r="H153" i="5"/>
  <c r="G153" i="5"/>
  <c r="F153" i="5"/>
  <c r="S145" i="9" s="1"/>
  <c r="C153" i="5"/>
  <c r="B153" i="5"/>
  <c r="H152" i="5"/>
  <c r="G152" i="5"/>
  <c r="F152" i="5"/>
  <c r="S144" i="9" s="1"/>
  <c r="C152" i="5"/>
  <c r="P144" i="9" s="1"/>
  <c r="B152" i="5"/>
  <c r="H151" i="5"/>
  <c r="G151" i="5"/>
  <c r="T143" i="9" s="1"/>
  <c r="F151" i="5"/>
  <c r="S143" i="9" s="1"/>
  <c r="C151" i="5"/>
  <c r="P143" i="9" s="1"/>
  <c r="B151" i="5"/>
  <c r="H150" i="5"/>
  <c r="G150" i="5"/>
  <c r="F150" i="5"/>
  <c r="S142" i="9" s="1"/>
  <c r="C150" i="5"/>
  <c r="P142" i="9" s="1"/>
  <c r="B150" i="5"/>
  <c r="H149" i="5"/>
  <c r="G149" i="5"/>
  <c r="F149" i="5"/>
  <c r="S141" i="9" s="1"/>
  <c r="C149" i="5"/>
  <c r="P141" i="9" s="1"/>
  <c r="B149" i="5"/>
  <c r="H148" i="5"/>
  <c r="G148" i="5"/>
  <c r="T140" i="9" s="1"/>
  <c r="F148" i="5"/>
  <c r="S140" i="9" s="1"/>
  <c r="C148" i="5"/>
  <c r="P140" i="9" s="1"/>
  <c r="B148" i="5"/>
  <c r="H147" i="5"/>
  <c r="G147" i="5"/>
  <c r="F147" i="5"/>
  <c r="S139" i="9" s="1"/>
  <c r="C147" i="5"/>
  <c r="P139" i="9" s="1"/>
  <c r="B147" i="5"/>
  <c r="H146" i="5"/>
  <c r="G146" i="5"/>
  <c r="T138" i="9" s="1"/>
  <c r="F146" i="5"/>
  <c r="S138" i="9" s="1"/>
  <c r="C146" i="5"/>
  <c r="P138" i="9" s="1"/>
  <c r="B146" i="5"/>
  <c r="H145" i="5"/>
  <c r="G145" i="5"/>
  <c r="T137" i="9" s="1"/>
  <c r="F145" i="5"/>
  <c r="S137" i="9" s="1"/>
  <c r="C145" i="5"/>
  <c r="P137" i="9" s="1"/>
  <c r="B145" i="5"/>
  <c r="H144" i="5"/>
  <c r="G144" i="5"/>
  <c r="F144" i="5"/>
  <c r="S136" i="9" s="1"/>
  <c r="C144" i="5"/>
  <c r="P136" i="9" s="1"/>
  <c r="B144" i="5"/>
  <c r="H143" i="5"/>
  <c r="G143" i="5"/>
  <c r="T135" i="9" s="1"/>
  <c r="F143" i="5"/>
  <c r="S135" i="9" s="1"/>
  <c r="C143" i="5"/>
  <c r="P135" i="9" s="1"/>
  <c r="B143" i="5"/>
  <c r="H142" i="5"/>
  <c r="G142" i="5"/>
  <c r="F142" i="5"/>
  <c r="S134" i="9" s="1"/>
  <c r="C142" i="5"/>
  <c r="P134" i="9" s="1"/>
  <c r="B142" i="5"/>
  <c r="H141" i="5"/>
  <c r="G141" i="5"/>
  <c r="F141" i="5"/>
  <c r="S133" i="9" s="1"/>
  <c r="C141" i="5"/>
  <c r="P133" i="9" s="1"/>
  <c r="B141" i="5"/>
  <c r="H140" i="5"/>
  <c r="G140" i="5"/>
  <c r="T132" i="9" s="1"/>
  <c r="F140" i="5"/>
  <c r="S132" i="9" s="1"/>
  <c r="C140" i="5"/>
  <c r="P132" i="9" s="1"/>
  <c r="B140" i="5"/>
  <c r="H139" i="5"/>
  <c r="G139" i="5"/>
  <c r="F139" i="5"/>
  <c r="S131" i="9" s="1"/>
  <c r="C139" i="5"/>
  <c r="P131" i="9" s="1"/>
  <c r="B139" i="5"/>
  <c r="H138" i="5"/>
  <c r="G138" i="5"/>
  <c r="F138" i="5"/>
  <c r="S130" i="9" s="1"/>
  <c r="C138" i="5"/>
  <c r="P130" i="9" s="1"/>
  <c r="B138" i="5"/>
  <c r="H137" i="5"/>
  <c r="G137" i="5"/>
  <c r="F137" i="5"/>
  <c r="S129" i="9" s="1"/>
  <c r="C137" i="5"/>
  <c r="P129" i="9" s="1"/>
  <c r="B137" i="5"/>
  <c r="H136" i="5"/>
  <c r="G136" i="5"/>
  <c r="F136" i="5"/>
  <c r="S128" i="9" s="1"/>
  <c r="C136" i="5"/>
  <c r="P128" i="9" s="1"/>
  <c r="B136" i="5"/>
  <c r="H135" i="5"/>
  <c r="G135" i="5"/>
  <c r="F135" i="5"/>
  <c r="S127" i="9" s="1"/>
  <c r="C135" i="5"/>
  <c r="P127" i="9" s="1"/>
  <c r="B135" i="5"/>
  <c r="H134" i="5"/>
  <c r="G134" i="5"/>
  <c r="F134" i="5"/>
  <c r="S126" i="9" s="1"/>
  <c r="C134" i="5"/>
  <c r="P126" i="9" s="1"/>
  <c r="B134" i="5"/>
  <c r="H133" i="5"/>
  <c r="G133" i="5"/>
  <c r="F133" i="5"/>
  <c r="S125" i="9" s="1"/>
  <c r="C133" i="5"/>
  <c r="P125" i="9" s="1"/>
  <c r="B133" i="5"/>
  <c r="H132" i="5"/>
  <c r="G132" i="5"/>
  <c r="F132" i="5"/>
  <c r="S124" i="9" s="1"/>
  <c r="C132" i="5"/>
  <c r="P124" i="9" s="1"/>
  <c r="B132" i="5"/>
  <c r="H131" i="5"/>
  <c r="G131" i="5"/>
  <c r="F131" i="5"/>
  <c r="S123" i="9" s="1"/>
  <c r="C131" i="5"/>
  <c r="P123" i="9" s="1"/>
  <c r="B131" i="5"/>
  <c r="H130" i="5"/>
  <c r="G130" i="5"/>
  <c r="F130" i="5"/>
  <c r="S122" i="9" s="1"/>
  <c r="C130" i="5"/>
  <c r="P122" i="9" s="1"/>
  <c r="B130" i="5"/>
  <c r="H129" i="5"/>
  <c r="G129" i="5"/>
  <c r="T121" i="9" s="1"/>
  <c r="F129" i="5"/>
  <c r="S121" i="9" s="1"/>
  <c r="C129" i="5"/>
  <c r="P121" i="9" s="1"/>
  <c r="B129" i="5"/>
  <c r="H128" i="5"/>
  <c r="G128" i="5"/>
  <c r="F128" i="5"/>
  <c r="S120" i="9" s="1"/>
  <c r="C128" i="5"/>
  <c r="P120" i="9" s="1"/>
  <c r="B128" i="5"/>
  <c r="H127" i="5"/>
  <c r="G127" i="5"/>
  <c r="T119" i="9" s="1"/>
  <c r="F127" i="5"/>
  <c r="S119" i="9" s="1"/>
  <c r="C127" i="5"/>
  <c r="P119" i="9" s="1"/>
  <c r="B127" i="5"/>
  <c r="H126" i="5"/>
  <c r="G126" i="5"/>
  <c r="F126" i="5"/>
  <c r="S118" i="9" s="1"/>
  <c r="C126" i="5"/>
  <c r="P118" i="9" s="1"/>
  <c r="B126" i="5"/>
  <c r="H125" i="5"/>
  <c r="G125" i="5"/>
  <c r="F125" i="5"/>
  <c r="S117" i="9" s="1"/>
  <c r="C125" i="5"/>
  <c r="P117" i="9" s="1"/>
  <c r="B125" i="5"/>
  <c r="H124" i="5"/>
  <c r="G124" i="5"/>
  <c r="T116" i="9" s="1"/>
  <c r="F124" i="5"/>
  <c r="S116" i="9" s="1"/>
  <c r="C124" i="5"/>
  <c r="P116" i="9" s="1"/>
  <c r="B124" i="5"/>
  <c r="H123" i="5"/>
  <c r="G123" i="5"/>
  <c r="F123" i="5"/>
  <c r="S115" i="9" s="1"/>
  <c r="C123" i="5"/>
  <c r="P115" i="9" s="1"/>
  <c r="B123" i="5"/>
  <c r="H122" i="5"/>
  <c r="G122" i="5"/>
  <c r="F122" i="5"/>
  <c r="S114" i="9" s="1"/>
  <c r="C122" i="5"/>
  <c r="P114" i="9" s="1"/>
  <c r="B122" i="5"/>
  <c r="H121" i="5"/>
  <c r="G121" i="5"/>
  <c r="T113" i="9" s="1"/>
  <c r="F121" i="5"/>
  <c r="S113" i="9" s="1"/>
  <c r="C121" i="5"/>
  <c r="P113" i="9" s="1"/>
  <c r="B121" i="5"/>
  <c r="H120" i="5"/>
  <c r="G120" i="5"/>
  <c r="F120" i="5"/>
  <c r="S112" i="9" s="1"/>
  <c r="C120" i="5"/>
  <c r="P112" i="9" s="1"/>
  <c r="B120" i="5"/>
  <c r="H119" i="5"/>
  <c r="G119" i="5"/>
  <c r="F119" i="5"/>
  <c r="S111" i="9" s="1"/>
  <c r="C119" i="5"/>
  <c r="P111" i="9" s="1"/>
  <c r="B119" i="5"/>
  <c r="H118" i="5"/>
  <c r="G118" i="5"/>
  <c r="F118" i="5"/>
  <c r="S110" i="9" s="1"/>
  <c r="C118" i="5"/>
  <c r="P110" i="9" s="1"/>
  <c r="B118" i="5"/>
  <c r="H117" i="5"/>
  <c r="G117" i="5"/>
  <c r="F117" i="5"/>
  <c r="S109" i="9" s="1"/>
  <c r="C117" i="5"/>
  <c r="P109" i="9" s="1"/>
  <c r="B117" i="5"/>
  <c r="H116" i="5"/>
  <c r="G116" i="5"/>
  <c r="T108" i="9" s="1"/>
  <c r="F116" i="5"/>
  <c r="S108" i="9" s="1"/>
  <c r="C116" i="5"/>
  <c r="P108" i="9" s="1"/>
  <c r="B116" i="5"/>
  <c r="H115" i="5"/>
  <c r="G115" i="5"/>
  <c r="T107" i="9" s="1"/>
  <c r="F115" i="5"/>
  <c r="S107" i="9" s="1"/>
  <c r="C115" i="5"/>
  <c r="P107" i="9" s="1"/>
  <c r="B115" i="5"/>
  <c r="H114" i="5"/>
  <c r="G114" i="5"/>
  <c r="F114" i="5"/>
  <c r="S106" i="9" s="1"/>
  <c r="C114" i="5"/>
  <c r="P106" i="9" s="1"/>
  <c r="B114" i="5"/>
  <c r="H113" i="5"/>
  <c r="G113" i="5"/>
  <c r="T105" i="9" s="1"/>
  <c r="F113" i="5"/>
  <c r="S105" i="9" s="1"/>
  <c r="C113" i="5"/>
  <c r="B113" i="5"/>
  <c r="H112" i="5"/>
  <c r="G112" i="5"/>
  <c r="F112" i="5"/>
  <c r="S104" i="9" s="1"/>
  <c r="C112" i="5"/>
  <c r="P104" i="9" s="1"/>
  <c r="B112" i="5"/>
  <c r="H111" i="5"/>
  <c r="G111" i="5"/>
  <c r="F111" i="5"/>
  <c r="S103" i="9" s="1"/>
  <c r="C111" i="5"/>
  <c r="P103" i="9" s="1"/>
  <c r="B111" i="5"/>
  <c r="H110" i="5"/>
  <c r="G110" i="5"/>
  <c r="F110" i="5"/>
  <c r="S102" i="9" s="1"/>
  <c r="C110" i="5"/>
  <c r="P102" i="9" s="1"/>
  <c r="B110" i="5"/>
  <c r="H109" i="5"/>
  <c r="G109" i="5"/>
  <c r="F109" i="5"/>
  <c r="S101" i="9" s="1"/>
  <c r="E109" i="5"/>
  <c r="R101" i="9" s="1"/>
  <c r="C109" i="5"/>
  <c r="P101" i="9" s="1"/>
  <c r="B109" i="5"/>
  <c r="H108" i="5"/>
  <c r="G108" i="5"/>
  <c r="T100" i="9" s="1"/>
  <c r="F108" i="5"/>
  <c r="S100" i="9" s="1"/>
  <c r="C108" i="5"/>
  <c r="P100" i="9" s="1"/>
  <c r="B108" i="5"/>
  <c r="H107" i="5"/>
  <c r="G107" i="5"/>
  <c r="F107" i="5"/>
  <c r="S99" i="9" s="1"/>
  <c r="C107" i="5"/>
  <c r="P99" i="9" s="1"/>
  <c r="B107" i="5"/>
  <c r="H106" i="5"/>
  <c r="G106" i="5"/>
  <c r="F106" i="5"/>
  <c r="S98" i="9" s="1"/>
  <c r="C106" i="5"/>
  <c r="P98" i="9" s="1"/>
  <c r="B106" i="5"/>
  <c r="H105" i="5"/>
  <c r="G105" i="5"/>
  <c r="T97" i="9" s="1"/>
  <c r="F105" i="5"/>
  <c r="S97" i="9" s="1"/>
  <c r="C105" i="5"/>
  <c r="P97" i="9" s="1"/>
  <c r="B105" i="5"/>
  <c r="H104" i="5"/>
  <c r="G104" i="5"/>
  <c r="F104" i="5"/>
  <c r="S96" i="9" s="1"/>
  <c r="C104" i="5"/>
  <c r="P96" i="9" s="1"/>
  <c r="B104" i="5"/>
  <c r="H103" i="5"/>
  <c r="G103" i="5"/>
  <c r="F103" i="5"/>
  <c r="S95" i="9" s="1"/>
  <c r="C103" i="5"/>
  <c r="P95" i="9" s="1"/>
  <c r="B103" i="5"/>
  <c r="E103" i="5" s="1"/>
  <c r="R95" i="9" s="1"/>
  <c r="H102" i="5"/>
  <c r="G102" i="5"/>
  <c r="F102" i="5"/>
  <c r="S94" i="9" s="1"/>
  <c r="C102" i="5"/>
  <c r="P94" i="9" s="1"/>
  <c r="B102" i="5"/>
  <c r="H101" i="5"/>
  <c r="G101" i="5"/>
  <c r="F101" i="5"/>
  <c r="S93" i="9" s="1"/>
  <c r="C101" i="5"/>
  <c r="P93" i="9" s="1"/>
  <c r="B101" i="5"/>
  <c r="H100" i="5"/>
  <c r="G100" i="5"/>
  <c r="T92" i="9" s="1"/>
  <c r="F100" i="5"/>
  <c r="S92" i="9" s="1"/>
  <c r="C100" i="5"/>
  <c r="P92" i="9" s="1"/>
  <c r="B100" i="5"/>
  <c r="H99" i="5"/>
  <c r="G99" i="5"/>
  <c r="T91" i="9" s="1"/>
  <c r="F99" i="5"/>
  <c r="S91" i="9" s="1"/>
  <c r="C99" i="5"/>
  <c r="P91" i="9" s="1"/>
  <c r="B99" i="5"/>
  <c r="H98" i="5"/>
  <c r="G98" i="5"/>
  <c r="F98" i="5"/>
  <c r="S90" i="9" s="1"/>
  <c r="C98" i="5"/>
  <c r="P90" i="9" s="1"/>
  <c r="B98" i="5"/>
  <c r="H97" i="5"/>
  <c r="G97" i="5"/>
  <c r="T89" i="9" s="1"/>
  <c r="F97" i="5"/>
  <c r="S89" i="9" s="1"/>
  <c r="C97" i="5"/>
  <c r="P89" i="9" s="1"/>
  <c r="B97" i="5"/>
  <c r="H96" i="5"/>
  <c r="G96" i="5"/>
  <c r="F96" i="5"/>
  <c r="S88" i="9" s="1"/>
  <c r="C96" i="5"/>
  <c r="P88" i="9" s="1"/>
  <c r="B96" i="5"/>
  <c r="H95" i="5"/>
  <c r="G95" i="5"/>
  <c r="F95" i="5"/>
  <c r="S87" i="9" s="1"/>
  <c r="C95" i="5"/>
  <c r="P87" i="9" s="1"/>
  <c r="B95" i="5"/>
  <c r="H94" i="5"/>
  <c r="G94" i="5"/>
  <c r="T86" i="9" s="1"/>
  <c r="F94" i="5"/>
  <c r="S86" i="9" s="1"/>
  <c r="C94" i="5"/>
  <c r="P86" i="9" s="1"/>
  <c r="B94" i="5"/>
  <c r="H93" i="5"/>
  <c r="G93" i="5"/>
  <c r="F93" i="5"/>
  <c r="C93" i="5"/>
  <c r="P85" i="9" s="1"/>
  <c r="B93" i="5"/>
  <c r="H92" i="5"/>
  <c r="G92" i="5"/>
  <c r="F92" i="5"/>
  <c r="S84" i="9" s="1"/>
  <c r="C92" i="5"/>
  <c r="P84" i="9" s="1"/>
  <c r="B92" i="5"/>
  <c r="H91" i="5"/>
  <c r="G91" i="5"/>
  <c r="F91" i="5"/>
  <c r="S83" i="9" s="1"/>
  <c r="C91" i="5"/>
  <c r="P83" i="9" s="1"/>
  <c r="B91" i="5"/>
  <c r="H90" i="5"/>
  <c r="G90" i="5"/>
  <c r="F90" i="5"/>
  <c r="S82" i="9" s="1"/>
  <c r="C90" i="5"/>
  <c r="P82" i="9" s="1"/>
  <c r="B90" i="5"/>
  <c r="H89" i="5"/>
  <c r="G89" i="5"/>
  <c r="T81" i="9" s="1"/>
  <c r="F89" i="5"/>
  <c r="S81" i="9" s="1"/>
  <c r="C89" i="5"/>
  <c r="B89" i="5"/>
  <c r="H88" i="5"/>
  <c r="G88" i="5"/>
  <c r="F88" i="5"/>
  <c r="S80" i="9" s="1"/>
  <c r="C88" i="5"/>
  <c r="P80" i="9" s="1"/>
  <c r="B88" i="5"/>
  <c r="H87" i="5"/>
  <c r="G87" i="5"/>
  <c r="F87" i="5"/>
  <c r="S79" i="9" s="1"/>
  <c r="E87" i="5"/>
  <c r="R79" i="9" s="1"/>
  <c r="C87" i="5"/>
  <c r="P79" i="9" s="1"/>
  <c r="B87" i="5"/>
  <c r="H86" i="5"/>
  <c r="G86" i="5"/>
  <c r="F86" i="5"/>
  <c r="S78" i="9" s="1"/>
  <c r="C86" i="5"/>
  <c r="P78" i="9" s="1"/>
  <c r="B86" i="5"/>
  <c r="H85" i="5"/>
  <c r="G85" i="5"/>
  <c r="T77" i="9" s="1"/>
  <c r="F85" i="5"/>
  <c r="S77" i="9" s="1"/>
  <c r="C85" i="5"/>
  <c r="P77" i="9" s="1"/>
  <c r="B85" i="5"/>
  <c r="H84" i="5"/>
  <c r="G84" i="5"/>
  <c r="F84" i="5"/>
  <c r="S76" i="9" s="1"/>
  <c r="C84" i="5"/>
  <c r="P76" i="9" s="1"/>
  <c r="B84" i="5"/>
  <c r="H83" i="5"/>
  <c r="G83" i="5"/>
  <c r="F83" i="5"/>
  <c r="S75" i="9" s="1"/>
  <c r="C83" i="5"/>
  <c r="P75" i="9" s="1"/>
  <c r="B83" i="5"/>
  <c r="H82" i="5"/>
  <c r="G82" i="5"/>
  <c r="F82" i="5"/>
  <c r="S74" i="9" s="1"/>
  <c r="C82" i="5"/>
  <c r="P74" i="9" s="1"/>
  <c r="B82" i="5"/>
  <c r="H81" i="5"/>
  <c r="G81" i="5"/>
  <c r="T73" i="9" s="1"/>
  <c r="F81" i="5"/>
  <c r="S73" i="9" s="1"/>
  <c r="C81" i="5"/>
  <c r="P73" i="9" s="1"/>
  <c r="B81" i="5"/>
  <c r="H80" i="5"/>
  <c r="G80" i="5"/>
  <c r="F80" i="5"/>
  <c r="S72" i="9" s="1"/>
  <c r="C80" i="5"/>
  <c r="P72" i="9" s="1"/>
  <c r="B80" i="5"/>
  <c r="H79" i="5"/>
  <c r="G79" i="5"/>
  <c r="F79" i="5"/>
  <c r="S71" i="9" s="1"/>
  <c r="C79" i="5"/>
  <c r="P71" i="9" s="1"/>
  <c r="B79" i="5"/>
  <c r="H78" i="5"/>
  <c r="G78" i="5"/>
  <c r="T70" i="9" s="1"/>
  <c r="F78" i="5"/>
  <c r="S70" i="9" s="1"/>
  <c r="C78" i="5"/>
  <c r="P70" i="9" s="1"/>
  <c r="B78" i="5"/>
  <c r="H77" i="5"/>
  <c r="G77" i="5"/>
  <c r="F77" i="5"/>
  <c r="S69" i="9" s="1"/>
  <c r="C77" i="5"/>
  <c r="P69" i="9" s="1"/>
  <c r="B77" i="5"/>
  <c r="H76" i="5"/>
  <c r="G76" i="5"/>
  <c r="T68" i="9" s="1"/>
  <c r="F76" i="5"/>
  <c r="S68" i="9" s="1"/>
  <c r="C76" i="5"/>
  <c r="P68" i="9" s="1"/>
  <c r="B76" i="5"/>
  <c r="H75" i="5"/>
  <c r="G75" i="5"/>
  <c r="F75" i="5"/>
  <c r="S67" i="9" s="1"/>
  <c r="C75" i="5"/>
  <c r="P67" i="9" s="1"/>
  <c r="B75" i="5"/>
  <c r="H74" i="5"/>
  <c r="G74" i="5"/>
  <c r="F74" i="5"/>
  <c r="S66" i="9" s="1"/>
  <c r="C74" i="5"/>
  <c r="P66" i="9" s="1"/>
  <c r="B74" i="5"/>
  <c r="H73" i="5"/>
  <c r="G73" i="5"/>
  <c r="T65" i="9" s="1"/>
  <c r="F73" i="5"/>
  <c r="S65" i="9" s="1"/>
  <c r="C73" i="5"/>
  <c r="P65" i="9" s="1"/>
  <c r="B73" i="5"/>
  <c r="H72" i="5"/>
  <c r="G72" i="5"/>
  <c r="F72" i="5"/>
  <c r="S64" i="9" s="1"/>
  <c r="C72" i="5"/>
  <c r="P64" i="9" s="1"/>
  <c r="B72" i="5"/>
  <c r="H71" i="5"/>
  <c r="G71" i="5"/>
  <c r="F71" i="5"/>
  <c r="S63" i="9" s="1"/>
  <c r="C71" i="5"/>
  <c r="P63" i="9" s="1"/>
  <c r="B71" i="5"/>
  <c r="H70" i="5"/>
  <c r="G70" i="5"/>
  <c r="F70" i="5"/>
  <c r="S62" i="9" s="1"/>
  <c r="C70" i="5"/>
  <c r="P62" i="9" s="1"/>
  <c r="B70" i="5"/>
  <c r="H69" i="5"/>
  <c r="G69" i="5"/>
  <c r="F69" i="5"/>
  <c r="S61" i="9" s="1"/>
  <c r="C69" i="5"/>
  <c r="P61" i="9" s="1"/>
  <c r="B69" i="5"/>
  <c r="H68" i="5"/>
  <c r="G68" i="5"/>
  <c r="T60" i="9" s="1"/>
  <c r="F68" i="5"/>
  <c r="S60" i="9" s="1"/>
  <c r="C68" i="5"/>
  <c r="P60" i="9" s="1"/>
  <c r="B68" i="5"/>
  <c r="H67" i="5"/>
  <c r="G67" i="5"/>
  <c r="T59" i="9" s="1"/>
  <c r="F67" i="5"/>
  <c r="S59" i="9" s="1"/>
  <c r="C67" i="5"/>
  <c r="P59" i="9" s="1"/>
  <c r="B67" i="5"/>
  <c r="H66" i="5"/>
  <c r="G66" i="5"/>
  <c r="F66" i="5"/>
  <c r="S58" i="9" s="1"/>
  <c r="C66" i="5"/>
  <c r="P58" i="9" s="1"/>
  <c r="B66" i="5"/>
  <c r="H65" i="5"/>
  <c r="G65" i="5"/>
  <c r="F65" i="5"/>
  <c r="S57" i="9" s="1"/>
  <c r="C65" i="5"/>
  <c r="P57" i="9" s="1"/>
  <c r="B65" i="5"/>
  <c r="H64" i="5"/>
  <c r="G64" i="5"/>
  <c r="T56" i="9" s="1"/>
  <c r="F64" i="5"/>
  <c r="S56" i="9" s="1"/>
  <c r="C64" i="5"/>
  <c r="P56" i="9" s="1"/>
  <c r="B64" i="5"/>
  <c r="H63" i="5"/>
  <c r="G63" i="5"/>
  <c r="T55" i="9" s="1"/>
  <c r="F63" i="5"/>
  <c r="S55" i="9" s="1"/>
  <c r="C63" i="5"/>
  <c r="P55" i="9" s="1"/>
  <c r="B63" i="5"/>
  <c r="H62" i="5"/>
  <c r="G62" i="5"/>
  <c r="F62" i="5"/>
  <c r="S54" i="9" s="1"/>
  <c r="C62" i="5"/>
  <c r="P54" i="9" s="1"/>
  <c r="B62" i="5"/>
  <c r="H61" i="5"/>
  <c r="G61" i="5"/>
  <c r="F61" i="5"/>
  <c r="S53" i="9" s="1"/>
  <c r="C61" i="5"/>
  <c r="P53" i="9" s="1"/>
  <c r="B61" i="5"/>
  <c r="H60" i="5"/>
  <c r="G60" i="5"/>
  <c r="T52" i="9" s="1"/>
  <c r="F60" i="5"/>
  <c r="S52" i="9" s="1"/>
  <c r="C60" i="5"/>
  <c r="P52" i="9" s="1"/>
  <c r="B60" i="5"/>
  <c r="H59" i="5"/>
  <c r="G59" i="5"/>
  <c r="F59" i="5"/>
  <c r="S51" i="9" s="1"/>
  <c r="C59" i="5"/>
  <c r="P51" i="9" s="1"/>
  <c r="B59" i="5"/>
  <c r="H58" i="5"/>
  <c r="G58" i="5"/>
  <c r="F58" i="5"/>
  <c r="S50" i="9" s="1"/>
  <c r="C58" i="5"/>
  <c r="P50" i="9" s="1"/>
  <c r="B58" i="5"/>
  <c r="H57" i="5"/>
  <c r="G57" i="5"/>
  <c r="T49" i="9" s="1"/>
  <c r="F57" i="5"/>
  <c r="S49" i="9" s="1"/>
  <c r="C57" i="5"/>
  <c r="P49" i="9" s="1"/>
  <c r="B57" i="5"/>
  <c r="H56" i="5"/>
  <c r="G56" i="5"/>
  <c r="F56" i="5"/>
  <c r="S48" i="9" s="1"/>
  <c r="C56" i="5"/>
  <c r="P48" i="9" s="1"/>
  <c r="B56" i="5"/>
  <c r="H55" i="5"/>
  <c r="G55" i="5"/>
  <c r="F55" i="5"/>
  <c r="S47" i="9" s="1"/>
  <c r="C55" i="5"/>
  <c r="P47" i="9" s="1"/>
  <c r="B55" i="5"/>
  <c r="H54" i="5"/>
  <c r="G54" i="5"/>
  <c r="F54" i="5"/>
  <c r="S46" i="9" s="1"/>
  <c r="C54" i="5"/>
  <c r="P46" i="9" s="1"/>
  <c r="B54" i="5"/>
  <c r="H53" i="5"/>
  <c r="G53" i="5"/>
  <c r="F53" i="5"/>
  <c r="S45" i="9" s="1"/>
  <c r="C53" i="5"/>
  <c r="P45" i="9" s="1"/>
  <c r="B53" i="5"/>
  <c r="H52" i="5"/>
  <c r="G52" i="5"/>
  <c r="T44" i="9" s="1"/>
  <c r="F52" i="5"/>
  <c r="S44" i="9" s="1"/>
  <c r="C52" i="5"/>
  <c r="P44" i="9" s="1"/>
  <c r="B52" i="5"/>
  <c r="H51" i="5"/>
  <c r="G51" i="5"/>
  <c r="F51" i="5"/>
  <c r="S43" i="9" s="1"/>
  <c r="C51" i="5"/>
  <c r="P43" i="9" s="1"/>
  <c r="B51" i="5"/>
  <c r="H50" i="5"/>
  <c r="G50" i="5"/>
  <c r="F50" i="5"/>
  <c r="S42" i="9" s="1"/>
  <c r="C50" i="5"/>
  <c r="P42" i="9" s="1"/>
  <c r="B50" i="5"/>
  <c r="H49" i="5"/>
  <c r="G49" i="5"/>
  <c r="F49" i="5"/>
  <c r="S41" i="9" s="1"/>
  <c r="C49" i="5"/>
  <c r="P41" i="9" s="1"/>
  <c r="B49" i="5"/>
  <c r="H48" i="5"/>
  <c r="G48" i="5"/>
  <c r="F48" i="5"/>
  <c r="S40" i="9" s="1"/>
  <c r="C48" i="5"/>
  <c r="P40" i="9" s="1"/>
  <c r="B48" i="5"/>
  <c r="H47" i="5"/>
  <c r="G47" i="5"/>
  <c r="F47" i="5"/>
  <c r="S39" i="9" s="1"/>
  <c r="C47" i="5"/>
  <c r="P39" i="9" s="1"/>
  <c r="B47" i="5"/>
  <c r="H46" i="5"/>
  <c r="G46" i="5"/>
  <c r="F46" i="5"/>
  <c r="S38" i="9" s="1"/>
  <c r="C46" i="5"/>
  <c r="P38" i="9" s="1"/>
  <c r="B46" i="5"/>
  <c r="H45" i="5"/>
  <c r="G45" i="5"/>
  <c r="F45" i="5"/>
  <c r="S37" i="9" s="1"/>
  <c r="C45" i="5"/>
  <c r="P37" i="9" s="1"/>
  <c r="B45" i="5"/>
  <c r="H44" i="5"/>
  <c r="G44" i="5"/>
  <c r="F44" i="5"/>
  <c r="S36" i="9" s="1"/>
  <c r="C44" i="5"/>
  <c r="P36" i="9" s="1"/>
  <c r="B44" i="5"/>
  <c r="H43" i="5"/>
  <c r="G43" i="5"/>
  <c r="F43" i="5"/>
  <c r="S35" i="9" s="1"/>
  <c r="C43" i="5"/>
  <c r="P35" i="9" s="1"/>
  <c r="B43" i="5"/>
  <c r="H42" i="5"/>
  <c r="G42" i="5"/>
  <c r="F42" i="5"/>
  <c r="S34" i="9" s="1"/>
  <c r="E42" i="5"/>
  <c r="R34" i="9" s="1"/>
  <c r="C42" i="5"/>
  <c r="P34" i="9" s="1"/>
  <c r="B42" i="5"/>
  <c r="H41" i="5"/>
  <c r="G41" i="5"/>
  <c r="T33" i="9" s="1"/>
  <c r="F41" i="5"/>
  <c r="S33" i="9" s="1"/>
  <c r="C41" i="5"/>
  <c r="P33" i="9" s="1"/>
  <c r="B41" i="5"/>
  <c r="H40" i="5"/>
  <c r="G40" i="5"/>
  <c r="F40" i="5"/>
  <c r="S32" i="9" s="1"/>
  <c r="C40" i="5"/>
  <c r="P32" i="9" s="1"/>
  <c r="B40" i="5"/>
  <c r="H39" i="5"/>
  <c r="G39" i="5"/>
  <c r="F39" i="5"/>
  <c r="S31" i="9" s="1"/>
  <c r="C39" i="5"/>
  <c r="P31" i="9" s="1"/>
  <c r="B39" i="5"/>
  <c r="H38" i="5"/>
  <c r="G38" i="5"/>
  <c r="F38" i="5"/>
  <c r="S30" i="9" s="1"/>
  <c r="C38" i="5"/>
  <c r="P30" i="9" s="1"/>
  <c r="B38" i="5"/>
  <c r="H37" i="5"/>
  <c r="G37" i="5"/>
  <c r="F37" i="5"/>
  <c r="S29" i="9" s="1"/>
  <c r="C37" i="5"/>
  <c r="P29" i="9" s="1"/>
  <c r="B37" i="5"/>
  <c r="H36" i="5"/>
  <c r="G36" i="5"/>
  <c r="T28" i="9" s="1"/>
  <c r="F36" i="5"/>
  <c r="S28" i="9" s="1"/>
  <c r="C36" i="5"/>
  <c r="P28" i="9" s="1"/>
  <c r="B36" i="5"/>
  <c r="H35" i="5"/>
  <c r="G35" i="5"/>
  <c r="F35" i="5"/>
  <c r="S27" i="9" s="1"/>
  <c r="C35" i="5"/>
  <c r="P27" i="9" s="1"/>
  <c r="B35" i="5"/>
  <c r="H34" i="5"/>
  <c r="G34" i="5"/>
  <c r="T26" i="9" s="1"/>
  <c r="F34" i="5"/>
  <c r="S26" i="9" s="1"/>
  <c r="C34" i="5"/>
  <c r="P26" i="9" s="1"/>
  <c r="B34" i="5"/>
  <c r="H33" i="5"/>
  <c r="G33" i="5"/>
  <c r="F33" i="5"/>
  <c r="S25" i="9" s="1"/>
  <c r="C33" i="5"/>
  <c r="P25" i="9" s="1"/>
  <c r="B33" i="5"/>
  <c r="H32" i="5"/>
  <c r="G32" i="5"/>
  <c r="F32" i="5"/>
  <c r="S24" i="9" s="1"/>
  <c r="C32" i="5"/>
  <c r="P24" i="9" s="1"/>
  <c r="B32" i="5"/>
  <c r="H31" i="5"/>
  <c r="G31" i="5"/>
  <c r="F31" i="5"/>
  <c r="S23" i="9" s="1"/>
  <c r="C31" i="5"/>
  <c r="P23" i="9" s="1"/>
  <c r="B31" i="5"/>
  <c r="H30" i="5"/>
  <c r="G30" i="5"/>
  <c r="F30" i="5"/>
  <c r="S22" i="9" s="1"/>
  <c r="C30" i="5"/>
  <c r="P22" i="9" s="1"/>
  <c r="B30" i="5"/>
  <c r="H29" i="5"/>
  <c r="G29" i="5"/>
  <c r="F29" i="5"/>
  <c r="S21" i="9" s="1"/>
  <c r="C29" i="5"/>
  <c r="P21" i="9" s="1"/>
  <c r="B29" i="5"/>
  <c r="H28" i="5"/>
  <c r="G28" i="5"/>
  <c r="T20" i="9" s="1"/>
  <c r="F28" i="5"/>
  <c r="S20" i="9" s="1"/>
  <c r="C28" i="5"/>
  <c r="P20" i="9" s="1"/>
  <c r="B28" i="5"/>
  <c r="H27" i="5"/>
  <c r="G27" i="5"/>
  <c r="F27" i="5"/>
  <c r="S19" i="9" s="1"/>
  <c r="C27" i="5"/>
  <c r="P19" i="9" s="1"/>
  <c r="B27" i="5"/>
  <c r="H26" i="5"/>
  <c r="G26" i="5"/>
  <c r="F26" i="5"/>
  <c r="S18" i="9" s="1"/>
  <c r="C26" i="5"/>
  <c r="P18" i="9" s="1"/>
  <c r="B26" i="5"/>
  <c r="H25" i="5"/>
  <c r="G25" i="5"/>
  <c r="T17" i="9" s="1"/>
  <c r="F25" i="5"/>
  <c r="S17" i="9" s="1"/>
  <c r="C25" i="5"/>
  <c r="P17" i="9" s="1"/>
  <c r="B25" i="5"/>
  <c r="H24" i="5"/>
  <c r="G24" i="5"/>
  <c r="F24" i="5"/>
  <c r="S16" i="9" s="1"/>
  <c r="C24" i="5"/>
  <c r="P16" i="9" s="1"/>
  <c r="B24" i="5"/>
  <c r="H23" i="5"/>
  <c r="G23" i="5"/>
  <c r="F23" i="5"/>
  <c r="S15" i="9" s="1"/>
  <c r="C23" i="5"/>
  <c r="P15" i="9" s="1"/>
  <c r="B23" i="5"/>
  <c r="H22" i="5"/>
  <c r="G22" i="5"/>
  <c r="T14" i="9" s="1"/>
  <c r="F22" i="5"/>
  <c r="S14" i="9" s="1"/>
  <c r="C22" i="5"/>
  <c r="P14" i="9" s="1"/>
  <c r="B22" i="5"/>
  <c r="H21" i="5"/>
  <c r="G21" i="5"/>
  <c r="T13" i="9" s="1"/>
  <c r="F21" i="5"/>
  <c r="S13" i="9" s="1"/>
  <c r="C21" i="5"/>
  <c r="P13" i="9" s="1"/>
  <c r="B21" i="5"/>
  <c r="H20" i="5"/>
  <c r="G20" i="5"/>
  <c r="F20" i="5"/>
  <c r="S12" i="9" s="1"/>
  <c r="C20" i="5"/>
  <c r="P12" i="9" s="1"/>
  <c r="B20" i="5"/>
  <c r="H19" i="5"/>
  <c r="G19" i="5"/>
  <c r="F19" i="5"/>
  <c r="S11" i="9" s="1"/>
  <c r="C19" i="5"/>
  <c r="P11" i="9" s="1"/>
  <c r="B19" i="5"/>
  <c r="H18" i="5"/>
  <c r="G18" i="5"/>
  <c r="T10" i="9" s="1"/>
  <c r="F18" i="5"/>
  <c r="S10" i="9" s="1"/>
  <c r="C18" i="5"/>
  <c r="P10" i="9" s="1"/>
  <c r="B18" i="5"/>
  <c r="H17" i="5"/>
  <c r="G17" i="5"/>
  <c r="F17" i="5"/>
  <c r="S9" i="9" s="1"/>
  <c r="C17" i="5"/>
  <c r="P9" i="9" s="1"/>
  <c r="B17" i="5"/>
  <c r="H16" i="5"/>
  <c r="G16" i="5"/>
  <c r="F16" i="5"/>
  <c r="S8" i="9" s="1"/>
  <c r="C16" i="5"/>
  <c r="P8" i="9" s="1"/>
  <c r="B16" i="5"/>
  <c r="H15" i="5"/>
  <c r="G15" i="5"/>
  <c r="T7" i="9" s="1"/>
  <c r="F15" i="5"/>
  <c r="S7" i="9" s="1"/>
  <c r="C15" i="5"/>
  <c r="P7" i="9" s="1"/>
  <c r="B15" i="5"/>
  <c r="H14" i="5"/>
  <c r="G14" i="5"/>
  <c r="F14" i="5"/>
  <c r="C14" i="5"/>
  <c r="P6" i="9" s="1"/>
  <c r="B14" i="5"/>
  <c r="H13" i="5"/>
  <c r="G13" i="5"/>
  <c r="F13" i="5"/>
  <c r="S5" i="9" s="1"/>
  <c r="C13" i="5"/>
  <c r="P5" i="9" s="1"/>
  <c r="B13" i="5"/>
  <c r="H12" i="5"/>
  <c r="G12" i="5"/>
  <c r="T4" i="9" s="1"/>
  <c r="F12" i="5"/>
  <c r="S4" i="9" s="1"/>
  <c r="C12" i="5"/>
  <c r="P4" i="9" s="1"/>
  <c r="B12" i="5"/>
  <c r="B8" i="5" a="1"/>
  <c r="B8" i="5" s="1"/>
  <c r="D155" i="4"/>
  <c r="C155" i="4"/>
  <c r="B155" i="4"/>
  <c r="C154" i="4"/>
  <c r="D154" i="4" s="1"/>
  <c r="B154" i="4"/>
  <c r="C153" i="4"/>
  <c r="D153" i="4" s="1"/>
  <c r="B153" i="4"/>
  <c r="C152" i="4"/>
  <c r="D152" i="4" s="1"/>
  <c r="B152" i="4"/>
  <c r="C151" i="4"/>
  <c r="D151" i="4" s="1"/>
  <c r="B151" i="4"/>
  <c r="C150" i="4"/>
  <c r="D150" i="4" s="1"/>
  <c r="B150" i="4"/>
  <c r="D149" i="4"/>
  <c r="C149" i="4"/>
  <c r="B149" i="4"/>
  <c r="C148" i="4"/>
  <c r="D148" i="4" s="1"/>
  <c r="B148" i="4"/>
  <c r="D147" i="4"/>
  <c r="C147" i="4"/>
  <c r="B147" i="4"/>
  <c r="D146" i="4"/>
  <c r="C146" i="4"/>
  <c r="B146" i="4"/>
  <c r="C145" i="4"/>
  <c r="D145" i="4" s="1"/>
  <c r="B145" i="4"/>
  <c r="C144" i="4"/>
  <c r="D144" i="4" s="1"/>
  <c r="B144" i="4"/>
  <c r="D143" i="4"/>
  <c r="C143" i="4"/>
  <c r="B143" i="4"/>
  <c r="C142" i="4"/>
  <c r="D142" i="4" s="1"/>
  <c r="B142" i="4"/>
  <c r="C141" i="4"/>
  <c r="D141" i="4" s="1"/>
  <c r="B141" i="4"/>
  <c r="C140" i="4"/>
  <c r="D140" i="4" s="1"/>
  <c r="B140" i="4"/>
  <c r="D139" i="4"/>
  <c r="C139" i="4"/>
  <c r="B139" i="4"/>
  <c r="D138" i="4"/>
  <c r="C138" i="4"/>
  <c r="B138" i="4"/>
  <c r="C137" i="4"/>
  <c r="D137" i="4" s="1"/>
  <c r="B137" i="4"/>
  <c r="C136" i="4"/>
  <c r="D136" i="4" s="1"/>
  <c r="B136" i="4"/>
  <c r="D135" i="4"/>
  <c r="C135" i="4"/>
  <c r="B135" i="4"/>
  <c r="C134" i="4"/>
  <c r="D134" i="4" s="1"/>
  <c r="B134" i="4"/>
  <c r="C133" i="4"/>
  <c r="D133" i="4" s="1"/>
  <c r="B133" i="4"/>
  <c r="D132" i="4"/>
  <c r="C132" i="4"/>
  <c r="B132" i="4"/>
  <c r="C131" i="4"/>
  <c r="D131" i="4" s="1"/>
  <c r="B131" i="4"/>
  <c r="C130" i="4"/>
  <c r="D130" i="4" s="1"/>
  <c r="B130" i="4"/>
  <c r="C129" i="4"/>
  <c r="D129" i="4" s="1"/>
  <c r="B129" i="4"/>
  <c r="C128" i="4"/>
  <c r="D128" i="4" s="1"/>
  <c r="B128" i="4"/>
  <c r="C127" i="4"/>
  <c r="D127" i="4" s="1"/>
  <c r="B127" i="4"/>
  <c r="C126" i="4"/>
  <c r="D126" i="4" s="1"/>
  <c r="B126" i="4"/>
  <c r="C125" i="4"/>
  <c r="D125" i="4" s="1"/>
  <c r="B125" i="4"/>
  <c r="C124" i="4"/>
  <c r="D124" i="4" s="1"/>
  <c r="B124" i="4"/>
  <c r="C123" i="4"/>
  <c r="D123" i="4" s="1"/>
  <c r="B123" i="4"/>
  <c r="C122" i="4"/>
  <c r="D122" i="4" s="1"/>
  <c r="B122" i="4"/>
  <c r="C121" i="4"/>
  <c r="D121" i="4" s="1"/>
  <c r="B121" i="4"/>
  <c r="C120" i="4"/>
  <c r="D120" i="4" s="1"/>
  <c r="B120" i="4"/>
  <c r="C119" i="4"/>
  <c r="D119" i="4" s="1"/>
  <c r="B119" i="4"/>
  <c r="C118" i="4"/>
  <c r="D118" i="4" s="1"/>
  <c r="B118" i="4"/>
  <c r="C117" i="4"/>
  <c r="D117" i="4" s="1"/>
  <c r="B117" i="4"/>
  <c r="C116" i="4"/>
  <c r="D116" i="4" s="1"/>
  <c r="B116" i="4"/>
  <c r="C115" i="4"/>
  <c r="D115" i="4" s="1"/>
  <c r="B115" i="4"/>
  <c r="C114" i="4"/>
  <c r="D114" i="4" s="1"/>
  <c r="B114" i="4"/>
  <c r="C113" i="4"/>
  <c r="D113" i="4" s="1"/>
  <c r="B113" i="4"/>
  <c r="C112" i="4"/>
  <c r="D112" i="4" s="1"/>
  <c r="B112" i="4"/>
  <c r="C111" i="4"/>
  <c r="D111" i="4" s="1"/>
  <c r="B111" i="4"/>
  <c r="D110" i="4"/>
  <c r="C110" i="4"/>
  <c r="B110" i="4"/>
  <c r="C109" i="4"/>
  <c r="D109" i="4" s="1"/>
  <c r="B109" i="4"/>
  <c r="C108" i="4"/>
  <c r="D108" i="4" s="1"/>
  <c r="B108" i="4"/>
  <c r="D107" i="4"/>
  <c r="C107" i="4"/>
  <c r="B107" i="4"/>
  <c r="C106" i="4"/>
  <c r="D106" i="4" s="1"/>
  <c r="B106" i="4"/>
  <c r="C105" i="4"/>
  <c r="D105" i="4" s="1"/>
  <c r="B105" i="4"/>
  <c r="C104" i="4"/>
  <c r="D104" i="4" s="1"/>
  <c r="B104" i="4"/>
  <c r="C103" i="4"/>
  <c r="D103" i="4" s="1"/>
  <c r="B103" i="4"/>
  <c r="D102" i="4"/>
  <c r="C102" i="4"/>
  <c r="B102" i="4"/>
  <c r="C101" i="4"/>
  <c r="D101" i="4" s="1"/>
  <c r="B101" i="4"/>
  <c r="D100" i="4"/>
  <c r="C100" i="4"/>
  <c r="B100" i="4"/>
  <c r="D99" i="4"/>
  <c r="C99" i="4"/>
  <c r="B99" i="4"/>
  <c r="C98" i="4"/>
  <c r="D98" i="4" s="1"/>
  <c r="B98" i="4"/>
  <c r="C97" i="4"/>
  <c r="D97" i="4" s="1"/>
  <c r="B97" i="4"/>
  <c r="C96" i="4"/>
  <c r="D96" i="4" s="1"/>
  <c r="B96" i="4"/>
  <c r="C95" i="4"/>
  <c r="D95" i="4" s="1"/>
  <c r="B95" i="4"/>
  <c r="D94" i="4"/>
  <c r="C94" i="4"/>
  <c r="B94" i="4"/>
  <c r="C93" i="4"/>
  <c r="D93" i="4" s="1"/>
  <c r="B93" i="4"/>
  <c r="D92" i="4"/>
  <c r="C92" i="4"/>
  <c r="B92" i="4"/>
  <c r="D91" i="4"/>
  <c r="C91" i="4"/>
  <c r="B91" i="4"/>
  <c r="C90" i="4"/>
  <c r="D90" i="4" s="1"/>
  <c r="B90" i="4"/>
  <c r="C89" i="4"/>
  <c r="D89" i="4" s="1"/>
  <c r="B89" i="4"/>
  <c r="C88" i="4"/>
  <c r="D88" i="4" s="1"/>
  <c r="B88" i="4"/>
  <c r="C87" i="4"/>
  <c r="D87" i="4" s="1"/>
  <c r="B87" i="4"/>
  <c r="C86" i="4"/>
  <c r="D86" i="4" s="1"/>
  <c r="B86" i="4"/>
  <c r="C85" i="4"/>
  <c r="D85" i="4" s="1"/>
  <c r="B85" i="4"/>
  <c r="D84" i="4"/>
  <c r="C84" i="4"/>
  <c r="B84" i="4"/>
  <c r="C83" i="4"/>
  <c r="D83" i="4" s="1"/>
  <c r="B83" i="4"/>
  <c r="C82" i="4"/>
  <c r="D82" i="4" s="1"/>
  <c r="B82" i="4"/>
  <c r="C81" i="4"/>
  <c r="D81" i="4" s="1"/>
  <c r="B81" i="4"/>
  <c r="C80" i="4"/>
  <c r="D80" i="4" s="1"/>
  <c r="B80" i="4"/>
  <c r="C79" i="4"/>
  <c r="D79" i="4" s="1"/>
  <c r="B79" i="4"/>
  <c r="C78" i="4"/>
  <c r="D78" i="4" s="1"/>
  <c r="B78" i="4"/>
  <c r="C77" i="4"/>
  <c r="D77" i="4" s="1"/>
  <c r="B77" i="4"/>
  <c r="C76" i="4"/>
  <c r="D76" i="4" s="1"/>
  <c r="B76" i="4"/>
  <c r="C75" i="4"/>
  <c r="D75" i="4" s="1"/>
  <c r="B75" i="4"/>
  <c r="C74" i="4"/>
  <c r="D74" i="4" s="1"/>
  <c r="B74" i="4"/>
  <c r="C73" i="4"/>
  <c r="D73" i="4" s="1"/>
  <c r="B73" i="4"/>
  <c r="C72" i="4"/>
  <c r="D72" i="4" s="1"/>
  <c r="B72" i="4"/>
  <c r="C71" i="4"/>
  <c r="D71" i="4" s="1"/>
  <c r="B71" i="4"/>
  <c r="C70" i="4"/>
  <c r="D70" i="4" s="1"/>
  <c r="B70" i="4"/>
  <c r="C69" i="4"/>
  <c r="D69" i="4" s="1"/>
  <c r="B69" i="4"/>
  <c r="C68" i="4"/>
  <c r="D68" i="4" s="1"/>
  <c r="B68" i="4"/>
  <c r="C67" i="4"/>
  <c r="D67" i="4" s="1"/>
  <c r="B67" i="4"/>
  <c r="C66" i="4"/>
  <c r="D66" i="4" s="1"/>
  <c r="B66" i="4"/>
  <c r="C65" i="4"/>
  <c r="D65" i="4" s="1"/>
  <c r="B65" i="4"/>
  <c r="C64" i="4"/>
  <c r="D64" i="4" s="1"/>
  <c r="B64" i="4"/>
  <c r="C63" i="4"/>
  <c r="D63" i="4" s="1"/>
  <c r="B63" i="4"/>
  <c r="C62" i="4"/>
  <c r="D62" i="4" s="1"/>
  <c r="B62" i="4"/>
  <c r="C61" i="4"/>
  <c r="D61" i="4" s="1"/>
  <c r="B61" i="4"/>
  <c r="C60" i="4"/>
  <c r="D60" i="4" s="1"/>
  <c r="B60" i="4"/>
  <c r="C59" i="4"/>
  <c r="D59" i="4" s="1"/>
  <c r="B59" i="4"/>
  <c r="C58" i="4"/>
  <c r="D58" i="4" s="1"/>
  <c r="B58" i="4"/>
  <c r="C57" i="4"/>
  <c r="D57" i="4" s="1"/>
  <c r="B57" i="4"/>
  <c r="C56" i="4"/>
  <c r="D56" i="4" s="1"/>
  <c r="B56" i="4"/>
  <c r="C55" i="4"/>
  <c r="D55" i="4" s="1"/>
  <c r="B55" i="4"/>
  <c r="C54" i="4"/>
  <c r="D54" i="4" s="1"/>
  <c r="B54" i="4"/>
  <c r="C53" i="4"/>
  <c r="D53" i="4" s="1"/>
  <c r="B53" i="4"/>
  <c r="C52" i="4"/>
  <c r="D52" i="4" s="1"/>
  <c r="B52" i="4"/>
  <c r="C51" i="4"/>
  <c r="D51" i="4" s="1"/>
  <c r="B51" i="4"/>
  <c r="C50" i="4"/>
  <c r="D50" i="4" s="1"/>
  <c r="B50" i="4"/>
  <c r="C49" i="4"/>
  <c r="D49" i="4" s="1"/>
  <c r="B49" i="4"/>
  <c r="C48" i="4"/>
  <c r="D48" i="4" s="1"/>
  <c r="B48" i="4"/>
  <c r="C47" i="4"/>
  <c r="D47" i="4" s="1"/>
  <c r="B47" i="4"/>
  <c r="D46" i="4"/>
  <c r="C46" i="4"/>
  <c r="B46" i="4"/>
  <c r="C45" i="4"/>
  <c r="D45" i="4" s="1"/>
  <c r="B45" i="4"/>
  <c r="C44" i="4"/>
  <c r="D44" i="4" s="1"/>
  <c r="B44" i="4"/>
  <c r="D43" i="4"/>
  <c r="C43" i="4"/>
  <c r="B43" i="4"/>
  <c r="C42" i="4"/>
  <c r="D42" i="4" s="1"/>
  <c r="B42" i="4"/>
  <c r="C41" i="4"/>
  <c r="D41" i="4" s="1"/>
  <c r="B41" i="4"/>
  <c r="C40" i="4"/>
  <c r="D40" i="4" s="1"/>
  <c r="B40" i="4"/>
  <c r="C39" i="4"/>
  <c r="D39" i="4" s="1"/>
  <c r="B39" i="4"/>
  <c r="D38" i="4"/>
  <c r="C38" i="4"/>
  <c r="B38" i="4"/>
  <c r="C37" i="4"/>
  <c r="D37" i="4" s="1"/>
  <c r="B37" i="4"/>
  <c r="D36" i="4"/>
  <c r="C36" i="4"/>
  <c r="B36" i="4"/>
  <c r="D35" i="4"/>
  <c r="C35" i="4"/>
  <c r="B35" i="4"/>
  <c r="C34" i="4"/>
  <c r="D34" i="4" s="1"/>
  <c r="B34" i="4"/>
  <c r="C33" i="4"/>
  <c r="D33" i="4" s="1"/>
  <c r="B33" i="4"/>
  <c r="C32" i="4"/>
  <c r="D32" i="4" s="1"/>
  <c r="B32" i="4"/>
  <c r="C31" i="4"/>
  <c r="D31" i="4" s="1"/>
  <c r="B31" i="4"/>
  <c r="D30" i="4"/>
  <c r="C30" i="4"/>
  <c r="B30" i="4"/>
  <c r="C29" i="4"/>
  <c r="D29" i="4" s="1"/>
  <c r="B29" i="4"/>
  <c r="D28" i="4"/>
  <c r="C28" i="4"/>
  <c r="B28" i="4"/>
  <c r="D27" i="4"/>
  <c r="C27" i="4"/>
  <c r="B27" i="4"/>
  <c r="C26" i="4"/>
  <c r="D26" i="4" s="1"/>
  <c r="B26" i="4"/>
  <c r="C25" i="4"/>
  <c r="D25" i="4" s="1"/>
  <c r="B25" i="4"/>
  <c r="C24" i="4"/>
  <c r="D24" i="4" s="1"/>
  <c r="B24" i="4"/>
  <c r="C23" i="4"/>
  <c r="D23" i="4" s="1"/>
  <c r="B23" i="4"/>
  <c r="C22" i="4"/>
  <c r="D22" i="4" s="1"/>
  <c r="B22" i="4"/>
  <c r="C21" i="4"/>
  <c r="D21" i="4" s="1"/>
  <c r="B21" i="4"/>
  <c r="D20" i="4"/>
  <c r="C20" i="4"/>
  <c r="B20" i="4"/>
  <c r="C19" i="4"/>
  <c r="D19" i="4" s="1"/>
  <c r="B19" i="4"/>
  <c r="C18" i="4"/>
  <c r="D18" i="4" s="1"/>
  <c r="B18" i="4"/>
  <c r="C17" i="4"/>
  <c r="D17" i="4" s="1"/>
  <c r="B17" i="4"/>
  <c r="C16" i="4"/>
  <c r="D16" i="4" s="1"/>
  <c r="B16" i="4"/>
  <c r="C15" i="4"/>
  <c r="D15" i="4" s="1"/>
  <c r="B15" i="4"/>
  <c r="C14" i="4"/>
  <c r="D14" i="4" s="1"/>
  <c r="B14" i="4"/>
  <c r="C13" i="4"/>
  <c r="D13" i="4" s="1"/>
  <c r="B13" i="4"/>
  <c r="C12" i="4"/>
  <c r="D12" i="4" s="1"/>
  <c r="B12" i="4"/>
  <c r="C11" i="4"/>
  <c r="D11" i="4" s="1"/>
  <c r="B11" i="4"/>
  <c r="C10" i="4"/>
  <c r="D10" i="4" s="1"/>
  <c r="B10" i="4"/>
  <c r="C9" i="4"/>
  <c r="D9" i="4" s="1"/>
  <c r="B9" i="4"/>
  <c r="C8" i="4"/>
  <c r="D8" i="4" s="1"/>
  <c r="B8" i="4"/>
  <c r="C7" i="4"/>
  <c r="D7" i="4" s="1"/>
  <c r="B7" i="4"/>
  <c r="C6" i="4"/>
  <c r="D6" i="4" s="1"/>
  <c r="B6" i="4"/>
  <c r="H161" i="3"/>
  <c r="G161" i="3"/>
  <c r="F161" i="3"/>
  <c r="E161" i="3"/>
  <c r="D161" i="3"/>
  <c r="C161" i="3"/>
  <c r="B161" i="3"/>
  <c r="H160" i="3"/>
  <c r="G160" i="3"/>
  <c r="F160" i="3"/>
  <c r="E160" i="3"/>
  <c r="D160" i="3"/>
  <c r="C160" i="3"/>
  <c r="B160" i="3"/>
  <c r="H159" i="3"/>
  <c r="G159" i="3"/>
  <c r="F159" i="3"/>
  <c r="E159" i="3"/>
  <c r="D159" i="3"/>
  <c r="C159" i="3"/>
  <c r="B159" i="3"/>
  <c r="H158" i="3"/>
  <c r="O150" i="9" s="1"/>
  <c r="G158" i="3"/>
  <c r="F158" i="3"/>
  <c r="E158" i="3"/>
  <c r="D158" i="3"/>
  <c r="C158" i="3"/>
  <c r="C150" i="9" s="1"/>
  <c r="B158" i="3"/>
  <c r="H157" i="3"/>
  <c r="G157" i="3"/>
  <c r="F157" i="3"/>
  <c r="E157" i="3"/>
  <c r="D157" i="3"/>
  <c r="C157" i="3"/>
  <c r="B157" i="3"/>
  <c r="H156" i="3"/>
  <c r="G156" i="3"/>
  <c r="F156" i="3"/>
  <c r="E156" i="3"/>
  <c r="D156" i="3"/>
  <c r="C156" i="3"/>
  <c r="B156" i="3"/>
  <c r="H155" i="3"/>
  <c r="G155" i="3"/>
  <c r="F155" i="3"/>
  <c r="E155" i="3"/>
  <c r="H147" i="9" s="1"/>
  <c r="D155" i="3"/>
  <c r="C155" i="3"/>
  <c r="B155" i="3"/>
  <c r="H154" i="3"/>
  <c r="G154" i="3"/>
  <c r="F154" i="3"/>
  <c r="E154" i="3"/>
  <c r="D154" i="3"/>
  <c r="C154" i="3"/>
  <c r="B154" i="3"/>
  <c r="H153" i="3"/>
  <c r="G153" i="3"/>
  <c r="F153" i="3"/>
  <c r="E153" i="3"/>
  <c r="D153" i="3"/>
  <c r="C153" i="3"/>
  <c r="B153" i="3"/>
  <c r="H152" i="3"/>
  <c r="G152" i="3"/>
  <c r="F152" i="3"/>
  <c r="E152" i="3"/>
  <c r="D152" i="3"/>
  <c r="C152" i="3"/>
  <c r="B152" i="3"/>
  <c r="H151" i="3"/>
  <c r="G151" i="3"/>
  <c r="F151" i="3"/>
  <c r="E151" i="3"/>
  <c r="D151" i="3"/>
  <c r="C151" i="3"/>
  <c r="B151" i="3"/>
  <c r="H150" i="3"/>
  <c r="G150" i="3"/>
  <c r="F150" i="3"/>
  <c r="E150" i="3"/>
  <c r="D150" i="3"/>
  <c r="C150" i="3"/>
  <c r="B150" i="3"/>
  <c r="H149" i="3"/>
  <c r="G149" i="3"/>
  <c r="F149" i="3"/>
  <c r="E149" i="3"/>
  <c r="D149" i="3"/>
  <c r="C149" i="3"/>
  <c r="B149" i="3"/>
  <c r="H148" i="3"/>
  <c r="G148" i="3"/>
  <c r="F148" i="3"/>
  <c r="E148" i="3"/>
  <c r="D148" i="3"/>
  <c r="C148" i="3"/>
  <c r="B148" i="3"/>
  <c r="H147" i="3"/>
  <c r="G147" i="3"/>
  <c r="F147" i="3"/>
  <c r="E147" i="3"/>
  <c r="D147" i="3"/>
  <c r="C147" i="3"/>
  <c r="B147" i="3"/>
  <c r="H146" i="3"/>
  <c r="G146" i="3"/>
  <c r="L138" i="9" s="1"/>
  <c r="F146" i="3"/>
  <c r="E146" i="3"/>
  <c r="D146" i="3"/>
  <c r="C146" i="3"/>
  <c r="B146" i="3"/>
  <c r="H145" i="3"/>
  <c r="G145" i="3"/>
  <c r="F145" i="3"/>
  <c r="E145" i="3"/>
  <c r="D145" i="3"/>
  <c r="C145" i="3"/>
  <c r="B145" i="3"/>
  <c r="H144" i="3"/>
  <c r="G144" i="3"/>
  <c r="F144" i="3"/>
  <c r="K136" i="9" s="1"/>
  <c r="E144" i="3"/>
  <c r="D144" i="3"/>
  <c r="C144" i="3"/>
  <c r="B144" i="3"/>
  <c r="H143" i="3"/>
  <c r="G143" i="3"/>
  <c r="F143" i="3"/>
  <c r="E143" i="3"/>
  <c r="D143" i="3"/>
  <c r="C143" i="3"/>
  <c r="B143" i="3"/>
  <c r="H142" i="3"/>
  <c r="G142" i="3"/>
  <c r="F142" i="3"/>
  <c r="E142" i="3"/>
  <c r="D142" i="3"/>
  <c r="C142" i="3"/>
  <c r="B142" i="3"/>
  <c r="H141" i="3"/>
  <c r="G141" i="3"/>
  <c r="F141" i="3"/>
  <c r="E141" i="3"/>
  <c r="I133" i="9" s="1"/>
  <c r="D141" i="3"/>
  <c r="C141" i="3"/>
  <c r="B141" i="3"/>
  <c r="H140" i="3"/>
  <c r="G140" i="3"/>
  <c r="F140" i="3"/>
  <c r="E140" i="3"/>
  <c r="D140" i="3"/>
  <c r="C140" i="3"/>
  <c r="B140" i="3"/>
  <c r="H139" i="3"/>
  <c r="G139" i="3"/>
  <c r="F139" i="3"/>
  <c r="E139" i="3"/>
  <c r="D139" i="3"/>
  <c r="C139" i="3"/>
  <c r="B139" i="3"/>
  <c r="H138" i="3"/>
  <c r="G138" i="3"/>
  <c r="F138" i="3"/>
  <c r="E138" i="3"/>
  <c r="D138" i="3"/>
  <c r="F130" i="9" s="1"/>
  <c r="C138" i="3"/>
  <c r="B138" i="3"/>
  <c r="H137" i="3"/>
  <c r="G137" i="3"/>
  <c r="F137" i="3"/>
  <c r="E137" i="3"/>
  <c r="D137" i="3"/>
  <c r="C137" i="3"/>
  <c r="B137" i="3"/>
  <c r="H136" i="3"/>
  <c r="G136" i="3"/>
  <c r="F136" i="3"/>
  <c r="E136" i="3"/>
  <c r="D136" i="3"/>
  <c r="C136" i="3"/>
  <c r="B136" i="3"/>
  <c r="H135" i="3"/>
  <c r="G135" i="3"/>
  <c r="F135" i="3"/>
  <c r="E135" i="3"/>
  <c r="D135" i="3"/>
  <c r="C135" i="3"/>
  <c r="B135" i="3"/>
  <c r="H134" i="3"/>
  <c r="G134" i="3"/>
  <c r="F134" i="3"/>
  <c r="E134" i="3"/>
  <c r="D134" i="3"/>
  <c r="C134" i="3"/>
  <c r="B134" i="3"/>
  <c r="H133" i="3"/>
  <c r="G133" i="3"/>
  <c r="F133" i="3"/>
  <c r="E133" i="3"/>
  <c r="I125" i="9" s="1"/>
  <c r="D133" i="3"/>
  <c r="C133" i="3"/>
  <c r="B133" i="3"/>
  <c r="H132" i="3"/>
  <c r="G132" i="3"/>
  <c r="F132" i="3"/>
  <c r="E132" i="3"/>
  <c r="D132" i="3"/>
  <c r="C132" i="3"/>
  <c r="B132" i="3"/>
  <c r="H131" i="3"/>
  <c r="G131" i="3"/>
  <c r="F131" i="3"/>
  <c r="E131" i="3"/>
  <c r="D131" i="3"/>
  <c r="C131" i="3"/>
  <c r="B131" i="3"/>
  <c r="H130" i="3"/>
  <c r="G130" i="3"/>
  <c r="F130" i="3"/>
  <c r="E130" i="3"/>
  <c r="D130" i="3"/>
  <c r="C130" i="3"/>
  <c r="B130" i="3"/>
  <c r="H129" i="3"/>
  <c r="G129" i="3"/>
  <c r="F129" i="3"/>
  <c r="E129" i="3"/>
  <c r="D129" i="3"/>
  <c r="C129" i="3"/>
  <c r="B129" i="3"/>
  <c r="H128" i="3"/>
  <c r="G128" i="3"/>
  <c r="F128" i="3"/>
  <c r="E128" i="3"/>
  <c r="D128" i="3"/>
  <c r="C128" i="3"/>
  <c r="B128" i="3"/>
  <c r="H127" i="3"/>
  <c r="G127" i="3"/>
  <c r="L119" i="9" s="1"/>
  <c r="F127" i="3"/>
  <c r="E127" i="3"/>
  <c r="D127" i="3"/>
  <c r="C127" i="3"/>
  <c r="B127" i="3"/>
  <c r="H126" i="3"/>
  <c r="G126" i="3"/>
  <c r="F126" i="3"/>
  <c r="E126" i="3"/>
  <c r="D126" i="3"/>
  <c r="C126" i="3"/>
  <c r="B126" i="3"/>
  <c r="H125" i="3"/>
  <c r="G125" i="3"/>
  <c r="F125" i="3"/>
  <c r="E125" i="3"/>
  <c r="D125" i="3"/>
  <c r="C125" i="3"/>
  <c r="B125" i="3"/>
  <c r="H124" i="3"/>
  <c r="G124" i="3"/>
  <c r="F124" i="3"/>
  <c r="E124" i="3"/>
  <c r="D124" i="3"/>
  <c r="C124" i="3"/>
  <c r="B124" i="3"/>
  <c r="H123" i="3"/>
  <c r="G123" i="3"/>
  <c r="F123" i="3"/>
  <c r="E123" i="3"/>
  <c r="D123" i="3"/>
  <c r="C123" i="3"/>
  <c r="B123" i="3"/>
  <c r="H122" i="3"/>
  <c r="G122" i="3"/>
  <c r="F122" i="3"/>
  <c r="E122" i="3"/>
  <c r="D122" i="3"/>
  <c r="F114" i="9" s="1"/>
  <c r="C122" i="3"/>
  <c r="B122" i="3"/>
  <c r="H121" i="3"/>
  <c r="G121" i="3"/>
  <c r="F121" i="3"/>
  <c r="E121" i="3"/>
  <c r="D121" i="3"/>
  <c r="C121" i="3"/>
  <c r="B121" i="3"/>
  <c r="H120" i="3"/>
  <c r="G120" i="3"/>
  <c r="F120" i="3"/>
  <c r="E120" i="3"/>
  <c r="I112" i="9" s="1"/>
  <c r="D120" i="3"/>
  <c r="C120" i="3"/>
  <c r="B120" i="3"/>
  <c r="H119" i="3"/>
  <c r="G119" i="3"/>
  <c r="F119" i="3"/>
  <c r="E119" i="3"/>
  <c r="D119" i="3"/>
  <c r="C119" i="3"/>
  <c r="B119" i="3"/>
  <c r="H118" i="3"/>
  <c r="G118" i="3"/>
  <c r="F118" i="3"/>
  <c r="E118" i="3"/>
  <c r="D118" i="3"/>
  <c r="C118" i="3"/>
  <c r="B118" i="3"/>
  <c r="H117" i="3"/>
  <c r="G117" i="3"/>
  <c r="F117" i="3"/>
  <c r="E117" i="3"/>
  <c r="D117" i="3"/>
  <c r="C117" i="3"/>
  <c r="B117" i="3"/>
  <c r="H116" i="3"/>
  <c r="G116" i="3"/>
  <c r="F116" i="3"/>
  <c r="E116" i="3"/>
  <c r="D116" i="3"/>
  <c r="C116" i="3"/>
  <c r="B116" i="3"/>
  <c r="H115" i="3"/>
  <c r="G115" i="3"/>
  <c r="F115" i="3"/>
  <c r="J107" i="9" s="1"/>
  <c r="E115" i="3"/>
  <c r="D115" i="3"/>
  <c r="C115" i="3"/>
  <c r="B115" i="3"/>
  <c r="H114" i="3"/>
  <c r="G114" i="3"/>
  <c r="F114" i="3"/>
  <c r="E114" i="3"/>
  <c r="D114" i="3"/>
  <c r="C114" i="3"/>
  <c r="B114" i="3"/>
  <c r="H113" i="3"/>
  <c r="G113" i="3"/>
  <c r="L105" i="9" s="1"/>
  <c r="F113" i="3"/>
  <c r="E113" i="3"/>
  <c r="D113" i="3"/>
  <c r="C113" i="3"/>
  <c r="B113" i="3"/>
  <c r="H112" i="3"/>
  <c r="G112" i="3"/>
  <c r="F112" i="3"/>
  <c r="E112" i="3"/>
  <c r="D112" i="3"/>
  <c r="C112" i="3"/>
  <c r="B112" i="3"/>
  <c r="H111" i="3"/>
  <c r="G111" i="3"/>
  <c r="L103" i="9" s="1"/>
  <c r="F111" i="3"/>
  <c r="E111" i="3"/>
  <c r="D111" i="3"/>
  <c r="C111" i="3"/>
  <c r="B111" i="3"/>
  <c r="H110" i="3"/>
  <c r="G110" i="3"/>
  <c r="F110" i="3"/>
  <c r="E110" i="3"/>
  <c r="D110" i="3"/>
  <c r="C110" i="3"/>
  <c r="B110" i="3"/>
  <c r="H109" i="3"/>
  <c r="N101" i="9" s="1"/>
  <c r="G109" i="3"/>
  <c r="F109" i="3"/>
  <c r="E109" i="3"/>
  <c r="D109" i="3"/>
  <c r="C109" i="3"/>
  <c r="B109" i="3"/>
  <c r="H108" i="3"/>
  <c r="G108" i="3"/>
  <c r="F108" i="3"/>
  <c r="E108" i="3"/>
  <c r="I100" i="9" s="1"/>
  <c r="D108" i="3"/>
  <c r="C108" i="3"/>
  <c r="B108" i="3"/>
  <c r="H107" i="3"/>
  <c r="G107" i="3"/>
  <c r="F107" i="3"/>
  <c r="E107" i="3"/>
  <c r="D107" i="3"/>
  <c r="C107" i="3"/>
  <c r="B107" i="3"/>
  <c r="H106" i="3"/>
  <c r="G106" i="3"/>
  <c r="L98" i="9" s="1"/>
  <c r="F106" i="3"/>
  <c r="E106" i="3"/>
  <c r="D106" i="3"/>
  <c r="C106" i="3"/>
  <c r="B106" i="3"/>
  <c r="H105" i="3"/>
  <c r="G105" i="3"/>
  <c r="F105" i="3"/>
  <c r="E105" i="3"/>
  <c r="D105" i="3"/>
  <c r="C105" i="3"/>
  <c r="B105" i="3"/>
  <c r="H104" i="3"/>
  <c r="N96" i="9" s="1"/>
  <c r="G104" i="3"/>
  <c r="F104" i="3"/>
  <c r="E104" i="3"/>
  <c r="D104" i="3"/>
  <c r="C104" i="3"/>
  <c r="B104" i="3"/>
  <c r="H103" i="3"/>
  <c r="G103" i="3"/>
  <c r="F103" i="3"/>
  <c r="E103" i="3"/>
  <c r="D103" i="3"/>
  <c r="C103" i="3"/>
  <c r="B103" i="3"/>
  <c r="H102" i="3"/>
  <c r="G102" i="3"/>
  <c r="F102" i="3"/>
  <c r="E102" i="3"/>
  <c r="D102" i="3"/>
  <c r="C102" i="3"/>
  <c r="B102" i="3"/>
  <c r="H101" i="3"/>
  <c r="G101" i="3"/>
  <c r="F101" i="3"/>
  <c r="J93" i="9" s="1"/>
  <c r="E101" i="3"/>
  <c r="I93" i="9" s="1"/>
  <c r="D101" i="3"/>
  <c r="C101" i="3"/>
  <c r="B101" i="3"/>
  <c r="H100" i="3"/>
  <c r="G100" i="3"/>
  <c r="F100" i="3"/>
  <c r="E100" i="3"/>
  <c r="D100" i="3"/>
  <c r="C100" i="3"/>
  <c r="B100" i="3"/>
  <c r="H99" i="3"/>
  <c r="G99" i="3"/>
  <c r="F99" i="3"/>
  <c r="E99" i="3"/>
  <c r="D99" i="3"/>
  <c r="C99" i="3"/>
  <c r="B99" i="3"/>
  <c r="H98" i="3"/>
  <c r="G98" i="3"/>
  <c r="L90" i="9" s="1"/>
  <c r="F98" i="3"/>
  <c r="J90" i="9" s="1"/>
  <c r="E98" i="3"/>
  <c r="D98" i="3"/>
  <c r="C98" i="3"/>
  <c r="B98" i="3"/>
  <c r="H97" i="3"/>
  <c r="G97" i="3"/>
  <c r="F97" i="3"/>
  <c r="E97" i="3"/>
  <c r="I89" i="9" s="1"/>
  <c r="D97" i="3"/>
  <c r="C97" i="3"/>
  <c r="B97" i="3"/>
  <c r="H96" i="3"/>
  <c r="G96" i="3"/>
  <c r="F96" i="3"/>
  <c r="E96" i="3"/>
  <c r="D96" i="3"/>
  <c r="C96" i="3"/>
  <c r="B96" i="3"/>
  <c r="H95" i="3"/>
  <c r="G95" i="3"/>
  <c r="F95" i="3"/>
  <c r="K87" i="9" s="1"/>
  <c r="E95" i="3"/>
  <c r="D95" i="3"/>
  <c r="C95" i="3"/>
  <c r="B95" i="3"/>
  <c r="H94" i="3"/>
  <c r="G94" i="3"/>
  <c r="F94" i="3"/>
  <c r="E94" i="3"/>
  <c r="D94" i="3"/>
  <c r="C94" i="3"/>
  <c r="B94" i="3"/>
  <c r="H93" i="3"/>
  <c r="G93" i="3"/>
  <c r="F93" i="3"/>
  <c r="E93" i="3"/>
  <c r="D93" i="3"/>
  <c r="C93" i="3"/>
  <c r="B93" i="3"/>
  <c r="H92" i="3"/>
  <c r="G92" i="3"/>
  <c r="L84" i="9" s="1"/>
  <c r="F92" i="3"/>
  <c r="E92" i="3"/>
  <c r="D92" i="3"/>
  <c r="C92" i="3"/>
  <c r="C84" i="9" s="1"/>
  <c r="B92" i="3"/>
  <c r="H91" i="3"/>
  <c r="G91" i="3"/>
  <c r="F91" i="3"/>
  <c r="E91" i="3"/>
  <c r="D91" i="3"/>
  <c r="C91" i="3"/>
  <c r="B91" i="3"/>
  <c r="H90" i="3"/>
  <c r="G90" i="3"/>
  <c r="F90" i="3"/>
  <c r="E90" i="3"/>
  <c r="D90" i="3"/>
  <c r="C90" i="3"/>
  <c r="B90" i="3"/>
  <c r="H89" i="3"/>
  <c r="G89" i="3"/>
  <c r="F89" i="3"/>
  <c r="J81" i="9" s="1"/>
  <c r="E89" i="3"/>
  <c r="D89" i="3"/>
  <c r="C89" i="3"/>
  <c r="B89" i="3"/>
  <c r="H88" i="3"/>
  <c r="G88" i="3"/>
  <c r="F88" i="3"/>
  <c r="E88" i="3"/>
  <c r="D88" i="3"/>
  <c r="C88" i="3"/>
  <c r="B88" i="3"/>
  <c r="H87" i="3"/>
  <c r="G87" i="3"/>
  <c r="F87" i="3"/>
  <c r="E87" i="3"/>
  <c r="D87" i="3"/>
  <c r="C87" i="3"/>
  <c r="B87" i="3"/>
  <c r="H86" i="3"/>
  <c r="G86" i="3"/>
  <c r="L78" i="9" s="1"/>
  <c r="F86" i="3"/>
  <c r="E86" i="3"/>
  <c r="D86" i="3"/>
  <c r="C86" i="3"/>
  <c r="B86" i="3"/>
  <c r="H85" i="3"/>
  <c r="G85" i="3"/>
  <c r="F85" i="3"/>
  <c r="J77" i="9" s="1"/>
  <c r="E85" i="3"/>
  <c r="I77" i="9" s="1"/>
  <c r="D85" i="3"/>
  <c r="C85" i="3"/>
  <c r="B85" i="3"/>
  <c r="H84" i="3"/>
  <c r="G84" i="3"/>
  <c r="F84" i="3"/>
  <c r="E84" i="3"/>
  <c r="D84" i="3"/>
  <c r="C84" i="3"/>
  <c r="B84" i="3"/>
  <c r="H83" i="3"/>
  <c r="G83" i="3"/>
  <c r="F83" i="3"/>
  <c r="E83" i="3"/>
  <c r="D83" i="3"/>
  <c r="C83" i="3"/>
  <c r="B83" i="3"/>
  <c r="H82" i="3"/>
  <c r="G82" i="3"/>
  <c r="F82" i="3"/>
  <c r="E82" i="3"/>
  <c r="D82" i="3"/>
  <c r="C82" i="3"/>
  <c r="B82" i="3"/>
  <c r="H81" i="3"/>
  <c r="G81" i="3"/>
  <c r="F81" i="3"/>
  <c r="J73" i="9" s="1"/>
  <c r="E81" i="3"/>
  <c r="D81" i="3"/>
  <c r="C81" i="3"/>
  <c r="B81" i="3"/>
  <c r="H80" i="3"/>
  <c r="G80" i="3"/>
  <c r="F80" i="3"/>
  <c r="K72" i="9" s="1"/>
  <c r="E80" i="3"/>
  <c r="H72" i="9" s="1"/>
  <c r="D80" i="3"/>
  <c r="C80" i="3"/>
  <c r="B80" i="3"/>
  <c r="H79" i="3"/>
  <c r="G79" i="3"/>
  <c r="F79" i="3"/>
  <c r="E79" i="3"/>
  <c r="D79" i="3"/>
  <c r="C79" i="3"/>
  <c r="B79" i="3"/>
  <c r="H78" i="3"/>
  <c r="G78" i="3"/>
  <c r="F78" i="3"/>
  <c r="E78" i="3"/>
  <c r="D78" i="3"/>
  <c r="C78" i="3"/>
  <c r="B78" i="3"/>
  <c r="H77" i="3"/>
  <c r="G77" i="3"/>
  <c r="F77" i="3"/>
  <c r="K69" i="9" s="1"/>
  <c r="E77" i="3"/>
  <c r="D77" i="3"/>
  <c r="C77" i="3"/>
  <c r="B77" i="3"/>
  <c r="H76" i="3"/>
  <c r="G76" i="3"/>
  <c r="F76" i="3"/>
  <c r="E76" i="3"/>
  <c r="D76" i="3"/>
  <c r="E68" i="9" s="1"/>
  <c r="C76" i="3"/>
  <c r="B76" i="3"/>
  <c r="H75" i="3"/>
  <c r="G75" i="3"/>
  <c r="F75" i="3"/>
  <c r="E75" i="3"/>
  <c r="D75" i="3"/>
  <c r="C75" i="3"/>
  <c r="B75" i="3"/>
  <c r="H74" i="3"/>
  <c r="G74" i="3"/>
  <c r="F74" i="3"/>
  <c r="E74" i="3"/>
  <c r="D74" i="3"/>
  <c r="C74" i="3"/>
  <c r="B74" i="3"/>
  <c r="H73" i="3"/>
  <c r="G73" i="3"/>
  <c r="L65" i="9" s="1"/>
  <c r="F73" i="3"/>
  <c r="E73" i="3"/>
  <c r="D73" i="3"/>
  <c r="C73" i="3"/>
  <c r="B73" i="3"/>
  <c r="H72" i="3"/>
  <c r="G72" i="3"/>
  <c r="L64" i="9" s="1"/>
  <c r="F72" i="3"/>
  <c r="E72" i="3"/>
  <c r="I64" i="9" s="1"/>
  <c r="D72" i="3"/>
  <c r="C72" i="3"/>
  <c r="B72" i="3"/>
  <c r="H71" i="3"/>
  <c r="G71" i="3"/>
  <c r="F71" i="3"/>
  <c r="E71" i="3"/>
  <c r="D71" i="3"/>
  <c r="C71" i="3"/>
  <c r="B71" i="3"/>
  <c r="H70" i="3"/>
  <c r="G70" i="3"/>
  <c r="F70" i="3"/>
  <c r="E70" i="3"/>
  <c r="D70" i="3"/>
  <c r="C70" i="3"/>
  <c r="B70" i="3"/>
  <c r="H69" i="3"/>
  <c r="G69" i="3"/>
  <c r="F69" i="3"/>
  <c r="K61" i="9" s="1"/>
  <c r="E69" i="3"/>
  <c r="D69" i="3"/>
  <c r="C69" i="3"/>
  <c r="B69" i="3"/>
  <c r="H68" i="3"/>
  <c r="G68" i="3"/>
  <c r="F68" i="3"/>
  <c r="E68" i="3"/>
  <c r="I60" i="9" s="1"/>
  <c r="D68" i="3"/>
  <c r="C68" i="3"/>
  <c r="B68" i="3"/>
  <c r="H67" i="3"/>
  <c r="G67" i="3"/>
  <c r="F67" i="3"/>
  <c r="E67" i="3"/>
  <c r="D67" i="3"/>
  <c r="C67" i="3"/>
  <c r="B67" i="3"/>
  <c r="H66" i="3"/>
  <c r="G66" i="3"/>
  <c r="F66" i="3"/>
  <c r="E66" i="3"/>
  <c r="D66" i="3"/>
  <c r="C66" i="3"/>
  <c r="B66" i="3"/>
  <c r="H65" i="3"/>
  <c r="G65" i="3"/>
  <c r="F65" i="3"/>
  <c r="E65" i="3"/>
  <c r="D65" i="3"/>
  <c r="C65" i="3"/>
  <c r="B65" i="3"/>
  <c r="H64" i="3"/>
  <c r="G64" i="3"/>
  <c r="F64" i="3"/>
  <c r="E64" i="3"/>
  <c r="D64" i="3"/>
  <c r="C64" i="3"/>
  <c r="B64" i="3"/>
  <c r="H63" i="3"/>
  <c r="G63" i="3"/>
  <c r="F63" i="3"/>
  <c r="E63" i="3"/>
  <c r="D63" i="3"/>
  <c r="C63" i="3"/>
  <c r="B63" i="3"/>
  <c r="H62" i="3"/>
  <c r="G62" i="3"/>
  <c r="L54" i="9" s="1"/>
  <c r="F62" i="3"/>
  <c r="E62" i="3"/>
  <c r="D62" i="3"/>
  <c r="C62" i="3"/>
  <c r="B62" i="3"/>
  <c r="H61" i="3"/>
  <c r="G61" i="3"/>
  <c r="F61" i="3"/>
  <c r="J53" i="9" s="1"/>
  <c r="E61" i="3"/>
  <c r="D61" i="3"/>
  <c r="C61" i="3"/>
  <c r="B61" i="3"/>
  <c r="H60" i="3"/>
  <c r="G60" i="3"/>
  <c r="F60" i="3"/>
  <c r="E60" i="3"/>
  <c r="D60" i="3"/>
  <c r="C60" i="3"/>
  <c r="C52" i="9" s="1"/>
  <c r="B60" i="3"/>
  <c r="H59" i="3"/>
  <c r="G59" i="3"/>
  <c r="F59" i="3"/>
  <c r="E59" i="3"/>
  <c r="H51" i="9" s="1"/>
  <c r="D59" i="3"/>
  <c r="C59" i="3"/>
  <c r="B59" i="3"/>
  <c r="H58" i="3"/>
  <c r="N50" i="9" s="1"/>
  <c r="G58" i="3"/>
  <c r="F58" i="3"/>
  <c r="E58" i="3"/>
  <c r="D58" i="3"/>
  <c r="C58" i="3"/>
  <c r="B58" i="3"/>
  <c r="H57" i="3"/>
  <c r="G57" i="3"/>
  <c r="F57" i="3"/>
  <c r="E57" i="3"/>
  <c r="D57" i="3"/>
  <c r="G49" i="9" s="1"/>
  <c r="C57" i="3"/>
  <c r="B57" i="3"/>
  <c r="H56" i="3"/>
  <c r="N48" i="9" s="1"/>
  <c r="G56" i="3"/>
  <c r="F56" i="3"/>
  <c r="K48" i="9" s="1"/>
  <c r="E56" i="3"/>
  <c r="D56" i="3"/>
  <c r="C56" i="3"/>
  <c r="B56" i="3"/>
  <c r="H55" i="3"/>
  <c r="G55" i="3"/>
  <c r="F55" i="3"/>
  <c r="E55" i="3"/>
  <c r="D55" i="3"/>
  <c r="C55" i="3"/>
  <c r="C47" i="9" s="1"/>
  <c r="B55" i="3"/>
  <c r="H54" i="3"/>
  <c r="G54" i="3"/>
  <c r="F54" i="3"/>
  <c r="E54" i="3"/>
  <c r="H46" i="9" s="1"/>
  <c r="D54" i="3"/>
  <c r="C54" i="3"/>
  <c r="B54" i="3"/>
  <c r="H53" i="3"/>
  <c r="N45" i="9" s="1"/>
  <c r="G53" i="3"/>
  <c r="F53" i="3"/>
  <c r="E53" i="3"/>
  <c r="D53" i="3"/>
  <c r="C53" i="3"/>
  <c r="B53" i="3"/>
  <c r="H52" i="3"/>
  <c r="G52" i="3"/>
  <c r="F52" i="3"/>
  <c r="E52" i="3"/>
  <c r="D52" i="3"/>
  <c r="C52" i="3"/>
  <c r="C44" i="9" s="1"/>
  <c r="B52" i="3"/>
  <c r="H51" i="3"/>
  <c r="G51" i="3"/>
  <c r="F51" i="3"/>
  <c r="J43" i="9" s="1"/>
  <c r="E51" i="3"/>
  <c r="H43" i="9" s="1"/>
  <c r="D51" i="3"/>
  <c r="C51" i="3"/>
  <c r="B51" i="3"/>
  <c r="H50" i="3"/>
  <c r="G50" i="3"/>
  <c r="F50" i="3"/>
  <c r="E50" i="3"/>
  <c r="D50" i="3"/>
  <c r="C50" i="3"/>
  <c r="B50" i="3"/>
  <c r="H49" i="3"/>
  <c r="G49" i="3"/>
  <c r="F49" i="3"/>
  <c r="E49" i="3"/>
  <c r="D49" i="3"/>
  <c r="E41" i="9" s="1"/>
  <c r="C49" i="3"/>
  <c r="B49" i="3"/>
  <c r="H48" i="3"/>
  <c r="N40" i="9" s="1"/>
  <c r="G48" i="3"/>
  <c r="F48" i="3"/>
  <c r="E48" i="3"/>
  <c r="D48" i="3"/>
  <c r="C48" i="3"/>
  <c r="B48" i="3"/>
  <c r="H47" i="3"/>
  <c r="G47" i="3"/>
  <c r="F47" i="3"/>
  <c r="E47" i="3"/>
  <c r="D47" i="3"/>
  <c r="E39" i="9" s="1"/>
  <c r="C47" i="3"/>
  <c r="C39" i="9" s="1"/>
  <c r="B47" i="3"/>
  <c r="H46" i="3"/>
  <c r="G46" i="3"/>
  <c r="F46" i="3"/>
  <c r="J38" i="9" s="1"/>
  <c r="E46" i="3"/>
  <c r="H38" i="9" s="1"/>
  <c r="D46" i="3"/>
  <c r="C46" i="3"/>
  <c r="B46" i="3"/>
  <c r="H45" i="3"/>
  <c r="G45" i="3"/>
  <c r="F45" i="3"/>
  <c r="E45" i="3"/>
  <c r="D45" i="3"/>
  <c r="C45" i="3"/>
  <c r="B45" i="3"/>
  <c r="H44" i="3"/>
  <c r="G44" i="3"/>
  <c r="F44" i="3"/>
  <c r="E44" i="3"/>
  <c r="D44" i="3"/>
  <c r="G36" i="9" s="1"/>
  <c r="C44" i="3"/>
  <c r="B44" i="3"/>
  <c r="H43" i="3"/>
  <c r="G43" i="3"/>
  <c r="F43" i="3"/>
  <c r="J35" i="9" s="1"/>
  <c r="E43" i="3"/>
  <c r="D43" i="3"/>
  <c r="C43" i="3"/>
  <c r="B43" i="3"/>
  <c r="H42" i="3"/>
  <c r="G42" i="3"/>
  <c r="F42" i="3"/>
  <c r="E42" i="3"/>
  <c r="D42" i="3"/>
  <c r="E34" i="9" s="1"/>
  <c r="C42" i="3"/>
  <c r="B42" i="3"/>
  <c r="H41" i="3"/>
  <c r="G41" i="3"/>
  <c r="F41" i="3"/>
  <c r="J33" i="9" s="1"/>
  <c r="E41" i="3"/>
  <c r="D41" i="3"/>
  <c r="G33" i="9" s="1"/>
  <c r="C41" i="3"/>
  <c r="B41" i="3"/>
  <c r="H40" i="3"/>
  <c r="G40" i="3"/>
  <c r="F40" i="3"/>
  <c r="E40" i="3"/>
  <c r="D40" i="3"/>
  <c r="C40" i="3"/>
  <c r="B40" i="3"/>
  <c r="H39" i="3"/>
  <c r="G39" i="3"/>
  <c r="F39" i="3"/>
  <c r="E39" i="3"/>
  <c r="D39" i="3"/>
  <c r="G31" i="9" s="1"/>
  <c r="C39" i="3"/>
  <c r="B39" i="3"/>
  <c r="H38" i="3"/>
  <c r="O30" i="9" s="1"/>
  <c r="G38" i="3"/>
  <c r="F38" i="3"/>
  <c r="J30" i="9" s="1"/>
  <c r="E38" i="3"/>
  <c r="D38" i="3"/>
  <c r="C38" i="3"/>
  <c r="B38" i="3"/>
  <c r="H37" i="3"/>
  <c r="G37" i="3"/>
  <c r="F37" i="3"/>
  <c r="E37" i="3"/>
  <c r="D37" i="3"/>
  <c r="C37" i="3"/>
  <c r="D29" i="9" s="1"/>
  <c r="B37" i="3"/>
  <c r="H36" i="3"/>
  <c r="G36" i="3"/>
  <c r="F36" i="3"/>
  <c r="E36" i="3"/>
  <c r="D36" i="3"/>
  <c r="E28" i="9" s="1"/>
  <c r="C36" i="3"/>
  <c r="B36" i="3"/>
  <c r="H35" i="3"/>
  <c r="G35" i="3"/>
  <c r="F35" i="3"/>
  <c r="E35" i="3"/>
  <c r="D35" i="3"/>
  <c r="C35" i="3"/>
  <c r="B35" i="3"/>
  <c r="H34" i="3"/>
  <c r="G34" i="3"/>
  <c r="F34" i="3"/>
  <c r="E34" i="3"/>
  <c r="D34" i="3"/>
  <c r="G26" i="9" s="1"/>
  <c r="C34" i="3"/>
  <c r="B34" i="3"/>
  <c r="H33" i="3"/>
  <c r="O25" i="9" s="1"/>
  <c r="G33" i="3"/>
  <c r="F33" i="3"/>
  <c r="J25" i="9" s="1"/>
  <c r="E33" i="3"/>
  <c r="D33" i="3"/>
  <c r="C33" i="3"/>
  <c r="B33" i="3"/>
  <c r="H32" i="3"/>
  <c r="G32" i="3"/>
  <c r="F32" i="3"/>
  <c r="E32" i="3"/>
  <c r="D32" i="3"/>
  <c r="C32" i="3"/>
  <c r="D24" i="9" s="1"/>
  <c r="B32" i="3"/>
  <c r="H31" i="3"/>
  <c r="G31" i="3"/>
  <c r="F31" i="3"/>
  <c r="E31" i="3"/>
  <c r="D31" i="3"/>
  <c r="E23" i="9" s="1"/>
  <c r="C31" i="3"/>
  <c r="B31" i="3"/>
  <c r="H30" i="3"/>
  <c r="O22" i="9" s="1"/>
  <c r="G30" i="3"/>
  <c r="F30" i="3"/>
  <c r="E30" i="3"/>
  <c r="D30" i="3"/>
  <c r="C30" i="3"/>
  <c r="B30" i="3"/>
  <c r="H29" i="3"/>
  <c r="G29" i="3"/>
  <c r="F29" i="3"/>
  <c r="E29" i="3"/>
  <c r="D29" i="3"/>
  <c r="C29" i="3"/>
  <c r="D21" i="9" s="1"/>
  <c r="B29" i="3"/>
  <c r="H28" i="3"/>
  <c r="G28" i="3"/>
  <c r="F28" i="3"/>
  <c r="J20" i="9" s="1"/>
  <c r="E28" i="3"/>
  <c r="D28" i="3"/>
  <c r="C28" i="3"/>
  <c r="B28" i="3"/>
  <c r="H27" i="3"/>
  <c r="G27" i="3"/>
  <c r="F27" i="3"/>
  <c r="E27" i="3"/>
  <c r="D27" i="3"/>
  <c r="C27" i="3"/>
  <c r="B27" i="3"/>
  <c r="H26" i="3"/>
  <c r="G26" i="3"/>
  <c r="F26" i="3"/>
  <c r="E26" i="3"/>
  <c r="D26" i="3"/>
  <c r="E18" i="9" s="1"/>
  <c r="C26" i="3"/>
  <c r="B26" i="3"/>
  <c r="H25" i="3"/>
  <c r="O17" i="9" s="1"/>
  <c r="G25" i="3"/>
  <c r="F25" i="3"/>
  <c r="E25" i="3"/>
  <c r="D25" i="3"/>
  <c r="C25" i="3"/>
  <c r="B25" i="3"/>
  <c r="H24" i="3"/>
  <c r="G24" i="3"/>
  <c r="F24" i="3"/>
  <c r="E24" i="3"/>
  <c r="D24" i="3"/>
  <c r="C24" i="3"/>
  <c r="D16" i="9" s="1"/>
  <c r="B24" i="3"/>
  <c r="H23" i="3"/>
  <c r="G23" i="3"/>
  <c r="F23" i="3"/>
  <c r="E23" i="3"/>
  <c r="H15" i="9" s="1"/>
  <c r="D23" i="3"/>
  <c r="G15" i="9" s="1"/>
  <c r="C23" i="3"/>
  <c r="B23" i="3"/>
  <c r="H22" i="3"/>
  <c r="G22" i="3"/>
  <c r="F22" i="3"/>
  <c r="E22" i="3"/>
  <c r="D22" i="3"/>
  <c r="C22" i="3"/>
  <c r="B22" i="3"/>
  <c r="H21" i="3"/>
  <c r="G21" i="3"/>
  <c r="F21" i="3"/>
  <c r="E21" i="3"/>
  <c r="D21" i="3"/>
  <c r="E13" i="9" s="1"/>
  <c r="C21" i="3"/>
  <c r="B21" i="3"/>
  <c r="H20" i="3"/>
  <c r="O12" i="9" s="1"/>
  <c r="G20" i="3"/>
  <c r="F20" i="3"/>
  <c r="J12" i="9" s="1"/>
  <c r="E20" i="3"/>
  <c r="D20" i="3"/>
  <c r="C20" i="3"/>
  <c r="B20" i="3"/>
  <c r="H19" i="3"/>
  <c r="G19" i="3"/>
  <c r="F19" i="3"/>
  <c r="E19" i="3"/>
  <c r="D19" i="3"/>
  <c r="E11" i="9" s="1"/>
  <c r="C19" i="3"/>
  <c r="C11" i="9" s="1"/>
  <c r="B19" i="3"/>
  <c r="H18" i="3"/>
  <c r="G18" i="3"/>
  <c r="F18" i="3"/>
  <c r="K10" i="9" s="1"/>
  <c r="E18" i="3"/>
  <c r="I10" i="9" s="1"/>
  <c r="D18" i="3"/>
  <c r="G10" i="9" s="1"/>
  <c r="C18" i="3"/>
  <c r="B18" i="3"/>
  <c r="H17" i="3"/>
  <c r="N9" i="9" s="1"/>
  <c r="G17" i="3"/>
  <c r="F17" i="3"/>
  <c r="E17" i="3"/>
  <c r="D17" i="3"/>
  <c r="C17" i="3"/>
  <c r="C9" i="9" s="1"/>
  <c r="B17" i="3"/>
  <c r="H16" i="3"/>
  <c r="G16" i="3"/>
  <c r="F16" i="3"/>
  <c r="K8" i="9" s="1"/>
  <c r="E16" i="3"/>
  <c r="I8" i="9" s="1"/>
  <c r="D16" i="3"/>
  <c r="C16" i="3"/>
  <c r="C8" i="9" s="1"/>
  <c r="B16" i="3"/>
  <c r="H15" i="3"/>
  <c r="O7" i="9" s="1"/>
  <c r="G15" i="3"/>
  <c r="F15" i="3"/>
  <c r="E15" i="3"/>
  <c r="H7" i="9" s="1"/>
  <c r="D15" i="3"/>
  <c r="C15" i="3"/>
  <c r="B15" i="3"/>
  <c r="H14" i="3"/>
  <c r="G14" i="3"/>
  <c r="F14" i="3"/>
  <c r="E14" i="3"/>
  <c r="D14" i="3"/>
  <c r="G6" i="9" s="1"/>
  <c r="C14" i="3"/>
  <c r="C6" i="9" s="1"/>
  <c r="B14" i="3"/>
  <c r="H13" i="3"/>
  <c r="N5" i="9" s="1"/>
  <c r="G13" i="3"/>
  <c r="F13" i="3"/>
  <c r="K5" i="9" s="1"/>
  <c r="E13" i="3"/>
  <c r="I5" i="9" s="1"/>
  <c r="D13" i="3"/>
  <c r="C13" i="3"/>
  <c r="B13" i="3"/>
  <c r="H12" i="3"/>
  <c r="N4" i="9" s="1"/>
  <c r="G12" i="3"/>
  <c r="F12" i="3"/>
  <c r="E12" i="3"/>
  <c r="D12" i="3"/>
  <c r="C12" i="3"/>
  <c r="C4" i="9" s="1"/>
  <c r="B12" i="3"/>
  <c r="B8" i="3" a="1"/>
  <c r="B8" i="3" s="1"/>
  <c r="D4" i="2"/>
  <c r="C4" i="2"/>
  <c r="D3" i="2"/>
  <c r="E154" i="5" s="1"/>
  <c r="R146" i="9" s="1"/>
  <c r="C3" i="2"/>
  <c r="D53" i="5" s="1"/>
  <c r="Q45" i="9" s="1"/>
  <c r="E54" i="5" l="1"/>
  <c r="R46" i="9" s="1"/>
  <c r="E126" i="5"/>
  <c r="R118" i="9" s="1"/>
  <c r="E137" i="5"/>
  <c r="R129" i="9" s="1"/>
  <c r="E33" i="5"/>
  <c r="R25" i="9" s="1"/>
  <c r="E108" i="5"/>
  <c r="R100" i="9" s="1"/>
  <c r="E133" i="5"/>
  <c r="R125" i="9" s="1"/>
  <c r="T129" i="9"/>
  <c r="E77" i="5"/>
  <c r="R69" i="9" s="1"/>
  <c r="E92" i="5"/>
  <c r="R84" i="9" s="1"/>
  <c r="E122" i="5"/>
  <c r="R114" i="9" s="1"/>
  <c r="E91" i="5"/>
  <c r="R83" i="9" s="1"/>
  <c r="E49" i="5"/>
  <c r="R41" i="9" s="1"/>
  <c r="E63" i="5"/>
  <c r="R55" i="9" s="1"/>
  <c r="E157" i="5"/>
  <c r="R149" i="9" s="1"/>
  <c r="E16" i="5"/>
  <c r="R8" i="9" s="1"/>
  <c r="E85" i="5"/>
  <c r="R77" i="9" s="1"/>
  <c r="D158" i="5"/>
  <c r="Q150" i="9" s="1"/>
  <c r="D60" i="5"/>
  <c r="Q52" i="9" s="1"/>
  <c r="E79" i="5"/>
  <c r="R71" i="9" s="1"/>
  <c r="E134" i="5"/>
  <c r="R126" i="9" s="1"/>
  <c r="E13" i="5"/>
  <c r="R5" i="9" s="1"/>
  <c r="D20" i="5"/>
  <c r="Q12" i="9" s="1"/>
  <c r="E21" i="5"/>
  <c r="R13" i="9" s="1"/>
  <c r="E27" i="5"/>
  <c r="R19" i="9" s="1"/>
  <c r="E28" i="5"/>
  <c r="R20" i="9" s="1"/>
  <c r="E39" i="5"/>
  <c r="R31" i="9" s="1"/>
  <c r="T36" i="9"/>
  <c r="D54" i="5"/>
  <c r="Q46" i="9" s="1"/>
  <c r="E57" i="5"/>
  <c r="R49" i="9" s="1"/>
  <c r="T50" i="9"/>
  <c r="E61" i="5"/>
  <c r="R53" i="9" s="1"/>
  <c r="D66" i="5"/>
  <c r="Q58" i="9" s="1"/>
  <c r="E69" i="5"/>
  <c r="R61" i="9" s="1"/>
  <c r="T62" i="9"/>
  <c r="E73" i="5"/>
  <c r="R65" i="9" s="1"/>
  <c r="T66" i="9"/>
  <c r="D79" i="5"/>
  <c r="Q71" i="9" s="1"/>
  <c r="E80" i="5"/>
  <c r="R72" i="9" s="1"/>
  <c r="T80" i="9"/>
  <c r="E106" i="5"/>
  <c r="R98" i="9" s="1"/>
  <c r="D109" i="5"/>
  <c r="Q101" i="9" s="1"/>
  <c r="E110" i="5"/>
  <c r="R102" i="9" s="1"/>
  <c r="T103" i="9"/>
  <c r="E118" i="5"/>
  <c r="R110" i="9" s="1"/>
  <c r="T115" i="9"/>
  <c r="D126" i="5"/>
  <c r="Q118" i="9" s="1"/>
  <c r="E143" i="5"/>
  <c r="R135" i="9" s="1"/>
  <c r="N30" i="9"/>
  <c r="T47" i="9"/>
  <c r="D78" i="5"/>
  <c r="Q70" i="9" s="1"/>
  <c r="D125" i="5"/>
  <c r="Q117" i="9" s="1"/>
  <c r="D142" i="5"/>
  <c r="Q134" i="9" s="1"/>
  <c r="E17" i="5"/>
  <c r="R9" i="9" s="1"/>
  <c r="T23" i="9"/>
  <c r="E45" i="5"/>
  <c r="R37" i="9" s="1"/>
  <c r="D52" i="5"/>
  <c r="Q44" i="9" s="1"/>
  <c r="E53" i="5"/>
  <c r="R45" i="9" s="1"/>
  <c r="E59" i="5"/>
  <c r="R51" i="9" s="1"/>
  <c r="E60" i="5"/>
  <c r="R52" i="9" s="1"/>
  <c r="E71" i="5"/>
  <c r="R63" i="9" s="1"/>
  <c r="D86" i="5"/>
  <c r="Q78" i="9" s="1"/>
  <c r="E89" i="5"/>
  <c r="R81" i="9" s="1"/>
  <c r="E93" i="5"/>
  <c r="R85" i="9" s="1"/>
  <c r="D98" i="5"/>
  <c r="Q90" i="9" s="1"/>
  <c r="E101" i="5"/>
  <c r="R93" i="9" s="1"/>
  <c r="T94" i="9"/>
  <c r="E105" i="5"/>
  <c r="R97" i="9" s="1"/>
  <c r="D121" i="5"/>
  <c r="Q113" i="9" s="1"/>
  <c r="E124" i="5"/>
  <c r="R116" i="9" s="1"/>
  <c r="E125" i="5"/>
  <c r="R117" i="9" s="1"/>
  <c r="T124" i="9"/>
  <c r="E138" i="5"/>
  <c r="R130" i="9" s="1"/>
  <c r="D141" i="5"/>
  <c r="Q133" i="9" s="1"/>
  <c r="E142" i="5"/>
  <c r="R134" i="9" s="1"/>
  <c r="E150" i="5"/>
  <c r="R142" i="9" s="1"/>
  <c r="E158" i="5"/>
  <c r="R150" i="9" s="1"/>
  <c r="T61" i="9"/>
  <c r="D4" i="9"/>
  <c r="F18" i="9"/>
  <c r="F41" i="9"/>
  <c r="F49" i="9"/>
  <c r="K77" i="9"/>
  <c r="D72" i="5"/>
  <c r="Q64" i="9" s="1"/>
  <c r="D99" i="5"/>
  <c r="Q91" i="9" s="1"/>
  <c r="D105" i="5"/>
  <c r="Q97" i="9" s="1"/>
  <c r="E12" i="5"/>
  <c r="R4" i="9" s="1"/>
  <c r="D16" i="5"/>
  <c r="Q8" i="9" s="1"/>
  <c r="E19" i="5"/>
  <c r="R11" i="9" s="1"/>
  <c r="D26" i="5"/>
  <c r="Q18" i="9" s="1"/>
  <c r="E38" i="5"/>
  <c r="R30" i="9" s="1"/>
  <c r="T42" i="9"/>
  <c r="E65" i="5"/>
  <c r="R57" i="9" s="1"/>
  <c r="T71" i="9"/>
  <c r="D85" i="5"/>
  <c r="Q77" i="9" s="1"/>
  <c r="E86" i="5"/>
  <c r="R78" i="9" s="1"/>
  <c r="T79" i="9"/>
  <c r="D92" i="5"/>
  <c r="Q84" i="9" s="1"/>
  <c r="E95" i="5"/>
  <c r="R87" i="9" s="1"/>
  <c r="T88" i="9"/>
  <c r="D104" i="5"/>
  <c r="Q96" i="9" s="1"/>
  <c r="E117" i="5"/>
  <c r="R109" i="9" s="1"/>
  <c r="E121" i="5"/>
  <c r="R113" i="9" s="1"/>
  <c r="D137" i="5"/>
  <c r="Q129" i="9" s="1"/>
  <c r="E140" i="5"/>
  <c r="R132" i="9" s="1"/>
  <c r="E141" i="5"/>
  <c r="R133" i="9" s="1"/>
  <c r="D157" i="5"/>
  <c r="Q149" i="9" s="1"/>
  <c r="D11" i="9"/>
  <c r="G18" i="9"/>
  <c r="N22" i="9"/>
  <c r="O45" i="9"/>
  <c r="M81" i="9"/>
  <c r="D114" i="5"/>
  <c r="Q106" i="9" s="1"/>
  <c r="E159" i="5"/>
  <c r="R151" i="9" s="1"/>
  <c r="D14" i="5"/>
  <c r="Q6" i="9" s="1"/>
  <c r="E15" i="5"/>
  <c r="R7" i="9" s="1"/>
  <c r="E23" i="5"/>
  <c r="R15" i="9" s="1"/>
  <c r="D35" i="5"/>
  <c r="Q27" i="9" s="1"/>
  <c r="D41" i="5"/>
  <c r="Q33" i="9" s="1"/>
  <c r="E44" i="5"/>
  <c r="R36" i="9" s="1"/>
  <c r="D48" i="5"/>
  <c r="Q40" i="9" s="1"/>
  <c r="E51" i="5"/>
  <c r="R43" i="9" s="1"/>
  <c r="D58" i="5"/>
  <c r="Q50" i="9" s="1"/>
  <c r="E70" i="5"/>
  <c r="R62" i="9" s="1"/>
  <c r="T63" i="9"/>
  <c r="T74" i="9"/>
  <c r="E97" i="5"/>
  <c r="R89" i="9" s="1"/>
  <c r="T96" i="9"/>
  <c r="E119" i="5"/>
  <c r="R111" i="9" s="1"/>
  <c r="D130" i="5"/>
  <c r="Q122" i="9" s="1"/>
  <c r="T123" i="9"/>
  <c r="D136" i="5"/>
  <c r="Q128" i="9" s="1"/>
  <c r="E149" i="5"/>
  <c r="R141" i="9" s="1"/>
  <c r="E153" i="5"/>
  <c r="R145" i="9" s="1"/>
  <c r="T101" i="9"/>
  <c r="J5" i="9"/>
  <c r="D8" i="9"/>
  <c r="M73" i="9"/>
  <c r="T25" i="9"/>
  <c r="D153" i="5"/>
  <c r="Q145" i="9" s="1"/>
  <c r="T8" i="9"/>
  <c r="T11" i="9"/>
  <c r="D22" i="5"/>
  <c r="Q14" i="9" s="1"/>
  <c r="E25" i="5"/>
  <c r="R17" i="9" s="1"/>
  <c r="E29" i="5"/>
  <c r="R21" i="9" s="1"/>
  <c r="D34" i="5"/>
  <c r="Q26" i="9" s="1"/>
  <c r="E37" i="5"/>
  <c r="R29" i="9" s="1"/>
  <c r="T30" i="9"/>
  <c r="E41" i="5"/>
  <c r="R33" i="9" s="1"/>
  <c r="D47" i="5"/>
  <c r="Q39" i="9" s="1"/>
  <c r="E48" i="5"/>
  <c r="R40" i="9" s="1"/>
  <c r="T41" i="9"/>
  <c r="E74" i="5"/>
  <c r="R66" i="9" s="1"/>
  <c r="E81" i="5"/>
  <c r="R73" i="9" s="1"/>
  <c r="T87" i="9"/>
  <c r="E111" i="5"/>
  <c r="R103" i="9" s="1"/>
  <c r="E135" i="5"/>
  <c r="R127" i="9" s="1"/>
  <c r="D146" i="5"/>
  <c r="Q138" i="9" s="1"/>
  <c r="D152" i="5"/>
  <c r="Q144" i="9" s="1"/>
  <c r="T85" i="9"/>
  <c r="T117" i="9"/>
  <c r="O5" i="9"/>
  <c r="K20" i="9"/>
  <c r="D15" i="5"/>
  <c r="Q7" i="9" s="1"/>
  <c r="D84" i="5"/>
  <c r="Q76" i="9" s="1"/>
  <c r="D120" i="5"/>
  <c r="Q112" i="9" s="1"/>
  <c r="M60" i="9"/>
  <c r="D21" i="5"/>
  <c r="Q13" i="9" s="1"/>
  <c r="E22" i="5"/>
  <c r="R14" i="9" s="1"/>
  <c r="D28" i="5"/>
  <c r="Q20" i="9" s="1"/>
  <c r="E31" i="5"/>
  <c r="R23" i="9" s="1"/>
  <c r="D40" i="5"/>
  <c r="Q32" i="9" s="1"/>
  <c r="D46" i="5"/>
  <c r="Q38" i="9" s="1"/>
  <c r="E47" i="5"/>
  <c r="R39" i="9" s="1"/>
  <c r="E55" i="5"/>
  <c r="R47" i="9" s="1"/>
  <c r="D67" i="5"/>
  <c r="Q59" i="9" s="1"/>
  <c r="D73" i="5"/>
  <c r="Q65" i="9" s="1"/>
  <c r="E76" i="5"/>
  <c r="R68" i="9" s="1"/>
  <c r="D80" i="5"/>
  <c r="Q72" i="9" s="1"/>
  <c r="E83" i="5"/>
  <c r="R75" i="9" s="1"/>
  <c r="D90" i="5"/>
  <c r="Q82" i="9" s="1"/>
  <c r="T83" i="9"/>
  <c r="E102" i="5"/>
  <c r="R94" i="9" s="1"/>
  <c r="T95" i="9"/>
  <c r="T99" i="9"/>
  <c r="D110" i="5"/>
  <c r="Q102" i="9" s="1"/>
  <c r="T106" i="9"/>
  <c r="E127" i="5"/>
  <c r="R119" i="9" s="1"/>
  <c r="E151" i="5"/>
  <c r="R143" i="9" s="1"/>
  <c r="O9" i="9"/>
  <c r="I43" i="9"/>
  <c r="T16" i="9"/>
  <c r="F8" i="9"/>
  <c r="E8" i="9"/>
  <c r="C15" i="9"/>
  <c r="D15" i="9"/>
  <c r="M19" i="9"/>
  <c r="L19" i="9"/>
  <c r="F24" i="9"/>
  <c r="E24" i="9"/>
  <c r="G24" i="9"/>
  <c r="M27" i="9"/>
  <c r="L27" i="9"/>
  <c r="I33" i="9"/>
  <c r="H33" i="9"/>
  <c r="I41" i="9"/>
  <c r="H41" i="9"/>
  <c r="M43" i="9"/>
  <c r="L43" i="9"/>
  <c r="I49" i="9"/>
  <c r="H49" i="9"/>
  <c r="I57" i="9"/>
  <c r="H57" i="9"/>
  <c r="O60" i="9"/>
  <c r="N60" i="9"/>
  <c r="G64" i="9"/>
  <c r="F64" i="9"/>
  <c r="E64" i="9"/>
  <c r="O68" i="9"/>
  <c r="N68" i="9"/>
  <c r="G72" i="9"/>
  <c r="F72" i="9"/>
  <c r="E72" i="9"/>
  <c r="M75" i="9"/>
  <c r="L75" i="9"/>
  <c r="D79" i="9"/>
  <c r="C79" i="9"/>
  <c r="I81" i="9"/>
  <c r="H81" i="9"/>
  <c r="I97" i="9"/>
  <c r="H97" i="9"/>
  <c r="O100" i="9"/>
  <c r="N100" i="9"/>
  <c r="F104" i="9"/>
  <c r="E104" i="9"/>
  <c r="G104" i="9"/>
  <c r="M107" i="9"/>
  <c r="L107" i="9"/>
  <c r="I113" i="9"/>
  <c r="H113" i="9"/>
  <c r="M115" i="9"/>
  <c r="L115" i="9"/>
  <c r="C119" i="9"/>
  <c r="D119" i="9"/>
  <c r="I121" i="9"/>
  <c r="H121" i="9"/>
  <c r="L123" i="9"/>
  <c r="M123" i="9"/>
  <c r="D127" i="9"/>
  <c r="C127" i="9"/>
  <c r="H129" i="9"/>
  <c r="I129" i="9"/>
  <c r="L131" i="9"/>
  <c r="M131" i="9"/>
  <c r="F136" i="9"/>
  <c r="E136" i="9"/>
  <c r="G136" i="9"/>
  <c r="J138" i="9"/>
  <c r="K138" i="9"/>
  <c r="O140" i="9"/>
  <c r="N140" i="9"/>
  <c r="G144" i="9"/>
  <c r="F144" i="9"/>
  <c r="E144" i="9"/>
  <c r="K146" i="9"/>
  <c r="J146" i="9"/>
  <c r="O148" i="9"/>
  <c r="N148" i="9"/>
  <c r="F152" i="9"/>
  <c r="E152" i="9"/>
  <c r="G152" i="9"/>
  <c r="E131" i="5"/>
  <c r="R123" i="9" s="1"/>
  <c r="D131" i="5"/>
  <c r="Q123" i="9" s="1"/>
  <c r="E147" i="5"/>
  <c r="R139" i="9" s="1"/>
  <c r="D147" i="5"/>
  <c r="Q139" i="9" s="1"/>
  <c r="N12" i="9"/>
  <c r="D47" i="9"/>
  <c r="H89" i="9"/>
  <c r="M138" i="9"/>
  <c r="C7" i="9"/>
  <c r="D7" i="9"/>
  <c r="I9" i="9"/>
  <c r="H9" i="9"/>
  <c r="M11" i="9"/>
  <c r="L11" i="9"/>
  <c r="F16" i="9"/>
  <c r="E16" i="9"/>
  <c r="G16" i="9"/>
  <c r="K18" i="9"/>
  <c r="J18" i="9"/>
  <c r="I25" i="9"/>
  <c r="H25" i="9"/>
  <c r="O28" i="9"/>
  <c r="N28" i="9"/>
  <c r="F32" i="9"/>
  <c r="E32" i="9"/>
  <c r="G32" i="9"/>
  <c r="M35" i="9"/>
  <c r="L35" i="9"/>
  <c r="F40" i="9"/>
  <c r="E40" i="9"/>
  <c r="G40" i="9"/>
  <c r="K50" i="9"/>
  <c r="J50" i="9"/>
  <c r="M51" i="9"/>
  <c r="L51" i="9"/>
  <c r="D55" i="9"/>
  <c r="C55" i="9"/>
  <c r="J58" i="9"/>
  <c r="K58" i="9"/>
  <c r="I65" i="9"/>
  <c r="H65" i="9"/>
  <c r="D71" i="9"/>
  <c r="C71" i="9"/>
  <c r="K74" i="9"/>
  <c r="J74" i="9"/>
  <c r="K82" i="9"/>
  <c r="J82" i="9"/>
  <c r="N92" i="9"/>
  <c r="O92" i="9"/>
  <c r="C95" i="9"/>
  <c r="D95" i="9"/>
  <c r="M99" i="9"/>
  <c r="L99" i="9"/>
  <c r="C103" i="9"/>
  <c r="D103" i="9"/>
  <c r="J106" i="9"/>
  <c r="K106" i="9"/>
  <c r="F112" i="9"/>
  <c r="E112" i="9"/>
  <c r="G112" i="9"/>
  <c r="C151" i="9"/>
  <c r="D151" i="9"/>
  <c r="T29" i="9"/>
  <c r="T35" i="9"/>
  <c r="T67" i="9"/>
  <c r="E115" i="5"/>
  <c r="R107" i="9" s="1"/>
  <c r="D115" i="5"/>
  <c r="Q107" i="9" s="1"/>
  <c r="G7" i="9"/>
  <c r="F7" i="9"/>
  <c r="E7" i="9"/>
  <c r="K153" i="9"/>
  <c r="J153" i="9"/>
  <c r="O4" i="9"/>
  <c r="H8" i="9"/>
  <c r="K25" i="9"/>
  <c r="C29" i="9"/>
  <c r="E31" i="9"/>
  <c r="K33" i="9"/>
  <c r="K35" i="9"/>
  <c r="G41" i="9"/>
  <c r="K43" i="9"/>
  <c r="M54" i="9"/>
  <c r="H60" i="9"/>
  <c r="J69" i="9"/>
  <c r="J72" i="9"/>
  <c r="K81" i="9"/>
  <c r="K107" i="9"/>
  <c r="H125" i="9"/>
  <c r="E5" i="9"/>
  <c r="F5" i="9"/>
  <c r="H6" i="9"/>
  <c r="I6" i="9"/>
  <c r="K7" i="9"/>
  <c r="J7" i="9"/>
  <c r="M8" i="9"/>
  <c r="L8" i="9"/>
  <c r="C12" i="9"/>
  <c r="D12" i="9"/>
  <c r="H14" i="9"/>
  <c r="I14" i="9"/>
  <c r="K15" i="9"/>
  <c r="J15" i="9"/>
  <c r="M16" i="9"/>
  <c r="L16" i="9"/>
  <c r="C20" i="9"/>
  <c r="D20" i="9"/>
  <c r="E21" i="9"/>
  <c r="G21" i="9"/>
  <c r="H22" i="9"/>
  <c r="I22" i="9"/>
  <c r="K23" i="9"/>
  <c r="J23" i="9"/>
  <c r="M24" i="9"/>
  <c r="L24" i="9"/>
  <c r="C28" i="9"/>
  <c r="D28" i="9"/>
  <c r="E29" i="9"/>
  <c r="G29" i="9"/>
  <c r="F29" i="9"/>
  <c r="H30" i="9"/>
  <c r="I30" i="9"/>
  <c r="K31" i="9"/>
  <c r="J31" i="9"/>
  <c r="M32" i="9"/>
  <c r="L32" i="9"/>
  <c r="O33" i="9"/>
  <c r="N33" i="9"/>
  <c r="C36" i="9"/>
  <c r="D36" i="9"/>
  <c r="E37" i="9"/>
  <c r="G37" i="9"/>
  <c r="F37" i="9"/>
  <c r="K39" i="9"/>
  <c r="J39" i="9"/>
  <c r="M40" i="9"/>
  <c r="L40" i="9"/>
  <c r="O41" i="9"/>
  <c r="N41" i="9"/>
  <c r="E45" i="9"/>
  <c r="G45" i="9"/>
  <c r="F45" i="9"/>
  <c r="K47" i="9"/>
  <c r="J47" i="9"/>
  <c r="M48" i="9"/>
  <c r="L48" i="9"/>
  <c r="O49" i="9"/>
  <c r="N49" i="9"/>
  <c r="F53" i="9"/>
  <c r="E53" i="9"/>
  <c r="G53" i="9"/>
  <c r="I54" i="9"/>
  <c r="H54" i="9"/>
  <c r="K55" i="9"/>
  <c r="J55" i="9"/>
  <c r="L56" i="9"/>
  <c r="M56" i="9"/>
  <c r="O57" i="9"/>
  <c r="N57" i="9"/>
  <c r="C60" i="9"/>
  <c r="D60" i="9"/>
  <c r="F61" i="9"/>
  <c r="E61" i="9"/>
  <c r="G61" i="9"/>
  <c r="I62" i="9"/>
  <c r="H62" i="9"/>
  <c r="K63" i="9"/>
  <c r="J63" i="9"/>
  <c r="O65" i="9"/>
  <c r="N65" i="9"/>
  <c r="C68" i="9"/>
  <c r="D68" i="9"/>
  <c r="F69" i="9"/>
  <c r="E69" i="9"/>
  <c r="G69" i="9"/>
  <c r="I70" i="9"/>
  <c r="H70" i="9"/>
  <c r="K71" i="9"/>
  <c r="J71" i="9"/>
  <c r="L72" i="9"/>
  <c r="M72" i="9"/>
  <c r="O73" i="9"/>
  <c r="N73" i="9"/>
  <c r="C76" i="9"/>
  <c r="D76" i="9"/>
  <c r="F77" i="9"/>
  <c r="E77" i="9"/>
  <c r="G77" i="9"/>
  <c r="I78" i="9"/>
  <c r="H78" i="9"/>
  <c r="K79" i="9"/>
  <c r="J79" i="9"/>
  <c r="L80" i="9"/>
  <c r="M80" i="9"/>
  <c r="O81" i="9"/>
  <c r="N81" i="9"/>
  <c r="E85" i="9"/>
  <c r="F85" i="9"/>
  <c r="G85" i="9"/>
  <c r="H86" i="9"/>
  <c r="I86" i="9"/>
  <c r="L88" i="9"/>
  <c r="M88" i="9"/>
  <c r="N89" i="9"/>
  <c r="O89" i="9"/>
  <c r="D92" i="9"/>
  <c r="C92" i="9"/>
  <c r="E93" i="9"/>
  <c r="F93" i="9"/>
  <c r="G93" i="9"/>
  <c r="H94" i="9"/>
  <c r="I94" i="9"/>
  <c r="K95" i="9"/>
  <c r="J95" i="9"/>
  <c r="M96" i="9"/>
  <c r="L96" i="9"/>
  <c r="N97" i="9"/>
  <c r="O97" i="9"/>
  <c r="D100" i="9"/>
  <c r="C100" i="9"/>
  <c r="E101" i="9"/>
  <c r="G101" i="9"/>
  <c r="F101" i="9"/>
  <c r="H102" i="9"/>
  <c r="I102" i="9"/>
  <c r="K103" i="9"/>
  <c r="J103" i="9"/>
  <c r="L104" i="9"/>
  <c r="M104" i="9"/>
  <c r="O105" i="9"/>
  <c r="N105" i="9"/>
  <c r="D108" i="9"/>
  <c r="C108" i="9"/>
  <c r="E109" i="9"/>
  <c r="F109" i="9"/>
  <c r="G109" i="9"/>
  <c r="H110" i="9"/>
  <c r="I110" i="9"/>
  <c r="K111" i="9"/>
  <c r="J111" i="9"/>
  <c r="M112" i="9"/>
  <c r="L112" i="9"/>
  <c r="N113" i="9"/>
  <c r="O113" i="9"/>
  <c r="C116" i="9"/>
  <c r="D116" i="9"/>
  <c r="E117" i="9"/>
  <c r="G117" i="9"/>
  <c r="F117" i="9"/>
  <c r="H118" i="9"/>
  <c r="I118" i="9"/>
  <c r="K119" i="9"/>
  <c r="J119" i="9"/>
  <c r="L120" i="9"/>
  <c r="M120" i="9"/>
  <c r="N121" i="9"/>
  <c r="O121" i="9"/>
  <c r="D124" i="9"/>
  <c r="C124" i="9"/>
  <c r="F125" i="9"/>
  <c r="E125" i="9"/>
  <c r="G125" i="9"/>
  <c r="I126" i="9"/>
  <c r="H126" i="9"/>
  <c r="J127" i="9"/>
  <c r="K127" i="9"/>
  <c r="L128" i="9"/>
  <c r="M128" i="9"/>
  <c r="N129" i="9"/>
  <c r="O129" i="9"/>
  <c r="D132" i="9"/>
  <c r="C132" i="9"/>
  <c r="E133" i="9"/>
  <c r="F133" i="9"/>
  <c r="G133" i="9"/>
  <c r="H134" i="9"/>
  <c r="I134" i="9"/>
  <c r="K135" i="9"/>
  <c r="J135" i="9"/>
  <c r="L136" i="9"/>
  <c r="M136" i="9"/>
  <c r="N137" i="9"/>
  <c r="O137" i="9"/>
  <c r="D140" i="9"/>
  <c r="C140" i="9"/>
  <c r="F141" i="9"/>
  <c r="G141" i="9"/>
  <c r="E141" i="9"/>
  <c r="I142" i="9"/>
  <c r="H142" i="9"/>
  <c r="J143" i="9"/>
  <c r="K143" i="9"/>
  <c r="L144" i="9"/>
  <c r="M144" i="9"/>
  <c r="N145" i="9"/>
  <c r="O145" i="9"/>
  <c r="D148" i="9"/>
  <c r="C148" i="9"/>
  <c r="E149" i="9"/>
  <c r="F149" i="9"/>
  <c r="G149" i="9"/>
  <c r="H150" i="9"/>
  <c r="I150" i="9"/>
  <c r="K151" i="9"/>
  <c r="J151" i="9"/>
  <c r="L152" i="9"/>
  <c r="M152" i="9"/>
  <c r="N153" i="9"/>
  <c r="O153" i="9"/>
  <c r="D13" i="5"/>
  <c r="Q5" i="9" s="1"/>
  <c r="E14" i="5"/>
  <c r="R6" i="9" s="1"/>
  <c r="E20" i="5"/>
  <c r="R12" i="9" s="1"/>
  <c r="D33" i="5"/>
  <c r="Q25" i="9" s="1"/>
  <c r="D39" i="5"/>
  <c r="Q31" i="9" s="1"/>
  <c r="E40" i="5"/>
  <c r="R32" i="9" s="1"/>
  <c r="D45" i="5"/>
  <c r="Q37" i="9" s="1"/>
  <c r="E46" i="5"/>
  <c r="R38" i="9" s="1"/>
  <c r="T40" i="9"/>
  <c r="E52" i="5"/>
  <c r="R44" i="9" s="1"/>
  <c r="T46" i="9"/>
  <c r="D65" i="5"/>
  <c r="Q57" i="9" s="1"/>
  <c r="D71" i="5"/>
  <c r="Q63" i="9" s="1"/>
  <c r="E72" i="5"/>
  <c r="R64" i="9" s="1"/>
  <c r="D77" i="5"/>
  <c r="Q69" i="9" s="1"/>
  <c r="E78" i="5"/>
  <c r="R70" i="9" s="1"/>
  <c r="T72" i="9"/>
  <c r="E84" i="5"/>
  <c r="R76" i="9" s="1"/>
  <c r="T78" i="9"/>
  <c r="T84" i="9"/>
  <c r="D97" i="5"/>
  <c r="Q89" i="9" s="1"/>
  <c r="D103" i="5"/>
  <c r="Q95" i="9" s="1"/>
  <c r="E104" i="5"/>
  <c r="R96" i="9" s="1"/>
  <c r="D108" i="5"/>
  <c r="Q100" i="9" s="1"/>
  <c r="D119" i="5"/>
  <c r="Q111" i="9" s="1"/>
  <c r="E120" i="5"/>
  <c r="R112" i="9" s="1"/>
  <c r="D124" i="5"/>
  <c r="Q116" i="9" s="1"/>
  <c r="D135" i="5"/>
  <c r="Q127" i="9" s="1"/>
  <c r="E136" i="5"/>
  <c r="R128" i="9" s="1"/>
  <c r="D140" i="5"/>
  <c r="Q132" i="9" s="1"/>
  <c r="T139" i="9"/>
  <c r="D151" i="5"/>
  <c r="Q143" i="9" s="1"/>
  <c r="E152" i="5"/>
  <c r="R144" i="9" s="1"/>
  <c r="I7" i="9"/>
  <c r="J8" i="9"/>
  <c r="F13" i="9"/>
  <c r="N17" i="9"/>
  <c r="C21" i="9"/>
  <c r="F23" i="9"/>
  <c r="N25" i="9"/>
  <c r="F31" i="9"/>
  <c r="D52" i="9"/>
  <c r="L60" i="9"/>
  <c r="M78" i="9"/>
  <c r="L81" i="9"/>
  <c r="D84" i="9"/>
  <c r="K90" i="9"/>
  <c r="H93" i="9"/>
  <c r="M103" i="9"/>
  <c r="D150" i="9"/>
  <c r="I17" i="9"/>
  <c r="H17" i="9"/>
  <c r="O20" i="9"/>
  <c r="N20" i="9"/>
  <c r="C23" i="9"/>
  <c r="D23" i="9"/>
  <c r="K26" i="9"/>
  <c r="J26" i="9"/>
  <c r="C31" i="9"/>
  <c r="D31" i="9"/>
  <c r="K34" i="9"/>
  <c r="J34" i="9"/>
  <c r="O36" i="9"/>
  <c r="N36" i="9"/>
  <c r="K42" i="9"/>
  <c r="J42" i="9"/>
  <c r="O44" i="9"/>
  <c r="N44" i="9"/>
  <c r="F48" i="9"/>
  <c r="E48" i="9"/>
  <c r="G48" i="9"/>
  <c r="O52" i="9"/>
  <c r="N52" i="9"/>
  <c r="G56" i="9"/>
  <c r="F56" i="9"/>
  <c r="E56" i="9"/>
  <c r="L59" i="9"/>
  <c r="M59" i="9"/>
  <c r="D63" i="9"/>
  <c r="C63" i="9"/>
  <c r="K66" i="9"/>
  <c r="J66" i="9"/>
  <c r="M67" i="9"/>
  <c r="L67" i="9"/>
  <c r="I73" i="9"/>
  <c r="H73" i="9"/>
  <c r="O76" i="9"/>
  <c r="N76" i="9"/>
  <c r="G80" i="9"/>
  <c r="F80" i="9"/>
  <c r="E80" i="9"/>
  <c r="L83" i="9"/>
  <c r="M83" i="9"/>
  <c r="O84" i="9"/>
  <c r="N84" i="9"/>
  <c r="C87" i="9"/>
  <c r="D87" i="9"/>
  <c r="F88" i="9"/>
  <c r="G88" i="9"/>
  <c r="E88" i="9"/>
  <c r="M91" i="9"/>
  <c r="L91" i="9"/>
  <c r="F96" i="9"/>
  <c r="E96" i="9"/>
  <c r="G96" i="9"/>
  <c r="J98" i="9"/>
  <c r="K98" i="9"/>
  <c r="I105" i="9"/>
  <c r="H105" i="9"/>
  <c r="O108" i="9"/>
  <c r="N108" i="9"/>
  <c r="C111" i="9"/>
  <c r="D111" i="9"/>
  <c r="K114" i="9"/>
  <c r="J114" i="9"/>
  <c r="O116" i="9"/>
  <c r="N116" i="9"/>
  <c r="F120" i="9"/>
  <c r="E120" i="9"/>
  <c r="G120" i="9"/>
  <c r="J122" i="9"/>
  <c r="K122" i="9"/>
  <c r="O124" i="9"/>
  <c r="N124" i="9"/>
  <c r="G128" i="9"/>
  <c r="F128" i="9"/>
  <c r="E128" i="9"/>
  <c r="K130" i="9"/>
  <c r="J130" i="9"/>
  <c r="O132" i="9"/>
  <c r="N132" i="9"/>
  <c r="C135" i="9"/>
  <c r="D135" i="9"/>
  <c r="I137" i="9"/>
  <c r="H137" i="9"/>
  <c r="L139" i="9"/>
  <c r="M139" i="9"/>
  <c r="D143" i="9"/>
  <c r="C143" i="9"/>
  <c r="H145" i="9"/>
  <c r="I145" i="9"/>
  <c r="L147" i="9"/>
  <c r="M147" i="9"/>
  <c r="I153" i="9"/>
  <c r="H153" i="9"/>
  <c r="G8" i="9"/>
  <c r="D39" i="9"/>
  <c r="I72" i="9"/>
  <c r="N10" i="9"/>
  <c r="O10" i="9"/>
  <c r="G14" i="9"/>
  <c r="F14" i="9"/>
  <c r="E14" i="9"/>
  <c r="K16" i="9"/>
  <c r="J16" i="9"/>
  <c r="H23" i="9"/>
  <c r="I23" i="9"/>
  <c r="N26" i="9"/>
  <c r="O26" i="9"/>
  <c r="H31" i="9"/>
  <c r="I31" i="9"/>
  <c r="K40" i="9"/>
  <c r="J40" i="9"/>
  <c r="D45" i="9"/>
  <c r="C45" i="9"/>
  <c r="H47" i="9"/>
  <c r="I47" i="9"/>
  <c r="O58" i="9"/>
  <c r="N58" i="9"/>
  <c r="E70" i="9"/>
  <c r="F70" i="9"/>
  <c r="G70" i="9"/>
  <c r="I71" i="9"/>
  <c r="H71" i="9"/>
  <c r="O74" i="9"/>
  <c r="N74" i="9"/>
  <c r="I79" i="9"/>
  <c r="H79" i="9"/>
  <c r="F86" i="9"/>
  <c r="E86" i="9"/>
  <c r="G86" i="9"/>
  <c r="O90" i="9"/>
  <c r="N90" i="9"/>
  <c r="K96" i="9"/>
  <c r="J96" i="9"/>
  <c r="G102" i="9"/>
  <c r="F102" i="9"/>
  <c r="E102" i="9"/>
  <c r="O106" i="9"/>
  <c r="N106" i="9"/>
  <c r="K112" i="9"/>
  <c r="J112" i="9"/>
  <c r="E118" i="9"/>
  <c r="G118" i="9"/>
  <c r="F118" i="9"/>
  <c r="O122" i="9"/>
  <c r="N122" i="9"/>
  <c r="K128" i="9"/>
  <c r="J128" i="9"/>
  <c r="H135" i="9"/>
  <c r="I135" i="9"/>
  <c r="K144" i="9"/>
  <c r="J144" i="9"/>
  <c r="K152" i="9"/>
  <c r="J152" i="9"/>
  <c r="T15" i="9"/>
  <c r="D27" i="5"/>
  <c r="Q19" i="9" s="1"/>
  <c r="E66" i="5"/>
  <c r="R58" i="9" s="1"/>
  <c r="D91" i="5"/>
  <c r="Q83" i="9" s="1"/>
  <c r="E98" i="5"/>
  <c r="R90" i="9" s="1"/>
  <c r="T98" i="9"/>
  <c r="G4" i="9"/>
  <c r="F4" i="9"/>
  <c r="E4" i="9"/>
  <c r="J6" i="9"/>
  <c r="K6" i="9"/>
  <c r="M7" i="9"/>
  <c r="L7" i="9"/>
  <c r="N8" i="9"/>
  <c r="O8" i="9"/>
  <c r="G12" i="9"/>
  <c r="F12" i="9"/>
  <c r="E12" i="9"/>
  <c r="I13" i="9"/>
  <c r="H13" i="9"/>
  <c r="J14" i="9"/>
  <c r="K14" i="9"/>
  <c r="M15" i="9"/>
  <c r="L15" i="9"/>
  <c r="N16" i="9"/>
  <c r="O16" i="9"/>
  <c r="C19" i="9"/>
  <c r="D19" i="9"/>
  <c r="F20" i="9"/>
  <c r="E20" i="9"/>
  <c r="I21" i="9"/>
  <c r="H21" i="9"/>
  <c r="J22" i="9"/>
  <c r="K22" i="9"/>
  <c r="M23" i="9"/>
  <c r="L23" i="9"/>
  <c r="N24" i="9"/>
  <c r="O24" i="9"/>
  <c r="C27" i="9"/>
  <c r="D27" i="9"/>
  <c r="I29" i="9"/>
  <c r="H29" i="9"/>
  <c r="M31" i="9"/>
  <c r="L31" i="9"/>
  <c r="N32" i="9"/>
  <c r="O32" i="9"/>
  <c r="C35" i="9"/>
  <c r="D35" i="9"/>
  <c r="I37" i="9"/>
  <c r="H37" i="9"/>
  <c r="M39" i="9"/>
  <c r="L39" i="9"/>
  <c r="C43" i="9"/>
  <c r="D43" i="9"/>
  <c r="G44" i="9"/>
  <c r="F44" i="9"/>
  <c r="I45" i="9"/>
  <c r="H45" i="9"/>
  <c r="J46" i="9"/>
  <c r="K46" i="9"/>
  <c r="M47" i="9"/>
  <c r="L47" i="9"/>
  <c r="C51" i="9"/>
  <c r="D51" i="9"/>
  <c r="G52" i="9"/>
  <c r="F52" i="9"/>
  <c r="E52" i="9"/>
  <c r="I53" i="9"/>
  <c r="H53" i="9"/>
  <c r="J54" i="9"/>
  <c r="K54" i="9"/>
  <c r="L55" i="9"/>
  <c r="M55" i="9"/>
  <c r="O56" i="9"/>
  <c r="N56" i="9"/>
  <c r="D59" i="9"/>
  <c r="C59" i="9"/>
  <c r="E60" i="9"/>
  <c r="G60" i="9"/>
  <c r="F60" i="9"/>
  <c r="I61" i="9"/>
  <c r="H61" i="9"/>
  <c r="K62" i="9"/>
  <c r="J62" i="9"/>
  <c r="L63" i="9"/>
  <c r="M63" i="9"/>
  <c r="O64" i="9"/>
  <c r="N64" i="9"/>
  <c r="D67" i="9"/>
  <c r="C67" i="9"/>
  <c r="I69" i="9"/>
  <c r="H69" i="9"/>
  <c r="K70" i="9"/>
  <c r="J70" i="9"/>
  <c r="L71" i="9"/>
  <c r="M71" i="9"/>
  <c r="O72" i="9"/>
  <c r="N72" i="9"/>
  <c r="D75" i="9"/>
  <c r="C75" i="9"/>
  <c r="E76" i="9"/>
  <c r="G76" i="9"/>
  <c r="K78" i="9"/>
  <c r="J78" i="9"/>
  <c r="L79" i="9"/>
  <c r="M79" i="9"/>
  <c r="O80" i="9"/>
  <c r="N80" i="9"/>
  <c r="C83" i="9"/>
  <c r="D83" i="9"/>
  <c r="G84" i="9"/>
  <c r="E84" i="9"/>
  <c r="F84" i="9"/>
  <c r="H85" i="9"/>
  <c r="I85" i="9"/>
  <c r="K86" i="9"/>
  <c r="J86" i="9"/>
  <c r="M87" i="9"/>
  <c r="L87" i="9"/>
  <c r="N88" i="9"/>
  <c r="O88" i="9"/>
  <c r="C91" i="9"/>
  <c r="D91" i="9"/>
  <c r="G92" i="9"/>
  <c r="F92" i="9"/>
  <c r="E92" i="9"/>
  <c r="K94" i="9"/>
  <c r="J94" i="9"/>
  <c r="M95" i="9"/>
  <c r="L95" i="9"/>
  <c r="D99" i="9"/>
  <c r="C99" i="9"/>
  <c r="G100" i="9"/>
  <c r="F100" i="9"/>
  <c r="E100" i="9"/>
  <c r="H101" i="9"/>
  <c r="I101" i="9"/>
  <c r="K102" i="9"/>
  <c r="J102" i="9"/>
  <c r="N104" i="9"/>
  <c r="O104" i="9"/>
  <c r="C107" i="9"/>
  <c r="D107" i="9"/>
  <c r="F108" i="9"/>
  <c r="E108" i="9"/>
  <c r="G108" i="9"/>
  <c r="I109" i="9"/>
  <c r="H109" i="9"/>
  <c r="J110" i="9"/>
  <c r="K110" i="9"/>
  <c r="L111" i="9"/>
  <c r="M111" i="9"/>
  <c r="N112" i="9"/>
  <c r="O112" i="9"/>
  <c r="C115" i="9"/>
  <c r="D115" i="9"/>
  <c r="G116" i="9"/>
  <c r="F116" i="9"/>
  <c r="E116" i="9"/>
  <c r="H117" i="9"/>
  <c r="I117" i="9"/>
  <c r="K118" i="9"/>
  <c r="J118" i="9"/>
  <c r="M119" i="9"/>
  <c r="O120" i="9"/>
  <c r="N120" i="9"/>
  <c r="D123" i="9"/>
  <c r="C123" i="9"/>
  <c r="G124" i="9"/>
  <c r="F124" i="9"/>
  <c r="E124" i="9"/>
  <c r="K126" i="9"/>
  <c r="J126" i="9"/>
  <c r="M127" i="9"/>
  <c r="L127" i="9"/>
  <c r="O128" i="9"/>
  <c r="N128" i="9"/>
  <c r="D131" i="9"/>
  <c r="C131" i="9"/>
  <c r="G132" i="9"/>
  <c r="E132" i="9"/>
  <c r="F132" i="9"/>
  <c r="K134" i="9"/>
  <c r="J134" i="9"/>
  <c r="M135" i="9"/>
  <c r="L135" i="9"/>
  <c r="O136" i="9"/>
  <c r="N136" i="9"/>
  <c r="D139" i="9"/>
  <c r="C139" i="9"/>
  <c r="G140" i="9"/>
  <c r="F140" i="9"/>
  <c r="E140" i="9"/>
  <c r="I141" i="9"/>
  <c r="H141" i="9"/>
  <c r="K142" i="9"/>
  <c r="J142" i="9"/>
  <c r="M143" i="9"/>
  <c r="L143" i="9"/>
  <c r="N144" i="9"/>
  <c r="O144" i="9"/>
  <c r="D147" i="9"/>
  <c r="C147" i="9"/>
  <c r="G148" i="9"/>
  <c r="E148" i="9"/>
  <c r="F148" i="9"/>
  <c r="I149" i="9"/>
  <c r="H149" i="9"/>
  <c r="K150" i="9"/>
  <c r="J150" i="9"/>
  <c r="M151" i="9"/>
  <c r="L151" i="9"/>
  <c r="O152" i="9"/>
  <c r="N152" i="9"/>
  <c r="D12" i="5"/>
  <c r="Q4" i="9" s="1"/>
  <c r="D18" i="5"/>
  <c r="Q10" i="9" s="1"/>
  <c r="D19" i="5"/>
  <c r="Q11" i="9" s="1"/>
  <c r="E26" i="5"/>
  <c r="R18" i="9" s="1"/>
  <c r="T19" i="9"/>
  <c r="D32" i="5"/>
  <c r="Q24" i="9" s="1"/>
  <c r="D38" i="5"/>
  <c r="Q30" i="9" s="1"/>
  <c r="E43" i="5"/>
  <c r="R35" i="9" s="1"/>
  <c r="D44" i="5"/>
  <c r="Q36" i="9" s="1"/>
  <c r="T39" i="9"/>
  <c r="D50" i="5"/>
  <c r="Q42" i="9" s="1"/>
  <c r="D51" i="5"/>
  <c r="Q43" i="9" s="1"/>
  <c r="T45" i="9"/>
  <c r="E58" i="5"/>
  <c r="R50" i="9" s="1"/>
  <c r="T51" i="9"/>
  <c r="D64" i="5"/>
  <c r="Q56" i="9" s="1"/>
  <c r="T58" i="9"/>
  <c r="D70" i="5"/>
  <c r="Q62" i="9" s="1"/>
  <c r="E75" i="5"/>
  <c r="R67" i="9" s="1"/>
  <c r="D76" i="5"/>
  <c r="Q68" i="9" s="1"/>
  <c r="D82" i="5"/>
  <c r="Q74" i="9" s="1"/>
  <c r="D83" i="5"/>
  <c r="Q75" i="9" s="1"/>
  <c r="E90" i="5"/>
  <c r="R82" i="9" s="1"/>
  <c r="D96" i="5"/>
  <c r="Q88" i="9" s="1"/>
  <c r="T90" i="9"/>
  <c r="D102" i="5"/>
  <c r="Q94" i="9" s="1"/>
  <c r="E107" i="5"/>
  <c r="R99" i="9" s="1"/>
  <c r="D107" i="5"/>
  <c r="Q99" i="9" s="1"/>
  <c r="E114" i="5"/>
  <c r="R106" i="9" s="1"/>
  <c r="D118" i="5"/>
  <c r="Q110" i="9" s="1"/>
  <c r="E123" i="5"/>
  <c r="R115" i="9" s="1"/>
  <c r="D123" i="5"/>
  <c r="Q115" i="9" s="1"/>
  <c r="E130" i="5"/>
  <c r="R122" i="9" s="1"/>
  <c r="D134" i="5"/>
  <c r="Q126" i="9" s="1"/>
  <c r="E139" i="5"/>
  <c r="R131" i="9" s="1"/>
  <c r="D139" i="5"/>
  <c r="Q131" i="9" s="1"/>
  <c r="E146" i="5"/>
  <c r="R138" i="9" s="1"/>
  <c r="D150" i="5"/>
  <c r="Q142" i="9" s="1"/>
  <c r="T145" i="9"/>
  <c r="E155" i="5"/>
  <c r="R147" i="9" s="1"/>
  <c r="D155" i="5"/>
  <c r="Q147" i="9" s="1"/>
  <c r="T148" i="9"/>
  <c r="D161" i="5"/>
  <c r="Q153" i="9" s="1"/>
  <c r="D6" i="9"/>
  <c r="N7" i="9"/>
  <c r="G13" i="9"/>
  <c r="I15" i="9"/>
  <c r="F21" i="9"/>
  <c r="G23" i="9"/>
  <c r="D44" i="9"/>
  <c r="J48" i="9"/>
  <c r="O50" i="9"/>
  <c r="H64" i="9"/>
  <c r="K73" i="9"/>
  <c r="M84" i="9"/>
  <c r="J87" i="9"/>
  <c r="M90" i="9"/>
  <c r="K93" i="9"/>
  <c r="O96" i="9"/>
  <c r="N150" i="9"/>
  <c r="D13" i="9"/>
  <c r="C13" i="9"/>
  <c r="K24" i="9"/>
  <c r="J24" i="9"/>
  <c r="K32" i="9"/>
  <c r="J32" i="9"/>
  <c r="D37" i="9"/>
  <c r="C37" i="9"/>
  <c r="M41" i="9"/>
  <c r="L41" i="9"/>
  <c r="G46" i="9"/>
  <c r="E46" i="9"/>
  <c r="M49" i="9"/>
  <c r="L49" i="9"/>
  <c r="D77" i="9"/>
  <c r="C77" i="9"/>
  <c r="O82" i="9"/>
  <c r="N82" i="9"/>
  <c r="M89" i="9"/>
  <c r="L89" i="9"/>
  <c r="G94" i="9"/>
  <c r="F94" i="9"/>
  <c r="E94" i="9"/>
  <c r="M97" i="9"/>
  <c r="L97" i="9"/>
  <c r="D101" i="9"/>
  <c r="C101" i="9"/>
  <c r="K104" i="9"/>
  <c r="J104" i="9"/>
  <c r="C109" i="9"/>
  <c r="D109" i="9"/>
  <c r="M113" i="9"/>
  <c r="L113" i="9"/>
  <c r="C117" i="9"/>
  <c r="D117" i="9"/>
  <c r="L121" i="9"/>
  <c r="M121" i="9"/>
  <c r="D125" i="9"/>
  <c r="C125" i="9"/>
  <c r="N130" i="9"/>
  <c r="O130" i="9"/>
  <c r="E134" i="9"/>
  <c r="F134" i="9"/>
  <c r="G134" i="9"/>
  <c r="O138" i="9"/>
  <c r="N138" i="9"/>
  <c r="H143" i="9"/>
  <c r="I143" i="9"/>
  <c r="N146" i="9"/>
  <c r="O146" i="9"/>
  <c r="D149" i="9"/>
  <c r="C149" i="9"/>
  <c r="L153" i="9"/>
  <c r="M153" i="9"/>
  <c r="T21" i="9"/>
  <c r="T114" i="9"/>
  <c r="I4" i="9"/>
  <c r="H4" i="9"/>
  <c r="M6" i="9"/>
  <c r="L6" i="9"/>
  <c r="D10" i="9"/>
  <c r="C10" i="9"/>
  <c r="G11" i="9"/>
  <c r="F11" i="9"/>
  <c r="I12" i="9"/>
  <c r="H12" i="9"/>
  <c r="K13" i="9"/>
  <c r="J13" i="9"/>
  <c r="M14" i="9"/>
  <c r="L14" i="9"/>
  <c r="O15" i="9"/>
  <c r="N15" i="9"/>
  <c r="D18" i="9"/>
  <c r="C18" i="9"/>
  <c r="G19" i="9"/>
  <c r="F19" i="9"/>
  <c r="E19" i="9"/>
  <c r="I20" i="9"/>
  <c r="H20" i="9"/>
  <c r="K21" i="9"/>
  <c r="J21" i="9"/>
  <c r="M22" i="9"/>
  <c r="L22" i="9"/>
  <c r="O23" i="9"/>
  <c r="N23" i="9"/>
  <c r="D26" i="9"/>
  <c r="C26" i="9"/>
  <c r="G27" i="9"/>
  <c r="F27" i="9"/>
  <c r="E27" i="9"/>
  <c r="I28" i="9"/>
  <c r="H28" i="9"/>
  <c r="K29" i="9"/>
  <c r="J29" i="9"/>
  <c r="M30" i="9"/>
  <c r="L30" i="9"/>
  <c r="O31" i="9"/>
  <c r="N31" i="9"/>
  <c r="D34" i="9"/>
  <c r="C34" i="9"/>
  <c r="G35" i="9"/>
  <c r="F35" i="9"/>
  <c r="E35" i="9"/>
  <c r="I36" i="9"/>
  <c r="H36" i="9"/>
  <c r="K37" i="9"/>
  <c r="J37" i="9"/>
  <c r="M38" i="9"/>
  <c r="L38" i="9"/>
  <c r="O39" i="9"/>
  <c r="N39" i="9"/>
  <c r="D42" i="9"/>
  <c r="C42" i="9"/>
  <c r="G43" i="9"/>
  <c r="F43" i="9"/>
  <c r="E43" i="9"/>
  <c r="I44" i="9"/>
  <c r="H44" i="9"/>
  <c r="K45" i="9"/>
  <c r="J45" i="9"/>
  <c r="M46" i="9"/>
  <c r="L46" i="9"/>
  <c r="O47" i="9"/>
  <c r="N47" i="9"/>
  <c r="D50" i="9"/>
  <c r="C50" i="9"/>
  <c r="G51" i="9"/>
  <c r="F51" i="9"/>
  <c r="E51" i="9"/>
  <c r="I52" i="9"/>
  <c r="H52" i="9"/>
  <c r="O55" i="9"/>
  <c r="N55" i="9"/>
  <c r="D58" i="9"/>
  <c r="C58" i="9"/>
  <c r="G59" i="9"/>
  <c r="E59" i="9"/>
  <c r="L62" i="9"/>
  <c r="M62" i="9"/>
  <c r="O63" i="9"/>
  <c r="N63" i="9"/>
  <c r="D66" i="9"/>
  <c r="C66" i="9"/>
  <c r="G67" i="9"/>
  <c r="E67" i="9"/>
  <c r="F67" i="9"/>
  <c r="I68" i="9"/>
  <c r="H68" i="9"/>
  <c r="L70" i="9"/>
  <c r="M70" i="9"/>
  <c r="O71" i="9"/>
  <c r="N71" i="9"/>
  <c r="D74" i="9"/>
  <c r="C74" i="9"/>
  <c r="G75" i="9"/>
  <c r="E75" i="9"/>
  <c r="F75" i="9"/>
  <c r="I76" i="9"/>
  <c r="H76" i="9"/>
  <c r="O79" i="9"/>
  <c r="N79" i="9"/>
  <c r="D82" i="9"/>
  <c r="C82" i="9"/>
  <c r="G83" i="9"/>
  <c r="F83" i="9"/>
  <c r="E83" i="9"/>
  <c r="H84" i="9"/>
  <c r="I84" i="9"/>
  <c r="K85" i="9"/>
  <c r="J85" i="9"/>
  <c r="L86" i="9"/>
  <c r="M86" i="9"/>
  <c r="O87" i="9"/>
  <c r="N87" i="9"/>
  <c r="D90" i="9"/>
  <c r="C90" i="9"/>
  <c r="G91" i="9"/>
  <c r="F91" i="9"/>
  <c r="E91" i="9"/>
  <c r="I92" i="9"/>
  <c r="H92" i="9"/>
  <c r="L94" i="9"/>
  <c r="M94" i="9"/>
  <c r="N95" i="9"/>
  <c r="O95" i="9"/>
  <c r="D98" i="9"/>
  <c r="C98" i="9"/>
  <c r="G99" i="9"/>
  <c r="F99" i="9"/>
  <c r="E99" i="9"/>
  <c r="J101" i="9"/>
  <c r="K101" i="9"/>
  <c r="L102" i="9"/>
  <c r="M102" i="9"/>
  <c r="O103" i="9"/>
  <c r="N103" i="9"/>
  <c r="D106" i="9"/>
  <c r="C106" i="9"/>
  <c r="G107" i="9"/>
  <c r="F107" i="9"/>
  <c r="E107" i="9"/>
  <c r="I108" i="9"/>
  <c r="H108" i="9"/>
  <c r="K109" i="9"/>
  <c r="J109" i="9"/>
  <c r="L110" i="9"/>
  <c r="M110" i="9"/>
  <c r="O111" i="9"/>
  <c r="N111" i="9"/>
  <c r="D114" i="9"/>
  <c r="C114" i="9"/>
  <c r="G115" i="9"/>
  <c r="E115" i="9"/>
  <c r="F115" i="9"/>
  <c r="I116" i="9"/>
  <c r="H116" i="9"/>
  <c r="J117" i="9"/>
  <c r="K117" i="9"/>
  <c r="M118" i="9"/>
  <c r="L118" i="9"/>
  <c r="O119" i="9"/>
  <c r="N119" i="9"/>
  <c r="D122" i="9"/>
  <c r="C122" i="9"/>
  <c r="G123" i="9"/>
  <c r="F123" i="9"/>
  <c r="E123" i="9"/>
  <c r="I124" i="9"/>
  <c r="H124" i="9"/>
  <c r="J125" i="9"/>
  <c r="K125" i="9"/>
  <c r="M126" i="9"/>
  <c r="L126" i="9"/>
  <c r="N127" i="9"/>
  <c r="O127" i="9"/>
  <c r="D130" i="9"/>
  <c r="C130" i="9"/>
  <c r="F131" i="9"/>
  <c r="E131" i="9"/>
  <c r="G131" i="9"/>
  <c r="I132" i="9"/>
  <c r="H132" i="9"/>
  <c r="J133" i="9"/>
  <c r="K133" i="9"/>
  <c r="M134" i="9"/>
  <c r="L134" i="9"/>
  <c r="N135" i="9"/>
  <c r="O135" i="9"/>
  <c r="D138" i="9"/>
  <c r="C138" i="9"/>
  <c r="G139" i="9"/>
  <c r="E139" i="9"/>
  <c r="F139" i="9"/>
  <c r="I140" i="9"/>
  <c r="H140" i="9"/>
  <c r="J141" i="9"/>
  <c r="K141" i="9"/>
  <c r="M142" i="9"/>
  <c r="L142" i="9"/>
  <c r="O143" i="9"/>
  <c r="N143" i="9"/>
  <c r="D146" i="9"/>
  <c r="C146" i="9"/>
  <c r="F147" i="9"/>
  <c r="E147" i="9"/>
  <c r="G147" i="9"/>
  <c r="I148" i="9"/>
  <c r="H148" i="9"/>
  <c r="J149" i="9"/>
  <c r="K149" i="9"/>
  <c r="M150" i="9"/>
  <c r="L150" i="9"/>
  <c r="N151" i="9"/>
  <c r="O151" i="9"/>
  <c r="T6" i="9"/>
  <c r="T12" i="9"/>
  <c r="D25" i="5"/>
  <c r="Q17" i="9" s="1"/>
  <c r="D31" i="5"/>
  <c r="Q23" i="9" s="1"/>
  <c r="E32" i="5"/>
  <c r="R24" i="9" s="1"/>
  <c r="D37" i="5"/>
  <c r="Q29" i="9" s="1"/>
  <c r="T32" i="9"/>
  <c r="T38" i="9"/>
  <c r="D57" i="5"/>
  <c r="Q49" i="9" s="1"/>
  <c r="D63" i="5"/>
  <c r="Q55" i="9" s="1"/>
  <c r="E64" i="5"/>
  <c r="R56" i="9" s="1"/>
  <c r="D69" i="5"/>
  <c r="Q61" i="9" s="1"/>
  <c r="T64" i="9"/>
  <c r="T76" i="9"/>
  <c r="D89" i="5"/>
  <c r="Q81" i="9" s="1"/>
  <c r="D95" i="5"/>
  <c r="Q87" i="9" s="1"/>
  <c r="E96" i="5"/>
  <c r="R88" i="9" s="1"/>
  <c r="D101" i="5"/>
  <c r="Q93" i="9" s="1"/>
  <c r="D113" i="5"/>
  <c r="Q105" i="9" s="1"/>
  <c r="E116" i="5"/>
  <c r="R108" i="9" s="1"/>
  <c r="D117" i="5"/>
  <c r="Q109" i="9" s="1"/>
  <c r="T112" i="9"/>
  <c r="D129" i="5"/>
  <c r="Q121" i="9" s="1"/>
  <c r="E132" i="5"/>
  <c r="R124" i="9" s="1"/>
  <c r="D133" i="5"/>
  <c r="Q125" i="9" s="1"/>
  <c r="T128" i="9"/>
  <c r="D145" i="5"/>
  <c r="Q137" i="9" s="1"/>
  <c r="E148" i="5"/>
  <c r="R140" i="9" s="1"/>
  <c r="D149" i="5"/>
  <c r="Q141" i="9" s="1"/>
  <c r="T144" i="9"/>
  <c r="D160" i="5"/>
  <c r="Q152" i="9" s="1"/>
  <c r="E161" i="5"/>
  <c r="R153" i="9" s="1"/>
  <c r="E6" i="9"/>
  <c r="E36" i="9"/>
  <c r="E44" i="9"/>
  <c r="F46" i="9"/>
  <c r="O48" i="9"/>
  <c r="J61" i="9"/>
  <c r="M64" i="9"/>
  <c r="L73" i="9"/>
  <c r="F76" i="9"/>
  <c r="H100" i="9"/>
  <c r="H112" i="9"/>
  <c r="J136" i="9"/>
  <c r="J9" i="9"/>
  <c r="K9" i="9"/>
  <c r="L10" i="9"/>
  <c r="M10" i="9"/>
  <c r="O11" i="9"/>
  <c r="N11" i="9"/>
  <c r="C14" i="9"/>
  <c r="D14" i="9"/>
  <c r="F15" i="9"/>
  <c r="E15" i="9"/>
  <c r="I16" i="9"/>
  <c r="H16" i="9"/>
  <c r="J17" i="9"/>
  <c r="K17" i="9"/>
  <c r="L18" i="9"/>
  <c r="M18" i="9"/>
  <c r="O19" i="9"/>
  <c r="N19" i="9"/>
  <c r="C22" i="9"/>
  <c r="D22" i="9"/>
  <c r="I24" i="9"/>
  <c r="H24" i="9"/>
  <c r="L26" i="9"/>
  <c r="M26" i="9"/>
  <c r="O27" i="9"/>
  <c r="N27" i="9"/>
  <c r="C30" i="9"/>
  <c r="D30" i="9"/>
  <c r="I32" i="9"/>
  <c r="H32" i="9"/>
  <c r="L34" i="9"/>
  <c r="M34" i="9"/>
  <c r="O35" i="9"/>
  <c r="N35" i="9"/>
  <c r="C38" i="9"/>
  <c r="D38" i="9"/>
  <c r="G39" i="9"/>
  <c r="F39" i="9"/>
  <c r="I40" i="9"/>
  <c r="H40" i="9"/>
  <c r="J41" i="9"/>
  <c r="K41" i="9"/>
  <c r="L42" i="9"/>
  <c r="M42" i="9"/>
  <c r="O43" i="9"/>
  <c r="N43" i="9"/>
  <c r="C46" i="9"/>
  <c r="D46" i="9"/>
  <c r="G47" i="9"/>
  <c r="F47" i="9"/>
  <c r="E47" i="9"/>
  <c r="I48" i="9"/>
  <c r="H48" i="9"/>
  <c r="J49" i="9"/>
  <c r="K49" i="9"/>
  <c r="L50" i="9"/>
  <c r="M50" i="9"/>
  <c r="O51" i="9"/>
  <c r="N51" i="9"/>
  <c r="D54" i="9"/>
  <c r="C54" i="9"/>
  <c r="F55" i="9"/>
  <c r="E55" i="9"/>
  <c r="G55" i="9"/>
  <c r="H56" i="9"/>
  <c r="I56" i="9"/>
  <c r="J57" i="9"/>
  <c r="K57" i="9"/>
  <c r="M58" i="9"/>
  <c r="L58" i="9"/>
  <c r="O59" i="9"/>
  <c r="N59" i="9"/>
  <c r="D62" i="9"/>
  <c r="C62" i="9"/>
  <c r="F63" i="9"/>
  <c r="E63" i="9"/>
  <c r="G63" i="9"/>
  <c r="J65" i="9"/>
  <c r="K65" i="9"/>
  <c r="M66" i="9"/>
  <c r="L66" i="9"/>
  <c r="O67" i="9"/>
  <c r="N67" i="9"/>
  <c r="D70" i="9"/>
  <c r="C70" i="9"/>
  <c r="F71" i="9"/>
  <c r="E71" i="9"/>
  <c r="G71" i="9"/>
  <c r="M74" i="9"/>
  <c r="L74" i="9"/>
  <c r="O75" i="9"/>
  <c r="N75" i="9"/>
  <c r="D78" i="9"/>
  <c r="C78" i="9"/>
  <c r="F79" i="9"/>
  <c r="E79" i="9"/>
  <c r="G79" i="9"/>
  <c r="H80" i="9"/>
  <c r="I80" i="9"/>
  <c r="L82" i="9"/>
  <c r="M82" i="9"/>
  <c r="O83" i="9"/>
  <c r="N83" i="9"/>
  <c r="C86" i="9"/>
  <c r="D86" i="9"/>
  <c r="F87" i="9"/>
  <c r="E87" i="9"/>
  <c r="G87" i="9"/>
  <c r="I88" i="9"/>
  <c r="H88" i="9"/>
  <c r="K89" i="9"/>
  <c r="J89" i="9"/>
  <c r="O91" i="9"/>
  <c r="N91" i="9"/>
  <c r="D94" i="9"/>
  <c r="C94" i="9"/>
  <c r="E95" i="9"/>
  <c r="G95" i="9"/>
  <c r="F95" i="9"/>
  <c r="I96" i="9"/>
  <c r="H96" i="9"/>
  <c r="K97" i="9"/>
  <c r="J97" i="9"/>
  <c r="O99" i="9"/>
  <c r="N99" i="9"/>
  <c r="D102" i="9"/>
  <c r="C102" i="9"/>
  <c r="F103" i="9"/>
  <c r="E103" i="9"/>
  <c r="G103" i="9"/>
  <c r="I104" i="9"/>
  <c r="H104" i="9"/>
  <c r="J105" i="9"/>
  <c r="K105" i="9"/>
  <c r="L106" i="9"/>
  <c r="M106" i="9"/>
  <c r="O107" i="9"/>
  <c r="N107" i="9"/>
  <c r="D110" i="9"/>
  <c r="C110" i="9"/>
  <c r="G111" i="9"/>
  <c r="E111" i="9"/>
  <c r="F111" i="9"/>
  <c r="K113" i="9"/>
  <c r="J113" i="9"/>
  <c r="L114" i="9"/>
  <c r="M114" i="9"/>
  <c r="O115" i="9"/>
  <c r="N115" i="9"/>
  <c r="C118" i="9"/>
  <c r="D118" i="9"/>
  <c r="G119" i="9"/>
  <c r="F119" i="9"/>
  <c r="E119" i="9"/>
  <c r="I120" i="9"/>
  <c r="H120" i="9"/>
  <c r="J121" i="9"/>
  <c r="K121" i="9"/>
  <c r="L122" i="9"/>
  <c r="M122" i="9"/>
  <c r="O123" i="9"/>
  <c r="N123" i="9"/>
  <c r="C126" i="9"/>
  <c r="D126" i="9"/>
  <c r="G127" i="9"/>
  <c r="E127" i="9"/>
  <c r="F127" i="9"/>
  <c r="H128" i="9"/>
  <c r="I128" i="9"/>
  <c r="J129" i="9"/>
  <c r="K129" i="9"/>
  <c r="M130" i="9"/>
  <c r="L130" i="9"/>
  <c r="N131" i="9"/>
  <c r="O131" i="9"/>
  <c r="D134" i="9"/>
  <c r="C134" i="9"/>
  <c r="E135" i="9"/>
  <c r="G135" i="9"/>
  <c r="F135" i="9"/>
  <c r="I136" i="9"/>
  <c r="H136" i="9"/>
  <c r="K137" i="9"/>
  <c r="J137" i="9"/>
  <c r="O139" i="9"/>
  <c r="N139" i="9"/>
  <c r="C142" i="9"/>
  <c r="D142" i="9"/>
  <c r="G143" i="9"/>
  <c r="F143" i="9"/>
  <c r="E143" i="9"/>
  <c r="I144" i="9"/>
  <c r="H144" i="9"/>
  <c r="J145" i="9"/>
  <c r="K145" i="9"/>
  <c r="L146" i="9"/>
  <c r="M146" i="9"/>
  <c r="N147" i="9"/>
  <c r="O147" i="9"/>
  <c r="E151" i="9"/>
  <c r="G151" i="9"/>
  <c r="F151" i="9"/>
  <c r="H152" i="9"/>
  <c r="I152" i="9"/>
  <c r="T22" i="9"/>
  <c r="T104" i="9"/>
  <c r="T136" i="9"/>
  <c r="M98" i="9"/>
  <c r="M9" i="9"/>
  <c r="L9" i="9"/>
  <c r="N18" i="9"/>
  <c r="O18" i="9"/>
  <c r="M33" i="9"/>
  <c r="L33" i="9"/>
  <c r="G38" i="9"/>
  <c r="F38" i="9"/>
  <c r="E38" i="9"/>
  <c r="N42" i="9"/>
  <c r="O42" i="9"/>
  <c r="D53" i="9"/>
  <c r="C53" i="9"/>
  <c r="I55" i="9"/>
  <c r="H55" i="9"/>
  <c r="M57" i="9"/>
  <c r="L57" i="9"/>
  <c r="E62" i="9"/>
  <c r="G62" i="9"/>
  <c r="F62" i="9"/>
  <c r="K64" i="9"/>
  <c r="J64" i="9"/>
  <c r="O66" i="9"/>
  <c r="N66" i="9"/>
  <c r="E78" i="9"/>
  <c r="G78" i="9"/>
  <c r="F78" i="9"/>
  <c r="K80" i="9"/>
  <c r="J80" i="9"/>
  <c r="D85" i="9"/>
  <c r="C85" i="9"/>
  <c r="J88" i="9"/>
  <c r="K88" i="9"/>
  <c r="H95" i="9"/>
  <c r="I95" i="9"/>
  <c r="I103" i="9"/>
  <c r="H103" i="9"/>
  <c r="I111" i="9"/>
  <c r="H111" i="9"/>
  <c r="K120" i="9"/>
  <c r="J120" i="9"/>
  <c r="H127" i="9"/>
  <c r="I127" i="9"/>
  <c r="E142" i="9"/>
  <c r="G142" i="9"/>
  <c r="F142" i="9"/>
  <c r="M145" i="9"/>
  <c r="L145" i="9"/>
  <c r="H151" i="9"/>
  <c r="I151" i="9"/>
  <c r="T27" i="9"/>
  <c r="T146" i="9"/>
  <c r="J4" i="9"/>
  <c r="K4" i="9"/>
  <c r="M5" i="9"/>
  <c r="L5" i="9"/>
  <c r="O6" i="9"/>
  <c r="N6" i="9"/>
  <c r="F10" i="9"/>
  <c r="E10" i="9"/>
  <c r="I11" i="9"/>
  <c r="H11" i="9"/>
  <c r="M13" i="9"/>
  <c r="L13" i="9"/>
  <c r="O14" i="9"/>
  <c r="N14" i="9"/>
  <c r="C17" i="9"/>
  <c r="D17" i="9"/>
  <c r="I19" i="9"/>
  <c r="H19" i="9"/>
  <c r="M21" i="9"/>
  <c r="L21" i="9"/>
  <c r="C25" i="9"/>
  <c r="D25" i="9"/>
  <c r="I27" i="9"/>
  <c r="H27" i="9"/>
  <c r="J28" i="9"/>
  <c r="K28" i="9"/>
  <c r="M29" i="9"/>
  <c r="L29" i="9"/>
  <c r="C33" i="9"/>
  <c r="D33" i="9"/>
  <c r="G34" i="9"/>
  <c r="F34" i="9"/>
  <c r="I35" i="9"/>
  <c r="H35" i="9"/>
  <c r="J36" i="9"/>
  <c r="K36" i="9"/>
  <c r="M37" i="9"/>
  <c r="L37" i="9"/>
  <c r="O38" i="9"/>
  <c r="N38" i="9"/>
  <c r="C41" i="9"/>
  <c r="D41" i="9"/>
  <c r="G42" i="9"/>
  <c r="F42" i="9"/>
  <c r="E42" i="9"/>
  <c r="J44" i="9"/>
  <c r="K44" i="9"/>
  <c r="M45" i="9"/>
  <c r="L45" i="9"/>
  <c r="O46" i="9"/>
  <c r="N46" i="9"/>
  <c r="C49" i="9"/>
  <c r="D49" i="9"/>
  <c r="G50" i="9"/>
  <c r="F50" i="9"/>
  <c r="E50" i="9"/>
  <c r="J52" i="9"/>
  <c r="K52" i="9"/>
  <c r="M53" i="9"/>
  <c r="L53" i="9"/>
  <c r="O54" i="9"/>
  <c r="N54" i="9"/>
  <c r="D57" i="9"/>
  <c r="C57" i="9"/>
  <c r="E58" i="9"/>
  <c r="F58" i="9"/>
  <c r="G58" i="9"/>
  <c r="H59" i="9"/>
  <c r="I59" i="9"/>
  <c r="K60" i="9"/>
  <c r="J60" i="9"/>
  <c r="M61" i="9"/>
  <c r="O62" i="9"/>
  <c r="N62" i="9"/>
  <c r="D65" i="9"/>
  <c r="C65" i="9"/>
  <c r="E66" i="9"/>
  <c r="F66" i="9"/>
  <c r="G66" i="9"/>
  <c r="H67" i="9"/>
  <c r="I67" i="9"/>
  <c r="K68" i="9"/>
  <c r="J68" i="9"/>
  <c r="M69" i="9"/>
  <c r="L69" i="9"/>
  <c r="O70" i="9"/>
  <c r="N70" i="9"/>
  <c r="D73" i="9"/>
  <c r="C73" i="9"/>
  <c r="E74" i="9"/>
  <c r="F74" i="9"/>
  <c r="G74" i="9"/>
  <c r="H75" i="9"/>
  <c r="I75" i="9"/>
  <c r="K76" i="9"/>
  <c r="J76" i="9"/>
  <c r="M77" i="9"/>
  <c r="L77" i="9"/>
  <c r="O78" i="9"/>
  <c r="N78" i="9"/>
  <c r="D81" i="9"/>
  <c r="C81" i="9"/>
  <c r="F82" i="9"/>
  <c r="E82" i="9"/>
  <c r="G82" i="9"/>
  <c r="H83" i="9"/>
  <c r="I83" i="9"/>
  <c r="J84" i="9"/>
  <c r="K84" i="9"/>
  <c r="M85" i="9"/>
  <c r="L85" i="9"/>
  <c r="O86" i="9"/>
  <c r="N86" i="9"/>
  <c r="D89" i="9"/>
  <c r="C89" i="9"/>
  <c r="E90" i="9"/>
  <c r="G90" i="9"/>
  <c r="F90" i="9"/>
  <c r="H91" i="9"/>
  <c r="I91" i="9"/>
  <c r="J92" i="9"/>
  <c r="K92" i="9"/>
  <c r="M93" i="9"/>
  <c r="L93" i="9"/>
  <c r="O94" i="9"/>
  <c r="N94" i="9"/>
  <c r="D97" i="9"/>
  <c r="C97" i="9"/>
  <c r="G98" i="9"/>
  <c r="F98" i="9"/>
  <c r="E98" i="9"/>
  <c r="H99" i="9"/>
  <c r="I99" i="9"/>
  <c r="J100" i="9"/>
  <c r="K100" i="9"/>
  <c r="M101" i="9"/>
  <c r="L101" i="9"/>
  <c r="O102" i="9"/>
  <c r="N102" i="9"/>
  <c r="D105" i="9"/>
  <c r="C105" i="9"/>
  <c r="G106" i="9"/>
  <c r="F106" i="9"/>
  <c r="E106" i="9"/>
  <c r="H107" i="9"/>
  <c r="I107" i="9"/>
  <c r="J108" i="9"/>
  <c r="K108" i="9"/>
  <c r="M109" i="9"/>
  <c r="L109" i="9"/>
  <c r="O110" i="9"/>
  <c r="N110" i="9"/>
  <c r="D113" i="9"/>
  <c r="C113" i="9"/>
  <c r="G114" i="9"/>
  <c r="E114" i="9"/>
  <c r="H115" i="9"/>
  <c r="I115" i="9"/>
  <c r="J116" i="9"/>
  <c r="K116" i="9"/>
  <c r="M117" i="9"/>
  <c r="L117" i="9"/>
  <c r="O118" i="9"/>
  <c r="N118" i="9"/>
  <c r="C121" i="9"/>
  <c r="D121" i="9"/>
  <c r="F122" i="9"/>
  <c r="E122" i="9"/>
  <c r="G122" i="9"/>
  <c r="H123" i="9"/>
  <c r="I123" i="9"/>
  <c r="J124" i="9"/>
  <c r="K124" i="9"/>
  <c r="M125" i="9"/>
  <c r="L125" i="9"/>
  <c r="O126" i="9"/>
  <c r="N126" i="9"/>
  <c r="D129" i="9"/>
  <c r="C129" i="9"/>
  <c r="E130" i="9"/>
  <c r="G130" i="9"/>
  <c r="H131" i="9"/>
  <c r="I131" i="9"/>
  <c r="J132" i="9"/>
  <c r="K132" i="9"/>
  <c r="M133" i="9"/>
  <c r="L133" i="9"/>
  <c r="O134" i="9"/>
  <c r="N134" i="9"/>
  <c r="C137" i="9"/>
  <c r="D137" i="9"/>
  <c r="F138" i="9"/>
  <c r="G138" i="9"/>
  <c r="E138" i="9"/>
  <c r="H139" i="9"/>
  <c r="I139" i="9"/>
  <c r="J140" i="9"/>
  <c r="K140" i="9"/>
  <c r="M141" i="9"/>
  <c r="L141" i="9"/>
  <c r="O142" i="9"/>
  <c r="N142" i="9"/>
  <c r="D145" i="9"/>
  <c r="C145" i="9"/>
  <c r="E146" i="9"/>
  <c r="F146" i="9"/>
  <c r="G146" i="9"/>
  <c r="J148" i="9"/>
  <c r="K148" i="9"/>
  <c r="M149" i="9"/>
  <c r="L149" i="9"/>
  <c r="C153" i="9"/>
  <c r="D153" i="9"/>
  <c r="T5" i="9"/>
  <c r="E18" i="5"/>
  <c r="R10" i="9" s="1"/>
  <c r="D24" i="5"/>
  <c r="Q16" i="9" s="1"/>
  <c r="T18" i="9"/>
  <c r="D30" i="5"/>
  <c r="Q22" i="9" s="1"/>
  <c r="E35" i="5"/>
  <c r="R27" i="9" s="1"/>
  <c r="D36" i="5"/>
  <c r="Q28" i="9" s="1"/>
  <c r="T31" i="9"/>
  <c r="D42" i="5"/>
  <c r="Q34" i="9" s="1"/>
  <c r="D43" i="5"/>
  <c r="Q35" i="9" s="1"/>
  <c r="T37" i="9"/>
  <c r="E50" i="5"/>
  <c r="R42" i="9" s="1"/>
  <c r="T43" i="9"/>
  <c r="D56" i="5"/>
  <c r="Q48" i="9" s="1"/>
  <c r="D62" i="5"/>
  <c r="Q54" i="9" s="1"/>
  <c r="T57" i="9"/>
  <c r="E67" i="5"/>
  <c r="R59" i="9" s="1"/>
  <c r="D68" i="5"/>
  <c r="Q60" i="9" s="1"/>
  <c r="D74" i="5"/>
  <c r="Q66" i="9" s="1"/>
  <c r="D75" i="5"/>
  <c r="Q67" i="9" s="1"/>
  <c r="E82" i="5"/>
  <c r="R74" i="9" s="1"/>
  <c r="T75" i="9"/>
  <c r="D88" i="5"/>
  <c r="Q80" i="9" s="1"/>
  <c r="T82" i="9"/>
  <c r="D94" i="5"/>
  <c r="Q86" i="9" s="1"/>
  <c r="E99" i="5"/>
  <c r="R91" i="9" s="1"/>
  <c r="D100" i="5"/>
  <c r="Q92" i="9" s="1"/>
  <c r="D106" i="5"/>
  <c r="Q98" i="9" s="1"/>
  <c r="D112" i="5"/>
  <c r="Q104" i="9" s="1"/>
  <c r="E113" i="5"/>
  <c r="R105" i="9" s="1"/>
  <c r="T111" i="9"/>
  <c r="D122" i="5"/>
  <c r="Q114" i="9" s="1"/>
  <c r="D128" i="5"/>
  <c r="Q120" i="9" s="1"/>
  <c r="E129" i="5"/>
  <c r="R121" i="9" s="1"/>
  <c r="T122" i="9"/>
  <c r="T127" i="9"/>
  <c r="D138" i="5"/>
  <c r="Q130" i="9" s="1"/>
  <c r="D144" i="5"/>
  <c r="Q136" i="9" s="1"/>
  <c r="E145" i="5"/>
  <c r="R137" i="9" s="1"/>
  <c r="D154" i="5"/>
  <c r="Q146" i="9" s="1"/>
  <c r="D159" i="5"/>
  <c r="Q151" i="9" s="1"/>
  <c r="E160" i="5"/>
  <c r="R152" i="9" s="1"/>
  <c r="G5" i="9"/>
  <c r="F6" i="9"/>
  <c r="D9" i="9"/>
  <c r="H10" i="9"/>
  <c r="C16" i="9"/>
  <c r="C24" i="9"/>
  <c r="E26" i="9"/>
  <c r="F28" i="9"/>
  <c r="F36" i="9"/>
  <c r="I38" i="9"/>
  <c r="O40" i="9"/>
  <c r="I46" i="9"/>
  <c r="L61" i="9"/>
  <c r="F68" i="9"/>
  <c r="M105" i="9"/>
  <c r="I147" i="9"/>
  <c r="T48" i="9"/>
  <c r="T54" i="9"/>
  <c r="T120" i="9"/>
  <c r="E156" i="5"/>
  <c r="R148" i="9" s="1"/>
  <c r="D156" i="5"/>
  <c r="Q148" i="9" s="1"/>
  <c r="D5" i="9"/>
  <c r="C5" i="9"/>
  <c r="M17" i="9"/>
  <c r="L17" i="9"/>
  <c r="G22" i="9"/>
  <c r="F22" i="9"/>
  <c r="E22" i="9"/>
  <c r="M25" i="9"/>
  <c r="L25" i="9"/>
  <c r="G30" i="9"/>
  <c r="F30" i="9"/>
  <c r="E30" i="9"/>
  <c r="N34" i="9"/>
  <c r="O34" i="9"/>
  <c r="H39" i="9"/>
  <c r="I39" i="9"/>
  <c r="E54" i="9"/>
  <c r="G54" i="9"/>
  <c r="F54" i="9"/>
  <c r="K56" i="9"/>
  <c r="J56" i="9"/>
  <c r="D61" i="9"/>
  <c r="C61" i="9"/>
  <c r="H63" i="9"/>
  <c r="I63" i="9"/>
  <c r="D69" i="9"/>
  <c r="C69" i="9"/>
  <c r="I87" i="9"/>
  <c r="H87" i="9"/>
  <c r="C93" i="9"/>
  <c r="D93" i="9"/>
  <c r="N98" i="9"/>
  <c r="O98" i="9"/>
  <c r="E110" i="9"/>
  <c r="F110" i="9"/>
  <c r="G110" i="9"/>
  <c r="N114" i="9"/>
  <c r="O114" i="9"/>
  <c r="H119" i="9"/>
  <c r="I119" i="9"/>
  <c r="E126" i="9"/>
  <c r="G126" i="9"/>
  <c r="F126" i="9"/>
  <c r="M129" i="9"/>
  <c r="L129" i="9"/>
  <c r="C133" i="9"/>
  <c r="D133" i="9"/>
  <c r="L137" i="9"/>
  <c r="M137" i="9"/>
  <c r="D141" i="9"/>
  <c r="C141" i="9"/>
  <c r="E150" i="9"/>
  <c r="G150" i="9"/>
  <c r="F150" i="9"/>
  <c r="T9" i="9"/>
  <c r="E34" i="5"/>
  <c r="R26" i="9" s="1"/>
  <c r="T34" i="9"/>
  <c r="D59" i="5"/>
  <c r="Q51" i="9" s="1"/>
  <c r="T130" i="9"/>
  <c r="M4" i="9"/>
  <c r="L4" i="9"/>
  <c r="G9" i="9"/>
  <c r="F9" i="9"/>
  <c r="J11" i="9"/>
  <c r="K11" i="9"/>
  <c r="M12" i="9"/>
  <c r="L12" i="9"/>
  <c r="N13" i="9"/>
  <c r="O13" i="9"/>
  <c r="G17" i="9"/>
  <c r="F17" i="9"/>
  <c r="E17" i="9"/>
  <c r="I18" i="9"/>
  <c r="H18" i="9"/>
  <c r="J19" i="9"/>
  <c r="K19" i="9"/>
  <c r="M20" i="9"/>
  <c r="L20" i="9"/>
  <c r="N21" i="9"/>
  <c r="O21" i="9"/>
  <c r="G25" i="9"/>
  <c r="F25" i="9"/>
  <c r="E25" i="9"/>
  <c r="I26" i="9"/>
  <c r="H26" i="9"/>
  <c r="J27" i="9"/>
  <c r="K27" i="9"/>
  <c r="M28" i="9"/>
  <c r="L28" i="9"/>
  <c r="N29" i="9"/>
  <c r="O29" i="9"/>
  <c r="D32" i="9"/>
  <c r="C32" i="9"/>
  <c r="F33" i="9"/>
  <c r="E33" i="9"/>
  <c r="I34" i="9"/>
  <c r="H34" i="9"/>
  <c r="M36" i="9"/>
  <c r="L36" i="9"/>
  <c r="N37" i="9"/>
  <c r="O37" i="9"/>
  <c r="D40" i="9"/>
  <c r="C40" i="9"/>
  <c r="I42" i="9"/>
  <c r="H42" i="9"/>
  <c r="M44" i="9"/>
  <c r="L44" i="9"/>
  <c r="D48" i="9"/>
  <c r="C48" i="9"/>
  <c r="I50" i="9"/>
  <c r="H50" i="9"/>
  <c r="J51" i="9"/>
  <c r="K51" i="9"/>
  <c r="M52" i="9"/>
  <c r="L52" i="9"/>
  <c r="N53" i="9"/>
  <c r="O53" i="9"/>
  <c r="D56" i="9"/>
  <c r="C56" i="9"/>
  <c r="E57" i="9"/>
  <c r="G57" i="9"/>
  <c r="F57" i="9"/>
  <c r="I58" i="9"/>
  <c r="H58" i="9"/>
  <c r="K59" i="9"/>
  <c r="J59" i="9"/>
  <c r="N61" i="9"/>
  <c r="O61" i="9"/>
  <c r="D64" i="9"/>
  <c r="C64" i="9"/>
  <c r="E65" i="9"/>
  <c r="F65" i="9"/>
  <c r="G65" i="9"/>
  <c r="I66" i="9"/>
  <c r="H66" i="9"/>
  <c r="K67" i="9"/>
  <c r="J67" i="9"/>
  <c r="L68" i="9"/>
  <c r="M68" i="9"/>
  <c r="N69" i="9"/>
  <c r="O69" i="9"/>
  <c r="D72" i="9"/>
  <c r="C72" i="9"/>
  <c r="E73" i="9"/>
  <c r="F73" i="9"/>
  <c r="G73" i="9"/>
  <c r="I74" i="9"/>
  <c r="H74" i="9"/>
  <c r="K75" i="9"/>
  <c r="J75" i="9"/>
  <c r="L76" i="9"/>
  <c r="M76" i="9"/>
  <c r="N77" i="9"/>
  <c r="O77" i="9"/>
  <c r="D80" i="9"/>
  <c r="C80" i="9"/>
  <c r="E81" i="9"/>
  <c r="F81" i="9"/>
  <c r="G81" i="9"/>
  <c r="H82" i="9"/>
  <c r="I82" i="9"/>
  <c r="K83" i="9"/>
  <c r="J83" i="9"/>
  <c r="O85" i="9"/>
  <c r="N85" i="9"/>
  <c r="D88" i="9"/>
  <c r="C88" i="9"/>
  <c r="G89" i="9"/>
  <c r="F89" i="9"/>
  <c r="I90" i="9"/>
  <c r="H90" i="9"/>
  <c r="K91" i="9"/>
  <c r="J91" i="9"/>
  <c r="M92" i="9"/>
  <c r="L92" i="9"/>
  <c r="N93" i="9"/>
  <c r="O93" i="9"/>
  <c r="C96" i="9"/>
  <c r="D96" i="9"/>
  <c r="G97" i="9"/>
  <c r="F97" i="9"/>
  <c r="E97" i="9"/>
  <c r="H98" i="9"/>
  <c r="I98" i="9"/>
  <c r="K99" i="9"/>
  <c r="J99" i="9"/>
  <c r="M100" i="9"/>
  <c r="L100" i="9"/>
  <c r="C104" i="9"/>
  <c r="D104" i="9"/>
  <c r="F105" i="9"/>
  <c r="E105" i="9"/>
  <c r="G105" i="9"/>
  <c r="H106" i="9"/>
  <c r="I106" i="9"/>
  <c r="L108" i="9"/>
  <c r="M108" i="9"/>
  <c r="O109" i="9"/>
  <c r="N109" i="9"/>
  <c r="D112" i="9"/>
  <c r="C112" i="9"/>
  <c r="G113" i="9"/>
  <c r="F113" i="9"/>
  <c r="E113" i="9"/>
  <c r="H114" i="9"/>
  <c r="I114" i="9"/>
  <c r="K115" i="9"/>
  <c r="J115" i="9"/>
  <c r="L116" i="9"/>
  <c r="M116" i="9"/>
  <c r="N117" i="9"/>
  <c r="O117" i="9"/>
  <c r="C120" i="9"/>
  <c r="D120" i="9"/>
  <c r="F121" i="9"/>
  <c r="E121" i="9"/>
  <c r="G121" i="9"/>
  <c r="I122" i="9"/>
  <c r="H122" i="9"/>
  <c r="K123" i="9"/>
  <c r="J123" i="9"/>
  <c r="M124" i="9"/>
  <c r="L124" i="9"/>
  <c r="O125" i="9"/>
  <c r="N125" i="9"/>
  <c r="C128" i="9"/>
  <c r="D128" i="9"/>
  <c r="F129" i="9"/>
  <c r="G129" i="9"/>
  <c r="E129" i="9"/>
  <c r="I130" i="9"/>
  <c r="H130" i="9"/>
  <c r="K131" i="9"/>
  <c r="J131" i="9"/>
  <c r="M132" i="9"/>
  <c r="L132" i="9"/>
  <c r="N133" i="9"/>
  <c r="O133" i="9"/>
  <c r="C136" i="9"/>
  <c r="D136" i="9"/>
  <c r="F137" i="9"/>
  <c r="E137" i="9"/>
  <c r="G137" i="9"/>
  <c r="I138" i="9"/>
  <c r="H138" i="9"/>
  <c r="K139" i="9"/>
  <c r="J139" i="9"/>
  <c r="M140" i="9"/>
  <c r="L140" i="9"/>
  <c r="O141" i="9"/>
  <c r="N141" i="9"/>
  <c r="C144" i="9"/>
  <c r="D144" i="9"/>
  <c r="F145" i="9"/>
  <c r="G145" i="9"/>
  <c r="E145" i="9"/>
  <c r="I146" i="9"/>
  <c r="H146" i="9"/>
  <c r="K147" i="9"/>
  <c r="J147" i="9"/>
  <c r="M148" i="9"/>
  <c r="L148" i="9"/>
  <c r="N149" i="9"/>
  <c r="O149" i="9"/>
  <c r="C152" i="9"/>
  <c r="D152" i="9"/>
  <c r="F153" i="9"/>
  <c r="G153" i="9"/>
  <c r="E153" i="9"/>
  <c r="D17" i="5"/>
  <c r="Q9" i="9" s="1"/>
  <c r="D23" i="5"/>
  <c r="Q15" i="9" s="1"/>
  <c r="E24" i="5"/>
  <c r="R16" i="9" s="1"/>
  <c r="D29" i="5"/>
  <c r="Q21" i="9" s="1"/>
  <c r="E30" i="5"/>
  <c r="R22" i="9" s="1"/>
  <c r="T24" i="9"/>
  <c r="E36" i="5"/>
  <c r="R28" i="9" s="1"/>
  <c r="D49" i="5"/>
  <c r="Q41" i="9" s="1"/>
  <c r="D55" i="5"/>
  <c r="Q47" i="9" s="1"/>
  <c r="E56" i="5"/>
  <c r="R48" i="9" s="1"/>
  <c r="D61" i="5"/>
  <c r="Q53" i="9" s="1"/>
  <c r="E62" i="5"/>
  <c r="R54" i="9" s="1"/>
  <c r="E68" i="5"/>
  <c r="R60" i="9" s="1"/>
  <c r="D81" i="5"/>
  <c r="Q73" i="9" s="1"/>
  <c r="D87" i="5"/>
  <c r="Q79" i="9" s="1"/>
  <c r="E88" i="5"/>
  <c r="R80" i="9" s="1"/>
  <c r="D93" i="5"/>
  <c r="Q85" i="9" s="1"/>
  <c r="E94" i="5"/>
  <c r="R86" i="9" s="1"/>
  <c r="E100" i="5"/>
  <c r="R92" i="9" s="1"/>
  <c r="D111" i="5"/>
  <c r="Q103" i="9" s="1"/>
  <c r="E112" i="5"/>
  <c r="R104" i="9" s="1"/>
  <c r="D116" i="5"/>
  <c r="Q108" i="9" s="1"/>
  <c r="D127" i="5"/>
  <c r="Q119" i="9" s="1"/>
  <c r="E128" i="5"/>
  <c r="R120" i="9" s="1"/>
  <c r="D132" i="5"/>
  <c r="Q124" i="9" s="1"/>
  <c r="T131" i="9"/>
  <c r="D143" i="5"/>
  <c r="Q135" i="9" s="1"/>
  <c r="E144" i="5"/>
  <c r="R136" i="9" s="1"/>
  <c r="D148" i="5"/>
  <c r="Q140" i="9" s="1"/>
  <c r="T147" i="9"/>
  <c r="H5" i="9"/>
  <c r="E9" i="9"/>
  <c r="J10" i="9"/>
  <c r="K12" i="9"/>
  <c r="G20" i="9"/>
  <c r="F26" i="9"/>
  <c r="G28" i="9"/>
  <c r="K30" i="9"/>
  <c r="K38" i="9"/>
  <c r="E49" i="9"/>
  <c r="K53" i="9"/>
  <c r="F59" i="9"/>
  <c r="M65" i="9"/>
  <c r="G68" i="9"/>
  <c r="H77" i="9"/>
  <c r="E89" i="9"/>
  <c r="O101" i="9"/>
  <c r="T102" i="9"/>
  <c r="T110" i="9"/>
  <c r="T126" i="9"/>
  <c r="T134" i="9"/>
  <c r="T150" i="9"/>
  <c r="T125" i="9"/>
  <c r="T133" i="9"/>
  <c r="T149" i="9"/>
</calcChain>
</file>

<file path=xl/sharedStrings.xml><?xml version="1.0" encoding="utf-8"?>
<sst xmlns="http://schemas.openxmlformats.org/spreadsheetml/2006/main" count="383" uniqueCount="226">
  <si>
    <t>legal_name</t>
  </si>
  <si>
    <t>voen</t>
  </si>
  <si>
    <t>quarter_prev</t>
  </si>
  <si>
    <t>ias_prev</t>
  </si>
  <si>
    <t>ias_xdsl_prev</t>
  </si>
  <si>
    <t>ias_xpon_prev</t>
  </si>
  <si>
    <t>ias_axvi_prev</t>
  </si>
  <si>
    <t>si_prev</t>
  </si>
  <si>
    <t>snuias_prev</t>
  </si>
  <si>
    <t>snuias_msan_dslam_prev</t>
  </si>
  <si>
    <t>snuias_fttb_prev</t>
  </si>
  <si>
    <t>ias_dysi_prev</t>
  </si>
  <si>
    <t>snuias_ftth_prev</t>
  </si>
  <si>
    <t>snuias_other_prev</t>
  </si>
  <si>
    <t>xvpgas_prev</t>
  </si>
  <si>
    <t>isqt_prev</t>
  </si>
  <si>
    <t>isust_prev</t>
  </si>
  <si>
    <t>iptas_prev</t>
  </si>
  <si>
    <t>tvqs_itv_prev</t>
  </si>
  <si>
    <t>xkibtcmdozs_prev</t>
  </si>
  <si>
    <t>moafolu_prev</t>
  </si>
  <si>
    <t>moafols_prev</t>
  </si>
  <si>
    <t>bdks_prev</t>
  </si>
  <si>
    <t>igfols_prev</t>
  </si>
  <si>
    <t>ivfols_prev</t>
  </si>
  <si>
    <t>msu_prev</t>
  </si>
  <si>
    <t>psu_prev</t>
  </si>
  <si>
    <t>moafolu_iolu_prev</t>
  </si>
  <si>
    <t>ivkkqu_prev</t>
  </si>
  <si>
    <t>mkkqrdiekttcku_kick_prev</t>
  </si>
  <si>
    <t>ku_prev</t>
  </si>
  <si>
    <t>ivfolu_prev</t>
  </si>
  <si>
    <t>ivemplsps_prev</t>
  </si>
  <si>
    <t>bisqutakt_prev</t>
  </si>
  <si>
    <t>bisqutakt_giris_prev</t>
  </si>
  <si>
    <t>bisqutakt_cixis_prev</t>
  </si>
  <si>
    <t>sgit_prev</t>
  </si>
  <si>
    <t>quarter_last</t>
  </si>
  <si>
    <t>ias_last</t>
  </si>
  <si>
    <t>ias_xdsl_last</t>
  </si>
  <si>
    <t>ias_xpon_last</t>
  </si>
  <si>
    <t>ias_axvi_last</t>
  </si>
  <si>
    <t>si_last</t>
  </si>
  <si>
    <t>snuias_last</t>
  </si>
  <si>
    <t>snuias_msan_dslam_last</t>
  </si>
  <si>
    <t>snuias_fttb_last</t>
  </si>
  <si>
    <t>ias_dysi_last</t>
  </si>
  <si>
    <t>snuias_ftth_last</t>
  </si>
  <si>
    <t>snuias_other_last</t>
  </si>
  <si>
    <t>xvpgas_last</t>
  </si>
  <si>
    <t>isqt_last</t>
  </si>
  <si>
    <t>isust_last</t>
  </si>
  <si>
    <t>iptas_last</t>
  </si>
  <si>
    <t>tvqs_itv_last</t>
  </si>
  <si>
    <t>xkibtcmdozs_last</t>
  </si>
  <si>
    <t>moafolu_last</t>
  </si>
  <si>
    <t>moafols_last</t>
  </si>
  <si>
    <t>bdks_last</t>
  </si>
  <si>
    <t>igfols_last</t>
  </si>
  <si>
    <t>ivfols_last</t>
  </si>
  <si>
    <t>msu_last</t>
  </si>
  <si>
    <t>psu_last</t>
  </si>
  <si>
    <t>moafolu_iolu_last</t>
  </si>
  <si>
    <t>ivkkqu_last</t>
  </si>
  <si>
    <t>mkkqrdiekttcku_kick_last</t>
  </si>
  <si>
    <t>ku_last</t>
  </si>
  <si>
    <t>ivfolu_last</t>
  </si>
  <si>
    <t>ivemplsps_last</t>
  </si>
  <si>
    <t>bisqutakt_last</t>
  </si>
  <si>
    <t>bisqutakt_giris_last</t>
  </si>
  <si>
    <t>bisqutakt_cixis_last</t>
  </si>
  <si>
    <t>sgit_last</t>
  </si>
  <si>
    <t>"SEVENLİNE" MƏHDUD MƏSULİYYƏTLİ CƏMİYYƏTİ</t>
  </si>
  <si>
    <t>4/24</t>
  </si>
  <si>
    <t>"NEST" Məhdud Məsuliyyətli Cəmiyyəti</t>
  </si>
  <si>
    <t>"TELEPORT" MƏHDUD MƏSULİYYƏTLİ CƏMİYYƏTİ</t>
  </si>
  <si>
    <t>"SETNET" Məhdud Məsuliyyətli Cəmiyyəti</t>
  </si>
  <si>
    <t>"TRANSEVROKOM" MƏHDUD MƏSULİYYƏTLİ CƏMİYYƏTİ</t>
  </si>
  <si>
    <t>"METRONET" MƏHDUD MƏSULİYYƏTLİ CƏMİYYƏTİ</t>
  </si>
  <si>
    <t>"SELNET" Məhdud Məsuliyyətli Cəmiyyəti</t>
  </si>
  <si>
    <t>"SUPER OPTIK TECH" Məhdud Məsuliyyətli Cəmiyyəti</t>
  </si>
  <si>
    <t>"SKY NET" Məhdud Məsuliyyətli Cəmiyyəti</t>
  </si>
  <si>
    <t>"AZTELEKOM" MƏHDUD MƏSULİYYƏTLİ CƏMİYYƏTİ</t>
  </si>
  <si>
    <t>"UNI COMMUNICATION SERVICES" Məhdud Məsuliyyətli Cəmiyyəti</t>
  </si>
  <si>
    <t>"FASTLİNK" MƏHDUD MƏSULİYYƏTLİ CƏMİYYƏTİ</t>
  </si>
  <si>
    <t>"CRUCEL" MƏHDUD MƏSULİYYƏTLİ CƏMİYYƏTİ</t>
  </si>
  <si>
    <t>"FİBERON" MƏHDUD MƏSULİYYƏTLİ CƏMİYYƏTİ</t>
  </si>
  <si>
    <t>"ELFİBER" Məhdud Məsuliyyətli Cəmiyyəti</t>
  </si>
  <si>
    <t>"SAZLİNE" Məhdud Məsuliyyətli Cəmiyyəti</t>
  </si>
  <si>
    <t>"KASPİAN TELEKOM" MƏHDUD MƏSULİYYƏTLİ CƏMİYYƏTİ</t>
  </si>
  <si>
    <t>"VISION TELECOM" Məhdud Məsuliyyətli Cəmiyyəti</t>
  </si>
  <si>
    <t>"KONNEKT" QAPALI SƏHMDAR CƏMİYYƏTİ</t>
  </si>
  <si>
    <t>"NETIM TELEKOM" Məhdud Məsuliyyətli Cəmiyyəti</t>
  </si>
  <si>
    <t>"REAL TELECOM" Məhdud Məsuliyyətli Cəmiyyəti</t>
  </si>
  <si>
    <t>"BAKI TELEFON RABİTƏSİ" MƏHDUD MƏSULİYYƏTLİ CƏMİYYƏTİ</t>
  </si>
  <si>
    <t>"SMART SİSTEMZ TECHNOLOJİ" MƏHDUD MƏSULİYYƏTLİ MÜƏSSİSƏSİ</t>
  </si>
  <si>
    <t>"ALFANET" MƏHDUD MƏSULİYYƏTLİ CƏMİYYƏTİ</t>
  </si>
  <si>
    <t>"VORLDTECH LTD" MƏHDUD MƏSULİYYƏTLİ CƏMİYYƏTİ</t>
  </si>
  <si>
    <t>"AZLİNK" MƏHDUD MƏSULİYYƏTLİ CƏMİYYƏTİ</t>
  </si>
  <si>
    <t>"GOODNET" Məhdud Məsuliyyətli Cəmiyyəti</t>
  </si>
  <si>
    <t>"BEEONLINE" AÇIQ SƏHMDAR CƏMİYYƏTİ</t>
  </si>
  <si>
    <t>"GO LINE" Məhdud Məsuliyyətli Cəmiyyəti</t>
  </si>
  <si>
    <t>"ULTRANET" MƏHDUD MƏSULİYYƏTLİ CƏMİYYƏTİ</t>
  </si>
  <si>
    <t>"AZERLINK" Məhdud Məsuliyyətli Cəmiyyəti</t>
  </si>
  <si>
    <t>"UPLİNK" Məhdud Məsuliyyətli Cəmiyyəti</t>
  </si>
  <si>
    <t>"TTNET" Məhdud Məsuliyyətli Cəmiyyəti</t>
  </si>
  <si>
    <t>"AZƏRBAYCAN RESPUBLİKASININ KOSMİK AGENTLİYİ  (AZƏRKOSMOS)" PUBLİK HÜQUQİ ŞƏXSİ</t>
  </si>
  <si>
    <t>"NETAİR" Məhdud Məsuliyyətli Cəmiyyəti</t>
  </si>
  <si>
    <t>"FİZZA İNTERNET" Məhdud Məsuliyyətli Cəmiyyəti</t>
  </si>
  <si>
    <t>"UBNET" MƏHDUD MƏSULİYYƏTLİ CƏMİYYƏTİ</t>
  </si>
  <si>
    <t>"GSP" MƏHDUD MƏSULİYYƏTLİ CƏMİYYƏTİ</t>
  </si>
  <si>
    <t>"EUROSEL" MƏHDUD MƏSULİYYƏTLİ CƏMİYYƏTİ</t>
  </si>
  <si>
    <t>"TÜRK TELECOM" MƏHDUD MƏSULİYYƏTLİ CƏMİYYƏTİ</t>
  </si>
  <si>
    <t>"AZETEL" Məhdud Məsuliyyətli Cəmiyyəti</t>
  </si>
  <si>
    <t>"AZFİBERNET" Məhdud Məsuliyyətli Cəmiyyəti</t>
  </si>
  <si>
    <t>"AZERONLİNE LTD" BİRGƏ MÜƏSSİSƏSİ</t>
  </si>
  <si>
    <t>"MOBİCOM"  MƏHDUD MƏSULİYYƏTLİ CƏMİYYƏTİ</t>
  </si>
  <si>
    <t>"RAHAT TELECOM" Məhdud Məsuliyyətli Cəmiyyəti</t>
  </si>
  <si>
    <t>"DİGİNET" Məhdud Məsuliyyətli Cəmiyyəti</t>
  </si>
  <si>
    <t>"NİANT" MƏHDUD MƏSULİYYƏTLİ CƏMİYYƏTİ</t>
  </si>
  <si>
    <t>"AZNETVORK" Məhdud Məsuliyyətli Cəmiyyəti</t>
  </si>
  <si>
    <t>"SLİNE" Məhdud Məsuliyyətli Cəmiyyəti</t>
  </si>
  <si>
    <t>"PROKSİ" MƏHDUD MƏSULİYYƏTLİ CƏMİYYƏTİ</t>
  </si>
  <si>
    <t>"SKYLİNK" Məhdud Məsuliyyətli Cəmiyyəti</t>
  </si>
  <si>
    <t>"ALNET" Məhdud Məsuliyyətli Cəmiyyəti</t>
  </si>
  <si>
    <t>"MAXINET" Məhdud Məsuliyyətli Cəmiyyəti</t>
  </si>
  <si>
    <t>"SFERA NET" MƏHDUD MƏSULİYYƏTLİ CƏMİYYƏTİ</t>
  </si>
  <si>
    <t>"PROFIB" Məhdud Məsuliyyətli Cəmiyyəti</t>
  </si>
  <si>
    <t>"UMNA " MƏHDUD MƏSULİYYƏTLİ CƏMİYYƏTİ</t>
  </si>
  <si>
    <t>"QUICKNET" Məhdud Məsuliyyətli Cəmiyyəti</t>
  </si>
  <si>
    <t>"ADANET" Məhdud Məsuliyyətli Cəmiyyəti</t>
  </si>
  <si>
    <t>"İDEAL TVNET" Məhdud Məsuliyyətli Cəmiyyəti</t>
  </si>
  <si>
    <t>"TELEKOM İNVEST" MƏHDUD MƏSULİYYƏTLİ CƏMİYYƏTİ</t>
  </si>
  <si>
    <t>"GAMMA-SKY NET" MƏHDUD MƏSULİYYƏTLİ CƏMİYYƏTİ</t>
  </si>
  <si>
    <t>"HYPERNET" MƏHDUD MƏSULİYYƏTLİ CƏMİYYƏTİ</t>
  </si>
  <si>
    <t>"AZ. STARNET" MƏHDUD MƏSULİYYƏTLİ CƏMİYYƏTİ</t>
  </si>
  <si>
    <t>"BLINE" Məhdud Məsuliyyətli Cəmiyyəti</t>
  </si>
  <si>
    <t>"AZNET TECHNOLOGİES" QAPALI SƏHMDAR CƏMİYYƏTİ</t>
  </si>
  <si>
    <t>"AZOPTİKNET" Məhdud Məsuliyyətli Cəmiyyəti</t>
  </si>
  <si>
    <t>"GAMMANET" Məhdud Məsuliyyətli Cəmiyyəti</t>
  </si>
  <si>
    <t>"TELE5" Məhdud Məsuliyyətli Cəmiyyəti</t>
  </si>
  <si>
    <t>"REDLINK" Məhdud Məsuliyyətli Cəmiyyəti</t>
  </si>
  <si>
    <t>"BRONET" Məhdud Məsuliyyətli Cəmiyyəti</t>
  </si>
  <si>
    <t>"NETPOİNT" Məhdud Məsuliyyətli Cəmiyyəti</t>
  </si>
  <si>
    <t>"BULUD TELECOM" Məhdud Məsuliyyətli Cəmiyyəti</t>
  </si>
  <si>
    <t>"VOLT İNTERNET" Məhdud Məsuliyyətli Cəmiyyəti</t>
  </si>
  <si>
    <t>"UMIDNET" Məhdud Məsuliyyətli Cəmiyyəti</t>
  </si>
  <si>
    <t>"AZEURONET" Məhdud Məsuliyyətli Cəmiyyəti</t>
  </si>
  <si>
    <t>"ARTKOM.NET" Məhdud Məsuliyyətli Cəmiyyəti</t>
  </si>
  <si>
    <t>"AZTECHNET" Məhdud Məsuliyyətli Cəmiyyəti</t>
  </si>
  <si>
    <t>"FAST NET TECHNOLOGY" Məhdud Məsuliyyətli Cəmiyyəti</t>
  </si>
  <si>
    <t>"AILƏMNET" Məhdud Məsuliyyətli Cəmiyyəti</t>
  </si>
  <si>
    <t>"BYNET" Məhdud Məsuliyyətli Cəmiyyəti</t>
  </si>
  <si>
    <t>"AZMEQANET" MƏHDUD MƏSULİYYƏTLİ CƏMİYYƏTİ</t>
  </si>
  <si>
    <t>"AZİNTEX.COM" MƏHDUD MƏSULİYYƏTLİ CƏMİYYƏTİ</t>
  </si>
  <si>
    <t>"SN TELECOM" MƏHDUD MƏSULİYYƏTLİ CƏMİYYƏTİ</t>
  </si>
  <si>
    <t>"AZEDUNET" MƏHDUD MƏSULİYYƏTLİ CƏMİYYƏTİ</t>
  </si>
  <si>
    <t>"SEABAK" MƏHDUD MƏSULİYYƏTLİ CƏMİYYƏTİ</t>
  </si>
  <si>
    <t>"PORT CASTLE" MƏHDUD MƏSULİYYƏTLİ CƏMİYYƏTİ</t>
  </si>
  <si>
    <t>"AZİNTELNET" Məhdud Məsuliyyətli Cəmiyyəti</t>
  </si>
  <si>
    <t>"CLİP TV" MƏHDUD MƏSULİYYƏTLİ CƏMİYYƏTİ</t>
  </si>
  <si>
    <t>"FLEXNET" Məhdud Məsuliyyətli Cəmiyyəti</t>
  </si>
  <si>
    <t>"RR TELECOM" Məhdud Məsuliyyətli Cəmiyyəti</t>
  </si>
  <si>
    <t>"SPEEDNET" Məhdud Məsuliyyətli Cəmiyyəti</t>
  </si>
  <si>
    <t>"OPTİK İNTERNET PROVAİDERS" Məhdud Məsuliyyətli Cəmiyyəti</t>
  </si>
  <si>
    <t>"GİGABİT TELECOM" Məhdud Məsuliyyətli Cəmiyyəti</t>
  </si>
  <si>
    <t>"PORTFLİX" MƏHDUD MƏSULİYYƏTLİ CƏMİYYƏTİ</t>
  </si>
  <si>
    <t>NAXÇIVAN MUXTAR RESPUBLİKASI RABİTƏ VƏ YENİ TEXNOLOGİYALARI NAZİRLİYİNİN TABELİYİNDƏ NAXÇIVAN MUXTAR RESPUBLİKASININ İNTERNET VƏ YENİ TEXNOLOGİYALARİN TƏDRİSİ MƏRKƏZİ</t>
  </si>
  <si>
    <t>"SEVINC TELECOM" Məhdud Məsuliyyətli Cəmiyyəti</t>
  </si>
  <si>
    <t>"NET-EKSPRESS" MƏHDUD MƏSULİYYƏTLİ CƏMİYYƏTİ</t>
  </si>
  <si>
    <t>"ALFA TELEKOM" MƏHDUD MƏSULİYYƏTLİ CƏMİYYƏTİ</t>
  </si>
  <si>
    <t>"LİNKNET" MƏHDUD MƏSULİYYƏTLİ CƏMİYYƏTİ</t>
  </si>
  <si>
    <t>"SHAKH TELECOM" Məhdud Məsuliyyətli Cəmiyyəti</t>
  </si>
  <si>
    <t>"SMART OFFICE" MƏHDUD MƏSULİYYƏTLİ CƏMİYYƏTİ</t>
  </si>
  <si>
    <t>"START TELECOM" Məhdud Məsuliyyətli Cəmiyyəti</t>
  </si>
  <si>
    <t>"AG TELEKOM" MƏHDUD MƏSULİYYƏTLİ CƏMİYYƏTİ</t>
  </si>
  <si>
    <t>"VVORLD LINE" Məhdud Məsuliyyətli Cəmiyyəti</t>
  </si>
  <si>
    <t>"DELTA TELEKOM LTD" MƏHDUD MƏSULİYYƏTLİ  MÜƏSSİSƏSİ</t>
  </si>
  <si>
    <t>"SPARKTEL" Məhdud Məsuliyyətli Cəmiyyəti</t>
  </si>
  <si>
    <t>"RDSC" Məhdud Məsuliyyətli Cəmiyyəti</t>
  </si>
  <si>
    <t>"Boss Group" MƏHDUD MƏSULİYYƏTLİ CƏMİYYƏTİ</t>
  </si>
  <si>
    <t>"DU TELECOM" Məhdud Məsuliyyətli Cəmiyyəti</t>
  </si>
  <si>
    <t>"GO TELECOM" Məhdud Məsuliyyətli Cəmiyyəti</t>
  </si>
  <si>
    <t>"AZERBAIJAN NETVVORK SOLUTIONS" Məhdud Məsuliyyətli Cəmiyyəti</t>
  </si>
  <si>
    <t>"KAPITAL TELECOM" Məhdud Məsuliyyətli Cəmiyyəti</t>
  </si>
  <si>
    <t>"BİLEV NET" Məhdud Məsuliyyətli Cəmiyyəti</t>
  </si>
  <si>
    <t>"AZQTEL" MƏHDUD MƏSULİYYƏTLİ CƏMİYYƏTİ</t>
  </si>
  <si>
    <t>"ULTEL" MƏHDUD MƏSULİYYƏTLİ CƏMİYYƏTİ</t>
  </si>
  <si>
    <t>"HOMENET" Məhdud Məsuliyyətli Cəmiyyəti</t>
  </si>
  <si>
    <t>"FIBERHOME" Məhdud Məsuliyyətli Cəmiyyəti</t>
  </si>
  <si>
    <t>"AZİKO GROUP" Məhdud Məsuliyyətli Cəmiyyəti</t>
  </si>
  <si>
    <t>"AZ-EVRO TEL" MƏHDUD MƏSULİYYƏTLİ CƏMİYYƏTİ</t>
  </si>
  <si>
    <t>"UNİNET" MƏHDUD MƏSULİYYƏTLİ CƏMİYYƏTİ</t>
  </si>
  <si>
    <t>"FİBERNET" Məhdud Məsuliyyətli Cəmiyyəti</t>
  </si>
  <si>
    <t>"SOLTECH" Məhdud Məsuliyyətli Cəmiyyəti</t>
  </si>
  <si>
    <t>"SHEF GROUP" Məhdud Məsuliyyətli Cəmiyyəti</t>
  </si>
  <si>
    <t>"LENTEL" Məhdud Məsuliyyətli Cəmiyyəti</t>
  </si>
  <si>
    <t>"AZƏRTELEKOM" MƏHDUD MƏSULİYYƏTLİ CƏMİYYƏTİ</t>
  </si>
  <si>
    <t>"AZƏRİKOM-KO LTD" MƏHDUD MƏSULİYYƏTLİ CƏMİYYƏTİ</t>
  </si>
  <si>
    <t>"ROBONET" Məhdud Məsuliyyətli Cəmiyyəti</t>
  </si>
  <si>
    <t>"ARAZNET TECHNOLOGİES"MƏHDUD MƏSULİYYƏTLİ CƏMİYYƏTİ</t>
  </si>
  <si>
    <t>"MEGALİNK" MƏHDUD MƏSULİYYƏTLİ CƏMİYYƏTİ</t>
  </si>
  <si>
    <t>"DATA PLUS" MƏHDUD MƏSULİYYƏTLİ CƏMİYYƏTİ</t>
  </si>
  <si>
    <t>"CASPEL"  MƏHDUD MƏSULİYYƏTLİ CƏMİYYƏTİ</t>
  </si>
  <si>
    <t>"CASPİAN İT SERVİCES" MƏHDUD MƏSULİYYƏTLİ CƏMİYYƏTİ</t>
  </si>
  <si>
    <t>Şəbəkə bazası</t>
  </si>
  <si>
    <t>Operator/Criteria</t>
  </si>
  <si>
    <t>ETTH = FTTB (və ya FTTC)</t>
  </si>
  <si>
    <t>FTTH = xPon + Ayrılmış Xətt</t>
  </si>
  <si>
    <t>xDSL = MSAN, DSLAM</t>
  </si>
  <si>
    <t>Simsiz internet = Digər şəbəkə</t>
  </si>
  <si>
    <t>İnternet şəbəkəsinin quraşdırılmış (xətt şəbəkəsi) tutumu ≥ Tətbiq edilən şəbəkənin növü üzrə internet abunəçilərinin sayı</t>
  </si>
  <si>
    <t>İnternet şəbəkəsinin ümumi stansiya tutumu ≥ İnternet şəbəkəsinin quraşdırılmış (xətt şəbəkəsi) tutumu</t>
  </si>
  <si>
    <t>Tətbiq edilən şəbəkənin növü üzrə internet abunəçilərinin sayı</t>
  </si>
  <si>
    <t>Difference</t>
  </si>
  <si>
    <t>Result</t>
  </si>
  <si>
    <t>İnfrastruktur</t>
  </si>
  <si>
    <t>Data kanal (port) sayı &gt; 0</t>
  </si>
  <si>
    <t>Magistral şəbəkənin uzunluğu, o cümlədən: ≤ Magistral şəbəkənin uzunluğu, o cümlədən: ("AZTELEKOM" MMC və ya "BAKI TELEFON RABİTƏSİ" MMC), Magistral şəbəkənin uzunluğu, o cümlədən: &gt; 0</t>
  </si>
  <si>
    <t>Paylayıcı şəbəkənin uzunluğu ≤ Paylayıcı şəbəkənin uzunluğu ("AZTELEKOM" MMC və "BAKI TELEFON RABİTƏSİ" MMC), Paylayıcı şəbəkənin uzunluğu &gt; 0</t>
  </si>
  <si>
    <t>Beynəlxalq internet şəbəkəsinə qoşulma üzrə topdan alış (internet trafiki həcmi) kanalın tutumu/sürə ≠ 0</t>
  </si>
  <si>
    <t>Müəssisənin özünə aid fiber optik lif uzunluğu &gt; 0</t>
  </si>
  <si>
    <t>İstifadə olunan lif uzunluğu &gt; 0</t>
  </si>
  <si>
    <t>Müəssisənin özünə aid fiber optik lif uzunluğu</t>
  </si>
  <si>
    <t>Müəssisənin özünə aid fiber optik lif sayı</t>
  </si>
  <si>
    <t>Sabit genişzolaqlı internet trafiki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</si>
</sst>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name val="Calibri"/>
    </font>
    <font>
      <sz val="11"/>
      <name val="Calibri"/>
      <family val="2"/>
      <charset val="204"/>
    </font>
    <font>
      <b/>
      <sz val="18"/>
      <name val="Calibri"/>
      <family val="2"/>
      <charset val="204"/>
    </font>
    <font>
      <b/>
      <sz val="25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6"/>
      <name val="Calibri"/>
      <family val="2"/>
      <charset val="204"/>
    </font>
    <font>
      <sz val="11"/>
      <color theme="0"/>
      <name val="Calibri"/>
      <family val="2"/>
      <charset val="204"/>
    </font>
    <font>
      <b/>
      <sz val="14"/>
      <name val="Calibri"/>
      <family val="2"/>
      <charset val="204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2">
    <xf numFmtId="0" fontId="0" fillId="0" borderId="0" xfId="0"/>
    <xf numFmtId="0" fontId="0" fillId="0" borderId="0" xfId="0" applyProtection="1">
      <protection hidden="1"/>
    </xf>
    <xf numFmtId="0" fontId="0" fillId="4" borderId="1" xfId="0" applyFill="1" applyBorder="1" applyProtection="1">
      <protection hidden="1"/>
    </xf>
    <xf numFmtId="0" fontId="0" fillId="4" borderId="1" xfId="0" applyFill="1" applyBorder="1" applyAlignment="1" applyProtection="1">
      <alignment vertical="top"/>
      <protection hidden="1"/>
    </xf>
    <xf numFmtId="0" fontId="0" fillId="0" borderId="0" xfId="0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/>
      <protection hidden="1"/>
    </xf>
    <xf numFmtId="0" fontId="5" fillId="2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43" fontId="4" fillId="0" borderId="1" xfId="1" applyFont="1" applyBorder="1" applyAlignment="1" applyProtection="1">
      <alignment horizontal="center" vertical="center"/>
      <protection hidden="1"/>
    </xf>
    <xf numFmtId="3" fontId="0" fillId="0" borderId="0" xfId="0" applyNumberFormat="1" applyAlignment="1" applyProtection="1">
      <alignment horizontal="center" vertical="center"/>
      <protection hidden="1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1" fillId="4" borderId="1" xfId="0" applyFont="1" applyFill="1" applyBorder="1" applyProtection="1"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>
      <alignment horizontal="center" vertical="top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0" fillId="0" borderId="3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0" xfId="0" applyProtection="1">
      <protection hidden="1"/>
    </xf>
    <xf numFmtId="0" fontId="0" fillId="0" borderId="6" xfId="0" applyBorder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6" fillId="2" borderId="1" xfId="0" applyFont="1" applyFill="1" applyBorder="1" applyAlignment="1" applyProtection="1">
      <alignment horizontal="center" vertical="center"/>
      <protection hidden="1"/>
    </xf>
    <xf numFmtId="0" fontId="8" fillId="3" borderId="1" xfId="0" applyFont="1" applyFill="1" applyBorder="1" applyAlignment="1" applyProtection="1">
      <alignment horizontal="center" vertical="center" wrapText="1"/>
      <protection hidden="1"/>
    </xf>
    <xf numFmtId="0" fontId="0" fillId="0" borderId="2" xfId="0" applyBorder="1" applyProtection="1">
      <protection hidden="1"/>
    </xf>
    <xf numFmtId="0" fontId="4" fillId="3" borderId="1" xfId="0" applyFont="1" applyFill="1" applyBorder="1" applyAlignment="1" applyProtection="1">
      <alignment horizontal="center" vertical="center" wrapText="1"/>
      <protection hidden="1"/>
    </xf>
  </cellXfs>
  <cellStyles count="2">
    <cellStyle name="Comma" xfId="1" builtinId="3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T133"/>
  <sheetViews>
    <sheetView tabSelected="1" topLeftCell="A111" zoomScale="80" zoomScaleNormal="80" workbookViewId="0">
      <selection activeCell="A126" sqref="A126"/>
    </sheetView>
  </sheetViews>
  <sheetFormatPr defaultColWidth="9.1796875" defaultRowHeight="14.5" x14ac:dyDescent="0.35"/>
  <cols>
    <col min="1" max="1" width="177.453125" bestFit="1" customWidth="1"/>
    <col min="2" max="2" width="12" bestFit="1" customWidth="1"/>
    <col min="3" max="3" width="12.54296875" bestFit="1" customWidth="1"/>
    <col min="4" max="4" width="8.453125" bestFit="1" customWidth="1"/>
    <col min="5" max="5" width="13.1796875" bestFit="1" customWidth="1"/>
    <col min="6" max="6" width="14" bestFit="1" customWidth="1"/>
    <col min="7" max="7" width="13.1796875" bestFit="1" customWidth="1"/>
    <col min="8" max="8" width="7.453125" bestFit="1" customWidth="1"/>
    <col min="9" max="9" width="11.54296875" bestFit="1" customWidth="1"/>
    <col min="10" max="10" width="24" bestFit="1" customWidth="1"/>
    <col min="11" max="11" width="16" bestFit="1" customWidth="1"/>
    <col min="12" max="12" width="16.453125" bestFit="1" customWidth="1"/>
    <col min="13" max="13" width="16" bestFit="1" customWidth="1"/>
    <col min="14" max="14" width="17.7265625" bestFit="1" customWidth="1"/>
    <col min="15" max="15" width="12" bestFit="1" customWidth="1"/>
    <col min="16" max="16" width="9.26953125" bestFit="1" customWidth="1"/>
    <col min="17" max="17" width="10.1796875" bestFit="1" customWidth="1"/>
    <col min="18" max="18" width="10.26953125" bestFit="1" customWidth="1"/>
    <col min="19" max="19" width="13.1796875" bestFit="1" customWidth="1"/>
    <col min="20" max="20" width="17.26953125" bestFit="1" customWidth="1"/>
    <col min="21" max="21" width="13.54296875" bestFit="1" customWidth="1"/>
    <col min="22" max="22" width="13.26953125" bestFit="1" customWidth="1"/>
    <col min="23" max="23" width="10.1796875" bestFit="1" customWidth="1"/>
    <col min="24" max="25" width="10.81640625" bestFit="1" customWidth="1"/>
    <col min="26" max="26" width="9.7265625" bestFit="1" customWidth="1"/>
    <col min="27" max="27" width="9.1796875" customWidth="1"/>
    <col min="28" max="28" width="18.1796875" bestFit="1" customWidth="1"/>
    <col min="29" max="29" width="11.81640625" bestFit="1" customWidth="1"/>
    <col min="30" max="30" width="24.7265625" bestFit="1" customWidth="1"/>
    <col min="31" max="31" width="8.1796875" bestFit="1" customWidth="1"/>
    <col min="32" max="32" width="11.1796875" bestFit="1" customWidth="1"/>
    <col min="33" max="33" width="15.1796875" bestFit="1" customWidth="1"/>
    <col min="34" max="34" width="14.453125" bestFit="1" customWidth="1"/>
    <col min="35" max="35" width="19.26953125" bestFit="1" customWidth="1"/>
    <col min="36" max="36" width="19.453125" bestFit="1" customWidth="1"/>
    <col min="37" max="37" width="19.81640625" bestFit="1" customWidth="1"/>
    <col min="38" max="38" width="11.7265625" bestFit="1" customWidth="1"/>
    <col min="39" max="39" width="7.54296875" bestFit="1" customWidth="1"/>
    <col min="40" max="40" width="12.1796875" bestFit="1" customWidth="1"/>
    <col min="41" max="41" width="13.1796875" bestFit="1" customWidth="1"/>
    <col min="42" max="42" width="12.1796875" bestFit="1" customWidth="1"/>
    <col min="43" max="43" width="6.54296875" bestFit="1" customWidth="1"/>
    <col min="44" max="44" width="10.7265625" bestFit="1" customWidth="1"/>
    <col min="45" max="45" width="23.1796875" bestFit="1" customWidth="1"/>
    <col min="46" max="46" width="15.1796875" bestFit="1" customWidth="1"/>
    <col min="47" max="47" width="15.54296875" bestFit="1" customWidth="1"/>
    <col min="48" max="48" width="15.1796875" bestFit="1" customWidth="1"/>
    <col min="49" max="49" width="16.7265625" bestFit="1" customWidth="1"/>
    <col min="50" max="50" width="11.1796875" bestFit="1" customWidth="1"/>
    <col min="51" max="51" width="8.453125" bestFit="1" customWidth="1"/>
    <col min="52" max="52" width="9.26953125" bestFit="1" customWidth="1"/>
    <col min="53" max="53" width="9.453125" bestFit="1" customWidth="1"/>
    <col min="54" max="54" width="12.1796875" bestFit="1" customWidth="1"/>
    <col min="55" max="55" width="16.26953125" bestFit="1" customWidth="1"/>
    <col min="56" max="56" width="12.54296875" bestFit="1" customWidth="1"/>
    <col min="57" max="57" width="12.26953125" bestFit="1" customWidth="1"/>
    <col min="58" max="58" width="9.26953125" bestFit="1" customWidth="1"/>
    <col min="59" max="60" width="10" bestFit="1" customWidth="1"/>
    <col min="61" max="61" width="8.81640625" bestFit="1" customWidth="1"/>
    <col min="62" max="62" width="8.26953125" bestFit="1" customWidth="1"/>
    <col min="63" max="63" width="17.26953125" bestFit="1" customWidth="1"/>
    <col min="64" max="64" width="11" bestFit="1" customWidth="1"/>
    <col min="65" max="65" width="23.81640625" bestFit="1" customWidth="1"/>
    <col min="66" max="66" width="7.26953125" bestFit="1" customWidth="1"/>
    <col min="67" max="67" width="10.26953125" bestFit="1" customWidth="1"/>
    <col min="68" max="68" width="14.26953125" bestFit="1" customWidth="1"/>
    <col min="69" max="69" width="13.54296875" bestFit="1" customWidth="1"/>
    <col min="70" max="70" width="18.453125" bestFit="1" customWidth="1"/>
    <col min="71" max="71" width="18.54296875" bestFit="1" customWidth="1"/>
    <col min="72" max="72" width="18.81640625" bestFit="1" customWidth="1"/>
    <col min="73" max="73" width="9.1796875" customWidth="1"/>
  </cols>
  <sheetData>
    <row r="1" spans="1:72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</row>
    <row r="2" spans="1:72" x14ac:dyDescent="0.35">
      <c r="A2" t="s">
        <v>72</v>
      </c>
      <c r="B2">
        <v>1306237451</v>
      </c>
      <c r="C2" t="s">
        <v>73</v>
      </c>
    </row>
    <row r="3" spans="1:72" x14ac:dyDescent="0.35">
      <c r="A3" t="s">
        <v>74</v>
      </c>
      <c r="B3">
        <v>1307123721</v>
      </c>
      <c r="C3" t="s">
        <v>73</v>
      </c>
    </row>
    <row r="4" spans="1:72" x14ac:dyDescent="0.35">
      <c r="A4" t="s">
        <v>75</v>
      </c>
      <c r="B4">
        <v>1403237931</v>
      </c>
      <c r="C4" t="s">
        <v>73</v>
      </c>
    </row>
    <row r="5" spans="1:72" x14ac:dyDescent="0.35">
      <c r="A5" t="s">
        <v>76</v>
      </c>
      <c r="B5">
        <v>3104498051</v>
      </c>
      <c r="C5" t="s">
        <v>73</v>
      </c>
    </row>
    <row r="6" spans="1:72" x14ac:dyDescent="0.35">
      <c r="A6" t="s">
        <v>77</v>
      </c>
      <c r="B6">
        <v>1700170891</v>
      </c>
      <c r="C6" t="s">
        <v>73</v>
      </c>
    </row>
    <row r="7" spans="1:72" x14ac:dyDescent="0.35">
      <c r="A7" t="s">
        <v>78</v>
      </c>
      <c r="B7">
        <v>1701234071</v>
      </c>
      <c r="C7" t="s">
        <v>73</v>
      </c>
    </row>
    <row r="8" spans="1:72" x14ac:dyDescent="0.35">
      <c r="A8" t="s">
        <v>79</v>
      </c>
      <c r="B8">
        <v>3102628291</v>
      </c>
      <c r="C8" t="s">
        <v>73</v>
      </c>
    </row>
    <row r="9" spans="1:72" x14ac:dyDescent="0.35">
      <c r="A9" t="s">
        <v>80</v>
      </c>
      <c r="B9">
        <v>3104552861</v>
      </c>
      <c r="C9" t="s">
        <v>73</v>
      </c>
    </row>
    <row r="10" spans="1:72" x14ac:dyDescent="0.35">
      <c r="A10" t="s">
        <v>81</v>
      </c>
      <c r="B10">
        <v>1702953571</v>
      </c>
      <c r="C10" t="s">
        <v>73</v>
      </c>
    </row>
    <row r="11" spans="1:72" x14ac:dyDescent="0.35">
      <c r="A11" t="s">
        <v>82</v>
      </c>
      <c r="B11">
        <v>9900038501</v>
      </c>
      <c r="C11" t="s">
        <v>73</v>
      </c>
    </row>
    <row r="12" spans="1:72" x14ac:dyDescent="0.35">
      <c r="A12" t="s">
        <v>83</v>
      </c>
      <c r="B12">
        <v>3102002711</v>
      </c>
      <c r="C12" t="s">
        <v>73</v>
      </c>
    </row>
    <row r="13" spans="1:72" x14ac:dyDescent="0.35">
      <c r="A13" t="s">
        <v>84</v>
      </c>
      <c r="B13">
        <v>1600596031</v>
      </c>
      <c r="C13" t="s">
        <v>73</v>
      </c>
    </row>
    <row r="14" spans="1:72" x14ac:dyDescent="0.35">
      <c r="A14" t="s">
        <v>85</v>
      </c>
      <c r="B14">
        <v>1601136981</v>
      </c>
      <c r="C14" t="s">
        <v>73</v>
      </c>
    </row>
    <row r="15" spans="1:72" x14ac:dyDescent="0.35">
      <c r="A15" t="s">
        <v>86</v>
      </c>
      <c r="B15">
        <v>4501331601</v>
      </c>
      <c r="C15" t="s">
        <v>73</v>
      </c>
    </row>
    <row r="16" spans="1:72" x14ac:dyDescent="0.35">
      <c r="A16" t="s">
        <v>87</v>
      </c>
      <c r="B16">
        <v>8503828041</v>
      </c>
      <c r="C16" t="s">
        <v>73</v>
      </c>
    </row>
    <row r="17" spans="1:3" x14ac:dyDescent="0.35">
      <c r="A17" t="s">
        <v>88</v>
      </c>
      <c r="B17">
        <v>8503833081</v>
      </c>
      <c r="C17" t="s">
        <v>73</v>
      </c>
    </row>
    <row r="18" spans="1:3" x14ac:dyDescent="0.35">
      <c r="A18" t="s">
        <v>89</v>
      </c>
      <c r="B18">
        <v>1500545191</v>
      </c>
      <c r="C18" t="s">
        <v>73</v>
      </c>
    </row>
    <row r="19" spans="1:3" x14ac:dyDescent="0.35">
      <c r="A19" t="s">
        <v>90</v>
      </c>
      <c r="B19">
        <v>1405346981</v>
      </c>
      <c r="C19" t="s">
        <v>73</v>
      </c>
    </row>
    <row r="20" spans="1:3" x14ac:dyDescent="0.35">
      <c r="A20" t="s">
        <v>91</v>
      </c>
      <c r="B20">
        <v>1700405131</v>
      </c>
      <c r="C20" t="s">
        <v>73</v>
      </c>
    </row>
    <row r="21" spans="1:3" x14ac:dyDescent="0.35">
      <c r="A21" t="s">
        <v>92</v>
      </c>
      <c r="B21">
        <v>3102379321</v>
      </c>
      <c r="C21" t="s">
        <v>73</v>
      </c>
    </row>
    <row r="22" spans="1:3" x14ac:dyDescent="0.35">
      <c r="A22" t="s">
        <v>93</v>
      </c>
      <c r="B22">
        <v>5701227091</v>
      </c>
      <c r="C22" t="s">
        <v>73</v>
      </c>
    </row>
    <row r="23" spans="1:3" x14ac:dyDescent="0.35">
      <c r="A23" t="s">
        <v>94</v>
      </c>
      <c r="B23">
        <v>9900044741</v>
      </c>
      <c r="C23" t="s">
        <v>73</v>
      </c>
    </row>
    <row r="24" spans="1:3" x14ac:dyDescent="0.35">
      <c r="A24" t="s">
        <v>95</v>
      </c>
      <c r="B24">
        <v>1700174331</v>
      </c>
      <c r="C24" t="s">
        <v>73</v>
      </c>
    </row>
    <row r="25" spans="1:3" x14ac:dyDescent="0.35">
      <c r="A25" t="s">
        <v>96</v>
      </c>
      <c r="B25">
        <v>2000910951</v>
      </c>
      <c r="C25" t="s">
        <v>73</v>
      </c>
    </row>
    <row r="26" spans="1:3" x14ac:dyDescent="0.35">
      <c r="A26" t="s">
        <v>97</v>
      </c>
      <c r="B26">
        <v>3101087391</v>
      </c>
      <c r="C26" t="s">
        <v>73</v>
      </c>
    </row>
    <row r="27" spans="1:3" x14ac:dyDescent="0.35">
      <c r="A27" t="s">
        <v>98</v>
      </c>
      <c r="B27">
        <v>1307872981</v>
      </c>
      <c r="C27" t="s">
        <v>73</v>
      </c>
    </row>
    <row r="28" spans="1:3" x14ac:dyDescent="0.35">
      <c r="A28" t="s">
        <v>99</v>
      </c>
      <c r="B28">
        <v>5900841141</v>
      </c>
      <c r="C28" t="s">
        <v>73</v>
      </c>
    </row>
    <row r="29" spans="1:3" x14ac:dyDescent="0.35">
      <c r="A29" t="s">
        <v>100</v>
      </c>
      <c r="B29">
        <v>3103792511</v>
      </c>
      <c r="C29" t="s">
        <v>73</v>
      </c>
    </row>
    <row r="30" spans="1:3" x14ac:dyDescent="0.35">
      <c r="A30" t="s">
        <v>101</v>
      </c>
      <c r="B30">
        <v>1506034371</v>
      </c>
      <c r="C30" t="s">
        <v>73</v>
      </c>
    </row>
    <row r="31" spans="1:3" x14ac:dyDescent="0.35">
      <c r="A31" t="s">
        <v>102</v>
      </c>
      <c r="B31">
        <v>2304101801</v>
      </c>
      <c r="C31" t="s">
        <v>73</v>
      </c>
    </row>
    <row r="32" spans="1:3" x14ac:dyDescent="0.35">
      <c r="A32" t="s">
        <v>103</v>
      </c>
      <c r="B32">
        <v>3104671731</v>
      </c>
      <c r="C32" t="s">
        <v>73</v>
      </c>
    </row>
    <row r="33" spans="1:3" x14ac:dyDescent="0.35">
      <c r="A33" t="s">
        <v>104</v>
      </c>
      <c r="B33">
        <v>1604617001</v>
      </c>
      <c r="C33" t="s">
        <v>73</v>
      </c>
    </row>
    <row r="34" spans="1:3" x14ac:dyDescent="0.35">
      <c r="A34" t="s">
        <v>105</v>
      </c>
      <c r="B34">
        <v>3103935891</v>
      </c>
      <c r="C34" t="s">
        <v>73</v>
      </c>
    </row>
    <row r="35" spans="1:3" x14ac:dyDescent="0.35">
      <c r="A35" t="s">
        <v>106</v>
      </c>
      <c r="B35">
        <v>1302369281</v>
      </c>
      <c r="C35" t="s">
        <v>73</v>
      </c>
    </row>
    <row r="36" spans="1:3" x14ac:dyDescent="0.35">
      <c r="A36" t="s">
        <v>107</v>
      </c>
      <c r="B36">
        <v>1306500521</v>
      </c>
      <c r="C36" t="s">
        <v>73</v>
      </c>
    </row>
    <row r="37" spans="1:3" x14ac:dyDescent="0.35">
      <c r="A37" t="s">
        <v>108</v>
      </c>
      <c r="B37">
        <v>5701381681</v>
      </c>
      <c r="C37" t="s">
        <v>73</v>
      </c>
    </row>
    <row r="38" spans="1:3" x14ac:dyDescent="0.35">
      <c r="A38" t="s">
        <v>109</v>
      </c>
      <c r="B38">
        <v>7500513531</v>
      </c>
      <c r="C38" t="s">
        <v>73</v>
      </c>
    </row>
    <row r="39" spans="1:3" x14ac:dyDescent="0.35">
      <c r="A39" t="s">
        <v>110</v>
      </c>
      <c r="B39">
        <v>1401273871</v>
      </c>
      <c r="C39" t="s">
        <v>73</v>
      </c>
    </row>
    <row r="40" spans="1:3" x14ac:dyDescent="0.35">
      <c r="A40" t="s">
        <v>111</v>
      </c>
      <c r="B40">
        <v>1401714391</v>
      </c>
      <c r="C40" t="s">
        <v>73</v>
      </c>
    </row>
    <row r="41" spans="1:3" x14ac:dyDescent="0.35">
      <c r="A41" t="s">
        <v>112</v>
      </c>
      <c r="B41">
        <v>1404662081</v>
      </c>
      <c r="C41" t="s">
        <v>73</v>
      </c>
    </row>
    <row r="42" spans="1:3" x14ac:dyDescent="0.35">
      <c r="A42" t="s">
        <v>113</v>
      </c>
      <c r="B42">
        <v>1702509961</v>
      </c>
      <c r="C42" t="s">
        <v>73</v>
      </c>
    </row>
    <row r="43" spans="1:3" x14ac:dyDescent="0.35">
      <c r="A43" t="s">
        <v>114</v>
      </c>
      <c r="B43">
        <v>1003540611</v>
      </c>
      <c r="C43" t="s">
        <v>73</v>
      </c>
    </row>
    <row r="44" spans="1:3" x14ac:dyDescent="0.35">
      <c r="A44" t="s">
        <v>115</v>
      </c>
      <c r="B44">
        <v>1700218631</v>
      </c>
      <c r="C44" t="s">
        <v>73</v>
      </c>
    </row>
    <row r="45" spans="1:3" x14ac:dyDescent="0.35">
      <c r="A45" t="s">
        <v>116</v>
      </c>
      <c r="B45">
        <v>1501896031</v>
      </c>
      <c r="C45" t="s">
        <v>73</v>
      </c>
    </row>
    <row r="46" spans="1:3" x14ac:dyDescent="0.35">
      <c r="A46" t="s">
        <v>117</v>
      </c>
      <c r="B46">
        <v>5600624901</v>
      </c>
      <c r="C46" t="s">
        <v>73</v>
      </c>
    </row>
    <row r="47" spans="1:3" x14ac:dyDescent="0.35">
      <c r="A47" t="s">
        <v>118</v>
      </c>
      <c r="B47">
        <v>2006616611</v>
      </c>
      <c r="C47" t="s">
        <v>73</v>
      </c>
    </row>
    <row r="48" spans="1:3" x14ac:dyDescent="0.35">
      <c r="A48" t="s">
        <v>119</v>
      </c>
      <c r="B48">
        <v>1302979381</v>
      </c>
      <c r="C48" t="s">
        <v>73</v>
      </c>
    </row>
    <row r="49" spans="1:3" x14ac:dyDescent="0.35">
      <c r="A49" t="s">
        <v>120</v>
      </c>
      <c r="B49">
        <v>1405475531</v>
      </c>
      <c r="C49" t="s">
        <v>73</v>
      </c>
    </row>
    <row r="50" spans="1:3" x14ac:dyDescent="0.35">
      <c r="A50" t="s">
        <v>121</v>
      </c>
      <c r="B50">
        <v>8303787991</v>
      </c>
      <c r="C50" t="s">
        <v>73</v>
      </c>
    </row>
    <row r="51" spans="1:3" x14ac:dyDescent="0.35">
      <c r="A51" t="s">
        <v>122</v>
      </c>
      <c r="B51">
        <v>2304365931</v>
      </c>
      <c r="C51" t="s">
        <v>73</v>
      </c>
    </row>
    <row r="52" spans="1:3" x14ac:dyDescent="0.35">
      <c r="A52" t="s">
        <v>123</v>
      </c>
      <c r="B52">
        <v>6403089861</v>
      </c>
      <c r="C52" t="s">
        <v>73</v>
      </c>
    </row>
    <row r="53" spans="1:3" x14ac:dyDescent="0.35">
      <c r="A53" t="s">
        <v>124</v>
      </c>
      <c r="B53">
        <v>1406500251</v>
      </c>
      <c r="C53" t="s">
        <v>73</v>
      </c>
    </row>
    <row r="54" spans="1:3" x14ac:dyDescent="0.35">
      <c r="A54" t="s">
        <v>125</v>
      </c>
      <c r="B54">
        <v>1506379561</v>
      </c>
      <c r="C54" t="s">
        <v>73</v>
      </c>
    </row>
    <row r="55" spans="1:3" x14ac:dyDescent="0.35">
      <c r="A55" t="s">
        <v>126</v>
      </c>
      <c r="B55">
        <v>2008549351</v>
      </c>
      <c r="C55" t="s">
        <v>73</v>
      </c>
    </row>
    <row r="56" spans="1:3" x14ac:dyDescent="0.35">
      <c r="A56" t="s">
        <v>127</v>
      </c>
      <c r="B56">
        <v>2305835861</v>
      </c>
      <c r="C56" t="s">
        <v>73</v>
      </c>
    </row>
    <row r="57" spans="1:3" x14ac:dyDescent="0.35">
      <c r="A57" t="s">
        <v>128</v>
      </c>
      <c r="B57">
        <v>2800107111</v>
      </c>
      <c r="C57" t="s">
        <v>73</v>
      </c>
    </row>
    <row r="58" spans="1:3" x14ac:dyDescent="0.35">
      <c r="A58" t="s">
        <v>129</v>
      </c>
      <c r="B58">
        <v>1007621541</v>
      </c>
      <c r="C58" t="s">
        <v>73</v>
      </c>
    </row>
    <row r="59" spans="1:3" x14ac:dyDescent="0.35">
      <c r="A59" t="s">
        <v>130</v>
      </c>
      <c r="B59">
        <v>1006893281</v>
      </c>
      <c r="C59" t="s">
        <v>73</v>
      </c>
    </row>
    <row r="60" spans="1:3" x14ac:dyDescent="0.35">
      <c r="A60" t="s">
        <v>131</v>
      </c>
      <c r="B60">
        <v>1505428841</v>
      </c>
      <c r="C60" t="s">
        <v>73</v>
      </c>
    </row>
    <row r="61" spans="1:3" x14ac:dyDescent="0.35">
      <c r="A61" t="s">
        <v>132</v>
      </c>
      <c r="B61">
        <v>1301226621</v>
      </c>
      <c r="C61" t="s">
        <v>73</v>
      </c>
    </row>
    <row r="62" spans="1:3" x14ac:dyDescent="0.35">
      <c r="A62" t="s">
        <v>133</v>
      </c>
      <c r="B62">
        <v>1304653181</v>
      </c>
      <c r="C62" t="s">
        <v>73</v>
      </c>
    </row>
    <row r="63" spans="1:3" x14ac:dyDescent="0.35">
      <c r="A63" t="s">
        <v>134</v>
      </c>
      <c r="B63">
        <v>1405291001</v>
      </c>
      <c r="C63" t="s">
        <v>73</v>
      </c>
    </row>
    <row r="64" spans="1:3" x14ac:dyDescent="0.35">
      <c r="A64" t="s">
        <v>135</v>
      </c>
      <c r="B64">
        <v>1400124951</v>
      </c>
      <c r="C64" t="s">
        <v>73</v>
      </c>
    </row>
    <row r="65" spans="1:3" x14ac:dyDescent="0.35">
      <c r="A65" t="s">
        <v>136</v>
      </c>
      <c r="B65">
        <v>1702990051</v>
      </c>
      <c r="C65" t="s">
        <v>73</v>
      </c>
    </row>
    <row r="66" spans="1:3" x14ac:dyDescent="0.35">
      <c r="A66" t="s">
        <v>137</v>
      </c>
      <c r="B66">
        <v>1308647091</v>
      </c>
      <c r="C66" t="s">
        <v>73</v>
      </c>
    </row>
    <row r="67" spans="1:3" x14ac:dyDescent="0.35">
      <c r="A67" t="s">
        <v>138</v>
      </c>
      <c r="B67">
        <v>1505421821</v>
      </c>
      <c r="C67" t="s">
        <v>73</v>
      </c>
    </row>
    <row r="68" spans="1:3" x14ac:dyDescent="0.35">
      <c r="A68" t="s">
        <v>139</v>
      </c>
      <c r="B68">
        <v>3601626851</v>
      </c>
      <c r="C68" t="s">
        <v>73</v>
      </c>
    </row>
    <row r="69" spans="1:3" x14ac:dyDescent="0.35">
      <c r="A69" t="s">
        <v>140</v>
      </c>
      <c r="B69">
        <v>1308512331</v>
      </c>
      <c r="C69" t="s">
        <v>73</v>
      </c>
    </row>
    <row r="70" spans="1:3" x14ac:dyDescent="0.35">
      <c r="A70" t="s">
        <v>141</v>
      </c>
      <c r="B70">
        <v>1007653781</v>
      </c>
      <c r="C70" t="s">
        <v>73</v>
      </c>
    </row>
    <row r="71" spans="1:3" x14ac:dyDescent="0.35">
      <c r="A71" t="s">
        <v>142</v>
      </c>
      <c r="B71">
        <v>2007456971</v>
      </c>
      <c r="C71" t="s">
        <v>73</v>
      </c>
    </row>
    <row r="72" spans="1:3" x14ac:dyDescent="0.35">
      <c r="A72" t="s">
        <v>143</v>
      </c>
      <c r="B72">
        <v>1004923521</v>
      </c>
      <c r="C72" t="s">
        <v>73</v>
      </c>
    </row>
    <row r="73" spans="1:3" x14ac:dyDescent="0.35">
      <c r="A73" t="s">
        <v>144</v>
      </c>
      <c r="B73">
        <v>1007288571</v>
      </c>
      <c r="C73" t="s">
        <v>73</v>
      </c>
    </row>
    <row r="74" spans="1:3" x14ac:dyDescent="0.35">
      <c r="A74" t="s">
        <v>145</v>
      </c>
      <c r="B74">
        <v>5701378911</v>
      </c>
      <c r="C74" t="s">
        <v>73</v>
      </c>
    </row>
    <row r="75" spans="1:3" x14ac:dyDescent="0.35">
      <c r="A75" t="s">
        <v>146</v>
      </c>
      <c r="B75">
        <v>1604325971</v>
      </c>
      <c r="C75" t="s">
        <v>73</v>
      </c>
    </row>
    <row r="76" spans="1:3" x14ac:dyDescent="0.35">
      <c r="A76" t="s">
        <v>147</v>
      </c>
      <c r="B76">
        <v>5701496151</v>
      </c>
      <c r="C76" t="s">
        <v>73</v>
      </c>
    </row>
    <row r="77" spans="1:3" x14ac:dyDescent="0.35">
      <c r="A77" t="s">
        <v>148</v>
      </c>
      <c r="B77">
        <v>5701217021</v>
      </c>
      <c r="C77" t="s">
        <v>73</v>
      </c>
    </row>
    <row r="78" spans="1:3" x14ac:dyDescent="0.35">
      <c r="A78" t="s">
        <v>149</v>
      </c>
      <c r="B78">
        <v>4003364721</v>
      </c>
      <c r="C78" t="s">
        <v>73</v>
      </c>
    </row>
    <row r="79" spans="1:3" x14ac:dyDescent="0.35">
      <c r="A79" t="s">
        <v>150</v>
      </c>
      <c r="B79">
        <v>2906408841</v>
      </c>
      <c r="C79" t="s">
        <v>73</v>
      </c>
    </row>
    <row r="80" spans="1:3" x14ac:dyDescent="0.35">
      <c r="A80" t="s">
        <v>151</v>
      </c>
      <c r="B80">
        <v>1506012911</v>
      </c>
      <c r="C80" t="s">
        <v>73</v>
      </c>
    </row>
    <row r="81" spans="1:3" x14ac:dyDescent="0.35">
      <c r="A81" t="s">
        <v>152</v>
      </c>
      <c r="B81">
        <v>1406290271</v>
      </c>
      <c r="C81" t="s">
        <v>73</v>
      </c>
    </row>
    <row r="82" spans="1:3" x14ac:dyDescent="0.35">
      <c r="A82" t="s">
        <v>153</v>
      </c>
      <c r="B82">
        <v>1500404321</v>
      </c>
      <c r="C82" t="s">
        <v>73</v>
      </c>
    </row>
    <row r="83" spans="1:3" x14ac:dyDescent="0.35">
      <c r="A83" t="s">
        <v>154</v>
      </c>
      <c r="B83">
        <v>1700270111</v>
      </c>
      <c r="C83" t="s">
        <v>73</v>
      </c>
    </row>
    <row r="84" spans="1:3" x14ac:dyDescent="0.35">
      <c r="A84" t="s">
        <v>155</v>
      </c>
      <c r="B84">
        <v>1400738621</v>
      </c>
      <c r="C84" t="s">
        <v>73</v>
      </c>
    </row>
    <row r="85" spans="1:3" x14ac:dyDescent="0.35">
      <c r="A85" t="s">
        <v>156</v>
      </c>
      <c r="B85">
        <v>1301531871</v>
      </c>
      <c r="C85" t="s">
        <v>73</v>
      </c>
    </row>
    <row r="86" spans="1:3" x14ac:dyDescent="0.35">
      <c r="A86" t="s">
        <v>157</v>
      </c>
      <c r="B86">
        <v>1301616481</v>
      </c>
      <c r="C86" t="s">
        <v>73</v>
      </c>
    </row>
    <row r="87" spans="1:3" x14ac:dyDescent="0.35">
      <c r="A87" t="s">
        <v>158</v>
      </c>
      <c r="B87">
        <v>1903250041</v>
      </c>
      <c r="C87" t="s">
        <v>73</v>
      </c>
    </row>
    <row r="88" spans="1:3" x14ac:dyDescent="0.35">
      <c r="A88" t="s">
        <v>159</v>
      </c>
      <c r="B88">
        <v>5701191601</v>
      </c>
      <c r="C88" t="s">
        <v>73</v>
      </c>
    </row>
    <row r="89" spans="1:3" x14ac:dyDescent="0.35">
      <c r="A89" t="s">
        <v>160</v>
      </c>
      <c r="B89">
        <v>1004815791</v>
      </c>
      <c r="C89" t="s">
        <v>73</v>
      </c>
    </row>
    <row r="90" spans="1:3" x14ac:dyDescent="0.35">
      <c r="A90" t="s">
        <v>161</v>
      </c>
      <c r="B90">
        <v>1405079821</v>
      </c>
      <c r="C90" t="s">
        <v>73</v>
      </c>
    </row>
    <row r="91" spans="1:3" x14ac:dyDescent="0.35">
      <c r="A91" t="s">
        <v>162</v>
      </c>
      <c r="B91">
        <v>3103720451</v>
      </c>
      <c r="C91" t="s">
        <v>73</v>
      </c>
    </row>
    <row r="92" spans="1:3" x14ac:dyDescent="0.35">
      <c r="A92" t="s">
        <v>163</v>
      </c>
      <c r="B92">
        <v>3104126751</v>
      </c>
      <c r="C92" t="s">
        <v>73</v>
      </c>
    </row>
    <row r="93" spans="1:3" x14ac:dyDescent="0.35">
      <c r="A93" t="s">
        <v>164</v>
      </c>
      <c r="B93">
        <v>3104265111</v>
      </c>
      <c r="C93" t="s">
        <v>73</v>
      </c>
    </row>
    <row r="94" spans="1:3" x14ac:dyDescent="0.35">
      <c r="A94" t="s">
        <v>165</v>
      </c>
      <c r="B94">
        <v>3104889391</v>
      </c>
      <c r="C94" t="s">
        <v>73</v>
      </c>
    </row>
    <row r="95" spans="1:3" x14ac:dyDescent="0.35">
      <c r="A95" t="s">
        <v>166</v>
      </c>
      <c r="B95">
        <v>1004225591</v>
      </c>
      <c r="C95" t="s">
        <v>73</v>
      </c>
    </row>
    <row r="96" spans="1:3" x14ac:dyDescent="0.35">
      <c r="A96" t="s">
        <v>167</v>
      </c>
      <c r="B96">
        <v>200737621</v>
      </c>
      <c r="C96" t="s">
        <v>73</v>
      </c>
    </row>
    <row r="97" spans="1:3" x14ac:dyDescent="0.35">
      <c r="A97" t="s">
        <v>168</v>
      </c>
      <c r="B97">
        <v>1405707381</v>
      </c>
      <c r="C97" t="s">
        <v>73</v>
      </c>
    </row>
    <row r="98" spans="1:3" x14ac:dyDescent="0.35">
      <c r="A98" t="s">
        <v>169</v>
      </c>
      <c r="B98">
        <v>3700237971</v>
      </c>
      <c r="C98" t="s">
        <v>73</v>
      </c>
    </row>
    <row r="99" spans="1:3" x14ac:dyDescent="0.35">
      <c r="A99" t="s">
        <v>170</v>
      </c>
      <c r="B99">
        <v>2001108011</v>
      </c>
      <c r="C99" t="s">
        <v>73</v>
      </c>
    </row>
    <row r="100" spans="1:3" x14ac:dyDescent="0.35">
      <c r="A100" t="s">
        <v>171</v>
      </c>
      <c r="B100">
        <v>2303674951</v>
      </c>
      <c r="C100" t="s">
        <v>73</v>
      </c>
    </row>
    <row r="101" spans="1:3" x14ac:dyDescent="0.35">
      <c r="A101" t="s">
        <v>172</v>
      </c>
      <c r="B101">
        <v>1404043651</v>
      </c>
      <c r="C101" t="s">
        <v>73</v>
      </c>
    </row>
    <row r="102" spans="1:3" x14ac:dyDescent="0.35">
      <c r="A102" t="s">
        <v>173</v>
      </c>
      <c r="B102">
        <v>2003402541</v>
      </c>
      <c r="C102" t="s">
        <v>73</v>
      </c>
    </row>
    <row r="103" spans="1:3" x14ac:dyDescent="0.35">
      <c r="A103" t="s">
        <v>174</v>
      </c>
      <c r="B103">
        <v>2904533811</v>
      </c>
      <c r="C103" t="s">
        <v>73</v>
      </c>
    </row>
    <row r="104" spans="1:3" x14ac:dyDescent="0.35">
      <c r="A104" t="s">
        <v>175</v>
      </c>
      <c r="B104">
        <v>1700475461</v>
      </c>
      <c r="C104" t="s">
        <v>73</v>
      </c>
    </row>
    <row r="105" spans="1:3" x14ac:dyDescent="0.35">
      <c r="A105" t="s">
        <v>176</v>
      </c>
      <c r="B105">
        <v>4401989711</v>
      </c>
      <c r="C105" t="s">
        <v>73</v>
      </c>
    </row>
    <row r="106" spans="1:3" x14ac:dyDescent="0.35">
      <c r="A106" t="s">
        <v>177</v>
      </c>
      <c r="B106">
        <v>1700164781</v>
      </c>
      <c r="C106" t="s">
        <v>73</v>
      </c>
    </row>
    <row r="107" spans="1:3" x14ac:dyDescent="0.35">
      <c r="A107" t="s">
        <v>178</v>
      </c>
      <c r="B107">
        <v>1803668721</v>
      </c>
      <c r="C107" t="s">
        <v>73</v>
      </c>
    </row>
    <row r="108" spans="1:3" x14ac:dyDescent="0.35">
      <c r="A108" t="s">
        <v>179</v>
      </c>
      <c r="B108">
        <v>2305148961</v>
      </c>
      <c r="C108" t="s">
        <v>73</v>
      </c>
    </row>
    <row r="109" spans="1:3" x14ac:dyDescent="0.35">
      <c r="A109" t="s">
        <v>180</v>
      </c>
      <c r="B109">
        <v>1405268721</v>
      </c>
      <c r="C109" t="s">
        <v>73</v>
      </c>
    </row>
    <row r="110" spans="1:3" x14ac:dyDescent="0.35">
      <c r="A110" t="s">
        <v>181</v>
      </c>
      <c r="B110">
        <v>1405745471</v>
      </c>
      <c r="C110" t="s">
        <v>73</v>
      </c>
    </row>
    <row r="111" spans="1:3" x14ac:dyDescent="0.35">
      <c r="A111" t="s">
        <v>182</v>
      </c>
      <c r="B111">
        <v>1405745621</v>
      </c>
      <c r="C111" t="s">
        <v>73</v>
      </c>
    </row>
    <row r="112" spans="1:3" x14ac:dyDescent="0.35">
      <c r="A112" t="s">
        <v>183</v>
      </c>
      <c r="B112">
        <v>1308912301</v>
      </c>
      <c r="C112" t="s">
        <v>73</v>
      </c>
    </row>
    <row r="113" spans="1:3" x14ac:dyDescent="0.35">
      <c r="A113" t="s">
        <v>184</v>
      </c>
      <c r="B113">
        <v>1805331491</v>
      </c>
      <c r="C113" t="s">
        <v>73</v>
      </c>
    </row>
    <row r="114" spans="1:3" x14ac:dyDescent="0.35">
      <c r="A114" t="s">
        <v>185</v>
      </c>
      <c r="B114">
        <v>1806118091</v>
      </c>
      <c r="C114" t="s">
        <v>73</v>
      </c>
    </row>
    <row r="115" spans="1:3" x14ac:dyDescent="0.35">
      <c r="A115" t="s">
        <v>186</v>
      </c>
      <c r="B115">
        <v>1401030021</v>
      </c>
      <c r="C115" t="s">
        <v>73</v>
      </c>
    </row>
    <row r="116" spans="1:3" x14ac:dyDescent="0.35">
      <c r="A116" t="s">
        <v>187</v>
      </c>
      <c r="B116">
        <v>9900052281</v>
      </c>
      <c r="C116" t="s">
        <v>73</v>
      </c>
    </row>
    <row r="117" spans="1:3" x14ac:dyDescent="0.35">
      <c r="A117" t="s">
        <v>188</v>
      </c>
      <c r="B117">
        <v>1604381561</v>
      </c>
      <c r="C117" t="s">
        <v>73</v>
      </c>
    </row>
    <row r="118" spans="1:3" x14ac:dyDescent="0.35">
      <c r="A118" t="s">
        <v>189</v>
      </c>
      <c r="B118">
        <v>1007227131</v>
      </c>
      <c r="C118" t="s">
        <v>73</v>
      </c>
    </row>
    <row r="119" spans="1:3" x14ac:dyDescent="0.35">
      <c r="A119" t="s">
        <v>190</v>
      </c>
      <c r="B119">
        <v>2906250861</v>
      </c>
      <c r="C119" t="s">
        <v>73</v>
      </c>
    </row>
    <row r="120" spans="1:3" x14ac:dyDescent="0.35">
      <c r="A120" t="s">
        <v>191</v>
      </c>
      <c r="B120">
        <v>9900059321</v>
      </c>
      <c r="C120" t="s">
        <v>73</v>
      </c>
    </row>
    <row r="121" spans="1:3" x14ac:dyDescent="0.35">
      <c r="A121" t="s">
        <v>192</v>
      </c>
      <c r="B121">
        <v>1300191391</v>
      </c>
      <c r="C121" t="s">
        <v>73</v>
      </c>
    </row>
    <row r="122" spans="1:3" x14ac:dyDescent="0.35">
      <c r="A122" t="s">
        <v>193</v>
      </c>
      <c r="B122">
        <v>1502875831</v>
      </c>
      <c r="C122" t="s">
        <v>73</v>
      </c>
    </row>
    <row r="123" spans="1:3" x14ac:dyDescent="0.35">
      <c r="A123" t="s">
        <v>194</v>
      </c>
      <c r="B123">
        <v>1007316831</v>
      </c>
      <c r="C123" t="s">
        <v>73</v>
      </c>
    </row>
    <row r="124" spans="1:3" x14ac:dyDescent="0.35">
      <c r="A124" t="s">
        <v>195</v>
      </c>
      <c r="B124">
        <v>1804954401</v>
      </c>
      <c r="C124" t="s">
        <v>73</v>
      </c>
    </row>
    <row r="125" spans="1:3" x14ac:dyDescent="0.35">
      <c r="A125" t="s">
        <v>196</v>
      </c>
      <c r="B125">
        <v>2603525171</v>
      </c>
      <c r="C125" t="s">
        <v>73</v>
      </c>
    </row>
    <row r="126" spans="1:3" x14ac:dyDescent="0.35">
      <c r="A126" t="s">
        <v>197</v>
      </c>
      <c r="B126">
        <v>1301718081</v>
      </c>
      <c r="C126" t="s">
        <v>73</v>
      </c>
    </row>
    <row r="127" spans="1:3" x14ac:dyDescent="0.35">
      <c r="A127" t="s">
        <v>198</v>
      </c>
      <c r="B127">
        <v>1400519991</v>
      </c>
      <c r="C127" t="s">
        <v>73</v>
      </c>
    </row>
    <row r="128" spans="1:3" x14ac:dyDescent="0.35">
      <c r="A128" t="s">
        <v>199</v>
      </c>
      <c r="B128">
        <v>1203348401</v>
      </c>
      <c r="C128" t="s">
        <v>73</v>
      </c>
    </row>
    <row r="129" spans="1:3" x14ac:dyDescent="0.35">
      <c r="A129" t="s">
        <v>200</v>
      </c>
      <c r="B129">
        <v>201577291</v>
      </c>
      <c r="C129" t="s">
        <v>73</v>
      </c>
    </row>
    <row r="130" spans="1:3" x14ac:dyDescent="0.35">
      <c r="A130" t="s">
        <v>201</v>
      </c>
      <c r="B130">
        <v>1305082601</v>
      </c>
      <c r="C130" t="s">
        <v>73</v>
      </c>
    </row>
    <row r="131" spans="1:3" x14ac:dyDescent="0.35">
      <c r="A131" t="s">
        <v>202</v>
      </c>
      <c r="B131">
        <v>1501208041</v>
      </c>
      <c r="C131" t="s">
        <v>73</v>
      </c>
    </row>
    <row r="132" spans="1:3" x14ac:dyDescent="0.35">
      <c r="A132" t="s">
        <v>203</v>
      </c>
      <c r="B132">
        <v>1300701451</v>
      </c>
      <c r="C132" t="s">
        <v>73</v>
      </c>
    </row>
    <row r="133" spans="1:3" x14ac:dyDescent="0.35">
      <c r="A133" t="s">
        <v>204</v>
      </c>
      <c r="B133">
        <v>2002655861</v>
      </c>
      <c r="C13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B2:D4"/>
  <sheetViews>
    <sheetView zoomScaleNormal="100" workbookViewId="0">
      <selection activeCell="B2" sqref="B2"/>
    </sheetView>
  </sheetViews>
  <sheetFormatPr defaultColWidth="8.7265625" defaultRowHeight="14.5" x14ac:dyDescent="0.35"/>
  <cols>
    <col min="1" max="1" width="8.7265625" style="1" customWidth="1"/>
    <col min="2" max="2" width="57.26953125" style="1" bestFit="1" customWidth="1"/>
    <col min="3" max="3" width="41.54296875" style="1" customWidth="1"/>
    <col min="4" max="4" width="26.81640625" style="1" bestFit="1" customWidth="1"/>
    <col min="5" max="10" width="8.7265625" style="1" customWidth="1"/>
    <col min="11" max="16384" width="8.7265625" style="1"/>
  </cols>
  <sheetData>
    <row r="2" spans="2:4" x14ac:dyDescent="0.35">
      <c r="B2" s="2"/>
      <c r="C2" s="3" t="s">
        <v>60</v>
      </c>
      <c r="D2" s="3" t="s">
        <v>61</v>
      </c>
    </row>
    <row r="3" spans="2:4" x14ac:dyDescent="0.35">
      <c r="B3" s="13" t="s">
        <v>82</v>
      </c>
      <c r="C3" s="2">
        <f>INDEX(Input!1:1048576,MATCH('MATCH (AZT and BAKT)'!B3,Input!A:A,0),MATCH('MATCH (AZT and BAKT)'!C2,Input!1:1,0))</f>
        <v>0</v>
      </c>
      <c r="D3" s="2">
        <f>INDEX(Input!1:1048576,MATCH('MATCH (AZT and BAKT)'!B3,Input!A:A,0),MATCH('MATCH (AZT and BAKT)'!D2,Input!1:1,0))</f>
        <v>0</v>
      </c>
    </row>
    <row r="4" spans="2:4" x14ac:dyDescent="0.35">
      <c r="B4" s="13" t="s">
        <v>94</v>
      </c>
      <c r="C4" s="2">
        <f>INDEX(Input!1:1048576,MATCH('MATCH (AZT and BAKT)'!B4,Input!A:A,0),MATCH('MATCH (AZT and BAKT)'!C2,Input!1:1,0))</f>
        <v>0</v>
      </c>
      <c r="D4" s="2">
        <f>INDEX(Input!1:1048576,MATCH('MATCH (AZT and BAKT)'!B4,Input!A:A,0),MATCH('MATCH (AZT and BAKT)'!D2,Input!1:1,0))</f>
        <v>0</v>
      </c>
    </row>
  </sheetData>
  <sheetProtection algorithmName="SHA-512" hashValue="w9+mcBA6XPYnJOMKInEcK5+57BIBNWCpAywT+MtbuPxiesxlBgb65RuSFGciAYVXu1UNN1ZVo1YIzVzrCmaWDw==" saltValue="R2HBI4zjo6d9xAvYwal6Q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B2:H161"/>
  <sheetViews>
    <sheetView zoomScale="60" zoomScaleNormal="60" workbookViewId="0">
      <selection activeCell="B2" sqref="B2:H5"/>
    </sheetView>
  </sheetViews>
  <sheetFormatPr defaultColWidth="8.7265625" defaultRowHeight="14.5" x14ac:dyDescent="0.35"/>
  <cols>
    <col min="1" max="1" width="8.7265625" style="4" customWidth="1"/>
    <col min="2" max="2" width="211.81640625" style="4" bestFit="1" customWidth="1"/>
    <col min="3" max="3" width="26.81640625" style="4" bestFit="1" customWidth="1"/>
    <col min="4" max="4" width="28.7265625" style="4" bestFit="1" customWidth="1"/>
    <col min="5" max="5" width="30.81640625" style="4" customWidth="1"/>
    <col min="6" max="6" width="29.7265625" style="4" bestFit="1" customWidth="1"/>
    <col min="7" max="7" width="117.1796875" style="4" bestFit="1" customWidth="1"/>
    <col min="8" max="8" width="100.7265625" style="4" bestFit="1" customWidth="1"/>
    <col min="9" max="14" width="8.7265625" style="4" customWidth="1"/>
    <col min="15" max="16384" width="8.7265625" style="4"/>
  </cols>
  <sheetData>
    <row r="2" spans="2:8" ht="14.5" customHeight="1" x14ac:dyDescent="0.35">
      <c r="B2" s="18" t="s">
        <v>205</v>
      </c>
      <c r="C2" s="19"/>
      <c r="D2" s="19"/>
      <c r="E2" s="19"/>
      <c r="F2" s="19"/>
      <c r="G2" s="19"/>
      <c r="H2" s="20"/>
    </row>
    <row r="3" spans="2:8" ht="14.5" customHeight="1" x14ac:dyDescent="0.35">
      <c r="B3" s="21"/>
      <c r="C3" s="22"/>
      <c r="D3" s="22"/>
      <c r="E3" s="22"/>
      <c r="F3" s="22"/>
      <c r="G3" s="22"/>
      <c r="H3" s="23"/>
    </row>
    <row r="4" spans="2:8" ht="14.5" customHeight="1" x14ac:dyDescent="0.35">
      <c r="B4" s="21"/>
      <c r="C4" s="22"/>
      <c r="D4" s="22"/>
      <c r="E4" s="22"/>
      <c r="F4" s="22"/>
      <c r="G4" s="22"/>
      <c r="H4" s="23"/>
    </row>
    <row r="5" spans="2:8" ht="14.5" customHeight="1" x14ac:dyDescent="0.35">
      <c r="B5" s="24"/>
      <c r="C5" s="25"/>
      <c r="D5" s="25"/>
      <c r="E5" s="25"/>
      <c r="F5" s="25"/>
      <c r="G5" s="25"/>
      <c r="H5" s="26"/>
    </row>
    <row r="8" spans="2:8" ht="14.5" customHeight="1" x14ac:dyDescent="0.35">
      <c r="B8" s="27" t="str">
        <f t="array" ref="B8">INDEX(Input!$AL:$AL, MAX(IF(Input!$AL:$AL&lt;&gt;"",ROW(Input!$AL:$AL),0)))</f>
        <v>quarter_last</v>
      </c>
      <c r="C8" s="19"/>
      <c r="D8" s="19"/>
      <c r="E8" s="19"/>
      <c r="F8" s="19"/>
      <c r="G8" s="19"/>
      <c r="H8" s="20"/>
    </row>
    <row r="9" spans="2:8" ht="14.5" customHeight="1" x14ac:dyDescent="0.35">
      <c r="B9" s="21"/>
      <c r="C9" s="22"/>
      <c r="D9" s="22"/>
      <c r="E9" s="22"/>
      <c r="F9" s="22"/>
      <c r="G9" s="22"/>
      <c r="H9" s="23"/>
    </row>
    <row r="10" spans="2:8" ht="14.5" customHeight="1" x14ac:dyDescent="0.35">
      <c r="B10" s="24"/>
      <c r="C10" s="25"/>
      <c r="D10" s="25"/>
      <c r="E10" s="25"/>
      <c r="F10" s="25"/>
      <c r="G10" s="25"/>
      <c r="H10" s="26"/>
    </row>
    <row r="11" spans="2:8" ht="21" customHeight="1" x14ac:dyDescent="0.35">
      <c r="B11" s="5" t="s">
        <v>206</v>
      </c>
      <c r="C11" s="6" t="s">
        <v>207</v>
      </c>
      <c r="D11" s="6" t="s">
        <v>208</v>
      </c>
      <c r="E11" s="6" t="s">
        <v>209</v>
      </c>
      <c r="F11" s="6" t="s">
        <v>210</v>
      </c>
      <c r="G11" s="6" t="s">
        <v>211</v>
      </c>
      <c r="H11" s="6" t="s">
        <v>212</v>
      </c>
    </row>
    <row r="12" spans="2:8" ht="15.75" customHeight="1" x14ac:dyDescent="0.35">
      <c r="B12" s="6" t="str">
        <f>Input!A2</f>
        <v>"SEVENLİNE" MƏHDUD MƏSULİYYƏTLİ CƏMİYYƏTİ</v>
      </c>
      <c r="C12" s="7" t="str">
        <f>IF(Input!AU2=Input!AT2, "True", "False")</f>
        <v>True</v>
      </c>
      <c r="D12" s="7" t="str">
        <f>IF(Input!AV2=Input!AO2+Input!AP2, "True", "False")</f>
        <v>True</v>
      </c>
      <c r="E12" s="7" t="str">
        <f>IF(Input!AN2=Input!AS2, "True", "False")</f>
        <v>True</v>
      </c>
      <c r="F12" s="7" t="str">
        <f>IF(Input!AQ2=Input!AW2, "True", "False")</f>
        <v>True</v>
      </c>
      <c r="G12" s="7" t="str">
        <f>IF(Input!AY2&gt;=Input!AR2, "True", "False")</f>
        <v>True</v>
      </c>
      <c r="H12" s="7" t="str">
        <f>IF(Input!AZ2&gt;=Input!AY2, "True", "False")</f>
        <v>True</v>
      </c>
    </row>
    <row r="13" spans="2:8" ht="15.75" customHeight="1" x14ac:dyDescent="0.35">
      <c r="B13" s="8" t="str">
        <f>Input!A3</f>
        <v>"NEST" Məhdud Məsuliyyətli Cəmiyyəti</v>
      </c>
      <c r="C13" s="7" t="str">
        <f>IF(Input!AU3=Input!AT3, "True", "False")</f>
        <v>True</v>
      </c>
      <c r="D13" s="7" t="str">
        <f>IF(Input!AV3=Input!AO3+Input!AP3, "True", "False")</f>
        <v>True</v>
      </c>
      <c r="E13" s="7" t="str">
        <f>IF(Input!AN3=Input!AS3, "True", "False")</f>
        <v>True</v>
      </c>
      <c r="F13" s="7" t="str">
        <f>IF(Input!AQ3=Input!AW3, "True", "False")</f>
        <v>True</v>
      </c>
      <c r="G13" s="7" t="str">
        <f>IF(Input!AY3&gt;=Input!AR3, "True", "False")</f>
        <v>True</v>
      </c>
      <c r="H13" s="7" t="str">
        <f>IF(Input!AZ3&gt;=Input!AY3, "True", "False")</f>
        <v>True</v>
      </c>
    </row>
    <row r="14" spans="2:8" ht="15.75" customHeight="1" x14ac:dyDescent="0.35">
      <c r="B14" s="6" t="str">
        <f>Input!A4</f>
        <v>"TELEPORT" MƏHDUD MƏSULİYYƏTLİ CƏMİYYƏTİ</v>
      </c>
      <c r="C14" s="7" t="str">
        <f>IF(Input!AU4=Input!AT4, "True", "False")</f>
        <v>True</v>
      </c>
      <c r="D14" s="7" t="str">
        <f>IF(Input!AV4=Input!AO4+Input!AP4, "True", "False")</f>
        <v>True</v>
      </c>
      <c r="E14" s="7" t="str">
        <f>IF(Input!AN4=Input!AS4, "True", "False")</f>
        <v>True</v>
      </c>
      <c r="F14" s="7" t="str">
        <f>IF(Input!AQ4=Input!AW4, "True", "False")</f>
        <v>True</v>
      </c>
      <c r="G14" s="7" t="str">
        <f>IF(Input!AY4&gt;=Input!AR4, "True", "False")</f>
        <v>True</v>
      </c>
      <c r="H14" s="7" t="str">
        <f>IF(Input!AZ4&gt;=Input!AY4, "True", "False")</f>
        <v>True</v>
      </c>
    </row>
    <row r="15" spans="2:8" ht="15.75" customHeight="1" x14ac:dyDescent="0.35">
      <c r="B15" s="6" t="str">
        <f>Input!A5</f>
        <v>"SETNET" Məhdud Məsuliyyətli Cəmiyyəti</v>
      </c>
      <c r="C15" s="7" t="str">
        <f>IF(Input!AU5=Input!AT5, "True", "False")</f>
        <v>True</v>
      </c>
      <c r="D15" s="7" t="str">
        <f>IF(Input!AV5=Input!AO5+Input!AP5, "True", "False")</f>
        <v>True</v>
      </c>
      <c r="E15" s="7" t="str">
        <f>IF(Input!AN5=Input!AS5, "True", "False")</f>
        <v>True</v>
      </c>
      <c r="F15" s="7" t="str">
        <f>IF(Input!AQ5=Input!AW5, "True", "False")</f>
        <v>True</v>
      </c>
      <c r="G15" s="7" t="str">
        <f>IF(Input!AY5&gt;=Input!AR5, "True", "False")</f>
        <v>True</v>
      </c>
      <c r="H15" s="7" t="str">
        <f>IF(Input!AZ5&gt;=Input!AY5, "True", "False")</f>
        <v>True</v>
      </c>
    </row>
    <row r="16" spans="2:8" ht="15.75" customHeight="1" x14ac:dyDescent="0.35">
      <c r="B16" s="6" t="str">
        <f>Input!A6</f>
        <v>"TRANSEVROKOM" MƏHDUD MƏSULİYYƏTLİ CƏMİYYƏTİ</v>
      </c>
      <c r="C16" s="7" t="str">
        <f>IF(Input!AU6=Input!AT6, "True", "False")</f>
        <v>True</v>
      </c>
      <c r="D16" s="7" t="str">
        <f>IF(Input!AV6=Input!AO6+Input!AP6, "True", "False")</f>
        <v>True</v>
      </c>
      <c r="E16" s="7" t="str">
        <f>IF(Input!AN6=Input!AS6, "True", "False")</f>
        <v>True</v>
      </c>
      <c r="F16" s="7" t="str">
        <f>IF(Input!AQ6=Input!AW6, "True", "False")</f>
        <v>True</v>
      </c>
      <c r="G16" s="7" t="str">
        <f>IF(Input!AY6&gt;=Input!AR6, "True", "False")</f>
        <v>True</v>
      </c>
      <c r="H16" s="7" t="str">
        <f>IF(Input!AZ6&gt;=Input!AY6, "True", "False")</f>
        <v>True</v>
      </c>
    </row>
    <row r="17" spans="2:8" ht="15.75" customHeight="1" x14ac:dyDescent="0.35">
      <c r="B17" s="6" t="str">
        <f>Input!A7</f>
        <v>"METRONET" MƏHDUD MƏSULİYYƏTLİ CƏMİYYƏTİ</v>
      </c>
      <c r="C17" s="7" t="str">
        <f>IF(Input!AU7=Input!AT7, "True", "False")</f>
        <v>True</v>
      </c>
      <c r="D17" s="7" t="str">
        <f>IF(Input!AV7=Input!AO7+Input!AP7, "True", "False")</f>
        <v>True</v>
      </c>
      <c r="E17" s="7" t="str">
        <f>IF(Input!AN7=Input!AS7, "True", "False")</f>
        <v>True</v>
      </c>
      <c r="F17" s="7" t="str">
        <f>IF(Input!AQ7=Input!AW7, "True", "False")</f>
        <v>True</v>
      </c>
      <c r="G17" s="7" t="str">
        <f>IF(Input!AY7&gt;=Input!AR7, "True", "False")</f>
        <v>True</v>
      </c>
      <c r="H17" s="7" t="str">
        <f>IF(Input!AZ7&gt;=Input!AY7, "True", "False")</f>
        <v>True</v>
      </c>
    </row>
    <row r="18" spans="2:8" ht="15.75" customHeight="1" x14ac:dyDescent="0.35">
      <c r="B18" s="6" t="str">
        <f>Input!A8</f>
        <v>"SELNET" Məhdud Məsuliyyətli Cəmiyyəti</v>
      </c>
      <c r="C18" s="7" t="str">
        <f>IF(Input!AU8=Input!AT8, "True", "False")</f>
        <v>True</v>
      </c>
      <c r="D18" s="7" t="str">
        <f>IF(Input!AV8=Input!AO8+Input!AP8, "True", "False")</f>
        <v>True</v>
      </c>
      <c r="E18" s="7" t="str">
        <f>IF(Input!AN8=Input!AS8, "True", "False")</f>
        <v>True</v>
      </c>
      <c r="F18" s="7" t="str">
        <f>IF(Input!AQ8=Input!AW8, "True", "False")</f>
        <v>True</v>
      </c>
      <c r="G18" s="7" t="str">
        <f>IF(Input!AY8&gt;=Input!AR8, "True", "False")</f>
        <v>True</v>
      </c>
      <c r="H18" s="7" t="str">
        <f>IF(Input!AZ8&gt;=Input!AY8, "True", "False")</f>
        <v>True</v>
      </c>
    </row>
    <row r="19" spans="2:8" ht="15.75" customHeight="1" x14ac:dyDescent="0.35">
      <c r="B19" s="6" t="str">
        <f>Input!A9</f>
        <v>"SUPER OPTIK TECH" Məhdud Məsuliyyətli Cəmiyyəti</v>
      </c>
      <c r="C19" s="7" t="str">
        <f>IF(Input!AU9=Input!AT9, "True", "False")</f>
        <v>True</v>
      </c>
      <c r="D19" s="7" t="str">
        <f>IF(Input!AV9=Input!AO9+Input!AP9, "True", "False")</f>
        <v>True</v>
      </c>
      <c r="E19" s="7" t="str">
        <f>IF(Input!AN9=Input!AS9, "True", "False")</f>
        <v>True</v>
      </c>
      <c r="F19" s="7" t="str">
        <f>IF(Input!AQ9=Input!AW9, "True", "False")</f>
        <v>True</v>
      </c>
      <c r="G19" s="7" t="str">
        <f>IF(Input!AY9&gt;=Input!AR9, "True", "False")</f>
        <v>True</v>
      </c>
      <c r="H19" s="7" t="str">
        <f>IF(Input!AZ9&gt;=Input!AY9, "True", "False")</f>
        <v>True</v>
      </c>
    </row>
    <row r="20" spans="2:8" ht="15.75" customHeight="1" x14ac:dyDescent="0.35">
      <c r="B20" s="6" t="str">
        <f>Input!A10</f>
        <v>"SKY NET" Məhdud Məsuliyyətli Cəmiyyəti</v>
      </c>
      <c r="C20" s="7" t="str">
        <f>IF(Input!AU10=Input!AT10, "True", "False")</f>
        <v>True</v>
      </c>
      <c r="D20" s="7" t="str">
        <f>IF(Input!AV10=Input!AO10+Input!AP10, "True", "False")</f>
        <v>True</v>
      </c>
      <c r="E20" s="7" t="str">
        <f>IF(Input!AN10=Input!AS10, "True", "False")</f>
        <v>True</v>
      </c>
      <c r="F20" s="7" t="str">
        <f>IF(Input!AQ10=Input!AW10, "True", "False")</f>
        <v>True</v>
      </c>
      <c r="G20" s="7" t="str">
        <f>IF(Input!AY10&gt;=Input!AR10, "True", "False")</f>
        <v>True</v>
      </c>
      <c r="H20" s="7" t="str">
        <f>IF(Input!AZ10&gt;=Input!AY10, "True", "False")</f>
        <v>True</v>
      </c>
    </row>
    <row r="21" spans="2:8" ht="15.75" customHeight="1" x14ac:dyDescent="0.35">
      <c r="B21" s="6" t="str">
        <f>Input!A11</f>
        <v>"AZTELEKOM" MƏHDUD MƏSULİYYƏTLİ CƏMİYYƏTİ</v>
      </c>
      <c r="C21" s="7" t="str">
        <f>IF(Input!AU11=Input!AT11, "True", "False")</f>
        <v>True</v>
      </c>
      <c r="D21" s="7" t="str">
        <f>IF(Input!AV11=Input!AO11+Input!AP11, "True", "False")</f>
        <v>True</v>
      </c>
      <c r="E21" s="7" t="str">
        <f>IF(Input!AN11=Input!AS11, "True", "False")</f>
        <v>True</v>
      </c>
      <c r="F21" s="7" t="str">
        <f>IF(Input!AQ11=Input!AW11, "True", "False")</f>
        <v>True</v>
      </c>
      <c r="G21" s="7" t="str">
        <f>IF(Input!AY11&gt;=Input!AR11, "True", "False")</f>
        <v>True</v>
      </c>
      <c r="H21" s="7" t="str">
        <f>IF(Input!AZ11&gt;=Input!AY11, "True", "False")</f>
        <v>True</v>
      </c>
    </row>
    <row r="22" spans="2:8" ht="15.75" customHeight="1" x14ac:dyDescent="0.35">
      <c r="B22" s="6" t="str">
        <f>Input!A12</f>
        <v>"UNI COMMUNICATION SERVICES" Məhdud Məsuliyyətli Cəmiyyəti</v>
      </c>
      <c r="C22" s="7" t="str">
        <f>IF(Input!AU12=Input!AT12, "True", "False")</f>
        <v>True</v>
      </c>
      <c r="D22" s="7" t="str">
        <f>IF(Input!AV12=Input!AO12+Input!AP12, "True", "False")</f>
        <v>True</v>
      </c>
      <c r="E22" s="7" t="str">
        <f>IF(Input!AN12=Input!AS12, "True", "False")</f>
        <v>True</v>
      </c>
      <c r="F22" s="7" t="str">
        <f>IF(Input!AQ12=Input!AW12, "True", "False")</f>
        <v>True</v>
      </c>
      <c r="G22" s="7" t="str">
        <f>IF(Input!AY12&gt;=Input!AR12, "True", "False")</f>
        <v>True</v>
      </c>
      <c r="H22" s="7" t="str">
        <f>IF(Input!AZ12&gt;=Input!AY12, "True", "False")</f>
        <v>True</v>
      </c>
    </row>
    <row r="23" spans="2:8" ht="15.75" customHeight="1" x14ac:dyDescent="0.35">
      <c r="B23" s="6" t="str">
        <f>Input!A13</f>
        <v>"FASTLİNK" MƏHDUD MƏSULİYYƏTLİ CƏMİYYƏTİ</v>
      </c>
      <c r="C23" s="7" t="str">
        <f>IF(Input!AU13=Input!AT13, "True", "False")</f>
        <v>True</v>
      </c>
      <c r="D23" s="7" t="str">
        <f>IF(Input!AV13=Input!AO13+Input!AP13, "True", "False")</f>
        <v>True</v>
      </c>
      <c r="E23" s="7" t="str">
        <f>IF(Input!AN13=Input!AS13, "True", "False")</f>
        <v>True</v>
      </c>
      <c r="F23" s="7" t="str">
        <f>IF(Input!AQ13=Input!AW13, "True", "False")</f>
        <v>True</v>
      </c>
      <c r="G23" s="7" t="str">
        <f>IF(Input!AY13&gt;=Input!AR13, "True", "False")</f>
        <v>True</v>
      </c>
      <c r="H23" s="7" t="str">
        <f>IF(Input!AZ13&gt;=Input!AY13, "True", "False")</f>
        <v>True</v>
      </c>
    </row>
    <row r="24" spans="2:8" ht="15.75" customHeight="1" x14ac:dyDescent="0.35">
      <c r="B24" s="6" t="str">
        <f>Input!A14</f>
        <v>"CRUCEL" MƏHDUD MƏSULİYYƏTLİ CƏMİYYƏTİ</v>
      </c>
      <c r="C24" s="7" t="str">
        <f>IF(Input!AU14=Input!AT14, "True", "False")</f>
        <v>True</v>
      </c>
      <c r="D24" s="7" t="str">
        <f>IF(Input!AV14=Input!AO14+Input!AP14, "True", "False")</f>
        <v>True</v>
      </c>
      <c r="E24" s="7" t="str">
        <f>IF(Input!AN14=Input!AS14, "True", "False")</f>
        <v>True</v>
      </c>
      <c r="F24" s="7" t="str">
        <f>IF(Input!AQ14=Input!AW14, "True", "False")</f>
        <v>True</v>
      </c>
      <c r="G24" s="7" t="str">
        <f>IF(Input!AY14&gt;=Input!AR14, "True", "False")</f>
        <v>True</v>
      </c>
      <c r="H24" s="7" t="str">
        <f>IF(Input!AZ14&gt;=Input!AY14, "True", "False")</f>
        <v>True</v>
      </c>
    </row>
    <row r="25" spans="2:8" ht="15.75" customHeight="1" x14ac:dyDescent="0.35">
      <c r="B25" s="6" t="str">
        <f>Input!A15</f>
        <v>"FİBERON" MƏHDUD MƏSULİYYƏTLİ CƏMİYYƏTİ</v>
      </c>
      <c r="C25" s="7" t="str">
        <f>IF(Input!AU15=Input!AT15, "True", "False")</f>
        <v>True</v>
      </c>
      <c r="D25" s="7" t="str">
        <f>IF(Input!AV15=Input!AO15+Input!AP15, "True", "False")</f>
        <v>True</v>
      </c>
      <c r="E25" s="7" t="str">
        <f>IF(Input!AN15=Input!AS15, "True", "False")</f>
        <v>True</v>
      </c>
      <c r="F25" s="7" t="str">
        <f>IF(Input!AQ15=Input!AW15, "True", "False")</f>
        <v>True</v>
      </c>
      <c r="G25" s="7" t="str">
        <f>IF(Input!AY15&gt;=Input!AR15, "True", "False")</f>
        <v>True</v>
      </c>
      <c r="H25" s="7" t="str">
        <f>IF(Input!AZ15&gt;=Input!AY15, "True", "False")</f>
        <v>True</v>
      </c>
    </row>
    <row r="26" spans="2:8" ht="15.75" customHeight="1" x14ac:dyDescent="0.35">
      <c r="B26" s="6" t="str">
        <f>Input!A16</f>
        <v>"ELFİBER" Məhdud Məsuliyyətli Cəmiyyəti</v>
      </c>
      <c r="C26" s="7" t="str">
        <f>IF(Input!AU16=Input!AT16, "True", "False")</f>
        <v>True</v>
      </c>
      <c r="D26" s="7" t="str">
        <f>IF(Input!AV16=Input!AO16+Input!AP16, "True", "False")</f>
        <v>True</v>
      </c>
      <c r="E26" s="7" t="str">
        <f>IF(Input!AN16=Input!AS16, "True", "False")</f>
        <v>True</v>
      </c>
      <c r="F26" s="7" t="str">
        <f>IF(Input!AQ16=Input!AW16, "True", "False")</f>
        <v>True</v>
      </c>
      <c r="G26" s="7" t="str">
        <f>IF(Input!AY16&gt;=Input!AR16, "True", "False")</f>
        <v>True</v>
      </c>
      <c r="H26" s="7" t="str">
        <f>IF(Input!AZ16&gt;=Input!AY16, "True", "False")</f>
        <v>True</v>
      </c>
    </row>
    <row r="27" spans="2:8" ht="15.75" customHeight="1" x14ac:dyDescent="0.35">
      <c r="B27" s="6" t="str">
        <f>Input!A17</f>
        <v>"SAZLİNE" Məhdud Məsuliyyətli Cəmiyyəti</v>
      </c>
      <c r="C27" s="7" t="str">
        <f>IF(Input!AU17=Input!AT17, "True", "False")</f>
        <v>True</v>
      </c>
      <c r="D27" s="7" t="str">
        <f>IF(Input!AV17=Input!AO17+Input!AP17, "True", "False")</f>
        <v>True</v>
      </c>
      <c r="E27" s="7" t="str">
        <f>IF(Input!AN17=Input!AS17, "True", "False")</f>
        <v>True</v>
      </c>
      <c r="F27" s="7" t="str">
        <f>IF(Input!AQ17=Input!AW17, "True", "False")</f>
        <v>True</v>
      </c>
      <c r="G27" s="7" t="str">
        <f>IF(Input!AY17&gt;=Input!AR17, "True", "False")</f>
        <v>True</v>
      </c>
      <c r="H27" s="7" t="str">
        <f>IF(Input!AZ17&gt;=Input!AY17, "True", "False")</f>
        <v>True</v>
      </c>
    </row>
    <row r="28" spans="2:8" ht="15.75" customHeight="1" x14ac:dyDescent="0.35">
      <c r="B28" s="6" t="str">
        <f>Input!A18</f>
        <v>"KASPİAN TELEKOM" MƏHDUD MƏSULİYYƏTLİ CƏMİYYƏTİ</v>
      </c>
      <c r="C28" s="7" t="str">
        <f>IF(Input!AU18=Input!AT18, "True", "False")</f>
        <v>True</v>
      </c>
      <c r="D28" s="7" t="str">
        <f>IF(Input!AV18=Input!AO18+Input!AP18, "True", "False")</f>
        <v>True</v>
      </c>
      <c r="E28" s="7" t="str">
        <f>IF(Input!AN18=Input!AS18, "True", "False")</f>
        <v>True</v>
      </c>
      <c r="F28" s="7" t="str">
        <f>IF(Input!AQ18=Input!AW18, "True", "False")</f>
        <v>True</v>
      </c>
      <c r="G28" s="7" t="str">
        <f>IF(Input!AY18&gt;=Input!AR18, "True", "False")</f>
        <v>True</v>
      </c>
      <c r="H28" s="7" t="str">
        <f>IF(Input!AZ18&gt;=Input!AY18, "True", "False")</f>
        <v>True</v>
      </c>
    </row>
    <row r="29" spans="2:8" ht="15.75" customHeight="1" x14ac:dyDescent="0.35">
      <c r="B29" s="6" t="str">
        <f>Input!A19</f>
        <v>"VISION TELECOM" Məhdud Məsuliyyətli Cəmiyyəti</v>
      </c>
      <c r="C29" s="7" t="str">
        <f>IF(Input!AU19=Input!AT19, "True", "False")</f>
        <v>True</v>
      </c>
      <c r="D29" s="7" t="str">
        <f>IF(Input!AV19=Input!AO19+Input!AP19, "True", "False")</f>
        <v>True</v>
      </c>
      <c r="E29" s="7" t="str">
        <f>IF(Input!AN19=Input!AS19, "True", "False")</f>
        <v>True</v>
      </c>
      <c r="F29" s="7" t="str">
        <f>IF(Input!AQ19=Input!AW19, "True", "False")</f>
        <v>True</v>
      </c>
      <c r="G29" s="7" t="str">
        <f>IF(Input!AY19&gt;=Input!AR19, "True", "False")</f>
        <v>True</v>
      </c>
      <c r="H29" s="7" t="str">
        <f>IF(Input!AZ19&gt;=Input!AY19, "True", "False")</f>
        <v>True</v>
      </c>
    </row>
    <row r="30" spans="2:8" ht="15.75" customHeight="1" x14ac:dyDescent="0.35">
      <c r="B30" s="6" t="str">
        <f>Input!A20</f>
        <v>"KONNEKT" QAPALI SƏHMDAR CƏMİYYƏTİ</v>
      </c>
      <c r="C30" s="7" t="str">
        <f>IF(Input!AU20=Input!AT20, "True", "False")</f>
        <v>True</v>
      </c>
      <c r="D30" s="7" t="str">
        <f>IF(Input!AV20=Input!AO20+Input!AP20, "True", "False")</f>
        <v>True</v>
      </c>
      <c r="E30" s="7" t="str">
        <f>IF(Input!AN20=Input!AS20, "True", "False")</f>
        <v>True</v>
      </c>
      <c r="F30" s="7" t="str">
        <f>IF(Input!AQ20=Input!AW20, "True", "False")</f>
        <v>True</v>
      </c>
      <c r="G30" s="7" t="str">
        <f>IF(Input!AY20&gt;=Input!AR20, "True", "False")</f>
        <v>True</v>
      </c>
      <c r="H30" s="7" t="str">
        <f>IF(Input!AZ20&gt;=Input!AY20, "True", "False")</f>
        <v>True</v>
      </c>
    </row>
    <row r="31" spans="2:8" ht="15.75" customHeight="1" x14ac:dyDescent="0.35">
      <c r="B31" s="6" t="str">
        <f>Input!A21</f>
        <v>"NETIM TELEKOM" Məhdud Məsuliyyətli Cəmiyyəti</v>
      </c>
      <c r="C31" s="7" t="str">
        <f>IF(Input!AU21=Input!AT21, "True", "False")</f>
        <v>True</v>
      </c>
      <c r="D31" s="7" t="str">
        <f>IF(Input!AV21=Input!AO21+Input!AP21, "True", "False")</f>
        <v>True</v>
      </c>
      <c r="E31" s="7" t="str">
        <f>IF(Input!AN21=Input!AS21, "True", "False")</f>
        <v>True</v>
      </c>
      <c r="F31" s="7" t="str">
        <f>IF(Input!AQ21=Input!AW21, "True", "False")</f>
        <v>True</v>
      </c>
      <c r="G31" s="7" t="str">
        <f>IF(Input!AY21&gt;=Input!AR21, "True", "False")</f>
        <v>True</v>
      </c>
      <c r="H31" s="7" t="str">
        <f>IF(Input!AZ21&gt;=Input!AY21, "True", "False")</f>
        <v>True</v>
      </c>
    </row>
    <row r="32" spans="2:8" ht="15.75" customHeight="1" x14ac:dyDescent="0.35">
      <c r="B32" s="6" t="str">
        <f>Input!A22</f>
        <v>"REAL TELECOM" Məhdud Məsuliyyətli Cəmiyyəti</v>
      </c>
      <c r="C32" s="7" t="str">
        <f>IF(Input!AU22=Input!AT22, "True", "False")</f>
        <v>True</v>
      </c>
      <c r="D32" s="7" t="str">
        <f>IF(Input!AV22=Input!AO22+Input!AP22, "True", "False")</f>
        <v>True</v>
      </c>
      <c r="E32" s="7" t="str">
        <f>IF(Input!AN22=Input!AS22, "True", "False")</f>
        <v>True</v>
      </c>
      <c r="F32" s="7" t="str">
        <f>IF(Input!AQ22=Input!AW22, "True", "False")</f>
        <v>True</v>
      </c>
      <c r="G32" s="7" t="str">
        <f>IF(Input!AY22&gt;=Input!AR22, "True", "False")</f>
        <v>True</v>
      </c>
      <c r="H32" s="7" t="str">
        <f>IF(Input!AZ22&gt;=Input!AY22, "True", "False")</f>
        <v>True</v>
      </c>
    </row>
    <row r="33" spans="2:8" ht="15.75" customHeight="1" x14ac:dyDescent="0.35">
      <c r="B33" s="6" t="str">
        <f>Input!A23</f>
        <v>"BAKI TELEFON RABİTƏSİ" MƏHDUD MƏSULİYYƏTLİ CƏMİYYƏTİ</v>
      </c>
      <c r="C33" s="7" t="str">
        <f>IF(Input!AU23=Input!AT23, "True", "False")</f>
        <v>True</v>
      </c>
      <c r="D33" s="7" t="str">
        <f>IF(Input!AV23=Input!AO23+Input!AP23, "True", "False")</f>
        <v>True</v>
      </c>
      <c r="E33" s="7" t="str">
        <f>IF(Input!AN23=Input!AS23, "True", "False")</f>
        <v>True</v>
      </c>
      <c r="F33" s="7" t="str">
        <f>IF(Input!AQ23=Input!AW23, "True", "False")</f>
        <v>True</v>
      </c>
      <c r="G33" s="7" t="str">
        <f>IF(Input!AY23&gt;=Input!AR23, "True", "False")</f>
        <v>True</v>
      </c>
      <c r="H33" s="7" t="str">
        <f>IF(Input!AZ23&gt;=Input!AY23, "True", "False")</f>
        <v>True</v>
      </c>
    </row>
    <row r="34" spans="2:8" ht="15.75" customHeight="1" x14ac:dyDescent="0.35">
      <c r="B34" s="6" t="str">
        <f>Input!A24</f>
        <v>"SMART SİSTEMZ TECHNOLOJİ" MƏHDUD MƏSULİYYƏTLİ MÜƏSSİSƏSİ</v>
      </c>
      <c r="C34" s="7" t="str">
        <f>IF(Input!AU24=Input!AT24, "True", "False")</f>
        <v>True</v>
      </c>
      <c r="D34" s="7" t="str">
        <f>IF(Input!AV24=Input!AO24+Input!AP24, "True", "False")</f>
        <v>True</v>
      </c>
      <c r="E34" s="7" t="str">
        <f>IF(Input!AN24=Input!AS24, "True", "False")</f>
        <v>True</v>
      </c>
      <c r="F34" s="7" t="str">
        <f>IF(Input!AQ24=Input!AW24, "True", "False")</f>
        <v>True</v>
      </c>
      <c r="G34" s="7" t="str">
        <f>IF(Input!AY24&gt;=Input!AR24, "True", "False")</f>
        <v>True</v>
      </c>
      <c r="H34" s="7" t="str">
        <f>IF(Input!AZ24&gt;=Input!AY24, "True", "False")</f>
        <v>True</v>
      </c>
    </row>
    <row r="35" spans="2:8" ht="15.75" customHeight="1" x14ac:dyDescent="0.35">
      <c r="B35" s="6" t="str">
        <f>Input!A25</f>
        <v>"ALFANET" MƏHDUD MƏSULİYYƏTLİ CƏMİYYƏTİ</v>
      </c>
      <c r="C35" s="7" t="str">
        <f>IF(Input!AU25=Input!AT25, "True", "False")</f>
        <v>True</v>
      </c>
      <c r="D35" s="7" t="str">
        <f>IF(Input!AV25=Input!AO25+Input!AP25, "True", "False")</f>
        <v>True</v>
      </c>
      <c r="E35" s="7" t="str">
        <f>IF(Input!AN25=Input!AS25, "True", "False")</f>
        <v>True</v>
      </c>
      <c r="F35" s="7" t="str">
        <f>IF(Input!AQ25=Input!AW25, "True", "False")</f>
        <v>True</v>
      </c>
      <c r="G35" s="7" t="str">
        <f>IF(Input!AY25&gt;=Input!AR25, "True", "False")</f>
        <v>True</v>
      </c>
      <c r="H35" s="7" t="str">
        <f>IF(Input!AZ25&gt;=Input!AY25, "True", "False")</f>
        <v>True</v>
      </c>
    </row>
    <row r="36" spans="2:8" ht="15.75" customHeight="1" x14ac:dyDescent="0.35">
      <c r="B36" s="6" t="str">
        <f>Input!A26</f>
        <v>"VORLDTECH LTD" MƏHDUD MƏSULİYYƏTLİ CƏMİYYƏTİ</v>
      </c>
      <c r="C36" s="7" t="str">
        <f>IF(Input!AU26=Input!AT26, "True", "False")</f>
        <v>True</v>
      </c>
      <c r="D36" s="7" t="str">
        <f>IF(Input!AV26=Input!AO26+Input!AP26, "True", "False")</f>
        <v>True</v>
      </c>
      <c r="E36" s="7" t="str">
        <f>IF(Input!AN26=Input!AS26, "True", "False")</f>
        <v>True</v>
      </c>
      <c r="F36" s="7" t="str">
        <f>IF(Input!AQ26=Input!AW26, "True", "False")</f>
        <v>True</v>
      </c>
      <c r="G36" s="7" t="str">
        <f>IF(Input!AY26&gt;=Input!AR26, "True", "False")</f>
        <v>True</v>
      </c>
      <c r="H36" s="7" t="str">
        <f>IF(Input!AZ26&gt;=Input!AY26, "True", "False")</f>
        <v>True</v>
      </c>
    </row>
    <row r="37" spans="2:8" ht="15.75" customHeight="1" x14ac:dyDescent="0.35">
      <c r="B37" s="6" t="str">
        <f>Input!A27</f>
        <v>"AZLİNK" MƏHDUD MƏSULİYYƏTLİ CƏMİYYƏTİ</v>
      </c>
      <c r="C37" s="7" t="str">
        <f>IF(Input!AU27=Input!AT27, "True", "False")</f>
        <v>True</v>
      </c>
      <c r="D37" s="7" t="str">
        <f>IF(Input!AV27=Input!AO27+Input!AP27, "True", "False")</f>
        <v>True</v>
      </c>
      <c r="E37" s="7" t="str">
        <f>IF(Input!AN27=Input!AS27, "True", "False")</f>
        <v>True</v>
      </c>
      <c r="F37" s="7" t="str">
        <f>IF(Input!AQ27=Input!AW27, "True", "False")</f>
        <v>True</v>
      </c>
      <c r="G37" s="7" t="str">
        <f>IF(Input!AY27&gt;=Input!AR27, "True", "False")</f>
        <v>True</v>
      </c>
      <c r="H37" s="7" t="str">
        <f>IF(Input!AZ27&gt;=Input!AY27, "True", "False")</f>
        <v>True</v>
      </c>
    </row>
    <row r="38" spans="2:8" ht="15.75" customHeight="1" x14ac:dyDescent="0.35">
      <c r="B38" s="6" t="str">
        <f>Input!A28</f>
        <v>"GOODNET" Məhdud Məsuliyyətli Cəmiyyəti</v>
      </c>
      <c r="C38" s="7" t="str">
        <f>IF(Input!AU28=Input!AT28, "True", "False")</f>
        <v>True</v>
      </c>
      <c r="D38" s="7" t="str">
        <f>IF(Input!AV28=Input!AO28+Input!AP28, "True", "False")</f>
        <v>True</v>
      </c>
      <c r="E38" s="7" t="str">
        <f>IF(Input!AN28=Input!AS28, "True", "False")</f>
        <v>True</v>
      </c>
      <c r="F38" s="7" t="str">
        <f>IF(Input!AQ28=Input!AW28, "True", "False")</f>
        <v>True</v>
      </c>
      <c r="G38" s="7" t="str">
        <f>IF(Input!AY28&gt;=Input!AR28, "True", "False")</f>
        <v>True</v>
      </c>
      <c r="H38" s="7" t="str">
        <f>IF(Input!AZ28&gt;=Input!AY28, "True", "False")</f>
        <v>True</v>
      </c>
    </row>
    <row r="39" spans="2:8" ht="15.75" customHeight="1" x14ac:dyDescent="0.35">
      <c r="B39" s="6" t="str">
        <f>Input!A29</f>
        <v>"BEEONLINE" AÇIQ SƏHMDAR CƏMİYYƏTİ</v>
      </c>
      <c r="C39" s="7" t="str">
        <f>IF(Input!AU29=Input!AT29, "True", "False")</f>
        <v>True</v>
      </c>
      <c r="D39" s="7" t="str">
        <f>IF(Input!AV29=Input!AO29+Input!AP29, "True", "False")</f>
        <v>True</v>
      </c>
      <c r="E39" s="7" t="str">
        <f>IF(Input!AN29=Input!AS29, "True", "False")</f>
        <v>True</v>
      </c>
      <c r="F39" s="7" t="str">
        <f>IF(Input!AQ29=Input!AW29, "True", "False")</f>
        <v>True</v>
      </c>
      <c r="G39" s="7" t="str">
        <f>IF(Input!AY29&gt;=Input!AR29, "True", "False")</f>
        <v>True</v>
      </c>
      <c r="H39" s="7" t="str">
        <f>IF(Input!AZ29&gt;=Input!AY29, "True", "False")</f>
        <v>True</v>
      </c>
    </row>
    <row r="40" spans="2:8" ht="15.75" customHeight="1" x14ac:dyDescent="0.35">
      <c r="B40" s="6" t="str">
        <f>Input!A30</f>
        <v>"GO LINE" Məhdud Məsuliyyətli Cəmiyyəti</v>
      </c>
      <c r="C40" s="7" t="str">
        <f>IF(Input!AU30=Input!AT30, "True", "False")</f>
        <v>True</v>
      </c>
      <c r="D40" s="7" t="str">
        <f>IF(Input!AV30=Input!AO30+Input!AP30, "True", "False")</f>
        <v>True</v>
      </c>
      <c r="E40" s="7" t="str">
        <f>IF(Input!AN30=Input!AS30, "True", "False")</f>
        <v>True</v>
      </c>
      <c r="F40" s="7" t="str">
        <f>IF(Input!AQ30=Input!AW30, "True", "False")</f>
        <v>True</v>
      </c>
      <c r="G40" s="7" t="str">
        <f>IF(Input!AY30&gt;=Input!AR30, "True", "False")</f>
        <v>True</v>
      </c>
      <c r="H40" s="7" t="str">
        <f>IF(Input!AZ30&gt;=Input!AY30, "True", "False")</f>
        <v>True</v>
      </c>
    </row>
    <row r="41" spans="2:8" ht="15.75" customHeight="1" x14ac:dyDescent="0.35">
      <c r="B41" s="6" t="str">
        <f>Input!A31</f>
        <v>"ULTRANET" MƏHDUD MƏSULİYYƏTLİ CƏMİYYƏTİ</v>
      </c>
      <c r="C41" s="7" t="str">
        <f>IF(Input!AU31=Input!AT31, "True", "False")</f>
        <v>True</v>
      </c>
      <c r="D41" s="7" t="str">
        <f>IF(Input!AV31=Input!AO31+Input!AP31, "True", "False")</f>
        <v>True</v>
      </c>
      <c r="E41" s="7" t="str">
        <f>IF(Input!AN31=Input!AS31, "True", "False")</f>
        <v>True</v>
      </c>
      <c r="F41" s="7" t="str">
        <f>IF(Input!AQ31=Input!AW31, "True", "False")</f>
        <v>True</v>
      </c>
      <c r="G41" s="7" t="str">
        <f>IF(Input!AY31&gt;=Input!AR31, "True", "False")</f>
        <v>True</v>
      </c>
      <c r="H41" s="7" t="str">
        <f>IF(Input!AZ31&gt;=Input!AY31, "True", "False")</f>
        <v>True</v>
      </c>
    </row>
    <row r="42" spans="2:8" ht="15.75" customHeight="1" x14ac:dyDescent="0.35">
      <c r="B42" s="6" t="str">
        <f>Input!A32</f>
        <v>"AZERLINK" Məhdud Məsuliyyətli Cəmiyyəti</v>
      </c>
      <c r="C42" s="7" t="str">
        <f>IF(Input!AU32=Input!AT32, "True", "False")</f>
        <v>True</v>
      </c>
      <c r="D42" s="7" t="str">
        <f>IF(Input!AV32=Input!AO32+Input!AP32, "True", "False")</f>
        <v>True</v>
      </c>
      <c r="E42" s="7" t="str">
        <f>IF(Input!AN32=Input!AS32, "True", "False")</f>
        <v>True</v>
      </c>
      <c r="F42" s="7" t="str">
        <f>IF(Input!AQ32=Input!AW32, "True", "False")</f>
        <v>True</v>
      </c>
      <c r="G42" s="7" t="str">
        <f>IF(Input!AY32&gt;=Input!AR32, "True", "False")</f>
        <v>True</v>
      </c>
      <c r="H42" s="7" t="str">
        <f>IF(Input!AZ32&gt;=Input!AY32, "True", "False")</f>
        <v>True</v>
      </c>
    </row>
    <row r="43" spans="2:8" ht="15.75" customHeight="1" x14ac:dyDescent="0.35">
      <c r="B43" s="6" t="str">
        <f>Input!A33</f>
        <v>"UPLİNK" Məhdud Məsuliyyətli Cəmiyyəti</v>
      </c>
      <c r="C43" s="7" t="str">
        <f>IF(Input!AU33=Input!AT33, "True", "False")</f>
        <v>True</v>
      </c>
      <c r="D43" s="7" t="str">
        <f>IF(Input!AV33=Input!AO33+Input!AP33, "True", "False")</f>
        <v>True</v>
      </c>
      <c r="E43" s="7" t="str">
        <f>IF(Input!AN33=Input!AS33, "True", "False")</f>
        <v>True</v>
      </c>
      <c r="F43" s="7" t="str">
        <f>IF(Input!AQ33=Input!AW33, "True", "False")</f>
        <v>True</v>
      </c>
      <c r="G43" s="7" t="str">
        <f>IF(Input!AY33&gt;=Input!AR33, "True", "False")</f>
        <v>True</v>
      </c>
      <c r="H43" s="7" t="str">
        <f>IF(Input!AZ33&gt;=Input!AY33, "True", "False")</f>
        <v>True</v>
      </c>
    </row>
    <row r="44" spans="2:8" ht="15.75" customHeight="1" x14ac:dyDescent="0.35">
      <c r="B44" s="6" t="str">
        <f>Input!A34</f>
        <v>"TTNET" Məhdud Məsuliyyətli Cəmiyyəti</v>
      </c>
      <c r="C44" s="7" t="str">
        <f>IF(Input!AU34=Input!AT34, "True", "False")</f>
        <v>True</v>
      </c>
      <c r="D44" s="7" t="str">
        <f>IF(Input!AV34=Input!AO34+Input!AP34, "True", "False")</f>
        <v>True</v>
      </c>
      <c r="E44" s="7" t="str">
        <f>IF(Input!AN34=Input!AS34, "True", "False")</f>
        <v>True</v>
      </c>
      <c r="F44" s="7" t="str">
        <f>IF(Input!AQ34=Input!AW34, "True", "False")</f>
        <v>True</v>
      </c>
      <c r="G44" s="7" t="str">
        <f>IF(Input!AY34&gt;=Input!AR34, "True", "False")</f>
        <v>True</v>
      </c>
      <c r="H44" s="7" t="str">
        <f>IF(Input!AZ34&gt;=Input!AY34, "True", "False")</f>
        <v>True</v>
      </c>
    </row>
    <row r="45" spans="2:8" ht="15.75" customHeight="1" x14ac:dyDescent="0.35">
      <c r="B45" s="6" t="str">
        <f>Input!A35</f>
        <v>"AZƏRBAYCAN RESPUBLİKASININ KOSMİK AGENTLİYİ  (AZƏRKOSMOS)" PUBLİK HÜQUQİ ŞƏXSİ</v>
      </c>
      <c r="C45" s="7" t="str">
        <f>IF(Input!AU35=Input!AT35, "True", "False")</f>
        <v>True</v>
      </c>
      <c r="D45" s="7" t="str">
        <f>IF(Input!AV35=Input!AO35+Input!AP35, "True", "False")</f>
        <v>True</v>
      </c>
      <c r="E45" s="7" t="str">
        <f>IF(Input!AN35=Input!AS35, "True", "False")</f>
        <v>True</v>
      </c>
      <c r="F45" s="7" t="str">
        <f>IF(Input!AQ35=Input!AW35, "True", "False")</f>
        <v>True</v>
      </c>
      <c r="G45" s="7" t="str">
        <f>IF(Input!AY35&gt;=Input!AR35, "True", "False")</f>
        <v>True</v>
      </c>
      <c r="H45" s="7" t="str">
        <f>IF(Input!AZ35&gt;=Input!AY35, "True", "False")</f>
        <v>True</v>
      </c>
    </row>
    <row r="46" spans="2:8" ht="15.75" customHeight="1" x14ac:dyDescent="0.35">
      <c r="B46" s="6" t="str">
        <f>Input!A36</f>
        <v>"NETAİR" Məhdud Məsuliyyətli Cəmiyyəti</v>
      </c>
      <c r="C46" s="7" t="str">
        <f>IF(Input!AU36=Input!AT36, "True", "False")</f>
        <v>True</v>
      </c>
      <c r="D46" s="7" t="str">
        <f>IF(Input!AV36=Input!AO36+Input!AP36, "True", "False")</f>
        <v>True</v>
      </c>
      <c r="E46" s="7" t="str">
        <f>IF(Input!AN36=Input!AS36, "True", "False")</f>
        <v>True</v>
      </c>
      <c r="F46" s="7" t="str">
        <f>IF(Input!AQ36=Input!AW36, "True", "False")</f>
        <v>True</v>
      </c>
      <c r="G46" s="7" t="str">
        <f>IF(Input!AY36&gt;=Input!AR36, "True", "False")</f>
        <v>True</v>
      </c>
      <c r="H46" s="7" t="str">
        <f>IF(Input!AZ36&gt;=Input!AY36, "True", "False")</f>
        <v>True</v>
      </c>
    </row>
    <row r="47" spans="2:8" ht="15.75" customHeight="1" x14ac:dyDescent="0.35">
      <c r="B47" s="6" t="str">
        <f>Input!A37</f>
        <v>"FİZZA İNTERNET" Məhdud Məsuliyyətli Cəmiyyəti</v>
      </c>
      <c r="C47" s="7" t="str">
        <f>IF(Input!AU37=Input!AT37, "True", "False")</f>
        <v>True</v>
      </c>
      <c r="D47" s="7" t="str">
        <f>IF(Input!AV37=Input!AO37+Input!AP37, "True", "False")</f>
        <v>True</v>
      </c>
      <c r="E47" s="7" t="str">
        <f>IF(Input!AN37=Input!AS37, "True", "False")</f>
        <v>True</v>
      </c>
      <c r="F47" s="7" t="str">
        <f>IF(Input!AQ37=Input!AW37, "True", "False")</f>
        <v>True</v>
      </c>
      <c r="G47" s="7" t="str">
        <f>IF(Input!AY37&gt;=Input!AR37, "True", "False")</f>
        <v>True</v>
      </c>
      <c r="H47" s="7" t="str">
        <f>IF(Input!AZ37&gt;=Input!AY37, "True", "False")</f>
        <v>True</v>
      </c>
    </row>
    <row r="48" spans="2:8" ht="15.75" customHeight="1" x14ac:dyDescent="0.35">
      <c r="B48" s="6" t="str">
        <f>Input!A38</f>
        <v>"UBNET" MƏHDUD MƏSULİYYƏTLİ CƏMİYYƏTİ</v>
      </c>
      <c r="C48" s="7" t="str">
        <f>IF(Input!AU38=Input!AT38, "True", "False")</f>
        <v>True</v>
      </c>
      <c r="D48" s="7" t="str">
        <f>IF(Input!AV38=Input!AO38+Input!AP38, "True", "False")</f>
        <v>True</v>
      </c>
      <c r="E48" s="7" t="str">
        <f>IF(Input!AN38=Input!AS38, "True", "False")</f>
        <v>True</v>
      </c>
      <c r="F48" s="7" t="str">
        <f>IF(Input!AQ38=Input!AW38, "True", "False")</f>
        <v>True</v>
      </c>
      <c r="G48" s="7" t="str">
        <f>IF(Input!AY38&gt;=Input!AR38, "True", "False")</f>
        <v>True</v>
      </c>
      <c r="H48" s="7" t="str">
        <f>IF(Input!AZ38&gt;=Input!AY38, "True", "False")</f>
        <v>True</v>
      </c>
    </row>
    <row r="49" spans="2:8" ht="15.75" customHeight="1" x14ac:dyDescent="0.35">
      <c r="B49" s="6" t="str">
        <f>Input!A39</f>
        <v>"GSP" MƏHDUD MƏSULİYYƏTLİ CƏMİYYƏTİ</v>
      </c>
      <c r="C49" s="7" t="str">
        <f>IF(Input!AU39=Input!AT39, "True", "False")</f>
        <v>True</v>
      </c>
      <c r="D49" s="7" t="str">
        <f>IF(Input!AV39=Input!AO39+Input!AP39, "True", "False")</f>
        <v>True</v>
      </c>
      <c r="E49" s="7" t="str">
        <f>IF(Input!AN39=Input!AS39, "True", "False")</f>
        <v>True</v>
      </c>
      <c r="F49" s="7" t="str">
        <f>IF(Input!AQ39=Input!AW39, "True", "False")</f>
        <v>True</v>
      </c>
      <c r="G49" s="7" t="str">
        <f>IF(Input!AY39&gt;=Input!AR39, "True", "False")</f>
        <v>True</v>
      </c>
      <c r="H49" s="7" t="str">
        <f>IF(Input!AZ39&gt;=Input!AY39, "True", "False")</f>
        <v>True</v>
      </c>
    </row>
    <row r="50" spans="2:8" ht="15.75" customHeight="1" x14ac:dyDescent="0.35">
      <c r="B50" s="6" t="str">
        <f>Input!A40</f>
        <v>"EUROSEL" MƏHDUD MƏSULİYYƏTLİ CƏMİYYƏTİ</v>
      </c>
      <c r="C50" s="7" t="str">
        <f>IF(Input!AU40=Input!AT40, "True", "False")</f>
        <v>True</v>
      </c>
      <c r="D50" s="7" t="str">
        <f>IF(Input!AV40=Input!AO40+Input!AP40, "True", "False")</f>
        <v>True</v>
      </c>
      <c r="E50" s="7" t="str">
        <f>IF(Input!AN40=Input!AS40, "True", "False")</f>
        <v>True</v>
      </c>
      <c r="F50" s="7" t="str">
        <f>IF(Input!AQ40=Input!AW40, "True", "False")</f>
        <v>True</v>
      </c>
      <c r="G50" s="7" t="str">
        <f>IF(Input!AY40&gt;=Input!AR40, "True", "False")</f>
        <v>True</v>
      </c>
      <c r="H50" s="7" t="str">
        <f>IF(Input!AZ40&gt;=Input!AY40, "True", "False")</f>
        <v>True</v>
      </c>
    </row>
    <row r="51" spans="2:8" ht="15.75" customHeight="1" x14ac:dyDescent="0.35">
      <c r="B51" s="6" t="str">
        <f>Input!A41</f>
        <v>"TÜRK TELECOM" MƏHDUD MƏSULİYYƏTLİ CƏMİYYƏTİ</v>
      </c>
      <c r="C51" s="7" t="str">
        <f>IF(Input!AU41=Input!AT41, "True", "False")</f>
        <v>True</v>
      </c>
      <c r="D51" s="7" t="str">
        <f>IF(Input!AV41=Input!AO41+Input!AP41, "True", "False")</f>
        <v>True</v>
      </c>
      <c r="E51" s="7" t="str">
        <f>IF(Input!AN41=Input!AS41, "True", "False")</f>
        <v>True</v>
      </c>
      <c r="F51" s="7" t="str">
        <f>IF(Input!AQ41=Input!AW41, "True", "False")</f>
        <v>True</v>
      </c>
      <c r="G51" s="7" t="str">
        <f>IF(Input!AY41&gt;=Input!AR41, "True", "False")</f>
        <v>True</v>
      </c>
      <c r="H51" s="7" t="str">
        <f>IF(Input!AZ41&gt;=Input!AY41, "True", "False")</f>
        <v>True</v>
      </c>
    </row>
    <row r="52" spans="2:8" ht="15.75" customHeight="1" x14ac:dyDescent="0.35">
      <c r="B52" s="6" t="str">
        <f>Input!A42</f>
        <v>"AZETEL" Məhdud Məsuliyyətli Cəmiyyəti</v>
      </c>
      <c r="C52" s="7" t="str">
        <f>IF(Input!AU42=Input!AT42, "True", "False")</f>
        <v>True</v>
      </c>
      <c r="D52" s="7" t="str">
        <f>IF(Input!AV42=Input!AO42+Input!AP42, "True", "False")</f>
        <v>True</v>
      </c>
      <c r="E52" s="7" t="str">
        <f>IF(Input!AN42=Input!AS42, "True", "False")</f>
        <v>True</v>
      </c>
      <c r="F52" s="7" t="str">
        <f>IF(Input!AQ42=Input!AW42, "True", "False")</f>
        <v>True</v>
      </c>
      <c r="G52" s="7" t="str">
        <f>IF(Input!AY42&gt;=Input!AR42, "True", "False")</f>
        <v>True</v>
      </c>
      <c r="H52" s="7" t="str">
        <f>IF(Input!AZ42&gt;=Input!AY42, "True", "False")</f>
        <v>True</v>
      </c>
    </row>
    <row r="53" spans="2:8" ht="15.75" customHeight="1" x14ac:dyDescent="0.35">
      <c r="B53" s="6" t="str">
        <f>Input!A43</f>
        <v>"AZFİBERNET" Məhdud Məsuliyyətli Cəmiyyəti</v>
      </c>
      <c r="C53" s="7" t="str">
        <f>IF(Input!AU43=Input!AT43, "True", "False")</f>
        <v>True</v>
      </c>
      <c r="D53" s="7" t="str">
        <f>IF(Input!AV43=Input!AO43+Input!AP43, "True", "False")</f>
        <v>True</v>
      </c>
      <c r="E53" s="7" t="str">
        <f>IF(Input!AN43=Input!AS43, "True", "False")</f>
        <v>True</v>
      </c>
      <c r="F53" s="7" t="str">
        <f>IF(Input!AQ43=Input!AW43, "True", "False")</f>
        <v>True</v>
      </c>
      <c r="G53" s="7" t="str">
        <f>IF(Input!AY43&gt;=Input!AR43, "True", "False")</f>
        <v>True</v>
      </c>
      <c r="H53" s="7" t="str">
        <f>IF(Input!AZ43&gt;=Input!AY43, "True", "False")</f>
        <v>True</v>
      </c>
    </row>
    <row r="54" spans="2:8" ht="15.75" customHeight="1" x14ac:dyDescent="0.35">
      <c r="B54" s="6" t="str">
        <f>Input!A44</f>
        <v>"AZERONLİNE LTD" BİRGƏ MÜƏSSİSƏSİ</v>
      </c>
      <c r="C54" s="7" t="str">
        <f>IF(Input!AU44=Input!AT44, "True", "False")</f>
        <v>True</v>
      </c>
      <c r="D54" s="7" t="str">
        <f>IF(Input!AV44=Input!AO44+Input!AP44, "True", "False")</f>
        <v>True</v>
      </c>
      <c r="E54" s="7" t="str">
        <f>IF(Input!AN44=Input!AS44, "True", "False")</f>
        <v>True</v>
      </c>
      <c r="F54" s="7" t="str">
        <f>IF(Input!AQ44=Input!AW44, "True", "False")</f>
        <v>True</v>
      </c>
      <c r="G54" s="7" t="str">
        <f>IF(Input!AY44&gt;=Input!AR44, "True", "False")</f>
        <v>True</v>
      </c>
      <c r="H54" s="7" t="str">
        <f>IF(Input!AZ44&gt;=Input!AY44, "True", "False")</f>
        <v>True</v>
      </c>
    </row>
    <row r="55" spans="2:8" ht="15.75" customHeight="1" x14ac:dyDescent="0.35">
      <c r="B55" s="6" t="str">
        <f>Input!A45</f>
        <v>"MOBİCOM"  MƏHDUD MƏSULİYYƏTLİ CƏMİYYƏTİ</v>
      </c>
      <c r="C55" s="7" t="str">
        <f>IF(Input!AU45=Input!AT45, "True", "False")</f>
        <v>True</v>
      </c>
      <c r="D55" s="7" t="str">
        <f>IF(Input!AV45=Input!AO45+Input!AP45, "True", "False")</f>
        <v>True</v>
      </c>
      <c r="E55" s="7" t="str">
        <f>IF(Input!AN45=Input!AS45, "True", "False")</f>
        <v>True</v>
      </c>
      <c r="F55" s="7" t="str">
        <f>IF(Input!AQ45=Input!AW45, "True", "False")</f>
        <v>True</v>
      </c>
      <c r="G55" s="7" t="str">
        <f>IF(Input!AY45&gt;=Input!AR45, "True", "False")</f>
        <v>True</v>
      </c>
      <c r="H55" s="7" t="str">
        <f>IF(Input!AZ45&gt;=Input!AY45, "True", "False")</f>
        <v>True</v>
      </c>
    </row>
    <row r="56" spans="2:8" ht="15.75" customHeight="1" x14ac:dyDescent="0.35">
      <c r="B56" s="6" t="str">
        <f>Input!A46</f>
        <v>"RAHAT TELECOM" Məhdud Məsuliyyətli Cəmiyyəti</v>
      </c>
      <c r="C56" s="7" t="str">
        <f>IF(Input!AU46=Input!AT46, "True", "False")</f>
        <v>True</v>
      </c>
      <c r="D56" s="7" t="str">
        <f>IF(Input!AV46=Input!AO46+Input!AP46, "True", "False")</f>
        <v>True</v>
      </c>
      <c r="E56" s="7" t="str">
        <f>IF(Input!AN46=Input!AS46, "True", "False")</f>
        <v>True</v>
      </c>
      <c r="F56" s="7" t="str">
        <f>IF(Input!AQ46=Input!AW46, "True", "False")</f>
        <v>True</v>
      </c>
      <c r="G56" s="7" t="str">
        <f>IF(Input!AY46&gt;=Input!AR46, "True", "False")</f>
        <v>True</v>
      </c>
      <c r="H56" s="7" t="str">
        <f>IF(Input!AZ46&gt;=Input!AY46, "True", "False")</f>
        <v>True</v>
      </c>
    </row>
    <row r="57" spans="2:8" ht="15.75" customHeight="1" x14ac:dyDescent="0.35">
      <c r="B57" s="6" t="str">
        <f>Input!A47</f>
        <v>"DİGİNET" Məhdud Məsuliyyətli Cəmiyyəti</v>
      </c>
      <c r="C57" s="7" t="str">
        <f>IF(Input!AU47=Input!AT47, "True", "False")</f>
        <v>True</v>
      </c>
      <c r="D57" s="7" t="str">
        <f>IF(Input!AV47=Input!AO47+Input!AP47, "True", "False")</f>
        <v>True</v>
      </c>
      <c r="E57" s="7" t="str">
        <f>IF(Input!AN47=Input!AS47, "True", "False")</f>
        <v>True</v>
      </c>
      <c r="F57" s="7" t="str">
        <f>IF(Input!AQ47=Input!AW47, "True", "False")</f>
        <v>True</v>
      </c>
      <c r="G57" s="7" t="str">
        <f>IF(Input!AY47&gt;=Input!AR47, "True", "False")</f>
        <v>True</v>
      </c>
      <c r="H57" s="7" t="str">
        <f>IF(Input!AZ47&gt;=Input!AY47, "True", "False")</f>
        <v>True</v>
      </c>
    </row>
    <row r="58" spans="2:8" ht="15.75" customHeight="1" x14ac:dyDescent="0.35">
      <c r="B58" s="6" t="str">
        <f>Input!A48</f>
        <v>"NİANT" MƏHDUD MƏSULİYYƏTLİ CƏMİYYƏTİ</v>
      </c>
      <c r="C58" s="7" t="str">
        <f>IF(Input!AU48=Input!AT48, "True", "False")</f>
        <v>True</v>
      </c>
      <c r="D58" s="7" t="str">
        <f>IF(Input!AV48=Input!AO48+Input!AP48, "True", "False")</f>
        <v>True</v>
      </c>
      <c r="E58" s="7" t="str">
        <f>IF(Input!AN48=Input!AS48, "True", "False")</f>
        <v>True</v>
      </c>
      <c r="F58" s="7" t="str">
        <f>IF(Input!AQ48=Input!AW48, "True", "False")</f>
        <v>True</v>
      </c>
      <c r="G58" s="7" t="str">
        <f>IF(Input!AY48&gt;=Input!AR48, "True", "False")</f>
        <v>True</v>
      </c>
      <c r="H58" s="7" t="str">
        <f>IF(Input!AZ48&gt;=Input!AY48, "True", "False")</f>
        <v>True</v>
      </c>
    </row>
    <row r="59" spans="2:8" ht="15.75" customHeight="1" x14ac:dyDescent="0.35">
      <c r="B59" s="6" t="str">
        <f>Input!A49</f>
        <v>"AZNETVORK" Məhdud Məsuliyyətli Cəmiyyəti</v>
      </c>
      <c r="C59" s="7" t="str">
        <f>IF(Input!AU49=Input!AT49, "True", "False")</f>
        <v>True</v>
      </c>
      <c r="D59" s="7" t="str">
        <f>IF(Input!AV49=Input!AO49+Input!AP49, "True", "False")</f>
        <v>True</v>
      </c>
      <c r="E59" s="7" t="str">
        <f>IF(Input!AN49=Input!AS49, "True", "False")</f>
        <v>True</v>
      </c>
      <c r="F59" s="7" t="str">
        <f>IF(Input!AQ49=Input!AW49, "True", "False")</f>
        <v>True</v>
      </c>
      <c r="G59" s="7" t="str">
        <f>IF(Input!AY49&gt;=Input!AR49, "True", "False")</f>
        <v>True</v>
      </c>
      <c r="H59" s="7" t="str">
        <f>IF(Input!AZ49&gt;=Input!AY49, "True", "False")</f>
        <v>True</v>
      </c>
    </row>
    <row r="60" spans="2:8" ht="15.75" customHeight="1" x14ac:dyDescent="0.35">
      <c r="B60" s="6" t="str">
        <f>Input!A50</f>
        <v>"SLİNE" Məhdud Məsuliyyətli Cəmiyyəti</v>
      </c>
      <c r="C60" s="7" t="str">
        <f>IF(Input!AU50=Input!AT50, "True", "False")</f>
        <v>True</v>
      </c>
      <c r="D60" s="7" t="str">
        <f>IF(Input!AV50=Input!AO50+Input!AP50, "True", "False")</f>
        <v>True</v>
      </c>
      <c r="E60" s="7" t="str">
        <f>IF(Input!AN50=Input!AS50, "True", "False")</f>
        <v>True</v>
      </c>
      <c r="F60" s="7" t="str">
        <f>IF(Input!AQ50=Input!AW50, "True", "False")</f>
        <v>True</v>
      </c>
      <c r="G60" s="7" t="str">
        <f>IF(Input!AY50&gt;=Input!AR50, "True", "False")</f>
        <v>True</v>
      </c>
      <c r="H60" s="7" t="str">
        <f>IF(Input!AZ50&gt;=Input!AY50, "True", "False")</f>
        <v>True</v>
      </c>
    </row>
    <row r="61" spans="2:8" ht="15.75" customHeight="1" x14ac:dyDescent="0.35">
      <c r="B61" s="6" t="str">
        <f>Input!A51</f>
        <v>"PROKSİ" MƏHDUD MƏSULİYYƏTLİ CƏMİYYƏTİ</v>
      </c>
      <c r="C61" s="7" t="str">
        <f>IF(Input!AU51=Input!AT51, "True", "False")</f>
        <v>True</v>
      </c>
      <c r="D61" s="7" t="str">
        <f>IF(Input!AV51=Input!AO51+Input!AP51, "True", "False")</f>
        <v>True</v>
      </c>
      <c r="E61" s="7" t="str">
        <f>IF(Input!AN51=Input!AS51, "True", "False")</f>
        <v>True</v>
      </c>
      <c r="F61" s="7" t="str">
        <f>IF(Input!AQ51=Input!AW51, "True", "False")</f>
        <v>True</v>
      </c>
      <c r="G61" s="7" t="str">
        <f>IF(Input!AY51&gt;=Input!AR51, "True", "False")</f>
        <v>True</v>
      </c>
      <c r="H61" s="7" t="str">
        <f>IF(Input!AZ51&gt;=Input!AY51, "True", "False")</f>
        <v>True</v>
      </c>
    </row>
    <row r="62" spans="2:8" ht="15.75" customHeight="1" x14ac:dyDescent="0.35">
      <c r="B62" s="6" t="str">
        <f>Input!A52</f>
        <v>"SKYLİNK" Məhdud Məsuliyyətli Cəmiyyəti</v>
      </c>
      <c r="C62" s="7" t="str">
        <f>IF(Input!AU52=Input!AT52, "True", "False")</f>
        <v>True</v>
      </c>
      <c r="D62" s="7" t="str">
        <f>IF(Input!AV52=Input!AO52+Input!AP52, "True", "False")</f>
        <v>True</v>
      </c>
      <c r="E62" s="7" t="str">
        <f>IF(Input!AN52=Input!AS52, "True", "False")</f>
        <v>True</v>
      </c>
      <c r="F62" s="7" t="str">
        <f>IF(Input!AQ52=Input!AW52, "True", "False")</f>
        <v>True</v>
      </c>
      <c r="G62" s="7" t="str">
        <f>IF(Input!AY52&gt;=Input!AR52, "True", "False")</f>
        <v>True</v>
      </c>
      <c r="H62" s="7" t="str">
        <f>IF(Input!AZ52&gt;=Input!AY52, "True", "False")</f>
        <v>True</v>
      </c>
    </row>
    <row r="63" spans="2:8" ht="15.75" customHeight="1" x14ac:dyDescent="0.35">
      <c r="B63" s="6" t="str">
        <f>Input!A53</f>
        <v>"ALNET" Məhdud Məsuliyyətli Cəmiyyəti</v>
      </c>
      <c r="C63" s="7" t="str">
        <f>IF(Input!AU53=Input!AT53, "True", "False")</f>
        <v>True</v>
      </c>
      <c r="D63" s="7" t="str">
        <f>IF(Input!AV53=Input!AO53+Input!AP53, "True", "False")</f>
        <v>True</v>
      </c>
      <c r="E63" s="7" t="str">
        <f>IF(Input!AN53=Input!AS53, "True", "False")</f>
        <v>True</v>
      </c>
      <c r="F63" s="7" t="str">
        <f>IF(Input!AQ53=Input!AW53, "True", "False")</f>
        <v>True</v>
      </c>
      <c r="G63" s="7" t="str">
        <f>IF(Input!AY53&gt;=Input!AR53, "True", "False")</f>
        <v>True</v>
      </c>
      <c r="H63" s="7" t="str">
        <f>IF(Input!AZ53&gt;=Input!AY53, "True", "False")</f>
        <v>True</v>
      </c>
    </row>
    <row r="64" spans="2:8" ht="15.75" customHeight="1" x14ac:dyDescent="0.35">
      <c r="B64" s="6" t="str">
        <f>Input!A54</f>
        <v>"MAXINET" Məhdud Məsuliyyətli Cəmiyyəti</v>
      </c>
      <c r="C64" s="7" t="str">
        <f>IF(Input!AU54=Input!AT54, "True", "False")</f>
        <v>True</v>
      </c>
      <c r="D64" s="7" t="str">
        <f>IF(Input!AV54=Input!AO54+Input!AP54, "True", "False")</f>
        <v>True</v>
      </c>
      <c r="E64" s="7" t="str">
        <f>IF(Input!AN54=Input!AS54, "True", "False")</f>
        <v>True</v>
      </c>
      <c r="F64" s="7" t="str">
        <f>IF(Input!AQ54=Input!AW54, "True", "False")</f>
        <v>True</v>
      </c>
      <c r="G64" s="7" t="str">
        <f>IF(Input!AY54&gt;=Input!AR54, "True", "False")</f>
        <v>True</v>
      </c>
      <c r="H64" s="7" t="str">
        <f>IF(Input!AZ54&gt;=Input!AY54, "True", "False")</f>
        <v>True</v>
      </c>
    </row>
    <row r="65" spans="2:8" ht="15.75" customHeight="1" x14ac:dyDescent="0.35">
      <c r="B65" s="6" t="str">
        <f>Input!A55</f>
        <v>"SFERA NET" MƏHDUD MƏSULİYYƏTLİ CƏMİYYƏTİ</v>
      </c>
      <c r="C65" s="7" t="str">
        <f>IF(Input!AU55=Input!AT55, "True", "False")</f>
        <v>True</v>
      </c>
      <c r="D65" s="7" t="str">
        <f>IF(Input!AV55=Input!AO55+Input!AP55, "True", "False")</f>
        <v>True</v>
      </c>
      <c r="E65" s="7" t="str">
        <f>IF(Input!AN55=Input!AS55, "True", "False")</f>
        <v>True</v>
      </c>
      <c r="F65" s="7" t="str">
        <f>IF(Input!AQ55=Input!AW55, "True", "False")</f>
        <v>True</v>
      </c>
      <c r="G65" s="7" t="str">
        <f>IF(Input!AY55&gt;=Input!AR55, "True", "False")</f>
        <v>True</v>
      </c>
      <c r="H65" s="7" t="str">
        <f>IF(Input!AZ55&gt;=Input!AY55, "True", "False")</f>
        <v>True</v>
      </c>
    </row>
    <row r="66" spans="2:8" ht="15.75" customHeight="1" x14ac:dyDescent="0.35">
      <c r="B66" s="6" t="str">
        <f>Input!A56</f>
        <v>"PROFIB" Məhdud Məsuliyyətli Cəmiyyəti</v>
      </c>
      <c r="C66" s="7" t="str">
        <f>IF(Input!AU56=Input!AT56, "True", "False")</f>
        <v>True</v>
      </c>
      <c r="D66" s="7" t="str">
        <f>IF(Input!AV56=Input!AO56+Input!AP56, "True", "False")</f>
        <v>True</v>
      </c>
      <c r="E66" s="7" t="str">
        <f>IF(Input!AN56=Input!AS56, "True", "False")</f>
        <v>True</v>
      </c>
      <c r="F66" s="7" t="str">
        <f>IF(Input!AQ56=Input!AW56, "True", "False")</f>
        <v>True</v>
      </c>
      <c r="G66" s="7" t="str">
        <f>IF(Input!AY56&gt;=Input!AR56, "True", "False")</f>
        <v>True</v>
      </c>
      <c r="H66" s="7" t="str">
        <f>IF(Input!AZ56&gt;=Input!AY56, "True", "False")</f>
        <v>True</v>
      </c>
    </row>
    <row r="67" spans="2:8" ht="15.75" customHeight="1" x14ac:dyDescent="0.35">
      <c r="B67" s="6" t="str">
        <f>Input!A57</f>
        <v>"UMNA " MƏHDUD MƏSULİYYƏTLİ CƏMİYYƏTİ</v>
      </c>
      <c r="C67" s="7" t="str">
        <f>IF(Input!AU57=Input!AT57, "True", "False")</f>
        <v>True</v>
      </c>
      <c r="D67" s="7" t="str">
        <f>IF(Input!AV57=Input!AO57+Input!AP57, "True", "False")</f>
        <v>True</v>
      </c>
      <c r="E67" s="7" t="str">
        <f>IF(Input!AN57=Input!AS57, "True", "False")</f>
        <v>True</v>
      </c>
      <c r="F67" s="7" t="str">
        <f>IF(Input!AQ57=Input!AW57, "True", "False")</f>
        <v>True</v>
      </c>
      <c r="G67" s="7" t="str">
        <f>IF(Input!AY57&gt;=Input!AR57, "True", "False")</f>
        <v>True</v>
      </c>
      <c r="H67" s="7" t="str">
        <f>IF(Input!AZ57&gt;=Input!AY57, "True", "False")</f>
        <v>True</v>
      </c>
    </row>
    <row r="68" spans="2:8" ht="15.75" customHeight="1" x14ac:dyDescent="0.35">
      <c r="B68" s="6" t="str">
        <f>Input!A58</f>
        <v>"QUICKNET" Məhdud Məsuliyyətli Cəmiyyəti</v>
      </c>
      <c r="C68" s="7" t="str">
        <f>IF(Input!AU58=Input!AT58, "True", "False")</f>
        <v>True</v>
      </c>
      <c r="D68" s="7" t="str">
        <f>IF(Input!AV58=Input!AO58+Input!AP58, "True", "False")</f>
        <v>True</v>
      </c>
      <c r="E68" s="7" t="str">
        <f>IF(Input!AN58=Input!AS58, "True", "False")</f>
        <v>True</v>
      </c>
      <c r="F68" s="7" t="str">
        <f>IF(Input!AQ58=Input!AW58, "True", "False")</f>
        <v>True</v>
      </c>
      <c r="G68" s="7" t="str">
        <f>IF(Input!AY58&gt;=Input!AR58, "True", "False")</f>
        <v>True</v>
      </c>
      <c r="H68" s="7" t="str">
        <f>IF(Input!AZ58&gt;=Input!AY58, "True", "False")</f>
        <v>True</v>
      </c>
    </row>
    <row r="69" spans="2:8" ht="15.75" customHeight="1" x14ac:dyDescent="0.35">
      <c r="B69" s="6" t="str">
        <f>Input!A59</f>
        <v>"ADANET" Məhdud Məsuliyyətli Cəmiyyəti</v>
      </c>
      <c r="C69" s="7" t="str">
        <f>IF(Input!AU59=Input!AT59, "True", "False")</f>
        <v>True</v>
      </c>
      <c r="D69" s="7" t="str">
        <f>IF(Input!AV59=Input!AO59+Input!AP59, "True", "False")</f>
        <v>True</v>
      </c>
      <c r="E69" s="7" t="str">
        <f>IF(Input!AN59=Input!AS59, "True", "False")</f>
        <v>True</v>
      </c>
      <c r="F69" s="7" t="str">
        <f>IF(Input!AQ59=Input!AW59, "True", "False")</f>
        <v>True</v>
      </c>
      <c r="G69" s="7" t="str">
        <f>IF(Input!AY59&gt;=Input!AR59, "True", "False")</f>
        <v>True</v>
      </c>
      <c r="H69" s="7" t="str">
        <f>IF(Input!AZ59&gt;=Input!AY59, "True", "False")</f>
        <v>True</v>
      </c>
    </row>
    <row r="70" spans="2:8" ht="15.75" customHeight="1" x14ac:dyDescent="0.35">
      <c r="B70" s="6" t="str">
        <f>Input!A60</f>
        <v>"İDEAL TVNET" Məhdud Məsuliyyətli Cəmiyyəti</v>
      </c>
      <c r="C70" s="7" t="str">
        <f>IF(Input!AU60=Input!AT60, "True", "False")</f>
        <v>True</v>
      </c>
      <c r="D70" s="7" t="str">
        <f>IF(Input!AV60=Input!AO60+Input!AP60, "True", "False")</f>
        <v>True</v>
      </c>
      <c r="E70" s="7" t="str">
        <f>IF(Input!AN60=Input!AS60, "True", "False")</f>
        <v>True</v>
      </c>
      <c r="F70" s="7" t="str">
        <f>IF(Input!AQ60=Input!AW60, "True", "False")</f>
        <v>True</v>
      </c>
      <c r="G70" s="7" t="str">
        <f>IF(Input!AY60&gt;=Input!AR60, "True", "False")</f>
        <v>True</v>
      </c>
      <c r="H70" s="7" t="str">
        <f>IF(Input!AZ60&gt;=Input!AY60, "True", "False")</f>
        <v>True</v>
      </c>
    </row>
    <row r="71" spans="2:8" ht="15.75" customHeight="1" x14ac:dyDescent="0.35">
      <c r="B71" s="6" t="str">
        <f>Input!A61</f>
        <v>"TELEKOM İNVEST" MƏHDUD MƏSULİYYƏTLİ CƏMİYYƏTİ</v>
      </c>
      <c r="C71" s="7" t="str">
        <f>IF(Input!AU61=Input!AT61, "True", "False")</f>
        <v>True</v>
      </c>
      <c r="D71" s="7" t="str">
        <f>IF(Input!AV61=Input!AO61+Input!AP61, "True", "False")</f>
        <v>True</v>
      </c>
      <c r="E71" s="7" t="str">
        <f>IF(Input!AN61=Input!AS61, "True", "False")</f>
        <v>True</v>
      </c>
      <c r="F71" s="7" t="str">
        <f>IF(Input!AQ61=Input!AW61, "True", "False")</f>
        <v>True</v>
      </c>
      <c r="G71" s="7" t="str">
        <f>IF(Input!AY61&gt;=Input!AR61, "True", "False")</f>
        <v>True</v>
      </c>
      <c r="H71" s="7" t="str">
        <f>IF(Input!AZ61&gt;=Input!AY61, "True", "False")</f>
        <v>True</v>
      </c>
    </row>
    <row r="72" spans="2:8" ht="15.75" customHeight="1" x14ac:dyDescent="0.35">
      <c r="B72" s="6" t="str">
        <f>Input!A62</f>
        <v>"GAMMA-SKY NET" MƏHDUD MƏSULİYYƏTLİ CƏMİYYƏTİ</v>
      </c>
      <c r="C72" s="7" t="str">
        <f>IF(Input!AU62=Input!AT62, "True", "False")</f>
        <v>True</v>
      </c>
      <c r="D72" s="7" t="str">
        <f>IF(Input!AV62=Input!AO62+Input!AP62, "True", "False")</f>
        <v>True</v>
      </c>
      <c r="E72" s="7" t="str">
        <f>IF(Input!AN62=Input!AS62, "True", "False")</f>
        <v>True</v>
      </c>
      <c r="F72" s="7" t="str">
        <f>IF(Input!AQ62=Input!AW62, "True", "False")</f>
        <v>True</v>
      </c>
      <c r="G72" s="7" t="str">
        <f>IF(Input!AY62&gt;=Input!AR62, "True", "False")</f>
        <v>True</v>
      </c>
      <c r="H72" s="7" t="str">
        <f>IF(Input!AZ62&gt;=Input!AY62, "True", "False")</f>
        <v>True</v>
      </c>
    </row>
    <row r="73" spans="2:8" ht="15.75" customHeight="1" x14ac:dyDescent="0.35">
      <c r="B73" s="6" t="str">
        <f>Input!A63</f>
        <v>"HYPERNET" MƏHDUD MƏSULİYYƏTLİ CƏMİYYƏTİ</v>
      </c>
      <c r="C73" s="7" t="str">
        <f>IF(Input!AU63=Input!AT63, "True", "False")</f>
        <v>True</v>
      </c>
      <c r="D73" s="7" t="str">
        <f>IF(Input!AV63=Input!AO63+Input!AP63, "True", "False")</f>
        <v>True</v>
      </c>
      <c r="E73" s="7" t="str">
        <f>IF(Input!AN63=Input!AS63, "True", "False")</f>
        <v>True</v>
      </c>
      <c r="F73" s="7" t="str">
        <f>IF(Input!AQ63=Input!AW63, "True", "False")</f>
        <v>True</v>
      </c>
      <c r="G73" s="7" t="str">
        <f>IF(Input!AY63&gt;=Input!AR63, "True", "False")</f>
        <v>True</v>
      </c>
      <c r="H73" s="7" t="str">
        <f>IF(Input!AZ63&gt;=Input!AY63, "True", "False")</f>
        <v>True</v>
      </c>
    </row>
    <row r="74" spans="2:8" ht="15.75" customHeight="1" x14ac:dyDescent="0.35">
      <c r="B74" s="6" t="str">
        <f>Input!A64</f>
        <v>"AZ. STARNET" MƏHDUD MƏSULİYYƏTLİ CƏMİYYƏTİ</v>
      </c>
      <c r="C74" s="7" t="str">
        <f>IF(Input!AU64=Input!AT64, "True", "False")</f>
        <v>True</v>
      </c>
      <c r="D74" s="7" t="str">
        <f>IF(Input!AV64=Input!AO64+Input!AP64, "True", "False")</f>
        <v>True</v>
      </c>
      <c r="E74" s="7" t="str">
        <f>IF(Input!AN64=Input!AS64, "True", "False")</f>
        <v>True</v>
      </c>
      <c r="F74" s="7" t="str">
        <f>IF(Input!AQ64=Input!AW64, "True", "False")</f>
        <v>True</v>
      </c>
      <c r="G74" s="7" t="str">
        <f>IF(Input!AY64&gt;=Input!AR64, "True", "False")</f>
        <v>True</v>
      </c>
      <c r="H74" s="7" t="str">
        <f>IF(Input!AZ64&gt;=Input!AY64, "True", "False")</f>
        <v>True</v>
      </c>
    </row>
    <row r="75" spans="2:8" ht="15.75" customHeight="1" x14ac:dyDescent="0.35">
      <c r="B75" s="6" t="str">
        <f>Input!A65</f>
        <v>"BLINE" Məhdud Məsuliyyətli Cəmiyyəti</v>
      </c>
      <c r="C75" s="7" t="str">
        <f>IF(Input!AU65=Input!AT65, "True", "False")</f>
        <v>True</v>
      </c>
      <c r="D75" s="7" t="str">
        <f>IF(Input!AV65=Input!AO65+Input!AP65, "True", "False")</f>
        <v>True</v>
      </c>
      <c r="E75" s="7" t="str">
        <f>IF(Input!AN65=Input!AS65, "True", "False")</f>
        <v>True</v>
      </c>
      <c r="F75" s="7" t="str">
        <f>IF(Input!AQ65=Input!AW65, "True", "False")</f>
        <v>True</v>
      </c>
      <c r="G75" s="7" t="str">
        <f>IF(Input!AY65&gt;=Input!AR65, "True", "False")</f>
        <v>True</v>
      </c>
      <c r="H75" s="7" t="str">
        <f>IF(Input!AZ65&gt;=Input!AY65, "True", "False")</f>
        <v>True</v>
      </c>
    </row>
    <row r="76" spans="2:8" ht="15.75" customHeight="1" x14ac:dyDescent="0.35">
      <c r="B76" s="6" t="str">
        <f>Input!A66</f>
        <v>"AZNET TECHNOLOGİES" QAPALI SƏHMDAR CƏMİYYƏTİ</v>
      </c>
      <c r="C76" s="7" t="str">
        <f>IF(Input!AU66=Input!AT66, "True", "False")</f>
        <v>True</v>
      </c>
      <c r="D76" s="7" t="str">
        <f>IF(Input!AV66=Input!AO66+Input!AP66, "True", "False")</f>
        <v>True</v>
      </c>
      <c r="E76" s="7" t="str">
        <f>IF(Input!AN66=Input!AS66, "True", "False")</f>
        <v>True</v>
      </c>
      <c r="F76" s="7" t="str">
        <f>IF(Input!AQ66=Input!AW66, "True", "False")</f>
        <v>True</v>
      </c>
      <c r="G76" s="7" t="str">
        <f>IF(Input!AY66&gt;=Input!AR66, "True", "False")</f>
        <v>True</v>
      </c>
      <c r="H76" s="7" t="str">
        <f>IF(Input!AZ66&gt;=Input!AY66, "True", "False")</f>
        <v>True</v>
      </c>
    </row>
    <row r="77" spans="2:8" ht="15.75" customHeight="1" x14ac:dyDescent="0.35">
      <c r="B77" s="6" t="str">
        <f>Input!A67</f>
        <v>"AZOPTİKNET" Məhdud Məsuliyyətli Cəmiyyəti</v>
      </c>
      <c r="C77" s="7" t="str">
        <f>IF(Input!AU67=Input!AT67, "True", "False")</f>
        <v>True</v>
      </c>
      <c r="D77" s="7" t="str">
        <f>IF(Input!AV67=Input!AO67+Input!AP67, "True", "False")</f>
        <v>True</v>
      </c>
      <c r="E77" s="7" t="str">
        <f>IF(Input!AN67=Input!AS67, "True", "False")</f>
        <v>True</v>
      </c>
      <c r="F77" s="7" t="str">
        <f>IF(Input!AQ67=Input!AW67, "True", "False")</f>
        <v>True</v>
      </c>
      <c r="G77" s="7" t="str">
        <f>IF(Input!AY67&gt;=Input!AR67, "True", "False")</f>
        <v>True</v>
      </c>
      <c r="H77" s="7" t="str">
        <f>IF(Input!AZ67&gt;=Input!AY67, "True", "False")</f>
        <v>True</v>
      </c>
    </row>
    <row r="78" spans="2:8" ht="15.75" customHeight="1" x14ac:dyDescent="0.35">
      <c r="B78" s="6" t="str">
        <f>Input!A68</f>
        <v>"GAMMANET" Məhdud Məsuliyyətli Cəmiyyəti</v>
      </c>
      <c r="C78" s="7" t="str">
        <f>IF(Input!AU68=Input!AT68, "True", "False")</f>
        <v>True</v>
      </c>
      <c r="D78" s="7" t="str">
        <f>IF(Input!AV68=Input!AO68+Input!AP68, "True", "False")</f>
        <v>True</v>
      </c>
      <c r="E78" s="7" t="str">
        <f>IF(Input!AN68=Input!AS68, "True", "False")</f>
        <v>True</v>
      </c>
      <c r="F78" s="7" t="str">
        <f>IF(Input!AQ68=Input!AW68, "True", "False")</f>
        <v>True</v>
      </c>
      <c r="G78" s="7" t="str">
        <f>IF(Input!AY68&gt;=Input!AR68, "True", "False")</f>
        <v>True</v>
      </c>
      <c r="H78" s="7" t="str">
        <f>IF(Input!AZ68&gt;=Input!AY68, "True", "False")</f>
        <v>True</v>
      </c>
    </row>
    <row r="79" spans="2:8" ht="15.75" customHeight="1" x14ac:dyDescent="0.35">
      <c r="B79" s="6" t="str">
        <f>Input!A69</f>
        <v>"TELE5" Məhdud Məsuliyyətli Cəmiyyəti</v>
      </c>
      <c r="C79" s="7" t="str">
        <f>IF(Input!AU69=Input!AT69, "True", "False")</f>
        <v>True</v>
      </c>
      <c r="D79" s="7" t="str">
        <f>IF(Input!AV69=Input!AO69+Input!AP69, "True", "False")</f>
        <v>True</v>
      </c>
      <c r="E79" s="7" t="str">
        <f>IF(Input!AN69=Input!AS69, "True", "False")</f>
        <v>True</v>
      </c>
      <c r="F79" s="7" t="str">
        <f>IF(Input!AQ69=Input!AW69, "True", "False")</f>
        <v>True</v>
      </c>
      <c r="G79" s="7" t="str">
        <f>IF(Input!AY69&gt;=Input!AR69, "True", "False")</f>
        <v>True</v>
      </c>
      <c r="H79" s="7" t="str">
        <f>IF(Input!AZ69&gt;=Input!AY69, "True", "False")</f>
        <v>True</v>
      </c>
    </row>
    <row r="80" spans="2:8" ht="15.75" customHeight="1" x14ac:dyDescent="0.35">
      <c r="B80" s="6" t="str">
        <f>Input!A70</f>
        <v>"REDLINK" Məhdud Məsuliyyətli Cəmiyyəti</v>
      </c>
      <c r="C80" s="7" t="str">
        <f>IF(Input!AU70=Input!AT70, "True", "False")</f>
        <v>True</v>
      </c>
      <c r="D80" s="7" t="str">
        <f>IF(Input!AV70=Input!AO70+Input!AP70, "True", "False")</f>
        <v>True</v>
      </c>
      <c r="E80" s="7" t="str">
        <f>IF(Input!AN70=Input!AS70, "True", "False")</f>
        <v>True</v>
      </c>
      <c r="F80" s="7" t="str">
        <f>IF(Input!AQ70=Input!AW70, "True", "False")</f>
        <v>True</v>
      </c>
      <c r="G80" s="7" t="str">
        <f>IF(Input!AY70&gt;=Input!AR70, "True", "False")</f>
        <v>True</v>
      </c>
      <c r="H80" s="7" t="str">
        <f>IF(Input!AZ70&gt;=Input!AY70, "True", "False")</f>
        <v>True</v>
      </c>
    </row>
    <row r="81" spans="2:8" ht="15.75" customHeight="1" x14ac:dyDescent="0.35">
      <c r="B81" s="6" t="str">
        <f>Input!A71</f>
        <v>"BRONET" Məhdud Məsuliyyətli Cəmiyyəti</v>
      </c>
      <c r="C81" s="7" t="str">
        <f>IF(Input!AU71=Input!AT71, "True", "False")</f>
        <v>True</v>
      </c>
      <c r="D81" s="7" t="str">
        <f>IF(Input!AV71=Input!AO71+Input!AP71, "True", "False")</f>
        <v>True</v>
      </c>
      <c r="E81" s="7" t="str">
        <f>IF(Input!AN71=Input!AS71, "True", "False")</f>
        <v>True</v>
      </c>
      <c r="F81" s="7" t="str">
        <f>IF(Input!AQ71=Input!AW71, "True", "False")</f>
        <v>True</v>
      </c>
      <c r="G81" s="7" t="str">
        <f>IF(Input!AY71&gt;=Input!AR71, "True", "False")</f>
        <v>True</v>
      </c>
      <c r="H81" s="7" t="str">
        <f>IF(Input!AZ71&gt;=Input!AY71, "True", "False")</f>
        <v>True</v>
      </c>
    </row>
    <row r="82" spans="2:8" ht="15.75" customHeight="1" x14ac:dyDescent="0.35">
      <c r="B82" s="6" t="str">
        <f>Input!A72</f>
        <v>"NETPOİNT" Məhdud Məsuliyyətli Cəmiyyəti</v>
      </c>
      <c r="C82" s="7" t="str">
        <f>IF(Input!AU72=Input!AT72, "True", "False")</f>
        <v>True</v>
      </c>
      <c r="D82" s="7" t="str">
        <f>IF(Input!AV72=Input!AO72+Input!AP72, "True", "False")</f>
        <v>True</v>
      </c>
      <c r="E82" s="7" t="str">
        <f>IF(Input!AN72=Input!AS72, "True", "False")</f>
        <v>True</v>
      </c>
      <c r="F82" s="7" t="str">
        <f>IF(Input!AQ72=Input!AW72, "True", "False")</f>
        <v>True</v>
      </c>
      <c r="G82" s="7" t="str">
        <f>IF(Input!AY72&gt;=Input!AR72, "True", "False")</f>
        <v>True</v>
      </c>
      <c r="H82" s="7" t="str">
        <f>IF(Input!AZ72&gt;=Input!AY72, "True", "False")</f>
        <v>True</v>
      </c>
    </row>
    <row r="83" spans="2:8" ht="15.75" customHeight="1" x14ac:dyDescent="0.35">
      <c r="B83" s="6" t="str">
        <f>Input!A73</f>
        <v>"BULUD TELECOM" Məhdud Məsuliyyətli Cəmiyyəti</v>
      </c>
      <c r="C83" s="7" t="str">
        <f>IF(Input!AU73=Input!AT73, "True", "False")</f>
        <v>True</v>
      </c>
      <c r="D83" s="7" t="str">
        <f>IF(Input!AV73=Input!AO73+Input!AP73, "True", "False")</f>
        <v>True</v>
      </c>
      <c r="E83" s="7" t="str">
        <f>IF(Input!AN73=Input!AS73, "True", "False")</f>
        <v>True</v>
      </c>
      <c r="F83" s="7" t="str">
        <f>IF(Input!AQ73=Input!AW73, "True", "False")</f>
        <v>True</v>
      </c>
      <c r="G83" s="7" t="str">
        <f>IF(Input!AY73&gt;=Input!AR73, "True", "False")</f>
        <v>True</v>
      </c>
      <c r="H83" s="7" t="str">
        <f>IF(Input!AZ73&gt;=Input!AY73, "True", "False")</f>
        <v>True</v>
      </c>
    </row>
    <row r="84" spans="2:8" ht="15.75" customHeight="1" x14ac:dyDescent="0.35">
      <c r="B84" s="6" t="str">
        <f>Input!A74</f>
        <v>"VOLT İNTERNET" Məhdud Məsuliyyətli Cəmiyyəti</v>
      </c>
      <c r="C84" s="7" t="str">
        <f>IF(Input!AU74=Input!AT74, "True", "False")</f>
        <v>True</v>
      </c>
      <c r="D84" s="7" t="str">
        <f>IF(Input!AV74=Input!AO74+Input!AP74, "True", "False")</f>
        <v>True</v>
      </c>
      <c r="E84" s="7" t="str">
        <f>IF(Input!AN74=Input!AS74, "True", "False")</f>
        <v>True</v>
      </c>
      <c r="F84" s="7" t="str">
        <f>IF(Input!AQ74=Input!AW74, "True", "False")</f>
        <v>True</v>
      </c>
      <c r="G84" s="7" t="str">
        <f>IF(Input!AY74&gt;=Input!AR74, "True", "False")</f>
        <v>True</v>
      </c>
      <c r="H84" s="7" t="str">
        <f>IF(Input!AZ74&gt;=Input!AY74, "True", "False")</f>
        <v>True</v>
      </c>
    </row>
    <row r="85" spans="2:8" ht="15.75" customHeight="1" x14ac:dyDescent="0.35">
      <c r="B85" s="6" t="str">
        <f>Input!A75</f>
        <v>"UMIDNET" Məhdud Məsuliyyətli Cəmiyyəti</v>
      </c>
      <c r="C85" s="7" t="str">
        <f>IF(Input!AU75=Input!AT75, "True", "False")</f>
        <v>True</v>
      </c>
      <c r="D85" s="7" t="str">
        <f>IF(Input!AV75=Input!AO75+Input!AP75, "True", "False")</f>
        <v>True</v>
      </c>
      <c r="E85" s="7" t="str">
        <f>IF(Input!AN75=Input!AS75, "True", "False")</f>
        <v>True</v>
      </c>
      <c r="F85" s="7" t="str">
        <f>IF(Input!AQ75=Input!AW75, "True", "False")</f>
        <v>True</v>
      </c>
      <c r="G85" s="7" t="str">
        <f>IF(Input!AY75&gt;=Input!AR75, "True", "False")</f>
        <v>True</v>
      </c>
      <c r="H85" s="7" t="str">
        <f>IF(Input!AZ75&gt;=Input!AY75, "True", "False")</f>
        <v>True</v>
      </c>
    </row>
    <row r="86" spans="2:8" ht="15.75" customHeight="1" x14ac:dyDescent="0.35">
      <c r="B86" s="6" t="str">
        <f>Input!A76</f>
        <v>"AZEURONET" Məhdud Məsuliyyətli Cəmiyyəti</v>
      </c>
      <c r="C86" s="7" t="str">
        <f>IF(Input!AU76=Input!AT76, "True", "False")</f>
        <v>True</v>
      </c>
      <c r="D86" s="7" t="str">
        <f>IF(Input!AV76=Input!AO76+Input!AP76, "True", "False")</f>
        <v>True</v>
      </c>
      <c r="E86" s="7" t="str">
        <f>IF(Input!AN76=Input!AS76, "True", "False")</f>
        <v>True</v>
      </c>
      <c r="F86" s="7" t="str">
        <f>IF(Input!AQ76=Input!AW76, "True", "False")</f>
        <v>True</v>
      </c>
      <c r="G86" s="7" t="str">
        <f>IF(Input!AY76&gt;=Input!AR76, "True", "False")</f>
        <v>True</v>
      </c>
      <c r="H86" s="7" t="str">
        <f>IF(Input!AZ76&gt;=Input!AY76, "True", "False")</f>
        <v>True</v>
      </c>
    </row>
    <row r="87" spans="2:8" ht="15.75" customHeight="1" x14ac:dyDescent="0.35">
      <c r="B87" s="6" t="str">
        <f>Input!A77</f>
        <v>"ARTKOM.NET" Məhdud Məsuliyyətli Cəmiyyəti</v>
      </c>
      <c r="C87" s="7" t="str">
        <f>IF(Input!AU77=Input!AT77, "True", "False")</f>
        <v>True</v>
      </c>
      <c r="D87" s="7" t="str">
        <f>IF(Input!AV77=Input!AO77+Input!AP77, "True", "False")</f>
        <v>True</v>
      </c>
      <c r="E87" s="7" t="str">
        <f>IF(Input!AN77=Input!AS77, "True", "False")</f>
        <v>True</v>
      </c>
      <c r="F87" s="7" t="str">
        <f>IF(Input!AQ77=Input!AW77, "True", "False")</f>
        <v>True</v>
      </c>
      <c r="G87" s="7" t="str">
        <f>IF(Input!AY77&gt;=Input!AR77, "True", "False")</f>
        <v>True</v>
      </c>
      <c r="H87" s="7" t="str">
        <f>IF(Input!AZ77&gt;=Input!AY77, "True", "False")</f>
        <v>True</v>
      </c>
    </row>
    <row r="88" spans="2:8" ht="15.75" customHeight="1" x14ac:dyDescent="0.35">
      <c r="B88" s="6" t="str">
        <f>Input!A78</f>
        <v>"AZTECHNET" Məhdud Məsuliyyətli Cəmiyyəti</v>
      </c>
      <c r="C88" s="7" t="str">
        <f>IF(Input!AU78=Input!AT78, "True", "False")</f>
        <v>True</v>
      </c>
      <c r="D88" s="7" t="str">
        <f>IF(Input!AV78=Input!AO78+Input!AP78, "True", "False")</f>
        <v>True</v>
      </c>
      <c r="E88" s="7" t="str">
        <f>IF(Input!AN78=Input!AS78, "True", "False")</f>
        <v>True</v>
      </c>
      <c r="F88" s="7" t="str">
        <f>IF(Input!AQ78=Input!AW78, "True", "False")</f>
        <v>True</v>
      </c>
      <c r="G88" s="7" t="str">
        <f>IF(Input!AY78&gt;=Input!AR78, "True", "False")</f>
        <v>True</v>
      </c>
      <c r="H88" s="7" t="str">
        <f>IF(Input!AZ78&gt;=Input!AY78, "True", "False")</f>
        <v>True</v>
      </c>
    </row>
    <row r="89" spans="2:8" ht="15.75" customHeight="1" x14ac:dyDescent="0.35">
      <c r="B89" s="6" t="str">
        <f>Input!A79</f>
        <v>"FAST NET TECHNOLOGY" Məhdud Məsuliyyətli Cəmiyyəti</v>
      </c>
      <c r="C89" s="7" t="str">
        <f>IF(Input!AU79=Input!AT79, "True", "False")</f>
        <v>True</v>
      </c>
      <c r="D89" s="7" t="str">
        <f>IF(Input!AV79=Input!AO79+Input!AP79, "True", "False")</f>
        <v>True</v>
      </c>
      <c r="E89" s="7" t="str">
        <f>IF(Input!AN79=Input!AS79, "True", "False")</f>
        <v>True</v>
      </c>
      <c r="F89" s="7" t="str">
        <f>IF(Input!AQ79=Input!AW79, "True", "False")</f>
        <v>True</v>
      </c>
      <c r="G89" s="7" t="str">
        <f>IF(Input!AY79&gt;=Input!AR79, "True", "False")</f>
        <v>True</v>
      </c>
      <c r="H89" s="7" t="str">
        <f>IF(Input!AZ79&gt;=Input!AY79, "True", "False")</f>
        <v>True</v>
      </c>
    </row>
    <row r="90" spans="2:8" ht="15.75" customHeight="1" x14ac:dyDescent="0.35">
      <c r="B90" s="6" t="str">
        <f>Input!A80</f>
        <v>"AILƏMNET" Məhdud Məsuliyyətli Cəmiyyəti</v>
      </c>
      <c r="C90" s="7" t="str">
        <f>IF(Input!AU80=Input!AT80, "True", "False")</f>
        <v>True</v>
      </c>
      <c r="D90" s="7" t="str">
        <f>IF(Input!AV80=Input!AO80+Input!AP80, "True", "False")</f>
        <v>True</v>
      </c>
      <c r="E90" s="7" t="str">
        <f>IF(Input!AN80=Input!AS80, "True", "False")</f>
        <v>True</v>
      </c>
      <c r="F90" s="7" t="str">
        <f>IF(Input!AQ80=Input!AW80, "True", "False")</f>
        <v>True</v>
      </c>
      <c r="G90" s="7" t="str">
        <f>IF(Input!AY80&gt;=Input!AR80, "True", "False")</f>
        <v>True</v>
      </c>
      <c r="H90" s="7" t="str">
        <f>IF(Input!AZ80&gt;=Input!AY80, "True", "False")</f>
        <v>True</v>
      </c>
    </row>
    <row r="91" spans="2:8" ht="15.75" customHeight="1" x14ac:dyDescent="0.35">
      <c r="B91" s="6" t="str">
        <f>Input!A81</f>
        <v>"BYNET" Məhdud Məsuliyyətli Cəmiyyəti</v>
      </c>
      <c r="C91" s="7" t="str">
        <f>IF(Input!AU81=Input!AT81, "True", "False")</f>
        <v>True</v>
      </c>
      <c r="D91" s="7" t="str">
        <f>IF(Input!AV81=Input!AO81+Input!AP81, "True", "False")</f>
        <v>True</v>
      </c>
      <c r="E91" s="7" t="str">
        <f>IF(Input!AN81=Input!AS81, "True", "False")</f>
        <v>True</v>
      </c>
      <c r="F91" s="7" t="str">
        <f>IF(Input!AQ81=Input!AW81, "True", "False")</f>
        <v>True</v>
      </c>
      <c r="G91" s="7" t="str">
        <f>IF(Input!AY81&gt;=Input!AR81, "True", "False")</f>
        <v>True</v>
      </c>
      <c r="H91" s="7" t="str">
        <f>IF(Input!AZ81&gt;=Input!AY81, "True", "False")</f>
        <v>True</v>
      </c>
    </row>
    <row r="92" spans="2:8" ht="15.75" customHeight="1" x14ac:dyDescent="0.35">
      <c r="B92" s="6" t="str">
        <f>Input!A82</f>
        <v>"AZMEQANET" MƏHDUD MƏSULİYYƏTLİ CƏMİYYƏTİ</v>
      </c>
      <c r="C92" s="7" t="str">
        <f>IF(Input!AU82=Input!AT82, "True", "False")</f>
        <v>True</v>
      </c>
      <c r="D92" s="7" t="str">
        <f>IF(Input!AV82=Input!AO82+Input!AP82, "True", "False")</f>
        <v>True</v>
      </c>
      <c r="E92" s="7" t="str">
        <f>IF(Input!AN82=Input!AS82, "True", "False")</f>
        <v>True</v>
      </c>
      <c r="F92" s="7" t="str">
        <f>IF(Input!AQ82=Input!AW82, "True", "False")</f>
        <v>True</v>
      </c>
      <c r="G92" s="7" t="str">
        <f>IF(Input!AY82&gt;=Input!AR82, "True", "False")</f>
        <v>True</v>
      </c>
      <c r="H92" s="7" t="str">
        <f>IF(Input!AZ82&gt;=Input!AY82, "True", "False")</f>
        <v>True</v>
      </c>
    </row>
    <row r="93" spans="2:8" ht="15.75" customHeight="1" x14ac:dyDescent="0.35">
      <c r="B93" s="6" t="str">
        <f>Input!A83</f>
        <v>"AZİNTEX.COM" MƏHDUD MƏSULİYYƏTLİ CƏMİYYƏTİ</v>
      </c>
      <c r="C93" s="7" t="str">
        <f>IF(Input!AU83=Input!AT83, "True", "False")</f>
        <v>True</v>
      </c>
      <c r="D93" s="7" t="str">
        <f>IF(Input!AV83=Input!AO83+Input!AP83, "True", "False")</f>
        <v>True</v>
      </c>
      <c r="E93" s="7" t="str">
        <f>IF(Input!AN83=Input!AS83, "True", "False")</f>
        <v>True</v>
      </c>
      <c r="F93" s="7" t="str">
        <f>IF(Input!AQ83=Input!AW83, "True", "False")</f>
        <v>True</v>
      </c>
      <c r="G93" s="7" t="str">
        <f>IF(Input!AY83&gt;=Input!AR83, "True", "False")</f>
        <v>True</v>
      </c>
      <c r="H93" s="7" t="str">
        <f>IF(Input!AZ83&gt;=Input!AY83, "True", "False")</f>
        <v>True</v>
      </c>
    </row>
    <row r="94" spans="2:8" ht="15.75" customHeight="1" x14ac:dyDescent="0.35">
      <c r="B94" s="6" t="str">
        <f>Input!A84</f>
        <v>"SN TELECOM" MƏHDUD MƏSULİYYƏTLİ CƏMİYYƏTİ</v>
      </c>
      <c r="C94" s="7" t="str">
        <f>IF(Input!AU84=Input!AT84, "True", "False")</f>
        <v>True</v>
      </c>
      <c r="D94" s="7" t="str">
        <f>IF(Input!AV84=Input!AO84+Input!AP84, "True", "False")</f>
        <v>True</v>
      </c>
      <c r="E94" s="7" t="str">
        <f>IF(Input!AN84=Input!AS84, "True", "False")</f>
        <v>True</v>
      </c>
      <c r="F94" s="7" t="str">
        <f>IF(Input!AQ84=Input!AW84, "True", "False")</f>
        <v>True</v>
      </c>
      <c r="G94" s="7" t="str">
        <f>IF(Input!AY84&gt;=Input!AR84, "True", "False")</f>
        <v>True</v>
      </c>
      <c r="H94" s="7" t="str">
        <f>IF(Input!AZ84&gt;=Input!AY84, "True", "False")</f>
        <v>True</v>
      </c>
    </row>
    <row r="95" spans="2:8" ht="15.75" customHeight="1" x14ac:dyDescent="0.35">
      <c r="B95" s="6" t="str">
        <f>Input!A85</f>
        <v>"AZEDUNET" MƏHDUD MƏSULİYYƏTLİ CƏMİYYƏTİ</v>
      </c>
      <c r="C95" s="7" t="str">
        <f>IF(Input!AU85=Input!AT85, "True", "False")</f>
        <v>True</v>
      </c>
      <c r="D95" s="7" t="str">
        <f>IF(Input!AV85=Input!AO85+Input!AP85, "True", "False")</f>
        <v>True</v>
      </c>
      <c r="E95" s="7" t="str">
        <f>IF(Input!AN85=Input!AS85, "True", "False")</f>
        <v>True</v>
      </c>
      <c r="F95" s="7" t="str">
        <f>IF(Input!AQ85=Input!AW85, "True", "False")</f>
        <v>True</v>
      </c>
      <c r="G95" s="7" t="str">
        <f>IF(Input!AY85&gt;=Input!AR85, "True", "False")</f>
        <v>True</v>
      </c>
      <c r="H95" s="7" t="str">
        <f>IF(Input!AZ85&gt;=Input!AY85, "True", "False")</f>
        <v>True</v>
      </c>
    </row>
    <row r="96" spans="2:8" ht="15.75" customHeight="1" x14ac:dyDescent="0.35">
      <c r="B96" s="6" t="str">
        <f>Input!A86</f>
        <v>"SEABAK" MƏHDUD MƏSULİYYƏTLİ CƏMİYYƏTİ</v>
      </c>
      <c r="C96" s="7" t="str">
        <f>IF(Input!AU86=Input!AT86, "True", "False")</f>
        <v>True</v>
      </c>
      <c r="D96" s="7" t="str">
        <f>IF(Input!AV86=Input!AO86+Input!AP86, "True", "False")</f>
        <v>True</v>
      </c>
      <c r="E96" s="7" t="str">
        <f>IF(Input!AN86=Input!AS86, "True", "False")</f>
        <v>True</v>
      </c>
      <c r="F96" s="7" t="str">
        <f>IF(Input!AQ86=Input!AW86, "True", "False")</f>
        <v>True</v>
      </c>
      <c r="G96" s="7" t="str">
        <f>IF(Input!AY86&gt;=Input!AR86, "True", "False")</f>
        <v>True</v>
      </c>
      <c r="H96" s="7" t="str">
        <f>IF(Input!AZ86&gt;=Input!AY86, "True", "False")</f>
        <v>True</v>
      </c>
    </row>
    <row r="97" spans="2:8" ht="15.75" customHeight="1" x14ac:dyDescent="0.35">
      <c r="B97" s="6" t="str">
        <f>Input!A87</f>
        <v>"PORT CASTLE" MƏHDUD MƏSULİYYƏTLİ CƏMİYYƏTİ</v>
      </c>
      <c r="C97" s="7" t="str">
        <f>IF(Input!AU87=Input!AT87, "True", "False")</f>
        <v>True</v>
      </c>
      <c r="D97" s="7" t="str">
        <f>IF(Input!AV87=Input!AO87+Input!AP87, "True", "False")</f>
        <v>True</v>
      </c>
      <c r="E97" s="7" t="str">
        <f>IF(Input!AN87=Input!AS87, "True", "False")</f>
        <v>True</v>
      </c>
      <c r="F97" s="7" t="str">
        <f>IF(Input!AQ87=Input!AW87, "True", "False")</f>
        <v>True</v>
      </c>
      <c r="G97" s="7" t="str">
        <f>IF(Input!AY87&gt;=Input!AR87, "True", "False")</f>
        <v>True</v>
      </c>
      <c r="H97" s="7" t="str">
        <f>IF(Input!AZ87&gt;=Input!AY87, "True", "False")</f>
        <v>True</v>
      </c>
    </row>
    <row r="98" spans="2:8" ht="15.75" customHeight="1" x14ac:dyDescent="0.35">
      <c r="B98" s="6" t="str">
        <f>Input!A88</f>
        <v>"AZİNTELNET" Məhdud Məsuliyyətli Cəmiyyəti</v>
      </c>
      <c r="C98" s="7" t="str">
        <f>IF(Input!AU88=Input!AT88, "True", "False")</f>
        <v>True</v>
      </c>
      <c r="D98" s="7" t="str">
        <f>IF(Input!AV88=Input!AO88+Input!AP88, "True", "False")</f>
        <v>True</v>
      </c>
      <c r="E98" s="7" t="str">
        <f>IF(Input!AN88=Input!AS88, "True", "False")</f>
        <v>True</v>
      </c>
      <c r="F98" s="7" t="str">
        <f>IF(Input!AQ88=Input!AW88, "True", "False")</f>
        <v>True</v>
      </c>
      <c r="G98" s="7" t="str">
        <f>IF(Input!AY88&gt;=Input!AR88, "True", "False")</f>
        <v>True</v>
      </c>
      <c r="H98" s="7" t="str">
        <f>IF(Input!AZ88&gt;=Input!AY88, "True", "False")</f>
        <v>True</v>
      </c>
    </row>
    <row r="99" spans="2:8" ht="15.75" customHeight="1" x14ac:dyDescent="0.35">
      <c r="B99" s="6" t="str">
        <f>Input!A89</f>
        <v>"CLİP TV" MƏHDUD MƏSULİYYƏTLİ CƏMİYYƏTİ</v>
      </c>
      <c r="C99" s="7" t="str">
        <f>IF(Input!AU89=Input!AT89, "True", "False")</f>
        <v>True</v>
      </c>
      <c r="D99" s="7" t="str">
        <f>IF(Input!AV89=Input!AO89+Input!AP89, "True", "False")</f>
        <v>True</v>
      </c>
      <c r="E99" s="7" t="str">
        <f>IF(Input!AN89=Input!AS89, "True", "False")</f>
        <v>True</v>
      </c>
      <c r="F99" s="7" t="str">
        <f>IF(Input!AQ89=Input!AW89, "True", "False")</f>
        <v>True</v>
      </c>
      <c r="G99" s="7" t="str">
        <f>IF(Input!AY89&gt;=Input!AR89, "True", "False")</f>
        <v>True</v>
      </c>
      <c r="H99" s="7" t="str">
        <f>IF(Input!AZ89&gt;=Input!AY89, "True", "False")</f>
        <v>True</v>
      </c>
    </row>
    <row r="100" spans="2:8" ht="15.75" customHeight="1" x14ac:dyDescent="0.35">
      <c r="B100" s="6" t="str">
        <f>Input!A90</f>
        <v>"FLEXNET" Məhdud Məsuliyyətli Cəmiyyəti</v>
      </c>
      <c r="C100" s="7" t="str">
        <f>IF(Input!AU90=Input!AT90, "True", "False")</f>
        <v>True</v>
      </c>
      <c r="D100" s="7" t="str">
        <f>IF(Input!AV90=Input!AO90+Input!AP90, "True", "False")</f>
        <v>True</v>
      </c>
      <c r="E100" s="7" t="str">
        <f>IF(Input!AN90=Input!AS90, "True", "False")</f>
        <v>True</v>
      </c>
      <c r="F100" s="7" t="str">
        <f>IF(Input!AQ90=Input!AW90, "True", "False")</f>
        <v>True</v>
      </c>
      <c r="G100" s="7" t="str">
        <f>IF(Input!AY90&gt;=Input!AR90, "True", "False")</f>
        <v>True</v>
      </c>
      <c r="H100" s="7" t="str">
        <f>IF(Input!AZ90&gt;=Input!AY90, "True", "False")</f>
        <v>True</v>
      </c>
    </row>
    <row r="101" spans="2:8" ht="15.75" customHeight="1" x14ac:dyDescent="0.35">
      <c r="B101" s="6" t="str">
        <f>Input!A91</f>
        <v>"RR TELECOM" Məhdud Məsuliyyətli Cəmiyyəti</v>
      </c>
      <c r="C101" s="7" t="str">
        <f>IF(Input!AU91=Input!AT91, "True", "False")</f>
        <v>True</v>
      </c>
      <c r="D101" s="7" t="str">
        <f>IF(Input!AV91=Input!AO91+Input!AP91, "True", "False")</f>
        <v>True</v>
      </c>
      <c r="E101" s="7" t="str">
        <f>IF(Input!AN91=Input!AS91, "True", "False")</f>
        <v>True</v>
      </c>
      <c r="F101" s="7" t="str">
        <f>IF(Input!AQ91=Input!AW91, "True", "False")</f>
        <v>True</v>
      </c>
      <c r="G101" s="7" t="str">
        <f>IF(Input!AY91&gt;=Input!AR91, "True", "False")</f>
        <v>True</v>
      </c>
      <c r="H101" s="7" t="str">
        <f>IF(Input!AZ91&gt;=Input!AY91, "True", "False")</f>
        <v>True</v>
      </c>
    </row>
    <row r="102" spans="2:8" ht="15.75" customHeight="1" x14ac:dyDescent="0.35">
      <c r="B102" s="6" t="str">
        <f>Input!A92</f>
        <v>"SPEEDNET" Məhdud Məsuliyyətli Cəmiyyəti</v>
      </c>
      <c r="C102" s="7" t="str">
        <f>IF(Input!AU92=Input!AT92, "True", "False")</f>
        <v>True</v>
      </c>
      <c r="D102" s="7" t="str">
        <f>IF(Input!AV92=Input!AO92+Input!AP92, "True", "False")</f>
        <v>True</v>
      </c>
      <c r="E102" s="7" t="str">
        <f>IF(Input!AN92=Input!AS92, "True", "False")</f>
        <v>True</v>
      </c>
      <c r="F102" s="7" t="str">
        <f>IF(Input!AQ92=Input!AW92, "True", "False")</f>
        <v>True</v>
      </c>
      <c r="G102" s="7" t="str">
        <f>IF(Input!AY92&gt;=Input!AR92, "True", "False")</f>
        <v>True</v>
      </c>
      <c r="H102" s="7" t="str">
        <f>IF(Input!AZ92&gt;=Input!AY92, "True", "False")</f>
        <v>True</v>
      </c>
    </row>
    <row r="103" spans="2:8" ht="15.75" customHeight="1" x14ac:dyDescent="0.35">
      <c r="B103" s="6" t="str">
        <f>Input!A93</f>
        <v>"OPTİK İNTERNET PROVAİDERS" Məhdud Məsuliyyətli Cəmiyyəti</v>
      </c>
      <c r="C103" s="7" t="str">
        <f>IF(Input!AU93=Input!AT93, "True", "False")</f>
        <v>True</v>
      </c>
      <c r="D103" s="7" t="str">
        <f>IF(Input!AV93=Input!AO93+Input!AP93, "True", "False")</f>
        <v>True</v>
      </c>
      <c r="E103" s="7" t="str">
        <f>IF(Input!AN93=Input!AS93, "True", "False")</f>
        <v>True</v>
      </c>
      <c r="F103" s="7" t="str">
        <f>IF(Input!AQ93=Input!AW93, "True", "False")</f>
        <v>True</v>
      </c>
      <c r="G103" s="7" t="str">
        <f>IF(Input!AY93&gt;=Input!AR93, "True", "False")</f>
        <v>True</v>
      </c>
      <c r="H103" s="7" t="str">
        <f>IF(Input!AZ93&gt;=Input!AY93, "True", "False")</f>
        <v>True</v>
      </c>
    </row>
    <row r="104" spans="2:8" ht="15.75" customHeight="1" x14ac:dyDescent="0.35">
      <c r="B104" s="6" t="str">
        <f>Input!A94</f>
        <v>"GİGABİT TELECOM" Məhdud Məsuliyyətli Cəmiyyəti</v>
      </c>
      <c r="C104" s="7" t="str">
        <f>IF(Input!AU94=Input!AT94, "True", "False")</f>
        <v>True</v>
      </c>
      <c r="D104" s="7" t="str">
        <f>IF(Input!AV94=Input!AO94+Input!AP94, "True", "False")</f>
        <v>True</v>
      </c>
      <c r="E104" s="7" t="str">
        <f>IF(Input!AN94=Input!AS94, "True", "False")</f>
        <v>True</v>
      </c>
      <c r="F104" s="7" t="str">
        <f>IF(Input!AQ94=Input!AW94, "True", "False")</f>
        <v>True</v>
      </c>
      <c r="G104" s="7" t="str">
        <f>IF(Input!AY94&gt;=Input!AR94, "True", "False")</f>
        <v>True</v>
      </c>
      <c r="H104" s="7" t="str">
        <f>IF(Input!AZ94&gt;=Input!AY94, "True", "False")</f>
        <v>True</v>
      </c>
    </row>
    <row r="105" spans="2:8" ht="15.75" customHeight="1" x14ac:dyDescent="0.35">
      <c r="B105" s="6" t="str">
        <f>Input!A95</f>
        <v>"PORTFLİX" MƏHDUD MƏSULİYYƏTLİ CƏMİYYƏTİ</v>
      </c>
      <c r="C105" s="7" t="str">
        <f>IF(Input!AU95=Input!AT95, "True", "False")</f>
        <v>True</v>
      </c>
      <c r="D105" s="7" t="str">
        <f>IF(Input!AV95=Input!AO95+Input!AP95, "True", "False")</f>
        <v>True</v>
      </c>
      <c r="E105" s="7" t="str">
        <f>IF(Input!AN95=Input!AS95, "True", "False")</f>
        <v>True</v>
      </c>
      <c r="F105" s="7" t="str">
        <f>IF(Input!AQ95=Input!AW95, "True", "False")</f>
        <v>True</v>
      </c>
      <c r="G105" s="7" t="str">
        <f>IF(Input!AY95&gt;=Input!AR95, "True", "False")</f>
        <v>True</v>
      </c>
      <c r="H105" s="7" t="str">
        <f>IF(Input!AZ95&gt;=Input!AY95, "True", "False")</f>
        <v>True</v>
      </c>
    </row>
    <row r="106" spans="2:8" ht="15.75" customHeight="1" x14ac:dyDescent="0.35">
      <c r="B106" s="6" t="str">
        <f>Input!A96</f>
        <v>NAXÇIVAN MUXTAR RESPUBLİKASI RABİTƏ VƏ YENİ TEXNOLOGİYALARI NAZİRLİYİNİN TABELİYİNDƏ NAXÇIVAN MUXTAR RESPUBLİKASININ İNTERNET VƏ YENİ TEXNOLOGİYALARİN TƏDRİSİ MƏRKƏZİ</v>
      </c>
      <c r="C106" s="7" t="str">
        <f>IF(Input!AU96=Input!AT96, "True", "False")</f>
        <v>True</v>
      </c>
      <c r="D106" s="7" t="str">
        <f>IF(Input!AV96=Input!AO96+Input!AP96, "True", "False")</f>
        <v>True</v>
      </c>
      <c r="E106" s="7" t="str">
        <f>IF(Input!AN96=Input!AS96, "True", "False")</f>
        <v>True</v>
      </c>
      <c r="F106" s="7" t="str">
        <f>IF(Input!AQ96=Input!AW96, "True", "False")</f>
        <v>True</v>
      </c>
      <c r="G106" s="7" t="str">
        <f>IF(Input!AY96&gt;=Input!AR96, "True", "False")</f>
        <v>True</v>
      </c>
      <c r="H106" s="7" t="str">
        <f>IF(Input!AZ96&gt;=Input!AY96, "True", "False")</f>
        <v>True</v>
      </c>
    </row>
    <row r="107" spans="2:8" ht="15.75" customHeight="1" x14ac:dyDescent="0.35">
      <c r="B107" s="6" t="str">
        <f>Input!A97</f>
        <v>"SEVINC TELECOM" Məhdud Məsuliyyətli Cəmiyyəti</v>
      </c>
      <c r="C107" s="7" t="str">
        <f>IF(Input!AU97=Input!AT97, "True", "False")</f>
        <v>True</v>
      </c>
      <c r="D107" s="7" t="str">
        <f>IF(Input!AV97=Input!AO97+Input!AP97, "True", "False")</f>
        <v>True</v>
      </c>
      <c r="E107" s="7" t="str">
        <f>IF(Input!AN97=Input!AS97, "True", "False")</f>
        <v>True</v>
      </c>
      <c r="F107" s="7" t="str">
        <f>IF(Input!AQ97=Input!AW97, "True", "False")</f>
        <v>True</v>
      </c>
      <c r="G107" s="7" t="str">
        <f>IF(Input!AY97&gt;=Input!AR97, "True", "False")</f>
        <v>True</v>
      </c>
      <c r="H107" s="7" t="str">
        <f>IF(Input!AZ97&gt;=Input!AY97, "True", "False")</f>
        <v>True</v>
      </c>
    </row>
    <row r="108" spans="2:8" ht="15.75" customHeight="1" x14ac:dyDescent="0.35">
      <c r="B108" s="6" t="str">
        <f>Input!A98</f>
        <v>"NET-EKSPRESS" MƏHDUD MƏSULİYYƏTLİ CƏMİYYƏTİ</v>
      </c>
      <c r="C108" s="7" t="str">
        <f>IF(Input!AU98=Input!AT98, "True", "False")</f>
        <v>True</v>
      </c>
      <c r="D108" s="7" t="str">
        <f>IF(Input!AV98=Input!AO98+Input!AP98, "True", "False")</f>
        <v>True</v>
      </c>
      <c r="E108" s="7" t="str">
        <f>IF(Input!AN98=Input!AS98, "True", "False")</f>
        <v>True</v>
      </c>
      <c r="F108" s="7" t="str">
        <f>IF(Input!AQ98=Input!AW98, "True", "False")</f>
        <v>True</v>
      </c>
      <c r="G108" s="7" t="str">
        <f>IF(Input!AY98&gt;=Input!AR98, "True", "False")</f>
        <v>True</v>
      </c>
      <c r="H108" s="7" t="str">
        <f>IF(Input!AZ98&gt;=Input!AY98, "True", "False")</f>
        <v>True</v>
      </c>
    </row>
    <row r="109" spans="2:8" ht="15.75" customHeight="1" x14ac:dyDescent="0.35">
      <c r="B109" s="6" t="str">
        <f>Input!A99</f>
        <v>"ALFA TELEKOM" MƏHDUD MƏSULİYYƏTLİ CƏMİYYƏTİ</v>
      </c>
      <c r="C109" s="7" t="str">
        <f>IF(Input!AU99=Input!AT99, "True", "False")</f>
        <v>True</v>
      </c>
      <c r="D109" s="7" t="str">
        <f>IF(Input!AV99=Input!AO99+Input!AP99, "True", "False")</f>
        <v>True</v>
      </c>
      <c r="E109" s="7" t="str">
        <f>IF(Input!AN99=Input!AS99, "True", "False")</f>
        <v>True</v>
      </c>
      <c r="F109" s="7" t="str">
        <f>IF(Input!AQ99=Input!AW99, "True", "False")</f>
        <v>True</v>
      </c>
      <c r="G109" s="7" t="str">
        <f>IF(Input!AY99&gt;=Input!AR99, "True", "False")</f>
        <v>True</v>
      </c>
      <c r="H109" s="7" t="str">
        <f>IF(Input!AZ99&gt;=Input!AY99, "True", "False")</f>
        <v>True</v>
      </c>
    </row>
    <row r="110" spans="2:8" ht="15.75" customHeight="1" x14ac:dyDescent="0.35">
      <c r="B110" s="6" t="str">
        <f>Input!A100</f>
        <v>"LİNKNET" MƏHDUD MƏSULİYYƏTLİ CƏMİYYƏTİ</v>
      </c>
      <c r="C110" s="7" t="str">
        <f>IF(Input!AU100=Input!AT100, "True", "False")</f>
        <v>True</v>
      </c>
      <c r="D110" s="7" t="str">
        <f>IF(Input!AV100=Input!AO100+Input!AP100, "True", "False")</f>
        <v>True</v>
      </c>
      <c r="E110" s="7" t="str">
        <f>IF(Input!AN100=Input!AS100, "True", "False")</f>
        <v>True</v>
      </c>
      <c r="F110" s="7" t="str">
        <f>IF(Input!AQ100=Input!AW100, "True", "False")</f>
        <v>True</v>
      </c>
      <c r="G110" s="7" t="str">
        <f>IF(Input!AY100&gt;=Input!AR100, "True", "False")</f>
        <v>True</v>
      </c>
      <c r="H110" s="7" t="str">
        <f>IF(Input!AZ100&gt;=Input!AY100, "True", "False")</f>
        <v>True</v>
      </c>
    </row>
    <row r="111" spans="2:8" ht="15.75" customHeight="1" x14ac:dyDescent="0.35">
      <c r="B111" s="6" t="str">
        <f>Input!A101</f>
        <v>"SHAKH TELECOM" Məhdud Məsuliyyətli Cəmiyyəti</v>
      </c>
      <c r="C111" s="7" t="str">
        <f>IF(Input!AU101=Input!AT101, "True", "False")</f>
        <v>True</v>
      </c>
      <c r="D111" s="7" t="str">
        <f>IF(Input!AV101=Input!AO101+Input!AP101, "True", "False")</f>
        <v>True</v>
      </c>
      <c r="E111" s="7" t="str">
        <f>IF(Input!AN101=Input!AS101, "True", "False")</f>
        <v>True</v>
      </c>
      <c r="F111" s="7" t="str">
        <f>IF(Input!AQ101=Input!AW101, "True", "False")</f>
        <v>True</v>
      </c>
      <c r="G111" s="7" t="str">
        <f>IF(Input!AY101&gt;=Input!AR101, "True", "False")</f>
        <v>True</v>
      </c>
      <c r="H111" s="7" t="str">
        <f>IF(Input!AZ101&gt;=Input!AY101, "True", "False")</f>
        <v>True</v>
      </c>
    </row>
    <row r="112" spans="2:8" ht="15.75" customHeight="1" x14ac:dyDescent="0.35">
      <c r="B112" s="6" t="str">
        <f>Input!A102</f>
        <v>"SMART OFFICE" MƏHDUD MƏSULİYYƏTLİ CƏMİYYƏTİ</v>
      </c>
      <c r="C112" s="7" t="str">
        <f>IF(Input!AU102=Input!AT102, "True", "False")</f>
        <v>True</v>
      </c>
      <c r="D112" s="7" t="str">
        <f>IF(Input!AV102=Input!AO102+Input!AP102, "True", "False")</f>
        <v>True</v>
      </c>
      <c r="E112" s="7" t="str">
        <f>IF(Input!AN102=Input!AS102, "True", "False")</f>
        <v>True</v>
      </c>
      <c r="F112" s="7" t="str">
        <f>IF(Input!AQ102=Input!AW102, "True", "False")</f>
        <v>True</v>
      </c>
      <c r="G112" s="7" t="str">
        <f>IF(Input!AY102&gt;=Input!AR102, "True", "False")</f>
        <v>True</v>
      </c>
      <c r="H112" s="7" t="str">
        <f>IF(Input!AZ102&gt;=Input!AY102, "True", "False")</f>
        <v>True</v>
      </c>
    </row>
    <row r="113" spans="2:8" ht="15.75" customHeight="1" x14ac:dyDescent="0.35">
      <c r="B113" s="6" t="str">
        <f>Input!A103</f>
        <v>"START TELECOM" Məhdud Məsuliyyətli Cəmiyyəti</v>
      </c>
      <c r="C113" s="7" t="str">
        <f>IF(Input!AU103=Input!AT103, "True", "False")</f>
        <v>True</v>
      </c>
      <c r="D113" s="7" t="str">
        <f>IF(Input!AV103=Input!AO103+Input!AP103, "True", "False")</f>
        <v>True</v>
      </c>
      <c r="E113" s="7" t="str">
        <f>IF(Input!AN103=Input!AS103, "True", "False")</f>
        <v>True</v>
      </c>
      <c r="F113" s="7" t="str">
        <f>IF(Input!AQ103=Input!AW103, "True", "False")</f>
        <v>True</v>
      </c>
      <c r="G113" s="7" t="str">
        <f>IF(Input!AY103&gt;=Input!AR103, "True", "False")</f>
        <v>True</v>
      </c>
      <c r="H113" s="7" t="str">
        <f>IF(Input!AZ103&gt;=Input!AY103, "True", "False")</f>
        <v>True</v>
      </c>
    </row>
    <row r="114" spans="2:8" ht="15.75" customHeight="1" x14ac:dyDescent="0.35">
      <c r="B114" s="6" t="str">
        <f>Input!A104</f>
        <v>"AG TELEKOM" MƏHDUD MƏSULİYYƏTLİ CƏMİYYƏTİ</v>
      </c>
      <c r="C114" s="7" t="str">
        <f>IF(Input!AU104=Input!AT104, "True", "False")</f>
        <v>True</v>
      </c>
      <c r="D114" s="7" t="str">
        <f>IF(Input!AV104=Input!AO104+Input!AP104, "True", "False")</f>
        <v>True</v>
      </c>
      <c r="E114" s="7" t="str">
        <f>IF(Input!AN104=Input!AS104, "True", "False")</f>
        <v>True</v>
      </c>
      <c r="F114" s="7" t="str">
        <f>IF(Input!AQ104=Input!AW104, "True", "False")</f>
        <v>True</v>
      </c>
      <c r="G114" s="7" t="str">
        <f>IF(Input!AY104&gt;=Input!AR104, "True", "False")</f>
        <v>True</v>
      </c>
      <c r="H114" s="7" t="str">
        <f>IF(Input!AZ104&gt;=Input!AY104, "True", "False")</f>
        <v>True</v>
      </c>
    </row>
    <row r="115" spans="2:8" ht="15.75" customHeight="1" x14ac:dyDescent="0.35">
      <c r="B115" s="6" t="str">
        <f>Input!A105</f>
        <v>"VVORLD LINE" Məhdud Məsuliyyətli Cəmiyyəti</v>
      </c>
      <c r="C115" s="7" t="str">
        <f>IF(Input!AU105=Input!AT105, "True", "False")</f>
        <v>True</v>
      </c>
      <c r="D115" s="7" t="str">
        <f>IF(Input!AV105=Input!AO105+Input!AP105, "True", "False")</f>
        <v>True</v>
      </c>
      <c r="E115" s="7" t="str">
        <f>IF(Input!AN105=Input!AS105, "True", "False")</f>
        <v>True</v>
      </c>
      <c r="F115" s="7" t="str">
        <f>IF(Input!AQ105=Input!AW105, "True", "False")</f>
        <v>True</v>
      </c>
      <c r="G115" s="7" t="str">
        <f>IF(Input!AY105&gt;=Input!AR105, "True", "False")</f>
        <v>True</v>
      </c>
      <c r="H115" s="7" t="str">
        <f>IF(Input!AZ105&gt;=Input!AY105, "True", "False")</f>
        <v>True</v>
      </c>
    </row>
    <row r="116" spans="2:8" ht="15.75" customHeight="1" x14ac:dyDescent="0.35">
      <c r="B116" s="6" t="str">
        <f>Input!A106</f>
        <v>"DELTA TELEKOM LTD" MƏHDUD MƏSULİYYƏTLİ  MÜƏSSİSƏSİ</v>
      </c>
      <c r="C116" s="7" t="str">
        <f>IF(Input!AU106=Input!AT106, "True", "False")</f>
        <v>True</v>
      </c>
      <c r="D116" s="7" t="str">
        <f>IF(Input!AV106=Input!AO106+Input!AP106, "True", "False")</f>
        <v>True</v>
      </c>
      <c r="E116" s="7" t="str">
        <f>IF(Input!AN106=Input!AS106, "True", "False")</f>
        <v>True</v>
      </c>
      <c r="F116" s="7" t="str">
        <f>IF(Input!AQ106=Input!AW106, "True", "False")</f>
        <v>True</v>
      </c>
      <c r="G116" s="7" t="str">
        <f>IF(Input!AY106&gt;=Input!AR106, "True", "False")</f>
        <v>True</v>
      </c>
      <c r="H116" s="7" t="str">
        <f>IF(Input!AZ106&gt;=Input!AY106, "True", "False")</f>
        <v>True</v>
      </c>
    </row>
    <row r="117" spans="2:8" ht="15.75" customHeight="1" x14ac:dyDescent="0.35">
      <c r="B117" s="6" t="str">
        <f>Input!A107</f>
        <v>"SPARKTEL" Məhdud Məsuliyyətli Cəmiyyəti</v>
      </c>
      <c r="C117" s="7" t="str">
        <f>IF(Input!AU107=Input!AT107, "True", "False")</f>
        <v>True</v>
      </c>
      <c r="D117" s="7" t="str">
        <f>IF(Input!AV107=Input!AO107+Input!AP107, "True", "False")</f>
        <v>True</v>
      </c>
      <c r="E117" s="7" t="str">
        <f>IF(Input!AN107=Input!AS107, "True", "False")</f>
        <v>True</v>
      </c>
      <c r="F117" s="7" t="str">
        <f>IF(Input!AQ107=Input!AW107, "True", "False")</f>
        <v>True</v>
      </c>
      <c r="G117" s="7" t="str">
        <f>IF(Input!AY107&gt;=Input!AR107, "True", "False")</f>
        <v>True</v>
      </c>
      <c r="H117" s="7" t="str">
        <f>IF(Input!AZ107&gt;=Input!AY107, "True", "False")</f>
        <v>True</v>
      </c>
    </row>
    <row r="118" spans="2:8" ht="15.75" customHeight="1" x14ac:dyDescent="0.35">
      <c r="B118" s="6" t="str">
        <f>Input!A108</f>
        <v>"RDSC" Məhdud Məsuliyyətli Cəmiyyəti</v>
      </c>
      <c r="C118" s="7" t="str">
        <f>IF(Input!AU108=Input!AT108, "True", "False")</f>
        <v>True</v>
      </c>
      <c r="D118" s="7" t="str">
        <f>IF(Input!AV108=Input!AO108+Input!AP108, "True", "False")</f>
        <v>True</v>
      </c>
      <c r="E118" s="7" t="str">
        <f>IF(Input!AN108=Input!AS108, "True", "False")</f>
        <v>True</v>
      </c>
      <c r="F118" s="7" t="str">
        <f>IF(Input!AQ108=Input!AW108, "True", "False")</f>
        <v>True</v>
      </c>
      <c r="G118" s="7" t="str">
        <f>IF(Input!AY108&gt;=Input!AR108, "True", "False")</f>
        <v>True</v>
      </c>
      <c r="H118" s="7" t="str">
        <f>IF(Input!AZ108&gt;=Input!AY108, "True", "False")</f>
        <v>True</v>
      </c>
    </row>
    <row r="119" spans="2:8" ht="15.75" customHeight="1" x14ac:dyDescent="0.35">
      <c r="B119" s="6" t="str">
        <f>Input!A109</f>
        <v>"Boss Group" MƏHDUD MƏSULİYYƏTLİ CƏMİYYƏTİ</v>
      </c>
      <c r="C119" s="7" t="str">
        <f>IF(Input!AU109=Input!AT109, "True", "False")</f>
        <v>True</v>
      </c>
      <c r="D119" s="7" t="str">
        <f>IF(Input!AV109=Input!AO109+Input!AP109, "True", "False")</f>
        <v>True</v>
      </c>
      <c r="E119" s="7" t="str">
        <f>IF(Input!AN109=Input!AS109, "True", "False")</f>
        <v>True</v>
      </c>
      <c r="F119" s="7" t="str">
        <f>IF(Input!AQ109=Input!AW109, "True", "False")</f>
        <v>True</v>
      </c>
      <c r="G119" s="7" t="str">
        <f>IF(Input!AY109&gt;=Input!AR109, "True", "False")</f>
        <v>True</v>
      </c>
      <c r="H119" s="7" t="str">
        <f>IF(Input!AZ109&gt;=Input!AY109, "True", "False")</f>
        <v>True</v>
      </c>
    </row>
    <row r="120" spans="2:8" ht="15.75" customHeight="1" x14ac:dyDescent="0.35">
      <c r="B120" s="6" t="str">
        <f>Input!A110</f>
        <v>"DU TELECOM" Məhdud Məsuliyyətli Cəmiyyəti</v>
      </c>
      <c r="C120" s="7" t="str">
        <f>IF(Input!AU110=Input!AT110, "True", "False")</f>
        <v>True</v>
      </c>
      <c r="D120" s="7" t="str">
        <f>IF(Input!AV110=Input!AO110+Input!AP110, "True", "False")</f>
        <v>True</v>
      </c>
      <c r="E120" s="7" t="str">
        <f>IF(Input!AN110=Input!AS110, "True", "False")</f>
        <v>True</v>
      </c>
      <c r="F120" s="7" t="str">
        <f>IF(Input!AQ110=Input!AW110, "True", "False")</f>
        <v>True</v>
      </c>
      <c r="G120" s="7" t="str">
        <f>IF(Input!AY110&gt;=Input!AR110, "True", "False")</f>
        <v>True</v>
      </c>
      <c r="H120" s="7" t="str">
        <f>IF(Input!AZ110&gt;=Input!AY110, "True", "False")</f>
        <v>True</v>
      </c>
    </row>
    <row r="121" spans="2:8" ht="15.75" customHeight="1" x14ac:dyDescent="0.35">
      <c r="B121" s="6" t="str">
        <f>Input!A111</f>
        <v>"GO TELECOM" Məhdud Məsuliyyətli Cəmiyyəti</v>
      </c>
      <c r="C121" s="7" t="str">
        <f>IF(Input!AU111=Input!AT111, "True", "False")</f>
        <v>True</v>
      </c>
      <c r="D121" s="7" t="str">
        <f>IF(Input!AV111=Input!AO111+Input!AP111, "True", "False")</f>
        <v>True</v>
      </c>
      <c r="E121" s="7" t="str">
        <f>IF(Input!AN111=Input!AS111, "True", "False")</f>
        <v>True</v>
      </c>
      <c r="F121" s="7" t="str">
        <f>IF(Input!AQ111=Input!AW111, "True", "False")</f>
        <v>True</v>
      </c>
      <c r="G121" s="7" t="str">
        <f>IF(Input!AY111&gt;=Input!AR111, "True", "False")</f>
        <v>True</v>
      </c>
      <c r="H121" s="7" t="str">
        <f>IF(Input!AZ111&gt;=Input!AY111, "True", "False")</f>
        <v>True</v>
      </c>
    </row>
    <row r="122" spans="2:8" ht="15.75" customHeight="1" x14ac:dyDescent="0.35">
      <c r="B122" s="6" t="str">
        <f>Input!A112</f>
        <v>"AZERBAIJAN NETVVORK SOLUTIONS" Məhdud Məsuliyyətli Cəmiyyəti</v>
      </c>
      <c r="C122" s="7" t="str">
        <f>IF(Input!AU112=Input!AT112, "True", "False")</f>
        <v>True</v>
      </c>
      <c r="D122" s="7" t="str">
        <f>IF(Input!AV112=Input!AO112+Input!AP112, "True", "False")</f>
        <v>True</v>
      </c>
      <c r="E122" s="7" t="str">
        <f>IF(Input!AN112=Input!AS112, "True", "False")</f>
        <v>True</v>
      </c>
      <c r="F122" s="7" t="str">
        <f>IF(Input!AQ112=Input!AW112, "True", "False")</f>
        <v>True</v>
      </c>
      <c r="G122" s="7" t="str">
        <f>IF(Input!AY112&gt;=Input!AR112, "True", "False")</f>
        <v>True</v>
      </c>
      <c r="H122" s="7" t="str">
        <f>IF(Input!AZ112&gt;=Input!AY112, "True", "False")</f>
        <v>True</v>
      </c>
    </row>
    <row r="123" spans="2:8" ht="15.75" customHeight="1" x14ac:dyDescent="0.35">
      <c r="B123" s="6" t="str">
        <f>Input!A113</f>
        <v>"KAPITAL TELECOM" Məhdud Məsuliyyətli Cəmiyyəti</v>
      </c>
      <c r="C123" s="7" t="str">
        <f>IF(Input!AU113=Input!AT113, "True", "False")</f>
        <v>True</v>
      </c>
      <c r="D123" s="7" t="str">
        <f>IF(Input!AV113=Input!AO113+Input!AP113, "True", "False")</f>
        <v>True</v>
      </c>
      <c r="E123" s="7" t="str">
        <f>IF(Input!AN113=Input!AS113, "True", "False")</f>
        <v>True</v>
      </c>
      <c r="F123" s="7" t="str">
        <f>IF(Input!AQ113=Input!AW113, "True", "False")</f>
        <v>True</v>
      </c>
      <c r="G123" s="7" t="str">
        <f>IF(Input!AY113&gt;=Input!AR113, "True", "False")</f>
        <v>True</v>
      </c>
      <c r="H123" s="7" t="str">
        <f>IF(Input!AZ113&gt;=Input!AY113, "True", "False")</f>
        <v>True</v>
      </c>
    </row>
    <row r="124" spans="2:8" ht="15.75" customHeight="1" x14ac:dyDescent="0.35">
      <c r="B124" s="6" t="str">
        <f>Input!A114</f>
        <v>"BİLEV NET" Məhdud Məsuliyyətli Cəmiyyəti</v>
      </c>
      <c r="C124" s="7" t="str">
        <f>IF(Input!AU114=Input!AT114, "True", "False")</f>
        <v>True</v>
      </c>
      <c r="D124" s="7" t="str">
        <f>IF(Input!AV114=Input!AO114+Input!AP114, "True", "False")</f>
        <v>True</v>
      </c>
      <c r="E124" s="7" t="str">
        <f>IF(Input!AN114=Input!AS114, "True", "False")</f>
        <v>True</v>
      </c>
      <c r="F124" s="7" t="str">
        <f>IF(Input!AQ114=Input!AW114, "True", "False")</f>
        <v>True</v>
      </c>
      <c r="G124" s="7" t="str">
        <f>IF(Input!AY114&gt;=Input!AR114, "True", "False")</f>
        <v>True</v>
      </c>
      <c r="H124" s="7" t="str">
        <f>IF(Input!AZ114&gt;=Input!AY114, "True", "False")</f>
        <v>True</v>
      </c>
    </row>
    <row r="125" spans="2:8" ht="15.75" customHeight="1" x14ac:dyDescent="0.35">
      <c r="B125" s="6" t="str">
        <f>Input!A115</f>
        <v>"AZQTEL" MƏHDUD MƏSULİYYƏTLİ CƏMİYYƏTİ</v>
      </c>
      <c r="C125" s="7" t="str">
        <f>IF(Input!AU115=Input!AT115, "True", "False")</f>
        <v>True</v>
      </c>
      <c r="D125" s="7" t="str">
        <f>IF(Input!AV115=Input!AO115+Input!AP115, "True", "False")</f>
        <v>True</v>
      </c>
      <c r="E125" s="7" t="str">
        <f>IF(Input!AN115=Input!AS115, "True", "False")</f>
        <v>True</v>
      </c>
      <c r="F125" s="7" t="str">
        <f>IF(Input!AQ115=Input!AW115, "True", "False")</f>
        <v>True</v>
      </c>
      <c r="G125" s="7" t="str">
        <f>IF(Input!AY115&gt;=Input!AR115, "True", "False")</f>
        <v>True</v>
      </c>
      <c r="H125" s="7" t="str">
        <f>IF(Input!AZ115&gt;=Input!AY115, "True", "False")</f>
        <v>True</v>
      </c>
    </row>
    <row r="126" spans="2:8" ht="15.75" customHeight="1" x14ac:dyDescent="0.35">
      <c r="B126" s="6" t="str">
        <f>Input!A116</f>
        <v>"ULTEL" MƏHDUD MƏSULİYYƏTLİ CƏMİYYƏTİ</v>
      </c>
      <c r="C126" s="7" t="str">
        <f>IF(Input!AU116=Input!AT116, "True", "False")</f>
        <v>True</v>
      </c>
      <c r="D126" s="7" t="str">
        <f>IF(Input!AV116=Input!AO116+Input!AP116, "True", "False")</f>
        <v>True</v>
      </c>
      <c r="E126" s="7" t="str">
        <f>IF(Input!AN116=Input!AS116, "True", "False")</f>
        <v>True</v>
      </c>
      <c r="F126" s="7" t="str">
        <f>IF(Input!AQ116=Input!AW116, "True", "False")</f>
        <v>True</v>
      </c>
      <c r="G126" s="7" t="str">
        <f>IF(Input!AY116&gt;=Input!AR116, "True", "False")</f>
        <v>True</v>
      </c>
      <c r="H126" s="7" t="str">
        <f>IF(Input!AZ116&gt;=Input!AY116, "True", "False")</f>
        <v>True</v>
      </c>
    </row>
    <row r="127" spans="2:8" ht="15.75" customHeight="1" x14ac:dyDescent="0.35">
      <c r="B127" s="6" t="str">
        <f>Input!A117</f>
        <v>"HOMENET" Məhdud Məsuliyyətli Cəmiyyəti</v>
      </c>
      <c r="C127" s="7" t="str">
        <f>IF(Input!AU117=Input!AT117, "True", "False")</f>
        <v>True</v>
      </c>
      <c r="D127" s="7" t="str">
        <f>IF(Input!AV117=Input!AO117+Input!AP117, "True", "False")</f>
        <v>True</v>
      </c>
      <c r="E127" s="7" t="str">
        <f>IF(Input!AN117=Input!AS117, "True", "False")</f>
        <v>True</v>
      </c>
      <c r="F127" s="7" t="str">
        <f>IF(Input!AQ117=Input!AW117, "True", "False")</f>
        <v>True</v>
      </c>
      <c r="G127" s="7" t="str">
        <f>IF(Input!AY117&gt;=Input!AR117, "True", "False")</f>
        <v>True</v>
      </c>
      <c r="H127" s="7" t="str">
        <f>IF(Input!AZ117&gt;=Input!AY117, "True", "False")</f>
        <v>True</v>
      </c>
    </row>
    <row r="128" spans="2:8" ht="15.75" customHeight="1" x14ac:dyDescent="0.35">
      <c r="B128" s="6" t="str">
        <f>Input!A118</f>
        <v>"FIBERHOME" Məhdud Məsuliyyətli Cəmiyyəti</v>
      </c>
      <c r="C128" s="7" t="str">
        <f>IF(Input!AU118=Input!AT118, "True", "False")</f>
        <v>True</v>
      </c>
      <c r="D128" s="7" t="str">
        <f>IF(Input!AV118=Input!AO118+Input!AP118, "True", "False")</f>
        <v>True</v>
      </c>
      <c r="E128" s="7" t="str">
        <f>IF(Input!AN118=Input!AS118, "True", "False")</f>
        <v>True</v>
      </c>
      <c r="F128" s="7" t="str">
        <f>IF(Input!AQ118=Input!AW118, "True", "False")</f>
        <v>True</v>
      </c>
      <c r="G128" s="7" t="str">
        <f>IF(Input!AY118&gt;=Input!AR118, "True", "False")</f>
        <v>True</v>
      </c>
      <c r="H128" s="7" t="str">
        <f>IF(Input!AZ118&gt;=Input!AY118, "True", "False")</f>
        <v>True</v>
      </c>
    </row>
    <row r="129" spans="2:8" ht="15.75" customHeight="1" x14ac:dyDescent="0.35">
      <c r="B129" s="6" t="str">
        <f>Input!A119</f>
        <v>"AZİKO GROUP" Məhdud Məsuliyyətli Cəmiyyəti</v>
      </c>
      <c r="C129" s="7" t="str">
        <f>IF(Input!AU119=Input!AT119, "True", "False")</f>
        <v>True</v>
      </c>
      <c r="D129" s="7" t="str">
        <f>IF(Input!AV119=Input!AO119+Input!AP119, "True", "False")</f>
        <v>True</v>
      </c>
      <c r="E129" s="7" t="str">
        <f>IF(Input!AN119=Input!AS119, "True", "False")</f>
        <v>True</v>
      </c>
      <c r="F129" s="7" t="str">
        <f>IF(Input!AQ119=Input!AW119, "True", "False")</f>
        <v>True</v>
      </c>
      <c r="G129" s="7" t="str">
        <f>IF(Input!AY119&gt;=Input!AR119, "True", "False")</f>
        <v>True</v>
      </c>
      <c r="H129" s="7" t="str">
        <f>IF(Input!AZ119&gt;=Input!AY119, "True", "False")</f>
        <v>True</v>
      </c>
    </row>
    <row r="130" spans="2:8" ht="15.75" customHeight="1" x14ac:dyDescent="0.35">
      <c r="B130" s="6" t="str">
        <f>Input!A120</f>
        <v>"AZ-EVRO TEL" MƏHDUD MƏSULİYYƏTLİ CƏMİYYƏTİ</v>
      </c>
      <c r="C130" s="7" t="str">
        <f>IF(Input!AU120=Input!AT120, "True", "False")</f>
        <v>True</v>
      </c>
      <c r="D130" s="7" t="str">
        <f>IF(Input!AV120=Input!AO120+Input!AP120, "True", "False")</f>
        <v>True</v>
      </c>
      <c r="E130" s="7" t="str">
        <f>IF(Input!AN120=Input!AS120, "True", "False")</f>
        <v>True</v>
      </c>
      <c r="F130" s="7" t="str">
        <f>IF(Input!AQ120=Input!AW120, "True", "False")</f>
        <v>True</v>
      </c>
      <c r="G130" s="7" t="str">
        <f>IF(Input!AY120&gt;=Input!AR120, "True", "False")</f>
        <v>True</v>
      </c>
      <c r="H130" s="7" t="str">
        <f>IF(Input!AZ120&gt;=Input!AY120, "True", "False")</f>
        <v>True</v>
      </c>
    </row>
    <row r="131" spans="2:8" ht="15.75" customHeight="1" x14ac:dyDescent="0.35">
      <c r="B131" s="6" t="str">
        <f>Input!A121</f>
        <v>"UNİNET" MƏHDUD MƏSULİYYƏTLİ CƏMİYYƏTİ</v>
      </c>
      <c r="C131" s="7" t="str">
        <f>IF(Input!AU121=Input!AT121, "True", "False")</f>
        <v>True</v>
      </c>
      <c r="D131" s="7" t="str">
        <f>IF(Input!AV121=Input!AO121+Input!AP121, "True", "False")</f>
        <v>True</v>
      </c>
      <c r="E131" s="7" t="str">
        <f>IF(Input!AN121=Input!AS121, "True", "False")</f>
        <v>True</v>
      </c>
      <c r="F131" s="7" t="str">
        <f>IF(Input!AQ121=Input!AW121, "True", "False")</f>
        <v>True</v>
      </c>
      <c r="G131" s="7" t="str">
        <f>IF(Input!AY121&gt;=Input!AR121, "True", "False")</f>
        <v>True</v>
      </c>
      <c r="H131" s="7" t="str">
        <f>IF(Input!AZ121&gt;=Input!AY121, "True", "False")</f>
        <v>True</v>
      </c>
    </row>
    <row r="132" spans="2:8" ht="15.75" customHeight="1" x14ac:dyDescent="0.35">
      <c r="B132" s="6" t="str">
        <f>Input!A122</f>
        <v>"FİBERNET" Məhdud Məsuliyyətli Cəmiyyəti</v>
      </c>
      <c r="C132" s="7" t="str">
        <f>IF(Input!AU122=Input!AT122, "True", "False")</f>
        <v>True</v>
      </c>
      <c r="D132" s="7" t="str">
        <f>IF(Input!AV122=Input!AO122+Input!AP122, "True", "False")</f>
        <v>True</v>
      </c>
      <c r="E132" s="7" t="str">
        <f>IF(Input!AN122=Input!AS122, "True", "False")</f>
        <v>True</v>
      </c>
      <c r="F132" s="7" t="str">
        <f>IF(Input!AQ122=Input!AW122, "True", "False")</f>
        <v>True</v>
      </c>
      <c r="G132" s="7" t="str">
        <f>IF(Input!AY122&gt;=Input!AR122, "True", "False")</f>
        <v>True</v>
      </c>
      <c r="H132" s="7" t="str">
        <f>IF(Input!AZ122&gt;=Input!AY122, "True", "False")</f>
        <v>True</v>
      </c>
    </row>
    <row r="133" spans="2:8" ht="15.75" customHeight="1" x14ac:dyDescent="0.35">
      <c r="B133" s="6" t="str">
        <f>Input!A123</f>
        <v>"SOLTECH" Məhdud Məsuliyyətli Cəmiyyəti</v>
      </c>
      <c r="C133" s="7" t="str">
        <f>IF(Input!AU123=Input!AT123, "True", "False")</f>
        <v>True</v>
      </c>
      <c r="D133" s="7" t="str">
        <f>IF(Input!AV123=Input!AO123+Input!AP123, "True", "False")</f>
        <v>True</v>
      </c>
      <c r="E133" s="7" t="str">
        <f>IF(Input!AN123=Input!AS123, "True", "False")</f>
        <v>True</v>
      </c>
      <c r="F133" s="7" t="str">
        <f>IF(Input!AQ123=Input!AW123, "True", "False")</f>
        <v>True</v>
      </c>
      <c r="G133" s="7" t="str">
        <f>IF(Input!AY123&gt;=Input!AR123, "True", "False")</f>
        <v>True</v>
      </c>
      <c r="H133" s="7" t="str">
        <f>IF(Input!AZ123&gt;=Input!AY123, "True", "False")</f>
        <v>True</v>
      </c>
    </row>
    <row r="134" spans="2:8" ht="15.75" customHeight="1" x14ac:dyDescent="0.35">
      <c r="B134" s="6" t="str">
        <f>Input!A124</f>
        <v>"SHEF GROUP" Məhdud Məsuliyyətli Cəmiyyəti</v>
      </c>
      <c r="C134" s="7" t="str">
        <f>IF(Input!AU124=Input!AT124, "True", "False")</f>
        <v>True</v>
      </c>
      <c r="D134" s="7" t="str">
        <f>IF(Input!AV124=Input!AO124+Input!AP124, "True", "False")</f>
        <v>True</v>
      </c>
      <c r="E134" s="7" t="str">
        <f>IF(Input!AN124=Input!AS124, "True", "False")</f>
        <v>True</v>
      </c>
      <c r="F134" s="7" t="str">
        <f>IF(Input!AQ124=Input!AW124, "True", "False")</f>
        <v>True</v>
      </c>
      <c r="G134" s="7" t="str">
        <f>IF(Input!AY124&gt;=Input!AR124, "True", "False")</f>
        <v>True</v>
      </c>
      <c r="H134" s="7" t="str">
        <f>IF(Input!AZ124&gt;=Input!AY124, "True", "False")</f>
        <v>True</v>
      </c>
    </row>
    <row r="135" spans="2:8" ht="15.75" customHeight="1" x14ac:dyDescent="0.35">
      <c r="B135" s="6" t="str">
        <f>Input!A125</f>
        <v>"LENTEL" Məhdud Məsuliyyətli Cəmiyyəti</v>
      </c>
      <c r="C135" s="7" t="str">
        <f>IF(Input!AU125=Input!AT125, "True", "False")</f>
        <v>True</v>
      </c>
      <c r="D135" s="7" t="str">
        <f>IF(Input!AV125=Input!AO125+Input!AP125, "True", "False")</f>
        <v>True</v>
      </c>
      <c r="E135" s="7" t="str">
        <f>IF(Input!AN125=Input!AS125, "True", "False")</f>
        <v>True</v>
      </c>
      <c r="F135" s="7" t="str">
        <f>IF(Input!AQ125=Input!AW125, "True", "False")</f>
        <v>True</v>
      </c>
      <c r="G135" s="7" t="str">
        <f>IF(Input!AY125&gt;=Input!AR125, "True", "False")</f>
        <v>True</v>
      </c>
      <c r="H135" s="7" t="str">
        <f>IF(Input!AZ125&gt;=Input!AY125, "True", "False")</f>
        <v>True</v>
      </c>
    </row>
    <row r="136" spans="2:8" ht="15.75" customHeight="1" x14ac:dyDescent="0.35">
      <c r="B136" s="6" t="str">
        <f>Input!A126</f>
        <v>"AZƏRTELEKOM" MƏHDUD MƏSULİYYƏTLİ CƏMİYYƏTİ</v>
      </c>
      <c r="C136" s="7" t="str">
        <f>IF(Input!AU126=Input!AT126, "True", "False")</f>
        <v>True</v>
      </c>
      <c r="D136" s="7" t="str">
        <f>IF(Input!AV126=Input!AO126+Input!AP126, "True", "False")</f>
        <v>True</v>
      </c>
      <c r="E136" s="7" t="str">
        <f>IF(Input!AN126=Input!AS126, "True", "False")</f>
        <v>True</v>
      </c>
      <c r="F136" s="7" t="str">
        <f>IF(Input!AQ126=Input!AW126, "True", "False")</f>
        <v>True</v>
      </c>
      <c r="G136" s="7" t="str">
        <f>IF(Input!AY126&gt;=Input!AR126, "True", "False")</f>
        <v>True</v>
      </c>
      <c r="H136" s="7" t="str">
        <f>IF(Input!AZ126&gt;=Input!AY126, "True", "False")</f>
        <v>True</v>
      </c>
    </row>
    <row r="137" spans="2:8" ht="15.75" customHeight="1" x14ac:dyDescent="0.35">
      <c r="B137" s="6" t="str">
        <f>Input!A127</f>
        <v>"AZƏRİKOM-KO LTD" MƏHDUD MƏSULİYYƏTLİ CƏMİYYƏTİ</v>
      </c>
      <c r="C137" s="7" t="str">
        <f>IF(Input!AU127=Input!AT127, "True", "False")</f>
        <v>True</v>
      </c>
      <c r="D137" s="7" t="str">
        <f>IF(Input!AV127=Input!AO127+Input!AP127, "True", "False")</f>
        <v>True</v>
      </c>
      <c r="E137" s="7" t="str">
        <f>IF(Input!AN127=Input!AS127, "True", "False")</f>
        <v>True</v>
      </c>
      <c r="F137" s="7" t="str">
        <f>IF(Input!AQ127=Input!AW127, "True", "False")</f>
        <v>True</v>
      </c>
      <c r="G137" s="7" t="str">
        <f>IF(Input!AY127&gt;=Input!AR127, "True", "False")</f>
        <v>True</v>
      </c>
      <c r="H137" s="7" t="str">
        <f>IF(Input!AZ127&gt;=Input!AY127, "True", "False")</f>
        <v>True</v>
      </c>
    </row>
    <row r="138" spans="2:8" ht="15.75" customHeight="1" x14ac:dyDescent="0.35">
      <c r="B138" s="6" t="str">
        <f>Input!A128</f>
        <v>"ROBONET" Məhdud Məsuliyyətli Cəmiyyəti</v>
      </c>
      <c r="C138" s="7" t="str">
        <f>IF(Input!AU128=Input!AT128, "True", "False")</f>
        <v>True</v>
      </c>
      <c r="D138" s="7" t="str">
        <f>IF(Input!AV128=Input!AO128+Input!AP128, "True", "False")</f>
        <v>True</v>
      </c>
      <c r="E138" s="7" t="str">
        <f>IF(Input!AN128=Input!AS128, "True", "False")</f>
        <v>True</v>
      </c>
      <c r="F138" s="7" t="str">
        <f>IF(Input!AQ128=Input!AW128, "True", "False")</f>
        <v>True</v>
      </c>
      <c r="G138" s="7" t="str">
        <f>IF(Input!AY128&gt;=Input!AR128, "True", "False")</f>
        <v>True</v>
      </c>
      <c r="H138" s="7" t="str">
        <f>IF(Input!AZ128&gt;=Input!AY128, "True", "False")</f>
        <v>True</v>
      </c>
    </row>
    <row r="139" spans="2:8" ht="15.75" customHeight="1" x14ac:dyDescent="0.35">
      <c r="B139" s="6" t="str">
        <f>Input!A129</f>
        <v>"ARAZNET TECHNOLOGİES"MƏHDUD MƏSULİYYƏTLİ CƏMİYYƏTİ</v>
      </c>
      <c r="C139" s="7" t="str">
        <f>IF(Input!AU129=Input!AT129, "True", "False")</f>
        <v>True</v>
      </c>
      <c r="D139" s="7" t="str">
        <f>IF(Input!AV129=Input!AO129+Input!AP129, "True", "False")</f>
        <v>True</v>
      </c>
      <c r="E139" s="7" t="str">
        <f>IF(Input!AN129=Input!AS129, "True", "False")</f>
        <v>True</v>
      </c>
      <c r="F139" s="7" t="str">
        <f>IF(Input!AQ129=Input!AW129, "True", "False")</f>
        <v>True</v>
      </c>
      <c r="G139" s="7" t="str">
        <f>IF(Input!AY129&gt;=Input!AR129, "True", "False")</f>
        <v>True</v>
      </c>
      <c r="H139" s="7" t="str">
        <f>IF(Input!AZ129&gt;=Input!AY129, "True", "False")</f>
        <v>True</v>
      </c>
    </row>
    <row r="140" spans="2:8" ht="15.75" customHeight="1" x14ac:dyDescent="0.35">
      <c r="B140" s="6" t="str">
        <f>Input!A130</f>
        <v>"MEGALİNK" MƏHDUD MƏSULİYYƏTLİ CƏMİYYƏTİ</v>
      </c>
      <c r="C140" s="7" t="str">
        <f>IF(Input!AU130=Input!AT130, "True", "False")</f>
        <v>True</v>
      </c>
      <c r="D140" s="7" t="str">
        <f>IF(Input!AV130=Input!AO130+Input!AP130, "True", "False")</f>
        <v>True</v>
      </c>
      <c r="E140" s="7" t="str">
        <f>IF(Input!AN130=Input!AS130, "True", "False")</f>
        <v>True</v>
      </c>
      <c r="F140" s="7" t="str">
        <f>IF(Input!AQ130=Input!AW130, "True", "False")</f>
        <v>True</v>
      </c>
      <c r="G140" s="7" t="str">
        <f>IF(Input!AY130&gt;=Input!AR130, "True", "False")</f>
        <v>True</v>
      </c>
      <c r="H140" s="7" t="str">
        <f>IF(Input!AZ130&gt;=Input!AY130, "True", "False")</f>
        <v>True</v>
      </c>
    </row>
    <row r="141" spans="2:8" ht="15.75" customHeight="1" x14ac:dyDescent="0.35">
      <c r="B141" s="6" t="str">
        <f>Input!A131</f>
        <v>"DATA PLUS" MƏHDUD MƏSULİYYƏTLİ CƏMİYYƏTİ</v>
      </c>
      <c r="C141" s="7" t="str">
        <f>IF(Input!AU131=Input!AT131, "True", "False")</f>
        <v>True</v>
      </c>
      <c r="D141" s="7" t="str">
        <f>IF(Input!AV131=Input!AO131+Input!AP131, "True", "False")</f>
        <v>True</v>
      </c>
      <c r="E141" s="7" t="str">
        <f>IF(Input!AN131=Input!AS131, "True", "False")</f>
        <v>True</v>
      </c>
      <c r="F141" s="7" t="str">
        <f>IF(Input!AQ131=Input!AW131, "True", "False")</f>
        <v>True</v>
      </c>
      <c r="G141" s="7" t="str">
        <f>IF(Input!AY131&gt;=Input!AR131, "True", "False")</f>
        <v>True</v>
      </c>
      <c r="H141" s="7" t="str">
        <f>IF(Input!AZ131&gt;=Input!AY131, "True", "False")</f>
        <v>True</v>
      </c>
    </row>
    <row r="142" spans="2:8" ht="15.75" customHeight="1" x14ac:dyDescent="0.35">
      <c r="B142" s="6" t="str">
        <f>Input!A132</f>
        <v>"CASPEL"  MƏHDUD MƏSULİYYƏTLİ CƏMİYYƏTİ</v>
      </c>
      <c r="C142" s="7" t="str">
        <f>IF(Input!AU132=Input!AT132, "True", "False")</f>
        <v>True</v>
      </c>
      <c r="D142" s="7" t="str">
        <f>IF(Input!AV132=Input!AO132+Input!AP132, "True", "False")</f>
        <v>True</v>
      </c>
      <c r="E142" s="7" t="str">
        <f>IF(Input!AN132=Input!AS132, "True", "False")</f>
        <v>True</v>
      </c>
      <c r="F142" s="7" t="str">
        <f>IF(Input!AQ132=Input!AW132, "True", "False")</f>
        <v>True</v>
      </c>
      <c r="G142" s="7" t="str">
        <f>IF(Input!AY132&gt;=Input!AR132, "True", "False")</f>
        <v>True</v>
      </c>
      <c r="H142" s="7" t="str">
        <f>IF(Input!AZ132&gt;=Input!AY132, "True", "False")</f>
        <v>True</v>
      </c>
    </row>
    <row r="143" spans="2:8" ht="15.75" customHeight="1" x14ac:dyDescent="0.35">
      <c r="B143" s="6" t="str">
        <f>Input!A133</f>
        <v>"CASPİAN İT SERVİCES" MƏHDUD MƏSULİYYƏTLİ CƏMİYYƏTİ</v>
      </c>
      <c r="C143" s="7" t="str">
        <f>IF(Input!AU133=Input!AT133, "True", "False")</f>
        <v>True</v>
      </c>
      <c r="D143" s="7" t="str">
        <f>IF(Input!AV133=Input!AO133+Input!AP133, "True", "False")</f>
        <v>True</v>
      </c>
      <c r="E143" s="7" t="str">
        <f>IF(Input!AN133=Input!AS133, "True", "False")</f>
        <v>True</v>
      </c>
      <c r="F143" s="7" t="str">
        <f>IF(Input!AQ133=Input!AW133, "True", "False")</f>
        <v>True</v>
      </c>
      <c r="G143" s="7" t="str">
        <f>IF(Input!AY133&gt;=Input!AR133, "True", "False")</f>
        <v>True</v>
      </c>
      <c r="H143" s="7" t="str">
        <f>IF(Input!AZ133&gt;=Input!AY133, "True", "False")</f>
        <v>True</v>
      </c>
    </row>
    <row r="144" spans="2:8" ht="15.75" customHeight="1" x14ac:dyDescent="0.35">
      <c r="B144" s="6">
        <f>Input!A134</f>
        <v>0</v>
      </c>
      <c r="C144" s="7" t="str">
        <f>IF(Input!AU134=Input!AT134, "True", "False")</f>
        <v>True</v>
      </c>
      <c r="D144" s="7" t="str">
        <f>IF(Input!AV134=Input!AO134+Input!AP134, "True", "False")</f>
        <v>True</v>
      </c>
      <c r="E144" s="7" t="str">
        <f>IF(Input!AN134=Input!AS134, "True", "False")</f>
        <v>True</v>
      </c>
      <c r="F144" s="7" t="str">
        <f>IF(Input!AQ134=Input!AW134, "True", "False")</f>
        <v>True</v>
      </c>
      <c r="G144" s="7" t="str">
        <f>IF(Input!AY134&gt;=Input!AR134, "True", "False")</f>
        <v>True</v>
      </c>
      <c r="H144" s="7" t="str">
        <f>IF(Input!AZ134&gt;=Input!AY134, "True", "False")</f>
        <v>True</v>
      </c>
    </row>
    <row r="145" spans="2:8" ht="15.75" customHeight="1" x14ac:dyDescent="0.35">
      <c r="B145" s="6">
        <f>Input!A135</f>
        <v>0</v>
      </c>
      <c r="C145" s="7" t="str">
        <f>IF(Input!AU135=Input!AT135, "True", "False")</f>
        <v>True</v>
      </c>
      <c r="D145" s="7" t="str">
        <f>IF(Input!AV135=Input!AO135+Input!AP135, "True", "False")</f>
        <v>True</v>
      </c>
      <c r="E145" s="7" t="str">
        <f>IF(Input!AN135=Input!AS135, "True", "False")</f>
        <v>True</v>
      </c>
      <c r="F145" s="7" t="str">
        <f>IF(Input!AQ135=Input!AW135, "True", "False")</f>
        <v>True</v>
      </c>
      <c r="G145" s="7" t="str">
        <f>IF(Input!AY135&gt;=Input!AR135, "True", "False")</f>
        <v>True</v>
      </c>
      <c r="H145" s="7" t="str">
        <f>IF(Input!AZ135&gt;=Input!AY135, "True", "False")</f>
        <v>True</v>
      </c>
    </row>
    <row r="146" spans="2:8" ht="15.75" customHeight="1" x14ac:dyDescent="0.35">
      <c r="B146" s="6">
        <f>Input!A136</f>
        <v>0</v>
      </c>
      <c r="C146" s="7" t="str">
        <f>IF(Input!AU136=Input!AT136, "True", "False")</f>
        <v>True</v>
      </c>
      <c r="D146" s="7" t="str">
        <f>IF(Input!AV136=Input!AO136+Input!AP136, "True", "False")</f>
        <v>True</v>
      </c>
      <c r="E146" s="7" t="str">
        <f>IF(Input!AN136=Input!AS136, "True", "False")</f>
        <v>True</v>
      </c>
      <c r="F146" s="7" t="str">
        <f>IF(Input!AQ136=Input!AW136, "True", "False")</f>
        <v>True</v>
      </c>
      <c r="G146" s="7" t="str">
        <f>IF(Input!AY136&gt;=Input!AR136, "True", "False")</f>
        <v>True</v>
      </c>
      <c r="H146" s="7" t="str">
        <f>IF(Input!AZ136&gt;=Input!AY136, "True", "False")</f>
        <v>True</v>
      </c>
    </row>
    <row r="147" spans="2:8" ht="15.75" customHeight="1" x14ac:dyDescent="0.35">
      <c r="B147" s="6">
        <f>Input!A137</f>
        <v>0</v>
      </c>
      <c r="C147" s="7" t="str">
        <f>IF(Input!AU137=Input!AT137, "True", "False")</f>
        <v>True</v>
      </c>
      <c r="D147" s="7" t="str">
        <f>IF(Input!AV137=Input!AO137+Input!AP137, "True", "False")</f>
        <v>True</v>
      </c>
      <c r="E147" s="7" t="str">
        <f>IF(Input!AN137=Input!AS137, "True", "False")</f>
        <v>True</v>
      </c>
      <c r="F147" s="7" t="str">
        <f>IF(Input!AQ137=Input!AW137, "True", "False")</f>
        <v>True</v>
      </c>
      <c r="G147" s="7" t="str">
        <f>IF(Input!AY137&gt;=Input!AR137, "True", "False")</f>
        <v>True</v>
      </c>
      <c r="H147" s="7" t="str">
        <f>IF(Input!AZ137&gt;=Input!AY137, "True", "False")</f>
        <v>True</v>
      </c>
    </row>
    <row r="148" spans="2:8" ht="15.75" customHeight="1" x14ac:dyDescent="0.35">
      <c r="B148" s="6">
        <f>Input!A138</f>
        <v>0</v>
      </c>
      <c r="C148" s="7" t="str">
        <f>IF(Input!AU138=Input!AT138, "True", "False")</f>
        <v>True</v>
      </c>
      <c r="D148" s="7" t="str">
        <f>IF(Input!AV138=Input!AO138+Input!AP138, "True", "False")</f>
        <v>True</v>
      </c>
      <c r="E148" s="7" t="str">
        <f>IF(Input!AN138=Input!AS138, "True", "False")</f>
        <v>True</v>
      </c>
      <c r="F148" s="7" t="str">
        <f>IF(Input!AQ138=Input!AW138, "True", "False")</f>
        <v>True</v>
      </c>
      <c r="G148" s="7" t="str">
        <f>IF(Input!AY138&gt;=Input!AR138, "True", "False")</f>
        <v>True</v>
      </c>
      <c r="H148" s="7" t="str">
        <f>IF(Input!AZ138&gt;=Input!AY138, "True", "False")</f>
        <v>True</v>
      </c>
    </row>
    <row r="149" spans="2:8" ht="15.75" customHeight="1" x14ac:dyDescent="0.35">
      <c r="B149" s="6">
        <f>Input!A139</f>
        <v>0</v>
      </c>
      <c r="C149" s="7" t="str">
        <f>IF(Input!AU139=Input!AT139, "True", "False")</f>
        <v>True</v>
      </c>
      <c r="D149" s="7" t="str">
        <f>IF(Input!AV139=Input!AO139+Input!AP139, "True", "False")</f>
        <v>True</v>
      </c>
      <c r="E149" s="7" t="str">
        <f>IF(Input!AN139=Input!AS139, "True", "False")</f>
        <v>True</v>
      </c>
      <c r="F149" s="7" t="str">
        <f>IF(Input!AQ139=Input!AW139, "True", "False")</f>
        <v>True</v>
      </c>
      <c r="G149" s="7" t="str">
        <f>IF(Input!AY139&gt;=Input!AR139, "True", "False")</f>
        <v>True</v>
      </c>
      <c r="H149" s="7" t="str">
        <f>IF(Input!AZ139&gt;=Input!AY139, "True", "False")</f>
        <v>True</v>
      </c>
    </row>
    <row r="150" spans="2:8" ht="15.75" customHeight="1" x14ac:dyDescent="0.35">
      <c r="B150" s="6">
        <f>Input!A140</f>
        <v>0</v>
      </c>
      <c r="C150" s="7" t="str">
        <f>IF(Input!AU140=Input!AT140, "True", "False")</f>
        <v>True</v>
      </c>
      <c r="D150" s="7" t="str">
        <f>IF(Input!AV140=Input!AO140+Input!AP140, "True", "False")</f>
        <v>True</v>
      </c>
      <c r="E150" s="7" t="str">
        <f>IF(Input!AN140=Input!AS140, "True", "False")</f>
        <v>True</v>
      </c>
      <c r="F150" s="7" t="str">
        <f>IF(Input!AQ140=Input!AW140, "True", "False")</f>
        <v>True</v>
      </c>
      <c r="G150" s="7" t="str">
        <f>IF(Input!AY140&gt;=Input!AR140, "True", "False")</f>
        <v>True</v>
      </c>
      <c r="H150" s="7" t="str">
        <f>IF(Input!AZ140&gt;=Input!AY140, "True", "False")</f>
        <v>True</v>
      </c>
    </row>
    <row r="151" spans="2:8" ht="15.75" customHeight="1" x14ac:dyDescent="0.35">
      <c r="B151" s="6">
        <f>Input!A141</f>
        <v>0</v>
      </c>
      <c r="C151" s="7" t="str">
        <f>IF(Input!AU141=Input!AT141, "True", "False")</f>
        <v>True</v>
      </c>
      <c r="D151" s="7" t="str">
        <f>IF(Input!AV141=Input!AO141+Input!AP141, "True", "False")</f>
        <v>True</v>
      </c>
      <c r="E151" s="7" t="str">
        <f>IF(Input!AN141=Input!AS141, "True", "False")</f>
        <v>True</v>
      </c>
      <c r="F151" s="7" t="str">
        <f>IF(Input!AQ141=Input!AW141, "True", "False")</f>
        <v>True</v>
      </c>
      <c r="G151" s="7" t="str">
        <f>IF(Input!AY141&gt;=Input!AR141, "True", "False")</f>
        <v>True</v>
      </c>
      <c r="H151" s="7" t="str">
        <f>IF(Input!AZ141&gt;=Input!AY141, "True", "False")</f>
        <v>True</v>
      </c>
    </row>
    <row r="152" spans="2:8" ht="15.75" customHeight="1" x14ac:dyDescent="0.35">
      <c r="B152" s="6">
        <f>Input!A142</f>
        <v>0</v>
      </c>
      <c r="C152" s="7" t="str">
        <f>IF(Input!AU142=Input!AT142, "True", "False")</f>
        <v>True</v>
      </c>
      <c r="D152" s="7" t="str">
        <f>IF(Input!AV142=Input!AO142+Input!AP142, "True", "False")</f>
        <v>True</v>
      </c>
      <c r="E152" s="7" t="str">
        <f>IF(Input!AN142=Input!AS142, "True", "False")</f>
        <v>True</v>
      </c>
      <c r="F152" s="7" t="str">
        <f>IF(Input!AQ142=Input!AW142, "True", "False")</f>
        <v>True</v>
      </c>
      <c r="G152" s="7" t="str">
        <f>IF(Input!AY142&gt;=Input!AR142, "True", "False")</f>
        <v>True</v>
      </c>
      <c r="H152" s="7" t="str">
        <f>IF(Input!AZ142&gt;=Input!AY142, "True", "False")</f>
        <v>True</v>
      </c>
    </row>
    <row r="153" spans="2:8" ht="15.75" customHeight="1" x14ac:dyDescent="0.35">
      <c r="B153" s="6">
        <f>Input!A143</f>
        <v>0</v>
      </c>
      <c r="C153" s="7" t="str">
        <f>IF(Input!AU143=Input!AT143, "True", "False")</f>
        <v>True</v>
      </c>
      <c r="D153" s="7" t="str">
        <f>IF(Input!AV143=Input!AO143+Input!AP143, "True", "False")</f>
        <v>True</v>
      </c>
      <c r="E153" s="7" t="str">
        <f>IF(Input!AN143=Input!AS143, "True", "False")</f>
        <v>True</v>
      </c>
      <c r="F153" s="7" t="str">
        <f>IF(Input!AQ143=Input!AW143, "True", "False")</f>
        <v>True</v>
      </c>
      <c r="G153" s="7" t="str">
        <f>IF(Input!AY143&gt;=Input!AR143, "True", "False")</f>
        <v>True</v>
      </c>
      <c r="H153" s="7" t="str">
        <f>IF(Input!AZ143&gt;=Input!AY143, "True", "False")</f>
        <v>True</v>
      </c>
    </row>
    <row r="154" spans="2:8" ht="15.75" customHeight="1" x14ac:dyDescent="0.35">
      <c r="B154" s="6">
        <f>Input!A144</f>
        <v>0</v>
      </c>
      <c r="C154" s="7" t="str">
        <f>IF(Input!AU144=Input!AT144, "True", "False")</f>
        <v>True</v>
      </c>
      <c r="D154" s="7" t="str">
        <f>IF(Input!AV144=Input!AO144+Input!AP144, "True", "False")</f>
        <v>True</v>
      </c>
      <c r="E154" s="7" t="str">
        <f>IF(Input!AN144=Input!AS144, "True", "False")</f>
        <v>True</v>
      </c>
      <c r="F154" s="7" t="str">
        <f>IF(Input!AQ144=Input!AW144, "True", "False")</f>
        <v>True</v>
      </c>
      <c r="G154" s="7" t="str">
        <f>IF(Input!AY144&gt;=Input!AR144, "True", "False")</f>
        <v>True</v>
      </c>
      <c r="H154" s="7" t="str">
        <f>IF(Input!AZ144&gt;=Input!AY144, "True", "False")</f>
        <v>True</v>
      </c>
    </row>
    <row r="155" spans="2:8" ht="15.75" customHeight="1" x14ac:dyDescent="0.35">
      <c r="B155" s="6">
        <f>Input!A145</f>
        <v>0</v>
      </c>
      <c r="C155" s="7" t="str">
        <f>IF(Input!AU145=Input!AT145, "True", "False")</f>
        <v>True</v>
      </c>
      <c r="D155" s="7" t="str">
        <f>IF(Input!AV145=Input!AO145+Input!AP145, "True", "False")</f>
        <v>True</v>
      </c>
      <c r="E155" s="7" t="str">
        <f>IF(Input!AN145=Input!AS145, "True", "False")</f>
        <v>True</v>
      </c>
      <c r="F155" s="7" t="str">
        <f>IF(Input!AQ145=Input!AW145, "True", "False")</f>
        <v>True</v>
      </c>
      <c r="G155" s="7" t="str">
        <f>IF(Input!AY145&gt;=Input!AR145, "True", "False")</f>
        <v>True</v>
      </c>
      <c r="H155" s="7" t="str">
        <f>IF(Input!AZ145&gt;=Input!AY145, "True", "False")</f>
        <v>True</v>
      </c>
    </row>
    <row r="156" spans="2:8" ht="15.75" customHeight="1" x14ac:dyDescent="0.35">
      <c r="B156" s="6">
        <f>Input!A146</f>
        <v>0</v>
      </c>
      <c r="C156" s="7" t="str">
        <f>IF(Input!AU146=Input!AT146, "True", "False")</f>
        <v>True</v>
      </c>
      <c r="D156" s="7" t="str">
        <f>IF(Input!AV146=Input!AO146+Input!AP146, "True", "False")</f>
        <v>True</v>
      </c>
      <c r="E156" s="7" t="str">
        <f>IF(Input!AN146=Input!AS146, "True", "False")</f>
        <v>True</v>
      </c>
      <c r="F156" s="7" t="str">
        <f>IF(Input!AQ146=Input!AW146, "True", "False")</f>
        <v>True</v>
      </c>
      <c r="G156" s="7" t="str">
        <f>IF(Input!AY146&gt;=Input!AR146, "True", "False")</f>
        <v>True</v>
      </c>
      <c r="H156" s="7" t="str">
        <f>IF(Input!AZ146&gt;=Input!AY146, "True", "False")</f>
        <v>True</v>
      </c>
    </row>
    <row r="157" spans="2:8" ht="15.75" customHeight="1" x14ac:dyDescent="0.35">
      <c r="B157" s="6">
        <f>Input!A147</f>
        <v>0</v>
      </c>
      <c r="C157" s="7" t="str">
        <f>IF(Input!AU147=Input!AT147, "True", "False")</f>
        <v>True</v>
      </c>
      <c r="D157" s="7" t="str">
        <f>IF(Input!AV147=Input!AO147+Input!AP147, "True", "False")</f>
        <v>True</v>
      </c>
      <c r="E157" s="7" t="str">
        <f>IF(Input!AN147=Input!AS147, "True", "False")</f>
        <v>True</v>
      </c>
      <c r="F157" s="7" t="str">
        <f>IF(Input!AQ147=Input!AW147, "True", "False")</f>
        <v>True</v>
      </c>
      <c r="G157" s="7" t="str">
        <f>IF(Input!AY147&gt;=Input!AR147, "True", "False")</f>
        <v>True</v>
      </c>
      <c r="H157" s="7" t="str">
        <f>IF(Input!AZ147&gt;=Input!AY147, "True", "False")</f>
        <v>True</v>
      </c>
    </row>
    <row r="158" spans="2:8" ht="15.75" customHeight="1" x14ac:dyDescent="0.35">
      <c r="B158" s="6">
        <f>Input!A148</f>
        <v>0</v>
      </c>
      <c r="C158" s="7" t="str">
        <f>IF(Input!AU148=Input!AT148, "True", "False")</f>
        <v>True</v>
      </c>
      <c r="D158" s="7" t="str">
        <f>IF(Input!AV148=Input!AO148+Input!AP148, "True", "False")</f>
        <v>True</v>
      </c>
      <c r="E158" s="7" t="str">
        <f>IF(Input!AN148=Input!AS148, "True", "False")</f>
        <v>True</v>
      </c>
      <c r="F158" s="7" t="str">
        <f>IF(Input!AQ148=Input!AW148, "True", "False")</f>
        <v>True</v>
      </c>
      <c r="G158" s="7" t="str">
        <f>IF(Input!AY148&gt;=Input!AR148, "True", "False")</f>
        <v>True</v>
      </c>
      <c r="H158" s="7" t="str">
        <f>IF(Input!AZ148&gt;=Input!AY148, "True", "False")</f>
        <v>True</v>
      </c>
    </row>
    <row r="159" spans="2:8" ht="15.75" customHeight="1" x14ac:dyDescent="0.35">
      <c r="B159" s="6">
        <f>Input!A149</f>
        <v>0</v>
      </c>
      <c r="C159" s="7" t="str">
        <f>IF(Input!AU149=Input!AT149, "True", "False")</f>
        <v>True</v>
      </c>
      <c r="D159" s="7" t="str">
        <f>IF(Input!AV149=Input!AO149+Input!AP149, "True", "False")</f>
        <v>True</v>
      </c>
      <c r="E159" s="7" t="str">
        <f>IF(Input!AN149=Input!AS149, "True", "False")</f>
        <v>True</v>
      </c>
      <c r="F159" s="7" t="str">
        <f>IF(Input!AQ149=Input!AW149, "True", "False")</f>
        <v>True</v>
      </c>
      <c r="G159" s="7" t="str">
        <f>IF(Input!AY149&gt;=Input!AR149, "True", "False")</f>
        <v>True</v>
      </c>
      <c r="H159" s="7" t="str">
        <f>IF(Input!AZ149&gt;=Input!AY149, "True", "False")</f>
        <v>True</v>
      </c>
    </row>
    <row r="160" spans="2:8" ht="15.75" customHeight="1" x14ac:dyDescent="0.35">
      <c r="B160" s="6">
        <f>Input!A150</f>
        <v>0</v>
      </c>
      <c r="C160" s="7" t="str">
        <f>IF(Input!AU150=Input!AT150, "True", "False")</f>
        <v>True</v>
      </c>
      <c r="D160" s="7" t="str">
        <f>IF(Input!AV150=Input!AO150+Input!AP150, "True", "False")</f>
        <v>True</v>
      </c>
      <c r="E160" s="7" t="str">
        <f>IF(Input!AN150=Input!AS150, "True", "False")</f>
        <v>True</v>
      </c>
      <c r="F160" s="7" t="str">
        <f>IF(Input!AQ150=Input!AW150, "True", "False")</f>
        <v>True</v>
      </c>
      <c r="G160" s="7" t="str">
        <f>IF(Input!AY150&gt;=Input!AR150, "True", "False")</f>
        <v>True</v>
      </c>
      <c r="H160" s="7" t="str">
        <f>IF(Input!AZ150&gt;=Input!AY150, "True", "False")</f>
        <v>True</v>
      </c>
    </row>
    <row r="161" spans="2:8" ht="15.75" customHeight="1" x14ac:dyDescent="0.35">
      <c r="B161" s="6">
        <f>Input!A151</f>
        <v>0</v>
      </c>
      <c r="C161" s="7" t="str">
        <f>IF(Input!AU151=Input!AT151, "True", "False")</f>
        <v>True</v>
      </c>
      <c r="D161" s="7" t="str">
        <f>IF(Input!AV151=Input!AO151+Input!AP151, "True", "False")</f>
        <v>True</v>
      </c>
      <c r="E161" s="7" t="str">
        <f>IF(Input!AN151=Input!AS151, "True", "False")</f>
        <v>True</v>
      </c>
      <c r="F161" s="7" t="str">
        <f>IF(Input!AQ151=Input!AW151, "True", "False")</f>
        <v>True</v>
      </c>
      <c r="G161" s="7" t="str">
        <f>IF(Input!AY151&gt;=Input!AR151, "True", "False")</f>
        <v>True</v>
      </c>
      <c r="H161" s="7" t="str">
        <f>IF(Input!AZ151&gt;=Input!AY151, "True", "False")</f>
        <v>True</v>
      </c>
    </row>
  </sheetData>
  <sheetProtection algorithmName="SHA-512" hashValue="0EGM7jbWlbrTH+Z7SBLs/zLbvCgJyAHM5/KKpvpYQAyfEEuFs3DB4pMhpzIpubtnf4AKfM/uxFMVjfW88uzwiQ==" saltValue="h3A8kNC0L6MgFDk/4MSCVA==" spinCount="100000" sheet="1" objects="1" scenarios="1"/>
  <mergeCells count="2">
    <mergeCell ref="B2:H5"/>
    <mergeCell ref="B8:H10"/>
  </mergeCells>
  <conditionalFormatting sqref="C12:H161">
    <cfRule type="containsText" dxfId="12" priority="3" operator="containsText" text="False">
      <formula>NOT(ISERROR(SEARCH("False",C12)))</formula>
    </cfRule>
    <cfRule type="containsText" dxfId="11" priority="14" operator="containsText" text="True">
      <formula>NOT(ISERROR(SEARCH("True",C12)))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B2:F155"/>
  <sheetViews>
    <sheetView zoomScale="80" zoomScaleNormal="80" workbookViewId="0">
      <selection activeCell="B2" sqref="B2:D3"/>
    </sheetView>
  </sheetViews>
  <sheetFormatPr defaultColWidth="8.7265625" defaultRowHeight="14.5" x14ac:dyDescent="0.35"/>
  <cols>
    <col min="1" max="1" width="8.7265625" style="4" customWidth="1"/>
    <col min="2" max="2" width="198" style="4" bestFit="1" customWidth="1"/>
    <col min="3" max="4" width="20.1796875" style="4" customWidth="1"/>
    <col min="5" max="5" width="7.7265625" style="4" customWidth="1"/>
    <col min="6" max="6" width="6" style="4" customWidth="1"/>
    <col min="7" max="12" width="8.7265625" style="4" customWidth="1"/>
    <col min="13" max="16384" width="8.7265625" style="4"/>
  </cols>
  <sheetData>
    <row r="2" spans="2:6" ht="14.5" customHeight="1" x14ac:dyDescent="0.35">
      <c r="B2" s="28" t="s">
        <v>213</v>
      </c>
      <c r="C2" s="19"/>
      <c r="D2" s="20"/>
    </row>
    <row r="3" spans="2:6" ht="14.5" customHeight="1" x14ac:dyDescent="0.35">
      <c r="B3" s="24"/>
      <c r="C3" s="25"/>
      <c r="D3" s="26"/>
    </row>
    <row r="5" spans="2:6" ht="15.75" customHeight="1" x14ac:dyDescent="0.35">
      <c r="B5" s="6" t="s">
        <v>206</v>
      </c>
      <c r="C5" s="6" t="s">
        <v>214</v>
      </c>
      <c r="D5" s="6" t="s">
        <v>215</v>
      </c>
    </row>
    <row r="6" spans="2:6" ht="15.75" customHeight="1" x14ac:dyDescent="0.35">
      <c r="B6" s="6" t="str">
        <f>Input!A2</f>
        <v>"SEVENLİNE" MƏHDUD MƏSULİYYƏTLİ CƏMİYYƏTİ</v>
      </c>
      <c r="C6" s="9">
        <f>Input!AR2-Input!I2</f>
        <v>0</v>
      </c>
      <c r="D6" s="9" t="str">
        <f>IF(OR(Input!A2="AZERONLİNE LTD BM",Input!A2="AZTELEKOM MMC",Input!A2="BAKI TELEFON RABİTƏSİ MMC"),IF(OR('Abunəçilərin Sayı'!C6&gt;20000,'Abunəçilərin Sayı'!C6&lt;-20000,Input!AR2=0,Input!AR2=""),"False","True"),IF(OR('Abunəçilərin Sayı'!C6&gt;2000,'Abunəçilərin Sayı'!C6&lt;-2000,Input!AR2=0,Input!AR2=""),"False","True"))</f>
        <v>False</v>
      </c>
      <c r="E6" s="12"/>
      <c r="F6" s="12"/>
    </row>
    <row r="7" spans="2:6" ht="15.75" customHeight="1" x14ac:dyDescent="0.35">
      <c r="B7" s="6" t="str">
        <f>Input!A3</f>
        <v>"NEST" Məhdud Məsuliyyətli Cəmiyyəti</v>
      </c>
      <c r="C7" s="9">
        <f>Input!AR3-Input!I3</f>
        <v>0</v>
      </c>
      <c r="D7" s="9" t="str">
        <f>IF(OR(Input!A3="AZERONLİNE LTD BM",Input!A3="AZTELEKOM MMC",Input!A3="BAKI TELEFON RABİTƏSİ MMC"),IF(OR('Abunəçilərin Sayı'!C7&gt;20000,'Abunəçilərin Sayı'!C7&lt;-20000,Input!AR3=0,Input!AR3=""),"False","True"),IF(OR('Abunəçilərin Sayı'!C7&gt;2000,'Abunəçilərin Sayı'!C7&lt;-2000,Input!AR3=0,Input!AR3=""),"False","True"))</f>
        <v>False</v>
      </c>
      <c r="E7" s="12"/>
      <c r="F7" s="12"/>
    </row>
    <row r="8" spans="2:6" ht="15.75" customHeight="1" x14ac:dyDescent="0.35">
      <c r="B8" s="6" t="str">
        <f>Input!A4</f>
        <v>"TELEPORT" MƏHDUD MƏSULİYYƏTLİ CƏMİYYƏTİ</v>
      </c>
      <c r="C8" s="9">
        <f>Input!AR4-Input!I4</f>
        <v>0</v>
      </c>
      <c r="D8" s="9" t="str">
        <f>IF(OR(Input!A4="AZERONLİNE LTD BM",Input!A4="AZTELEKOM MMC",Input!A4="BAKI TELEFON RABİTƏSİ MMC"),IF(OR('Abunəçilərin Sayı'!C8&gt;20000,'Abunəçilərin Sayı'!C8&lt;-20000,Input!AR4=0,Input!AR4=""),"False","True"),IF(OR('Abunəçilərin Sayı'!C8&gt;2000,'Abunəçilərin Sayı'!C8&lt;-2000,Input!AR4=0,Input!AR4=""),"False","True"))</f>
        <v>False</v>
      </c>
      <c r="E8" s="12"/>
      <c r="F8" s="12"/>
    </row>
    <row r="9" spans="2:6" ht="15.75" customHeight="1" x14ac:dyDescent="0.35">
      <c r="B9" s="6" t="str">
        <f>Input!A5</f>
        <v>"SETNET" Məhdud Məsuliyyətli Cəmiyyəti</v>
      </c>
      <c r="C9" s="9">
        <f>Input!AR5-Input!I5</f>
        <v>0</v>
      </c>
      <c r="D9" s="9" t="str">
        <f>IF(OR(Input!A5="AZERONLİNE LTD BM",Input!A5="AZTELEKOM MMC",Input!A5="BAKI TELEFON RABİTƏSİ MMC"),IF(OR('Abunəçilərin Sayı'!C9&gt;20000,'Abunəçilərin Sayı'!C9&lt;-20000,Input!AR5=0,Input!AR5=""),"False","True"),IF(OR('Abunəçilərin Sayı'!C9&gt;2000,'Abunəçilərin Sayı'!C9&lt;-2000,Input!AR5=0,Input!AR5=""),"False","True"))</f>
        <v>False</v>
      </c>
      <c r="E9" s="12"/>
      <c r="F9" s="12"/>
    </row>
    <row r="10" spans="2:6" ht="15.75" customHeight="1" x14ac:dyDescent="0.35">
      <c r="B10" s="6" t="str">
        <f>Input!A6</f>
        <v>"TRANSEVROKOM" MƏHDUD MƏSULİYYƏTLİ CƏMİYYƏTİ</v>
      </c>
      <c r="C10" s="9">
        <f>Input!AR6-Input!I6</f>
        <v>0</v>
      </c>
      <c r="D10" s="9" t="str">
        <f>IF(OR(Input!A6="AZERONLİNE LTD BM",Input!A6="AZTELEKOM MMC",Input!A6="BAKI TELEFON RABİTƏSİ MMC"),IF(OR('Abunəçilərin Sayı'!C10&gt;20000,'Abunəçilərin Sayı'!C10&lt;-20000,Input!AR6=0,Input!AR6=""),"False","True"),IF(OR('Abunəçilərin Sayı'!C10&gt;2000,'Abunəçilərin Sayı'!C10&lt;-2000,Input!AR6=0,Input!AR6=""),"False","True"))</f>
        <v>False</v>
      </c>
      <c r="E10" s="12"/>
      <c r="F10" s="12"/>
    </row>
    <row r="11" spans="2:6" ht="15.75" customHeight="1" x14ac:dyDescent="0.35">
      <c r="B11" s="6" t="str">
        <f>Input!A7</f>
        <v>"METRONET" MƏHDUD MƏSULİYYƏTLİ CƏMİYYƏTİ</v>
      </c>
      <c r="C11" s="9">
        <f>Input!AR7-Input!I7</f>
        <v>0</v>
      </c>
      <c r="D11" s="9" t="str">
        <f>IF(OR(Input!A7="AZERONLİNE LTD BM",Input!A7="AZTELEKOM MMC",Input!A7="BAKI TELEFON RABİTƏSİ MMC"),IF(OR('Abunəçilərin Sayı'!C11&gt;20000,'Abunəçilərin Sayı'!C11&lt;-20000,Input!AR7=0,Input!AR7=""),"False","True"),IF(OR('Abunəçilərin Sayı'!C11&gt;2000,'Abunəçilərin Sayı'!C11&lt;-2000,Input!AR7=0,Input!AR7=""),"False","True"))</f>
        <v>False</v>
      </c>
      <c r="E11" s="12"/>
      <c r="F11" s="12"/>
    </row>
    <row r="12" spans="2:6" ht="15.75" customHeight="1" x14ac:dyDescent="0.35">
      <c r="B12" s="6" t="str">
        <f>Input!A8</f>
        <v>"SELNET" Məhdud Məsuliyyətli Cəmiyyəti</v>
      </c>
      <c r="C12" s="9">
        <f>Input!AR8-Input!I8</f>
        <v>0</v>
      </c>
      <c r="D12" s="9" t="str">
        <f>IF(OR(Input!A8="AZERONLİNE LTD BM",Input!A8="AZTELEKOM MMC",Input!A8="BAKI TELEFON RABİTƏSİ MMC"),IF(OR('Abunəçilərin Sayı'!C12&gt;20000,'Abunəçilərin Sayı'!C12&lt;-20000,Input!AR8=0,Input!AR8=""),"False","True"),IF(OR('Abunəçilərin Sayı'!C12&gt;2000,'Abunəçilərin Sayı'!C12&lt;-2000,Input!AR8=0,Input!AR8=""),"False","True"))</f>
        <v>False</v>
      </c>
      <c r="E12" s="12"/>
      <c r="F12" s="12"/>
    </row>
    <row r="13" spans="2:6" ht="15.75" customHeight="1" x14ac:dyDescent="0.35">
      <c r="B13" s="6" t="str">
        <f>Input!A9</f>
        <v>"SUPER OPTIK TECH" Məhdud Məsuliyyətli Cəmiyyəti</v>
      </c>
      <c r="C13" s="9">
        <f>Input!AR9-Input!I9</f>
        <v>0</v>
      </c>
      <c r="D13" s="9" t="str">
        <f>IF(OR(Input!A9="AZERONLİNE LTD BM",Input!A9="AZTELEKOM MMC",Input!A9="BAKI TELEFON RABİTƏSİ MMC"),IF(OR('Abunəçilərin Sayı'!C13&gt;20000,'Abunəçilərin Sayı'!C13&lt;-20000,Input!AR9=0,Input!AR9=""),"False","True"),IF(OR('Abunəçilərin Sayı'!C13&gt;2000,'Abunəçilərin Sayı'!C13&lt;-2000,Input!AR9=0,Input!AR9=""),"False","True"))</f>
        <v>False</v>
      </c>
      <c r="E13" s="12"/>
      <c r="F13" s="12"/>
    </row>
    <row r="14" spans="2:6" ht="15.75" customHeight="1" x14ac:dyDescent="0.35">
      <c r="B14" s="6" t="str">
        <f>Input!A10</f>
        <v>"SKY NET" Məhdud Məsuliyyətli Cəmiyyəti</v>
      </c>
      <c r="C14" s="9">
        <f>Input!AR10-Input!I10</f>
        <v>0</v>
      </c>
      <c r="D14" s="9" t="str">
        <f>IF(OR(Input!A10="AZERONLİNE LTD BM",Input!A10="AZTELEKOM MMC",Input!A10="BAKI TELEFON RABİTƏSİ MMC"),IF(OR('Abunəçilərin Sayı'!C14&gt;20000,'Abunəçilərin Sayı'!C14&lt;-20000,Input!AR10=0,Input!AR10=""),"False","True"),IF(OR('Abunəçilərin Sayı'!C14&gt;2000,'Abunəçilərin Sayı'!C14&lt;-2000,Input!AR10=0,Input!AR10=""),"False","True"))</f>
        <v>False</v>
      </c>
      <c r="E14" s="12"/>
      <c r="F14" s="12"/>
    </row>
    <row r="15" spans="2:6" ht="15.75" customHeight="1" x14ac:dyDescent="0.35">
      <c r="B15" s="6" t="str">
        <f>Input!A11</f>
        <v>"AZTELEKOM" MƏHDUD MƏSULİYYƏTLİ CƏMİYYƏTİ</v>
      </c>
      <c r="C15" s="9">
        <f>Input!AR11-Input!I11</f>
        <v>0</v>
      </c>
      <c r="D15" s="9" t="str">
        <f>IF(OR(Input!A11="AZERONLİNE LTD BM",Input!A11="AZTELEKOM MMC",Input!A11="BAKI TELEFON RABİTƏSİ MMC"),IF(OR('Abunəçilərin Sayı'!C15&gt;20000,'Abunəçilərin Sayı'!C15&lt;-20000,Input!AR11=0,Input!AR11=""),"False","True"),IF(OR('Abunəçilərin Sayı'!C15&gt;2000,'Abunəçilərin Sayı'!C15&lt;-2000,Input!AR11=0,Input!AR11=""),"False","True"))</f>
        <v>False</v>
      </c>
      <c r="E15" s="12"/>
      <c r="F15" s="12"/>
    </row>
    <row r="16" spans="2:6" ht="15.75" customHeight="1" x14ac:dyDescent="0.35">
      <c r="B16" s="6" t="str">
        <f>Input!A12</f>
        <v>"UNI COMMUNICATION SERVICES" Məhdud Məsuliyyətli Cəmiyyəti</v>
      </c>
      <c r="C16" s="9">
        <f>Input!AR12-Input!I12</f>
        <v>0</v>
      </c>
      <c r="D16" s="9" t="str">
        <f>IF(OR(Input!A12="AZERONLİNE LTD BM",Input!A12="AZTELEKOM MMC",Input!A12="BAKI TELEFON RABİTƏSİ MMC"),IF(OR('Abunəçilərin Sayı'!C16&gt;20000,'Abunəçilərin Sayı'!C16&lt;-20000,Input!AR12=0,Input!AR12=""),"False","True"),IF(OR('Abunəçilərin Sayı'!C16&gt;2000,'Abunəçilərin Sayı'!C16&lt;-2000,Input!AR12=0,Input!AR12=""),"False","True"))</f>
        <v>False</v>
      </c>
      <c r="E16" s="12"/>
      <c r="F16" s="12"/>
    </row>
    <row r="17" spans="2:6" ht="15.75" customHeight="1" x14ac:dyDescent="0.35">
      <c r="B17" s="6" t="str">
        <f>Input!A13</f>
        <v>"FASTLİNK" MƏHDUD MƏSULİYYƏTLİ CƏMİYYƏTİ</v>
      </c>
      <c r="C17" s="9">
        <f>Input!AR13-Input!I13</f>
        <v>0</v>
      </c>
      <c r="D17" s="9" t="str">
        <f>IF(OR(Input!A13="AZERONLİNE LTD BM",Input!A13="AZTELEKOM MMC",Input!A13="BAKI TELEFON RABİTƏSİ MMC"),IF(OR('Abunəçilərin Sayı'!C17&gt;20000,'Abunəçilərin Sayı'!C17&lt;-20000,Input!AR13=0,Input!AR13=""),"False","True"),IF(OR('Abunəçilərin Sayı'!C17&gt;2000,'Abunəçilərin Sayı'!C17&lt;-2000,Input!AR13=0,Input!AR13=""),"False","True"))</f>
        <v>False</v>
      </c>
      <c r="E17" s="12"/>
      <c r="F17" s="12"/>
    </row>
    <row r="18" spans="2:6" ht="15.75" customHeight="1" x14ac:dyDescent="0.35">
      <c r="B18" s="6" t="str">
        <f>Input!A14</f>
        <v>"CRUCEL" MƏHDUD MƏSULİYYƏTLİ CƏMİYYƏTİ</v>
      </c>
      <c r="C18" s="9">
        <f>Input!AR14-Input!I14</f>
        <v>0</v>
      </c>
      <c r="D18" s="9" t="str">
        <f>IF(OR(Input!A14="AZERONLİNE LTD BM",Input!A14="AZTELEKOM MMC",Input!A14="BAKI TELEFON RABİTƏSİ MMC"),IF(OR('Abunəçilərin Sayı'!C18&gt;20000,'Abunəçilərin Sayı'!C18&lt;-20000,Input!AR14=0,Input!AR14=""),"False","True"),IF(OR('Abunəçilərin Sayı'!C18&gt;2000,'Abunəçilərin Sayı'!C18&lt;-2000,Input!AR14=0,Input!AR14=""),"False","True"))</f>
        <v>False</v>
      </c>
      <c r="E18" s="12"/>
      <c r="F18" s="12"/>
    </row>
    <row r="19" spans="2:6" ht="15.75" customHeight="1" x14ac:dyDescent="0.35">
      <c r="B19" s="6" t="str">
        <f>Input!A15</f>
        <v>"FİBERON" MƏHDUD MƏSULİYYƏTLİ CƏMİYYƏTİ</v>
      </c>
      <c r="C19" s="9">
        <f>Input!AR15-Input!I15</f>
        <v>0</v>
      </c>
      <c r="D19" s="9" t="str">
        <f>IF(OR(Input!A15="AZERONLİNE LTD BM",Input!A15="AZTELEKOM MMC",Input!A15="BAKI TELEFON RABİTƏSİ MMC"),IF(OR('Abunəçilərin Sayı'!C19&gt;20000,'Abunəçilərin Sayı'!C19&lt;-20000,Input!AR15=0,Input!AR15=""),"False","True"),IF(OR('Abunəçilərin Sayı'!C19&gt;2000,'Abunəçilərin Sayı'!C19&lt;-2000,Input!AR15=0,Input!AR15=""),"False","True"))</f>
        <v>False</v>
      </c>
      <c r="E19" s="12"/>
      <c r="F19" s="12"/>
    </row>
    <row r="20" spans="2:6" ht="15.75" customHeight="1" x14ac:dyDescent="0.35">
      <c r="B20" s="6" t="str">
        <f>Input!A16</f>
        <v>"ELFİBER" Məhdud Məsuliyyətli Cəmiyyəti</v>
      </c>
      <c r="C20" s="9">
        <f>Input!AR16-Input!I16</f>
        <v>0</v>
      </c>
      <c r="D20" s="9" t="str">
        <f>IF(OR(Input!A16="AZERONLİNE LTD BM",Input!A16="AZTELEKOM MMC",Input!A16="BAKI TELEFON RABİTƏSİ MMC"),IF(OR('Abunəçilərin Sayı'!C20&gt;20000,'Abunəçilərin Sayı'!C20&lt;-20000,Input!AR16=0,Input!AR16=""),"False","True"),IF(OR('Abunəçilərin Sayı'!C20&gt;2000,'Abunəçilərin Sayı'!C20&lt;-2000,Input!AR16=0,Input!AR16=""),"False","True"))</f>
        <v>False</v>
      </c>
      <c r="E20" s="12"/>
      <c r="F20" s="12"/>
    </row>
    <row r="21" spans="2:6" ht="15.75" customHeight="1" x14ac:dyDescent="0.35">
      <c r="B21" s="6" t="str">
        <f>Input!A17</f>
        <v>"SAZLİNE" Məhdud Məsuliyyətli Cəmiyyəti</v>
      </c>
      <c r="C21" s="9">
        <f>Input!AR17-Input!I17</f>
        <v>0</v>
      </c>
      <c r="D21" s="9" t="str">
        <f>IF(OR(Input!A17="AZERONLİNE LTD BM",Input!A17="AZTELEKOM MMC",Input!A17="BAKI TELEFON RABİTƏSİ MMC"),IF(OR('Abunəçilərin Sayı'!C21&gt;20000,'Abunəçilərin Sayı'!C21&lt;-20000,Input!AR17=0,Input!AR17=""),"False","True"),IF(OR('Abunəçilərin Sayı'!C21&gt;2000,'Abunəçilərin Sayı'!C21&lt;-2000,Input!AR17=0,Input!AR17=""),"False","True"))</f>
        <v>False</v>
      </c>
      <c r="E21" s="12"/>
      <c r="F21" s="12"/>
    </row>
    <row r="22" spans="2:6" ht="15.75" customHeight="1" x14ac:dyDescent="0.35">
      <c r="B22" s="6" t="str">
        <f>Input!A18</f>
        <v>"KASPİAN TELEKOM" MƏHDUD MƏSULİYYƏTLİ CƏMİYYƏTİ</v>
      </c>
      <c r="C22" s="9">
        <f>Input!AR18-Input!I18</f>
        <v>0</v>
      </c>
      <c r="D22" s="9" t="str">
        <f>IF(OR(Input!A18="AZERONLİNE LTD BM",Input!A18="AZTELEKOM MMC",Input!A18="BAKI TELEFON RABİTƏSİ MMC"),IF(OR('Abunəçilərin Sayı'!C22&gt;20000,'Abunəçilərin Sayı'!C22&lt;-20000,Input!AR18=0,Input!AR18=""),"False","True"),IF(OR('Abunəçilərin Sayı'!C22&gt;2000,'Abunəçilərin Sayı'!C22&lt;-2000,Input!AR18=0,Input!AR18=""),"False","True"))</f>
        <v>False</v>
      </c>
      <c r="E22" s="12"/>
      <c r="F22" s="12"/>
    </row>
    <row r="23" spans="2:6" ht="15.75" customHeight="1" x14ac:dyDescent="0.35">
      <c r="B23" s="6" t="str">
        <f>Input!A19</f>
        <v>"VISION TELECOM" Məhdud Məsuliyyətli Cəmiyyəti</v>
      </c>
      <c r="C23" s="9">
        <f>Input!AR19-Input!I19</f>
        <v>0</v>
      </c>
      <c r="D23" s="9" t="str">
        <f>IF(OR(Input!A19="AZERONLİNE LTD BM",Input!A19="AZTELEKOM MMC",Input!A19="BAKI TELEFON RABİTƏSİ MMC"),IF(OR('Abunəçilərin Sayı'!C23&gt;20000,'Abunəçilərin Sayı'!C23&lt;-20000,Input!AR19=0,Input!AR19=""),"False","True"),IF(OR('Abunəçilərin Sayı'!C23&gt;2000,'Abunəçilərin Sayı'!C23&lt;-2000,Input!AR19=0,Input!AR19=""),"False","True"))</f>
        <v>False</v>
      </c>
      <c r="E23" s="12"/>
      <c r="F23" s="12"/>
    </row>
    <row r="24" spans="2:6" ht="15.75" customHeight="1" x14ac:dyDescent="0.35">
      <c r="B24" s="6" t="str">
        <f>Input!A20</f>
        <v>"KONNEKT" QAPALI SƏHMDAR CƏMİYYƏTİ</v>
      </c>
      <c r="C24" s="9">
        <f>Input!AR20-Input!I20</f>
        <v>0</v>
      </c>
      <c r="D24" s="9" t="str">
        <f>IF(OR(Input!A20="AZERONLİNE LTD BM",Input!A20="AZTELEKOM MMC",Input!A20="BAKI TELEFON RABİTƏSİ MMC"),IF(OR('Abunəçilərin Sayı'!C24&gt;20000,'Abunəçilərin Sayı'!C24&lt;-20000,Input!AR20=0,Input!AR20=""),"False","True"),IF(OR('Abunəçilərin Sayı'!C24&gt;2000,'Abunəçilərin Sayı'!C24&lt;-2000,Input!AR20=0,Input!AR20=""),"False","True"))</f>
        <v>False</v>
      </c>
      <c r="E24" s="12"/>
      <c r="F24" s="12"/>
    </row>
    <row r="25" spans="2:6" ht="15.75" customHeight="1" x14ac:dyDescent="0.35">
      <c r="B25" s="6" t="str">
        <f>Input!A21</f>
        <v>"NETIM TELEKOM" Məhdud Məsuliyyətli Cəmiyyəti</v>
      </c>
      <c r="C25" s="9">
        <f>Input!AR21-Input!I21</f>
        <v>0</v>
      </c>
      <c r="D25" s="9" t="str">
        <f>IF(OR(Input!A21="AZERONLİNE LTD BM",Input!A21="AZTELEKOM MMC",Input!A21="BAKI TELEFON RABİTƏSİ MMC"),IF(OR('Abunəçilərin Sayı'!C25&gt;20000,'Abunəçilərin Sayı'!C25&lt;-20000,Input!AR21=0,Input!AR21=""),"False","True"),IF(OR('Abunəçilərin Sayı'!C25&gt;2000,'Abunəçilərin Sayı'!C25&lt;-2000,Input!AR21=0,Input!AR21=""),"False","True"))</f>
        <v>False</v>
      </c>
      <c r="E25" s="12"/>
      <c r="F25" s="12"/>
    </row>
    <row r="26" spans="2:6" ht="15.75" customHeight="1" x14ac:dyDescent="0.35">
      <c r="B26" s="6" t="str">
        <f>Input!A22</f>
        <v>"REAL TELECOM" Məhdud Məsuliyyətli Cəmiyyəti</v>
      </c>
      <c r="C26" s="9">
        <f>Input!AR22-Input!I22</f>
        <v>0</v>
      </c>
      <c r="D26" s="9" t="str">
        <f>IF(OR(Input!A22="AZERONLİNE LTD BM",Input!A22="AZTELEKOM MMC",Input!A22="BAKI TELEFON RABİTƏSİ MMC"),IF(OR('Abunəçilərin Sayı'!C26&gt;20000,'Abunəçilərin Sayı'!C26&lt;-20000,Input!AR22=0,Input!AR22=""),"False","True"),IF(OR('Abunəçilərin Sayı'!C26&gt;2000,'Abunəçilərin Sayı'!C26&lt;-2000,Input!AR22=0,Input!AR22=""),"False","True"))</f>
        <v>False</v>
      </c>
      <c r="E26" s="12"/>
      <c r="F26" s="12"/>
    </row>
    <row r="27" spans="2:6" ht="15.75" customHeight="1" x14ac:dyDescent="0.35">
      <c r="B27" s="6" t="str">
        <f>Input!A23</f>
        <v>"BAKI TELEFON RABİTƏSİ" MƏHDUD MƏSULİYYƏTLİ CƏMİYYƏTİ</v>
      </c>
      <c r="C27" s="9">
        <f>Input!AR23-Input!I23</f>
        <v>0</v>
      </c>
      <c r="D27" s="9" t="str">
        <f>IF(OR(Input!A23="AZERONLİNE LTD BM",Input!A23="AZTELEKOM MMC",Input!A23="BAKI TELEFON RABİTƏSİ MMC"),IF(OR('Abunəçilərin Sayı'!C27&gt;20000,'Abunəçilərin Sayı'!C27&lt;-20000,Input!AR23=0,Input!AR23=""),"False","True"),IF(OR('Abunəçilərin Sayı'!C27&gt;2000,'Abunəçilərin Sayı'!C27&lt;-2000,Input!AR23=0,Input!AR23=""),"False","True"))</f>
        <v>False</v>
      </c>
      <c r="E27" s="12"/>
      <c r="F27" s="12"/>
    </row>
    <row r="28" spans="2:6" ht="15.75" customHeight="1" x14ac:dyDescent="0.35">
      <c r="B28" s="6" t="str">
        <f>Input!A24</f>
        <v>"SMART SİSTEMZ TECHNOLOJİ" MƏHDUD MƏSULİYYƏTLİ MÜƏSSİSƏSİ</v>
      </c>
      <c r="C28" s="9">
        <f>Input!AR24-Input!I24</f>
        <v>0</v>
      </c>
      <c r="D28" s="9" t="str">
        <f>IF(OR(Input!A24="AZERONLİNE LTD BM",Input!A24="AZTELEKOM MMC",Input!A24="BAKI TELEFON RABİTƏSİ MMC"),IF(OR('Abunəçilərin Sayı'!C28&gt;20000,'Abunəçilərin Sayı'!C28&lt;-20000,Input!AR24=0,Input!AR24=""),"False","True"),IF(OR('Abunəçilərin Sayı'!C28&gt;2000,'Abunəçilərin Sayı'!C28&lt;-2000,Input!AR24=0,Input!AR24=""),"False","True"))</f>
        <v>False</v>
      </c>
      <c r="E28" s="12"/>
      <c r="F28" s="12"/>
    </row>
    <row r="29" spans="2:6" ht="15.75" customHeight="1" x14ac:dyDescent="0.35">
      <c r="B29" s="6" t="str">
        <f>Input!A25</f>
        <v>"ALFANET" MƏHDUD MƏSULİYYƏTLİ CƏMİYYƏTİ</v>
      </c>
      <c r="C29" s="9">
        <f>Input!AR25-Input!I25</f>
        <v>0</v>
      </c>
      <c r="D29" s="9" t="str">
        <f>IF(OR(Input!A25="AZERONLİNE LTD BM",Input!A25="AZTELEKOM MMC",Input!A25="BAKI TELEFON RABİTƏSİ MMC"),IF(OR('Abunəçilərin Sayı'!C29&gt;20000,'Abunəçilərin Sayı'!C29&lt;-20000,Input!AR25=0,Input!AR25=""),"False","True"),IF(OR('Abunəçilərin Sayı'!C29&gt;2000,'Abunəçilərin Sayı'!C29&lt;-2000,Input!AR25=0,Input!AR25=""),"False","True"))</f>
        <v>False</v>
      </c>
      <c r="E29" s="12"/>
      <c r="F29" s="12"/>
    </row>
    <row r="30" spans="2:6" ht="15.75" customHeight="1" x14ac:dyDescent="0.35">
      <c r="B30" s="6" t="str">
        <f>Input!A26</f>
        <v>"VORLDTECH LTD" MƏHDUD MƏSULİYYƏTLİ CƏMİYYƏTİ</v>
      </c>
      <c r="C30" s="9">
        <f>Input!AR26-Input!I26</f>
        <v>0</v>
      </c>
      <c r="D30" s="9" t="str">
        <f>IF(OR(Input!A26="AZERONLİNE LTD BM",Input!A26="AZTELEKOM MMC",Input!A26="BAKI TELEFON RABİTƏSİ MMC"),IF(OR('Abunəçilərin Sayı'!C30&gt;20000,'Abunəçilərin Sayı'!C30&lt;-20000,Input!AR26=0,Input!AR26=""),"False","True"),IF(OR('Abunəçilərin Sayı'!C30&gt;2000,'Abunəçilərin Sayı'!C30&lt;-2000,Input!AR26=0,Input!AR26=""),"False","True"))</f>
        <v>False</v>
      </c>
      <c r="E30" s="12"/>
      <c r="F30" s="12"/>
    </row>
    <row r="31" spans="2:6" ht="15.75" customHeight="1" x14ac:dyDescent="0.35">
      <c r="B31" s="6" t="str">
        <f>Input!A27</f>
        <v>"AZLİNK" MƏHDUD MƏSULİYYƏTLİ CƏMİYYƏTİ</v>
      </c>
      <c r="C31" s="9">
        <f>Input!AR27-Input!I27</f>
        <v>0</v>
      </c>
      <c r="D31" s="9" t="str">
        <f>IF(OR(Input!A27="AZERONLİNE LTD BM",Input!A27="AZTELEKOM MMC",Input!A27="BAKI TELEFON RABİTƏSİ MMC"),IF(OR('Abunəçilərin Sayı'!C31&gt;20000,'Abunəçilərin Sayı'!C31&lt;-20000,Input!AR27=0,Input!AR27=""),"False","True"),IF(OR('Abunəçilərin Sayı'!C31&gt;2000,'Abunəçilərin Sayı'!C31&lt;-2000,Input!AR27=0,Input!AR27=""),"False","True"))</f>
        <v>False</v>
      </c>
      <c r="E31" s="12"/>
      <c r="F31" s="12"/>
    </row>
    <row r="32" spans="2:6" ht="15.75" customHeight="1" x14ac:dyDescent="0.35">
      <c r="B32" s="6" t="str">
        <f>Input!A28</f>
        <v>"GOODNET" Məhdud Məsuliyyətli Cəmiyyəti</v>
      </c>
      <c r="C32" s="9">
        <f>Input!AR28-Input!I28</f>
        <v>0</v>
      </c>
      <c r="D32" s="9" t="str">
        <f>IF(OR(Input!A28="AZERONLİNE LTD BM",Input!A28="AZTELEKOM MMC",Input!A28="BAKI TELEFON RABİTƏSİ MMC"),IF(OR('Abunəçilərin Sayı'!C32&gt;20000,'Abunəçilərin Sayı'!C32&lt;-20000,Input!AR28=0,Input!AR28=""),"False","True"),IF(OR('Abunəçilərin Sayı'!C32&gt;2000,'Abunəçilərin Sayı'!C32&lt;-2000,Input!AR28=0,Input!AR28=""),"False","True"))</f>
        <v>False</v>
      </c>
      <c r="E32" s="12"/>
      <c r="F32" s="12"/>
    </row>
    <row r="33" spans="2:6" ht="15.75" customHeight="1" x14ac:dyDescent="0.35">
      <c r="B33" s="6" t="str">
        <f>Input!A29</f>
        <v>"BEEONLINE" AÇIQ SƏHMDAR CƏMİYYƏTİ</v>
      </c>
      <c r="C33" s="9">
        <f>Input!AR29-Input!I29</f>
        <v>0</v>
      </c>
      <c r="D33" s="9" t="str">
        <f>IF(OR(Input!A29="AZERONLİNE LTD BM",Input!A29="AZTELEKOM MMC",Input!A29="BAKI TELEFON RABİTƏSİ MMC"),IF(OR('Abunəçilərin Sayı'!C33&gt;20000,'Abunəçilərin Sayı'!C33&lt;-20000,Input!AR29=0,Input!AR29=""),"False","True"),IF(OR('Abunəçilərin Sayı'!C33&gt;2000,'Abunəçilərin Sayı'!C33&lt;-2000,Input!AR29=0,Input!AR29=""),"False","True"))</f>
        <v>False</v>
      </c>
      <c r="E33" s="12"/>
      <c r="F33" s="12"/>
    </row>
    <row r="34" spans="2:6" ht="15.75" customHeight="1" x14ac:dyDescent="0.35">
      <c r="B34" s="6" t="str">
        <f>Input!A30</f>
        <v>"GO LINE" Məhdud Məsuliyyətli Cəmiyyəti</v>
      </c>
      <c r="C34" s="9">
        <f>Input!AR30-Input!I30</f>
        <v>0</v>
      </c>
      <c r="D34" s="9" t="str">
        <f>IF(OR(Input!A30="AZERONLİNE LTD BM",Input!A30="AZTELEKOM MMC",Input!A30="BAKI TELEFON RABİTƏSİ MMC"),IF(OR('Abunəçilərin Sayı'!C34&gt;20000,'Abunəçilərin Sayı'!C34&lt;-20000,Input!AR30=0,Input!AR30=""),"False","True"),IF(OR('Abunəçilərin Sayı'!C34&gt;2000,'Abunəçilərin Sayı'!C34&lt;-2000,Input!AR30=0,Input!AR30=""),"False","True"))</f>
        <v>False</v>
      </c>
      <c r="E34" s="12"/>
      <c r="F34" s="12"/>
    </row>
    <row r="35" spans="2:6" ht="15.75" customHeight="1" x14ac:dyDescent="0.35">
      <c r="B35" s="6" t="str">
        <f>Input!A31</f>
        <v>"ULTRANET" MƏHDUD MƏSULİYYƏTLİ CƏMİYYƏTİ</v>
      </c>
      <c r="C35" s="9">
        <f>Input!AR31-Input!I31</f>
        <v>0</v>
      </c>
      <c r="D35" s="9" t="str">
        <f>IF(OR(Input!A31="AZERONLİNE LTD BM",Input!A31="AZTELEKOM MMC",Input!A31="BAKI TELEFON RABİTƏSİ MMC"),IF(OR('Abunəçilərin Sayı'!C35&gt;20000,'Abunəçilərin Sayı'!C35&lt;-20000,Input!AR31=0,Input!AR31=""),"False","True"),IF(OR('Abunəçilərin Sayı'!C35&gt;2000,'Abunəçilərin Sayı'!C35&lt;-2000,Input!AR31=0,Input!AR31=""),"False","True"))</f>
        <v>False</v>
      </c>
      <c r="E35" s="12"/>
      <c r="F35" s="12"/>
    </row>
    <row r="36" spans="2:6" ht="15.75" customHeight="1" x14ac:dyDescent="0.35">
      <c r="B36" s="6" t="str">
        <f>Input!A32</f>
        <v>"AZERLINK" Məhdud Məsuliyyətli Cəmiyyəti</v>
      </c>
      <c r="C36" s="9">
        <f>Input!AR32-Input!I32</f>
        <v>0</v>
      </c>
      <c r="D36" s="9" t="str">
        <f>IF(OR(Input!A32="AZERONLİNE LTD BM",Input!A32="AZTELEKOM MMC",Input!A32="BAKI TELEFON RABİTƏSİ MMC"),IF(OR('Abunəçilərin Sayı'!C36&gt;20000,'Abunəçilərin Sayı'!C36&lt;-20000,Input!AR32=0,Input!AR32=""),"False","True"),IF(OR('Abunəçilərin Sayı'!C36&gt;2000,'Abunəçilərin Sayı'!C36&lt;-2000,Input!AR32=0,Input!AR32=""),"False","True"))</f>
        <v>False</v>
      </c>
    </row>
    <row r="37" spans="2:6" ht="15.75" customHeight="1" x14ac:dyDescent="0.35">
      <c r="B37" s="6" t="str">
        <f>Input!A33</f>
        <v>"UPLİNK" Məhdud Məsuliyyətli Cəmiyyəti</v>
      </c>
      <c r="C37" s="9">
        <f>Input!AR33-Input!I33</f>
        <v>0</v>
      </c>
      <c r="D37" s="9" t="str">
        <f>IF(OR(Input!A33="AZERONLİNE LTD BM",Input!A33="AZTELEKOM MMC",Input!A33="BAKI TELEFON RABİTƏSİ MMC"),IF(OR('Abunəçilərin Sayı'!C37&gt;20000,'Abunəçilərin Sayı'!C37&lt;-20000,Input!AR33=0,Input!AR33=""),"False","True"),IF(OR('Abunəçilərin Sayı'!C37&gt;2000,'Abunəçilərin Sayı'!C37&lt;-2000,Input!AR33=0,Input!AR33=""),"False","True"))</f>
        <v>False</v>
      </c>
    </row>
    <row r="38" spans="2:6" ht="15.75" customHeight="1" x14ac:dyDescent="0.35">
      <c r="B38" s="6" t="str">
        <f>Input!A34</f>
        <v>"TTNET" Məhdud Məsuliyyətli Cəmiyyəti</v>
      </c>
      <c r="C38" s="9">
        <f>Input!AR34-Input!I34</f>
        <v>0</v>
      </c>
      <c r="D38" s="9" t="str">
        <f>IF(OR(Input!A34="AZERONLİNE LTD BM",Input!A34="AZTELEKOM MMC",Input!A34="BAKI TELEFON RABİTƏSİ MMC"),IF(OR('Abunəçilərin Sayı'!C38&gt;20000,'Abunəçilərin Sayı'!C38&lt;-20000,Input!AR34=0,Input!AR34=""),"False","True"),IF(OR('Abunəçilərin Sayı'!C38&gt;2000,'Abunəçilərin Sayı'!C38&lt;-2000,Input!AR34=0,Input!AR34=""),"False","True"))</f>
        <v>False</v>
      </c>
    </row>
    <row r="39" spans="2:6" ht="15.75" customHeight="1" x14ac:dyDescent="0.35">
      <c r="B39" s="6" t="str">
        <f>Input!A35</f>
        <v>"AZƏRBAYCAN RESPUBLİKASININ KOSMİK AGENTLİYİ  (AZƏRKOSMOS)" PUBLİK HÜQUQİ ŞƏXSİ</v>
      </c>
      <c r="C39" s="9">
        <f>Input!AR35-Input!I35</f>
        <v>0</v>
      </c>
      <c r="D39" s="9" t="str">
        <f>IF(OR(Input!A35="AZERONLİNE LTD BM",Input!A35="AZTELEKOM MMC",Input!A35="BAKI TELEFON RABİTƏSİ MMC"),IF(OR('Abunəçilərin Sayı'!C39&gt;20000,'Abunəçilərin Sayı'!C39&lt;-20000,Input!AR35=0,Input!AR35=""),"False","True"),IF(OR('Abunəçilərin Sayı'!C39&gt;2000,'Abunəçilərin Sayı'!C39&lt;-2000,Input!AR35=0,Input!AR35=""),"False","True"))</f>
        <v>False</v>
      </c>
    </row>
    <row r="40" spans="2:6" ht="15.75" customHeight="1" x14ac:dyDescent="0.35">
      <c r="B40" s="6" t="str">
        <f>Input!A36</f>
        <v>"NETAİR" Məhdud Məsuliyyətli Cəmiyyəti</v>
      </c>
      <c r="C40" s="9">
        <f>Input!AR36-Input!I36</f>
        <v>0</v>
      </c>
      <c r="D40" s="9" t="str">
        <f>IF(OR(Input!A36="AZERONLİNE LTD BM",Input!A36="AZTELEKOM MMC",Input!A36="BAKI TELEFON RABİTƏSİ MMC"),IF(OR('Abunəçilərin Sayı'!C40&gt;20000,'Abunəçilərin Sayı'!C40&lt;-20000,Input!AR36=0,Input!AR36=""),"False","True"),IF(OR('Abunəçilərin Sayı'!C40&gt;2000,'Abunəçilərin Sayı'!C40&lt;-2000,Input!AR36=0,Input!AR36=""),"False","True"))</f>
        <v>False</v>
      </c>
    </row>
    <row r="41" spans="2:6" ht="15.75" customHeight="1" x14ac:dyDescent="0.35">
      <c r="B41" s="6" t="str">
        <f>Input!A37</f>
        <v>"FİZZA İNTERNET" Məhdud Məsuliyyətli Cəmiyyəti</v>
      </c>
      <c r="C41" s="9">
        <f>Input!AR37-Input!I37</f>
        <v>0</v>
      </c>
      <c r="D41" s="9" t="str">
        <f>IF(OR(Input!A37="AZERONLİNE LTD BM",Input!A37="AZTELEKOM MMC",Input!A37="BAKI TELEFON RABİTƏSİ MMC"),IF(OR('Abunəçilərin Sayı'!C41&gt;20000,'Abunəçilərin Sayı'!C41&lt;-20000,Input!AR37=0,Input!AR37=""),"False","True"),IF(OR('Abunəçilərin Sayı'!C41&gt;2000,'Abunəçilərin Sayı'!C41&lt;-2000,Input!AR37=0,Input!AR37=""),"False","True"))</f>
        <v>False</v>
      </c>
    </row>
    <row r="42" spans="2:6" ht="15.75" customHeight="1" x14ac:dyDescent="0.35">
      <c r="B42" s="6" t="str">
        <f>Input!A38</f>
        <v>"UBNET" MƏHDUD MƏSULİYYƏTLİ CƏMİYYƏTİ</v>
      </c>
      <c r="C42" s="9">
        <f>Input!AR38-Input!I38</f>
        <v>0</v>
      </c>
      <c r="D42" s="9" t="str">
        <f>IF(OR(Input!A38="AZERONLİNE LTD BM",Input!A38="AZTELEKOM MMC",Input!A38="BAKI TELEFON RABİTƏSİ MMC"),IF(OR('Abunəçilərin Sayı'!C42&gt;20000,'Abunəçilərin Sayı'!C42&lt;-20000,Input!AR38=0,Input!AR38=""),"False","True"),IF(OR('Abunəçilərin Sayı'!C42&gt;2000,'Abunəçilərin Sayı'!C42&lt;-2000,Input!AR38=0,Input!AR38=""),"False","True"))</f>
        <v>False</v>
      </c>
    </row>
    <row r="43" spans="2:6" ht="15.75" customHeight="1" x14ac:dyDescent="0.35">
      <c r="B43" s="6" t="str">
        <f>Input!A39</f>
        <v>"GSP" MƏHDUD MƏSULİYYƏTLİ CƏMİYYƏTİ</v>
      </c>
      <c r="C43" s="9">
        <f>Input!AR39-Input!I39</f>
        <v>0</v>
      </c>
      <c r="D43" s="9" t="str">
        <f>IF(OR(Input!A39="AZERONLİNE LTD BM",Input!A39="AZTELEKOM MMC",Input!A39="BAKI TELEFON RABİTƏSİ MMC"),IF(OR('Abunəçilərin Sayı'!C43&gt;20000,'Abunəçilərin Sayı'!C43&lt;-20000,Input!AR39=0,Input!AR39=""),"False","True"),IF(OR('Abunəçilərin Sayı'!C43&gt;2000,'Abunəçilərin Sayı'!C43&lt;-2000,Input!AR39=0,Input!AR39=""),"False","True"))</f>
        <v>False</v>
      </c>
    </row>
    <row r="44" spans="2:6" ht="15.75" customHeight="1" x14ac:dyDescent="0.35">
      <c r="B44" s="6" t="str">
        <f>Input!A40</f>
        <v>"EUROSEL" MƏHDUD MƏSULİYYƏTLİ CƏMİYYƏTİ</v>
      </c>
      <c r="C44" s="9">
        <f>Input!AR40-Input!I40</f>
        <v>0</v>
      </c>
      <c r="D44" s="9" t="str">
        <f>IF(OR(Input!A40="AZERONLİNE LTD BM",Input!A40="AZTELEKOM MMC",Input!A40="BAKI TELEFON RABİTƏSİ MMC"),IF(OR('Abunəçilərin Sayı'!C44&gt;20000,'Abunəçilərin Sayı'!C44&lt;-20000,Input!AR40=0,Input!AR40=""),"False","True"),IF(OR('Abunəçilərin Sayı'!C44&gt;2000,'Abunəçilərin Sayı'!C44&lt;-2000,Input!AR40=0,Input!AR40=""),"False","True"))</f>
        <v>False</v>
      </c>
    </row>
    <row r="45" spans="2:6" ht="15.75" customHeight="1" x14ac:dyDescent="0.35">
      <c r="B45" s="6" t="str">
        <f>Input!A41</f>
        <v>"TÜRK TELECOM" MƏHDUD MƏSULİYYƏTLİ CƏMİYYƏTİ</v>
      </c>
      <c r="C45" s="9">
        <f>Input!AR41-Input!I41</f>
        <v>0</v>
      </c>
      <c r="D45" s="9" t="str">
        <f>IF(OR(Input!A41="AZERONLİNE LTD BM",Input!A41="AZTELEKOM MMC",Input!A41="BAKI TELEFON RABİTƏSİ MMC"),IF(OR('Abunəçilərin Sayı'!C45&gt;20000,'Abunəçilərin Sayı'!C45&lt;-20000,Input!AR41=0,Input!AR41=""),"False","True"),IF(OR('Abunəçilərin Sayı'!C45&gt;2000,'Abunəçilərin Sayı'!C45&lt;-2000,Input!AR41=0,Input!AR41=""),"False","True"))</f>
        <v>False</v>
      </c>
    </row>
    <row r="46" spans="2:6" ht="15.75" customHeight="1" x14ac:dyDescent="0.35">
      <c r="B46" s="6" t="str">
        <f>Input!A42</f>
        <v>"AZETEL" Məhdud Məsuliyyətli Cəmiyyəti</v>
      </c>
      <c r="C46" s="9">
        <f>Input!AR42-Input!I42</f>
        <v>0</v>
      </c>
      <c r="D46" s="9" t="str">
        <f>IF(OR(Input!A42="AZERONLİNE LTD BM",Input!A42="AZTELEKOM MMC",Input!A42="BAKI TELEFON RABİTƏSİ MMC"),IF(OR('Abunəçilərin Sayı'!C46&gt;20000,'Abunəçilərin Sayı'!C46&lt;-20000,Input!AR42=0,Input!AR42=""),"False","True"),IF(OR('Abunəçilərin Sayı'!C46&gt;2000,'Abunəçilərin Sayı'!C46&lt;-2000,Input!AR42=0,Input!AR42=""),"False","True"))</f>
        <v>False</v>
      </c>
    </row>
    <row r="47" spans="2:6" ht="15.75" customHeight="1" x14ac:dyDescent="0.35">
      <c r="B47" s="6" t="str">
        <f>Input!A43</f>
        <v>"AZFİBERNET" Məhdud Məsuliyyətli Cəmiyyəti</v>
      </c>
      <c r="C47" s="9">
        <f>Input!AR43-Input!I43</f>
        <v>0</v>
      </c>
      <c r="D47" s="9" t="str">
        <f>IF(OR(Input!A43="AZERONLİNE LTD BM",Input!A43="AZTELEKOM MMC",Input!A43="BAKI TELEFON RABİTƏSİ MMC"),IF(OR('Abunəçilərin Sayı'!C47&gt;20000,'Abunəçilərin Sayı'!C47&lt;-20000,Input!AR43=0,Input!AR43=""),"False","True"),IF(OR('Abunəçilərin Sayı'!C47&gt;2000,'Abunəçilərin Sayı'!C47&lt;-2000,Input!AR43=0,Input!AR43=""),"False","True"))</f>
        <v>False</v>
      </c>
    </row>
    <row r="48" spans="2:6" ht="15.75" customHeight="1" x14ac:dyDescent="0.35">
      <c r="B48" s="6" t="str">
        <f>Input!A44</f>
        <v>"AZERONLİNE LTD" BİRGƏ MÜƏSSİSƏSİ</v>
      </c>
      <c r="C48" s="9">
        <f>Input!AR44-Input!I44</f>
        <v>0</v>
      </c>
      <c r="D48" s="9" t="str">
        <f>IF(OR(Input!A44="AZERONLİNE LTD BM",Input!A44="AZTELEKOM MMC",Input!A44="BAKI TELEFON RABİTƏSİ MMC"),IF(OR('Abunəçilərin Sayı'!C48&gt;20000,'Abunəçilərin Sayı'!C48&lt;-20000,Input!AR44=0,Input!AR44=""),"False","True"),IF(OR('Abunəçilərin Sayı'!C48&gt;2000,'Abunəçilərin Sayı'!C48&lt;-2000,Input!AR44=0,Input!AR44=""),"False","True"))</f>
        <v>False</v>
      </c>
    </row>
    <row r="49" spans="2:4" ht="15.75" customHeight="1" x14ac:dyDescent="0.35">
      <c r="B49" s="6" t="str">
        <f>Input!A45</f>
        <v>"MOBİCOM"  MƏHDUD MƏSULİYYƏTLİ CƏMİYYƏTİ</v>
      </c>
      <c r="C49" s="9">
        <f>Input!AR45-Input!I45</f>
        <v>0</v>
      </c>
      <c r="D49" s="9" t="str">
        <f>IF(OR(Input!A45="AZERONLİNE LTD BM",Input!A45="AZTELEKOM MMC",Input!A45="BAKI TELEFON RABİTƏSİ MMC"),IF(OR('Abunəçilərin Sayı'!C49&gt;20000,'Abunəçilərin Sayı'!C49&lt;-20000,Input!AR45=0,Input!AR45=""),"False","True"),IF(OR('Abunəçilərin Sayı'!C49&gt;2000,'Abunəçilərin Sayı'!C49&lt;-2000,Input!AR45=0,Input!AR45=""),"False","True"))</f>
        <v>False</v>
      </c>
    </row>
    <row r="50" spans="2:4" ht="15.75" customHeight="1" x14ac:dyDescent="0.35">
      <c r="B50" s="6" t="str">
        <f>Input!A46</f>
        <v>"RAHAT TELECOM" Məhdud Məsuliyyətli Cəmiyyəti</v>
      </c>
      <c r="C50" s="9">
        <f>Input!AR46-Input!I46</f>
        <v>0</v>
      </c>
      <c r="D50" s="9" t="str">
        <f>IF(OR(Input!A46="AZERONLİNE LTD BM",Input!A46="AZTELEKOM MMC",Input!A46="BAKI TELEFON RABİTƏSİ MMC"),IF(OR('Abunəçilərin Sayı'!C50&gt;20000,'Abunəçilərin Sayı'!C50&lt;-20000,Input!AR46=0,Input!AR46=""),"False","True"),IF(OR('Abunəçilərin Sayı'!C50&gt;2000,'Abunəçilərin Sayı'!C50&lt;-2000,Input!AR46=0,Input!AR46=""),"False","True"))</f>
        <v>False</v>
      </c>
    </row>
    <row r="51" spans="2:4" ht="15.75" customHeight="1" x14ac:dyDescent="0.35">
      <c r="B51" s="6" t="str">
        <f>Input!A47</f>
        <v>"DİGİNET" Məhdud Məsuliyyətli Cəmiyyəti</v>
      </c>
      <c r="C51" s="9">
        <f>Input!AR47-Input!I47</f>
        <v>0</v>
      </c>
      <c r="D51" s="9" t="str">
        <f>IF(OR(Input!A47="AZERONLİNE LTD BM",Input!A47="AZTELEKOM MMC",Input!A47="BAKI TELEFON RABİTƏSİ MMC"),IF(OR('Abunəçilərin Sayı'!C51&gt;20000,'Abunəçilərin Sayı'!C51&lt;-20000,Input!AR47=0,Input!AR47=""),"False","True"),IF(OR('Abunəçilərin Sayı'!C51&gt;2000,'Abunəçilərin Sayı'!C51&lt;-2000,Input!AR47=0,Input!AR47=""),"False","True"))</f>
        <v>False</v>
      </c>
    </row>
    <row r="52" spans="2:4" ht="15.75" customHeight="1" x14ac:dyDescent="0.35">
      <c r="B52" s="6" t="str">
        <f>Input!A48</f>
        <v>"NİANT" MƏHDUD MƏSULİYYƏTLİ CƏMİYYƏTİ</v>
      </c>
      <c r="C52" s="9">
        <f>Input!AR48-Input!I48</f>
        <v>0</v>
      </c>
      <c r="D52" s="9" t="str">
        <f>IF(OR(Input!A48="AZERONLİNE LTD BM",Input!A48="AZTELEKOM MMC",Input!A48="BAKI TELEFON RABİTƏSİ MMC"),IF(OR('Abunəçilərin Sayı'!C52&gt;20000,'Abunəçilərin Sayı'!C52&lt;-20000,Input!AR48=0,Input!AR48=""),"False","True"),IF(OR('Abunəçilərin Sayı'!C52&gt;2000,'Abunəçilərin Sayı'!C52&lt;-2000,Input!AR48=0,Input!AR48=""),"False","True"))</f>
        <v>False</v>
      </c>
    </row>
    <row r="53" spans="2:4" ht="15.75" customHeight="1" x14ac:dyDescent="0.35">
      <c r="B53" s="6" t="str">
        <f>Input!A49</f>
        <v>"AZNETVORK" Məhdud Məsuliyyətli Cəmiyyəti</v>
      </c>
      <c r="C53" s="9">
        <f>Input!AR49-Input!I49</f>
        <v>0</v>
      </c>
      <c r="D53" s="9" t="str">
        <f>IF(OR(Input!A49="AZERONLİNE LTD BM",Input!A49="AZTELEKOM MMC",Input!A49="BAKI TELEFON RABİTƏSİ MMC"),IF(OR('Abunəçilərin Sayı'!C53&gt;20000,'Abunəçilərin Sayı'!C53&lt;-20000,Input!AR49=0,Input!AR49=""),"False","True"),IF(OR('Abunəçilərin Sayı'!C53&gt;2000,'Abunəçilərin Sayı'!C53&lt;-2000,Input!AR49=0,Input!AR49=""),"False","True"))</f>
        <v>False</v>
      </c>
    </row>
    <row r="54" spans="2:4" ht="15.75" customHeight="1" x14ac:dyDescent="0.35">
      <c r="B54" s="6" t="str">
        <f>Input!A50</f>
        <v>"SLİNE" Məhdud Məsuliyyətli Cəmiyyəti</v>
      </c>
      <c r="C54" s="9">
        <f>Input!AR50-Input!I50</f>
        <v>0</v>
      </c>
      <c r="D54" s="9" t="str">
        <f>IF(OR(Input!A50="AZERONLİNE LTD BM",Input!A50="AZTELEKOM MMC",Input!A50="BAKI TELEFON RABİTƏSİ MMC"),IF(OR('Abunəçilərin Sayı'!C54&gt;20000,'Abunəçilərin Sayı'!C54&lt;-20000,Input!AR50=0,Input!AR50=""),"False","True"),IF(OR('Abunəçilərin Sayı'!C54&gt;2000,'Abunəçilərin Sayı'!C54&lt;-2000,Input!AR50=0,Input!AR50=""),"False","True"))</f>
        <v>False</v>
      </c>
    </row>
    <row r="55" spans="2:4" ht="15.75" customHeight="1" x14ac:dyDescent="0.35">
      <c r="B55" s="6" t="str">
        <f>Input!A51</f>
        <v>"PROKSİ" MƏHDUD MƏSULİYYƏTLİ CƏMİYYƏTİ</v>
      </c>
      <c r="C55" s="9">
        <f>Input!AR51-Input!I51</f>
        <v>0</v>
      </c>
      <c r="D55" s="9" t="str">
        <f>IF(OR(Input!A51="AZERONLİNE LTD BM",Input!A51="AZTELEKOM MMC",Input!A51="BAKI TELEFON RABİTƏSİ MMC"),IF(OR('Abunəçilərin Sayı'!C55&gt;20000,'Abunəçilərin Sayı'!C55&lt;-20000,Input!AR51=0,Input!AR51=""),"False","True"),IF(OR('Abunəçilərin Sayı'!C55&gt;2000,'Abunəçilərin Sayı'!C55&lt;-2000,Input!AR51=0,Input!AR51=""),"False","True"))</f>
        <v>False</v>
      </c>
    </row>
    <row r="56" spans="2:4" ht="15.75" customHeight="1" x14ac:dyDescent="0.35">
      <c r="B56" s="6" t="str">
        <f>Input!A52</f>
        <v>"SKYLİNK" Məhdud Məsuliyyətli Cəmiyyəti</v>
      </c>
      <c r="C56" s="9">
        <f>Input!AR52-Input!I52</f>
        <v>0</v>
      </c>
      <c r="D56" s="9" t="str">
        <f>IF(OR(Input!A52="AZERONLİNE LTD BM",Input!A52="AZTELEKOM MMC",Input!A52="BAKI TELEFON RABİTƏSİ MMC"),IF(OR('Abunəçilərin Sayı'!C56&gt;20000,'Abunəçilərin Sayı'!C56&lt;-20000,Input!AR52=0,Input!AR52=""),"False","True"),IF(OR('Abunəçilərin Sayı'!C56&gt;2000,'Abunəçilərin Sayı'!C56&lt;-2000,Input!AR52=0,Input!AR52=""),"False","True"))</f>
        <v>False</v>
      </c>
    </row>
    <row r="57" spans="2:4" ht="15.75" customHeight="1" x14ac:dyDescent="0.35">
      <c r="B57" s="6" t="str">
        <f>Input!A53</f>
        <v>"ALNET" Məhdud Məsuliyyətli Cəmiyyəti</v>
      </c>
      <c r="C57" s="9">
        <f>Input!AR53-Input!I53</f>
        <v>0</v>
      </c>
      <c r="D57" s="9" t="str">
        <f>IF(OR(Input!A53="AZERONLİNE LTD BM",Input!A53="AZTELEKOM MMC",Input!A53="BAKI TELEFON RABİTƏSİ MMC"),IF(OR('Abunəçilərin Sayı'!C57&gt;20000,'Abunəçilərin Sayı'!C57&lt;-20000,Input!AR53=0,Input!AR53=""),"False","True"),IF(OR('Abunəçilərin Sayı'!C57&gt;2000,'Abunəçilərin Sayı'!C57&lt;-2000,Input!AR53=0,Input!AR53=""),"False","True"))</f>
        <v>False</v>
      </c>
    </row>
    <row r="58" spans="2:4" ht="15.75" customHeight="1" x14ac:dyDescent="0.35">
      <c r="B58" s="6" t="str">
        <f>Input!A54</f>
        <v>"MAXINET" Məhdud Məsuliyyətli Cəmiyyəti</v>
      </c>
      <c r="C58" s="9">
        <f>Input!AR54-Input!I54</f>
        <v>0</v>
      </c>
      <c r="D58" s="9" t="str">
        <f>IF(OR(Input!A54="AZERONLİNE LTD BM",Input!A54="AZTELEKOM MMC",Input!A54="BAKI TELEFON RABİTƏSİ MMC"),IF(OR('Abunəçilərin Sayı'!C58&gt;20000,'Abunəçilərin Sayı'!C58&lt;-20000,Input!AR54=0,Input!AR54=""),"False","True"),IF(OR('Abunəçilərin Sayı'!C58&gt;2000,'Abunəçilərin Sayı'!C58&lt;-2000,Input!AR54=0,Input!AR54=""),"False","True"))</f>
        <v>False</v>
      </c>
    </row>
    <row r="59" spans="2:4" ht="15.75" customHeight="1" x14ac:dyDescent="0.35">
      <c r="B59" s="6" t="str">
        <f>Input!A55</f>
        <v>"SFERA NET" MƏHDUD MƏSULİYYƏTLİ CƏMİYYƏTİ</v>
      </c>
      <c r="C59" s="9">
        <f>Input!AR55-Input!I55</f>
        <v>0</v>
      </c>
      <c r="D59" s="9" t="str">
        <f>IF(OR(Input!A55="AZERONLİNE LTD BM",Input!A55="AZTELEKOM MMC",Input!A55="BAKI TELEFON RABİTƏSİ MMC"),IF(OR('Abunəçilərin Sayı'!C59&gt;20000,'Abunəçilərin Sayı'!C59&lt;-20000,Input!AR55=0,Input!AR55=""),"False","True"),IF(OR('Abunəçilərin Sayı'!C59&gt;2000,'Abunəçilərin Sayı'!C59&lt;-2000,Input!AR55=0,Input!AR55=""),"False","True"))</f>
        <v>False</v>
      </c>
    </row>
    <row r="60" spans="2:4" ht="15.75" customHeight="1" x14ac:dyDescent="0.35">
      <c r="B60" s="6" t="str">
        <f>Input!A56</f>
        <v>"PROFIB" Məhdud Məsuliyyətli Cəmiyyəti</v>
      </c>
      <c r="C60" s="9">
        <f>Input!AR56-Input!I56</f>
        <v>0</v>
      </c>
      <c r="D60" s="9" t="str">
        <f>IF(OR(Input!A56="AZERONLİNE LTD BM",Input!A56="AZTELEKOM MMC",Input!A56="BAKI TELEFON RABİTƏSİ MMC"),IF(OR('Abunəçilərin Sayı'!C60&gt;20000,'Abunəçilərin Sayı'!C60&lt;-20000,Input!AR56=0,Input!AR56=""),"False","True"),IF(OR('Abunəçilərin Sayı'!C60&gt;2000,'Abunəçilərin Sayı'!C60&lt;-2000,Input!AR56=0,Input!AR56=""),"False","True"))</f>
        <v>False</v>
      </c>
    </row>
    <row r="61" spans="2:4" ht="15.75" customHeight="1" x14ac:dyDescent="0.35">
      <c r="B61" s="6" t="str">
        <f>Input!A57</f>
        <v>"UMNA " MƏHDUD MƏSULİYYƏTLİ CƏMİYYƏTİ</v>
      </c>
      <c r="C61" s="9">
        <f>Input!AR57-Input!I57</f>
        <v>0</v>
      </c>
      <c r="D61" s="9" t="str">
        <f>IF(OR(Input!A57="AZERONLİNE LTD BM",Input!A57="AZTELEKOM MMC",Input!A57="BAKI TELEFON RABİTƏSİ MMC"),IF(OR('Abunəçilərin Sayı'!C61&gt;20000,'Abunəçilərin Sayı'!C61&lt;-20000,Input!AR57=0,Input!AR57=""),"False","True"),IF(OR('Abunəçilərin Sayı'!C61&gt;2000,'Abunəçilərin Sayı'!C61&lt;-2000,Input!AR57=0,Input!AR57=""),"False","True"))</f>
        <v>False</v>
      </c>
    </row>
    <row r="62" spans="2:4" ht="15.75" customHeight="1" x14ac:dyDescent="0.35">
      <c r="B62" s="6" t="str">
        <f>Input!A58</f>
        <v>"QUICKNET" Məhdud Məsuliyyətli Cəmiyyəti</v>
      </c>
      <c r="C62" s="9">
        <f>Input!AR58-Input!I58</f>
        <v>0</v>
      </c>
      <c r="D62" s="9" t="str">
        <f>IF(OR(Input!A58="AZERONLİNE LTD BM",Input!A58="AZTELEKOM MMC",Input!A58="BAKI TELEFON RABİTƏSİ MMC"),IF(OR('Abunəçilərin Sayı'!C62&gt;20000,'Abunəçilərin Sayı'!C62&lt;-20000,Input!AR58=0,Input!AR58=""),"False","True"),IF(OR('Abunəçilərin Sayı'!C62&gt;2000,'Abunəçilərin Sayı'!C62&lt;-2000,Input!AR58=0,Input!AR58=""),"False","True"))</f>
        <v>False</v>
      </c>
    </row>
    <row r="63" spans="2:4" ht="15.75" customHeight="1" x14ac:dyDescent="0.35">
      <c r="B63" s="6" t="str">
        <f>Input!A59</f>
        <v>"ADANET" Məhdud Məsuliyyətli Cəmiyyəti</v>
      </c>
      <c r="C63" s="9">
        <f>Input!AR59-Input!I59</f>
        <v>0</v>
      </c>
      <c r="D63" s="9" t="str">
        <f>IF(OR(Input!A59="AZERONLİNE LTD BM",Input!A59="AZTELEKOM MMC",Input!A59="BAKI TELEFON RABİTƏSİ MMC"),IF(OR('Abunəçilərin Sayı'!C63&gt;20000,'Abunəçilərin Sayı'!C63&lt;-20000,Input!AR59=0,Input!AR59=""),"False","True"),IF(OR('Abunəçilərin Sayı'!C63&gt;2000,'Abunəçilərin Sayı'!C63&lt;-2000,Input!AR59=0,Input!AR59=""),"False","True"))</f>
        <v>False</v>
      </c>
    </row>
    <row r="64" spans="2:4" ht="15.75" customHeight="1" x14ac:dyDescent="0.35">
      <c r="B64" s="6" t="str">
        <f>Input!A60</f>
        <v>"İDEAL TVNET" Məhdud Məsuliyyətli Cəmiyyəti</v>
      </c>
      <c r="C64" s="9">
        <f>Input!AR60-Input!I60</f>
        <v>0</v>
      </c>
      <c r="D64" s="9" t="str">
        <f>IF(OR(Input!A60="AZERONLİNE LTD BM",Input!A60="AZTELEKOM MMC",Input!A60="BAKI TELEFON RABİTƏSİ MMC"),IF(OR('Abunəçilərin Sayı'!C64&gt;20000,'Abunəçilərin Sayı'!C64&lt;-20000,Input!AR60=0,Input!AR60=""),"False","True"),IF(OR('Abunəçilərin Sayı'!C64&gt;2000,'Abunəçilərin Sayı'!C64&lt;-2000,Input!AR60=0,Input!AR60=""),"False","True"))</f>
        <v>False</v>
      </c>
    </row>
    <row r="65" spans="2:4" ht="15.75" customHeight="1" x14ac:dyDescent="0.35">
      <c r="B65" s="6" t="str">
        <f>Input!A61</f>
        <v>"TELEKOM İNVEST" MƏHDUD MƏSULİYYƏTLİ CƏMİYYƏTİ</v>
      </c>
      <c r="C65" s="9">
        <f>Input!AR61-Input!I61</f>
        <v>0</v>
      </c>
      <c r="D65" s="9" t="str">
        <f>IF(OR(Input!A61="AZERONLİNE LTD BM",Input!A61="AZTELEKOM MMC",Input!A61="BAKI TELEFON RABİTƏSİ MMC"),IF(OR('Abunəçilərin Sayı'!C65&gt;20000,'Abunəçilərin Sayı'!C65&lt;-20000,Input!AR61=0,Input!AR61=""),"False","True"),IF(OR('Abunəçilərin Sayı'!C65&gt;2000,'Abunəçilərin Sayı'!C65&lt;-2000,Input!AR61=0,Input!AR61=""),"False","True"))</f>
        <v>False</v>
      </c>
    </row>
    <row r="66" spans="2:4" ht="15.75" customHeight="1" x14ac:dyDescent="0.35">
      <c r="B66" s="6" t="str">
        <f>Input!A62</f>
        <v>"GAMMA-SKY NET" MƏHDUD MƏSULİYYƏTLİ CƏMİYYƏTİ</v>
      </c>
      <c r="C66" s="9">
        <f>Input!AR62-Input!I62</f>
        <v>0</v>
      </c>
      <c r="D66" s="9" t="str">
        <f>IF(OR(Input!A62="AZERONLİNE LTD BM",Input!A62="AZTELEKOM MMC",Input!A62="BAKI TELEFON RABİTƏSİ MMC"),IF(OR('Abunəçilərin Sayı'!C66&gt;20000,'Abunəçilərin Sayı'!C66&lt;-20000,Input!AR62=0,Input!AR62=""),"False","True"),IF(OR('Abunəçilərin Sayı'!C66&gt;2000,'Abunəçilərin Sayı'!C66&lt;-2000,Input!AR62=0,Input!AR62=""),"False","True"))</f>
        <v>False</v>
      </c>
    </row>
    <row r="67" spans="2:4" ht="15.75" customHeight="1" x14ac:dyDescent="0.35">
      <c r="B67" s="6" t="str">
        <f>Input!A63</f>
        <v>"HYPERNET" MƏHDUD MƏSULİYYƏTLİ CƏMİYYƏTİ</v>
      </c>
      <c r="C67" s="9">
        <f>Input!AR63-Input!I63</f>
        <v>0</v>
      </c>
      <c r="D67" s="9" t="str">
        <f>IF(OR(Input!A63="AZERONLİNE LTD BM",Input!A63="AZTELEKOM MMC",Input!A63="BAKI TELEFON RABİTƏSİ MMC"),IF(OR('Abunəçilərin Sayı'!C67&gt;20000,'Abunəçilərin Sayı'!C67&lt;-20000,Input!AR63=0,Input!AR63=""),"False","True"),IF(OR('Abunəçilərin Sayı'!C67&gt;2000,'Abunəçilərin Sayı'!C67&lt;-2000,Input!AR63=0,Input!AR63=""),"False","True"))</f>
        <v>False</v>
      </c>
    </row>
    <row r="68" spans="2:4" ht="15.75" customHeight="1" x14ac:dyDescent="0.35">
      <c r="B68" s="6" t="str">
        <f>Input!A64</f>
        <v>"AZ. STARNET" MƏHDUD MƏSULİYYƏTLİ CƏMİYYƏTİ</v>
      </c>
      <c r="C68" s="9">
        <f>Input!AR64-Input!I64</f>
        <v>0</v>
      </c>
      <c r="D68" s="9" t="str">
        <f>IF(OR(Input!A64="AZERONLİNE LTD BM",Input!A64="AZTELEKOM MMC",Input!A64="BAKI TELEFON RABİTƏSİ MMC"),IF(OR('Abunəçilərin Sayı'!C68&gt;20000,'Abunəçilərin Sayı'!C68&lt;-20000,Input!AR64=0,Input!AR64=""),"False","True"),IF(OR('Abunəçilərin Sayı'!C68&gt;2000,'Abunəçilərin Sayı'!C68&lt;-2000,Input!AR64=0,Input!AR64=""),"False","True"))</f>
        <v>False</v>
      </c>
    </row>
    <row r="69" spans="2:4" ht="15.75" customHeight="1" x14ac:dyDescent="0.35">
      <c r="B69" s="6" t="str">
        <f>Input!A65</f>
        <v>"BLINE" Məhdud Məsuliyyətli Cəmiyyəti</v>
      </c>
      <c r="C69" s="9">
        <f>Input!AR65-Input!I65</f>
        <v>0</v>
      </c>
      <c r="D69" s="9" t="str">
        <f>IF(OR(Input!A65="AZERONLİNE LTD BM",Input!A65="AZTELEKOM MMC",Input!A65="BAKI TELEFON RABİTƏSİ MMC"),IF(OR('Abunəçilərin Sayı'!C69&gt;20000,'Abunəçilərin Sayı'!C69&lt;-20000,Input!AR65=0,Input!AR65=""),"False","True"),IF(OR('Abunəçilərin Sayı'!C69&gt;2000,'Abunəçilərin Sayı'!C69&lt;-2000,Input!AR65=0,Input!AR65=""),"False","True"))</f>
        <v>False</v>
      </c>
    </row>
    <row r="70" spans="2:4" ht="15.75" customHeight="1" x14ac:dyDescent="0.35">
      <c r="B70" s="6" t="str">
        <f>Input!A66</f>
        <v>"AZNET TECHNOLOGİES" QAPALI SƏHMDAR CƏMİYYƏTİ</v>
      </c>
      <c r="C70" s="9">
        <f>Input!AR66-Input!I66</f>
        <v>0</v>
      </c>
      <c r="D70" s="9" t="str">
        <f>IF(OR(Input!A66="AZERONLİNE LTD BM",Input!A66="AZTELEKOM MMC",Input!A66="BAKI TELEFON RABİTƏSİ MMC"),IF(OR('Abunəçilərin Sayı'!C70&gt;20000,'Abunəçilərin Sayı'!C70&lt;-20000,Input!AR66=0,Input!AR66=""),"False","True"),IF(OR('Abunəçilərin Sayı'!C70&gt;2000,'Abunəçilərin Sayı'!C70&lt;-2000,Input!AR66=0,Input!AR66=""),"False","True"))</f>
        <v>False</v>
      </c>
    </row>
    <row r="71" spans="2:4" ht="15.75" customHeight="1" x14ac:dyDescent="0.35">
      <c r="B71" s="6" t="str">
        <f>Input!A67</f>
        <v>"AZOPTİKNET" Məhdud Məsuliyyətli Cəmiyyəti</v>
      </c>
      <c r="C71" s="9">
        <f>Input!AR67-Input!I67</f>
        <v>0</v>
      </c>
      <c r="D71" s="9" t="str">
        <f>IF(OR(Input!A67="AZERONLİNE LTD BM",Input!A67="AZTELEKOM MMC",Input!A67="BAKI TELEFON RABİTƏSİ MMC"),IF(OR('Abunəçilərin Sayı'!C71&gt;20000,'Abunəçilərin Sayı'!C71&lt;-20000,Input!AR67=0,Input!AR67=""),"False","True"),IF(OR('Abunəçilərin Sayı'!C71&gt;2000,'Abunəçilərin Sayı'!C71&lt;-2000,Input!AR67=0,Input!AR67=""),"False","True"))</f>
        <v>False</v>
      </c>
    </row>
    <row r="72" spans="2:4" ht="15.75" customHeight="1" x14ac:dyDescent="0.35">
      <c r="B72" s="6" t="str">
        <f>Input!A68</f>
        <v>"GAMMANET" Məhdud Məsuliyyətli Cəmiyyəti</v>
      </c>
      <c r="C72" s="9">
        <f>Input!AR68-Input!I68</f>
        <v>0</v>
      </c>
      <c r="D72" s="9" t="str">
        <f>IF(OR(Input!A68="AZERONLİNE LTD BM",Input!A68="AZTELEKOM MMC",Input!A68="BAKI TELEFON RABİTƏSİ MMC"),IF(OR('Abunəçilərin Sayı'!C72&gt;20000,'Abunəçilərin Sayı'!C72&lt;-20000,Input!AR68=0,Input!AR68=""),"False","True"),IF(OR('Abunəçilərin Sayı'!C72&gt;2000,'Abunəçilərin Sayı'!C72&lt;-2000,Input!AR68=0,Input!AR68=""),"False","True"))</f>
        <v>False</v>
      </c>
    </row>
    <row r="73" spans="2:4" ht="15.75" customHeight="1" x14ac:dyDescent="0.35">
      <c r="B73" s="6" t="str">
        <f>Input!A69</f>
        <v>"TELE5" Məhdud Məsuliyyətli Cəmiyyəti</v>
      </c>
      <c r="C73" s="9">
        <f>Input!AR69-Input!I69</f>
        <v>0</v>
      </c>
      <c r="D73" s="9" t="str">
        <f>IF(OR(Input!A69="AZERONLİNE LTD BM",Input!A69="AZTELEKOM MMC",Input!A69="BAKI TELEFON RABİTƏSİ MMC"),IF(OR('Abunəçilərin Sayı'!C73&gt;20000,'Abunəçilərin Sayı'!C73&lt;-20000,Input!AR69=0,Input!AR69=""),"False","True"),IF(OR('Abunəçilərin Sayı'!C73&gt;2000,'Abunəçilərin Sayı'!C73&lt;-2000,Input!AR69=0,Input!AR69=""),"False","True"))</f>
        <v>False</v>
      </c>
    </row>
    <row r="74" spans="2:4" ht="15.75" customHeight="1" x14ac:dyDescent="0.35">
      <c r="B74" s="6" t="str">
        <f>Input!A70</f>
        <v>"REDLINK" Məhdud Məsuliyyətli Cəmiyyəti</v>
      </c>
      <c r="C74" s="9">
        <f>Input!AR70-Input!I70</f>
        <v>0</v>
      </c>
      <c r="D74" s="9" t="str">
        <f>IF(OR(Input!A70="AZERONLİNE LTD BM",Input!A70="AZTELEKOM MMC",Input!A70="BAKI TELEFON RABİTƏSİ MMC"),IF(OR('Abunəçilərin Sayı'!C74&gt;20000,'Abunəçilərin Sayı'!C74&lt;-20000,Input!AR70=0,Input!AR70=""),"False","True"),IF(OR('Abunəçilərin Sayı'!C74&gt;2000,'Abunəçilərin Sayı'!C74&lt;-2000,Input!AR70=0,Input!AR70=""),"False","True"))</f>
        <v>False</v>
      </c>
    </row>
    <row r="75" spans="2:4" ht="15.75" customHeight="1" x14ac:dyDescent="0.35">
      <c r="B75" s="6" t="str">
        <f>Input!A71</f>
        <v>"BRONET" Məhdud Məsuliyyətli Cəmiyyəti</v>
      </c>
      <c r="C75" s="9">
        <f>Input!AR71-Input!I71</f>
        <v>0</v>
      </c>
      <c r="D75" s="9" t="str">
        <f>IF(OR(Input!A71="AZERONLİNE LTD BM",Input!A71="AZTELEKOM MMC",Input!A71="BAKI TELEFON RABİTƏSİ MMC"),IF(OR('Abunəçilərin Sayı'!C75&gt;20000,'Abunəçilərin Sayı'!C75&lt;-20000,Input!AR71=0,Input!AR71=""),"False","True"),IF(OR('Abunəçilərin Sayı'!C75&gt;2000,'Abunəçilərin Sayı'!C75&lt;-2000,Input!AR71=0,Input!AR71=""),"False","True"))</f>
        <v>False</v>
      </c>
    </row>
    <row r="76" spans="2:4" ht="15.75" customHeight="1" x14ac:dyDescent="0.35">
      <c r="B76" s="6" t="str">
        <f>Input!A72</f>
        <v>"NETPOİNT" Məhdud Məsuliyyətli Cəmiyyəti</v>
      </c>
      <c r="C76" s="9">
        <f>Input!AR72-Input!I72</f>
        <v>0</v>
      </c>
      <c r="D76" s="9" t="str">
        <f>IF(OR(Input!A72="AZERONLİNE LTD BM",Input!A72="AZTELEKOM MMC",Input!A72="BAKI TELEFON RABİTƏSİ MMC"),IF(OR('Abunəçilərin Sayı'!C76&gt;20000,'Abunəçilərin Sayı'!C76&lt;-20000,Input!AR72=0,Input!AR72=""),"False","True"),IF(OR('Abunəçilərin Sayı'!C76&gt;2000,'Abunəçilərin Sayı'!C76&lt;-2000,Input!AR72=0,Input!AR72=""),"False","True"))</f>
        <v>False</v>
      </c>
    </row>
    <row r="77" spans="2:4" ht="15.75" customHeight="1" x14ac:dyDescent="0.35">
      <c r="B77" s="6" t="str">
        <f>Input!A73</f>
        <v>"BULUD TELECOM" Məhdud Məsuliyyətli Cəmiyyəti</v>
      </c>
      <c r="C77" s="9">
        <f>Input!AR73-Input!I73</f>
        <v>0</v>
      </c>
      <c r="D77" s="9" t="str">
        <f>IF(OR(Input!A73="AZERONLİNE LTD BM",Input!A73="AZTELEKOM MMC",Input!A73="BAKI TELEFON RABİTƏSİ MMC"),IF(OR('Abunəçilərin Sayı'!C77&gt;20000,'Abunəçilərin Sayı'!C77&lt;-20000,Input!AR73=0,Input!AR73=""),"False","True"),IF(OR('Abunəçilərin Sayı'!C77&gt;2000,'Abunəçilərin Sayı'!C77&lt;-2000,Input!AR73=0,Input!AR73=""),"False","True"))</f>
        <v>False</v>
      </c>
    </row>
    <row r="78" spans="2:4" ht="15.75" customHeight="1" x14ac:dyDescent="0.35">
      <c r="B78" s="6" t="str">
        <f>Input!A74</f>
        <v>"VOLT İNTERNET" Məhdud Məsuliyyətli Cəmiyyəti</v>
      </c>
      <c r="C78" s="9">
        <f>Input!AR74-Input!I74</f>
        <v>0</v>
      </c>
      <c r="D78" s="9" t="str">
        <f>IF(OR(Input!A74="AZERONLİNE LTD BM",Input!A74="AZTELEKOM MMC",Input!A74="BAKI TELEFON RABİTƏSİ MMC"),IF(OR('Abunəçilərin Sayı'!C78&gt;20000,'Abunəçilərin Sayı'!C78&lt;-20000,Input!AR74=0,Input!AR74=""),"False","True"),IF(OR('Abunəçilərin Sayı'!C78&gt;2000,'Abunəçilərin Sayı'!C78&lt;-2000,Input!AR74=0,Input!AR74=""),"False","True"))</f>
        <v>False</v>
      </c>
    </row>
    <row r="79" spans="2:4" ht="15.75" customHeight="1" x14ac:dyDescent="0.35">
      <c r="B79" s="6" t="str">
        <f>Input!A75</f>
        <v>"UMIDNET" Məhdud Məsuliyyətli Cəmiyyəti</v>
      </c>
      <c r="C79" s="9">
        <f>Input!AR75-Input!I75</f>
        <v>0</v>
      </c>
      <c r="D79" s="9" t="str">
        <f>IF(OR(Input!A75="AZERONLİNE LTD BM",Input!A75="AZTELEKOM MMC",Input!A75="BAKI TELEFON RABİTƏSİ MMC"),IF(OR('Abunəçilərin Sayı'!C79&gt;20000,'Abunəçilərin Sayı'!C79&lt;-20000,Input!AR75=0,Input!AR75=""),"False","True"),IF(OR('Abunəçilərin Sayı'!C79&gt;2000,'Abunəçilərin Sayı'!C79&lt;-2000,Input!AR75=0,Input!AR75=""),"False","True"))</f>
        <v>False</v>
      </c>
    </row>
    <row r="80" spans="2:4" ht="15.75" customHeight="1" x14ac:dyDescent="0.35">
      <c r="B80" s="6" t="str">
        <f>Input!A76</f>
        <v>"AZEURONET" Məhdud Məsuliyyətli Cəmiyyəti</v>
      </c>
      <c r="C80" s="9">
        <f>Input!AR76-Input!I76</f>
        <v>0</v>
      </c>
      <c r="D80" s="9" t="str">
        <f>IF(OR(Input!A76="AZERONLİNE LTD BM",Input!A76="AZTELEKOM MMC",Input!A76="BAKI TELEFON RABİTƏSİ MMC"),IF(OR('Abunəçilərin Sayı'!C80&gt;20000,'Abunəçilərin Sayı'!C80&lt;-20000,Input!AR76=0,Input!AR76=""),"False","True"),IF(OR('Abunəçilərin Sayı'!C80&gt;2000,'Abunəçilərin Sayı'!C80&lt;-2000,Input!AR76=0,Input!AR76=""),"False","True"))</f>
        <v>False</v>
      </c>
    </row>
    <row r="81" spans="2:4" ht="15.75" customHeight="1" x14ac:dyDescent="0.35">
      <c r="B81" s="6" t="str">
        <f>Input!A77</f>
        <v>"ARTKOM.NET" Məhdud Məsuliyyətli Cəmiyyəti</v>
      </c>
      <c r="C81" s="9">
        <f>Input!AR77-Input!I77</f>
        <v>0</v>
      </c>
      <c r="D81" s="9" t="str">
        <f>IF(OR(Input!A77="AZERONLİNE LTD BM",Input!A77="AZTELEKOM MMC",Input!A77="BAKI TELEFON RABİTƏSİ MMC"),IF(OR('Abunəçilərin Sayı'!C81&gt;20000,'Abunəçilərin Sayı'!C81&lt;-20000,Input!AR77=0,Input!AR77=""),"False","True"),IF(OR('Abunəçilərin Sayı'!C81&gt;2000,'Abunəçilərin Sayı'!C81&lt;-2000,Input!AR77=0,Input!AR77=""),"False","True"))</f>
        <v>False</v>
      </c>
    </row>
    <row r="82" spans="2:4" ht="15.75" customHeight="1" x14ac:dyDescent="0.35">
      <c r="B82" s="6" t="str">
        <f>Input!A78</f>
        <v>"AZTECHNET" Məhdud Məsuliyyətli Cəmiyyəti</v>
      </c>
      <c r="C82" s="9">
        <f>Input!AR78-Input!I78</f>
        <v>0</v>
      </c>
      <c r="D82" s="9" t="str">
        <f>IF(OR(Input!A78="AZERONLİNE LTD BM",Input!A78="AZTELEKOM MMC",Input!A78="BAKI TELEFON RABİTƏSİ MMC"),IF(OR('Abunəçilərin Sayı'!C82&gt;20000,'Abunəçilərin Sayı'!C82&lt;-20000,Input!AR78=0,Input!AR78=""),"False","True"),IF(OR('Abunəçilərin Sayı'!C82&gt;2000,'Abunəçilərin Sayı'!C82&lt;-2000,Input!AR78=0,Input!AR78=""),"False","True"))</f>
        <v>False</v>
      </c>
    </row>
    <row r="83" spans="2:4" ht="15.75" customHeight="1" x14ac:dyDescent="0.35">
      <c r="B83" s="6" t="str">
        <f>Input!A79</f>
        <v>"FAST NET TECHNOLOGY" Məhdud Məsuliyyətli Cəmiyyəti</v>
      </c>
      <c r="C83" s="9">
        <f>Input!AR79-Input!I79</f>
        <v>0</v>
      </c>
      <c r="D83" s="9" t="str">
        <f>IF(OR(Input!A79="AZERONLİNE LTD BM",Input!A79="AZTELEKOM MMC",Input!A79="BAKI TELEFON RABİTƏSİ MMC"),IF(OR('Abunəçilərin Sayı'!C83&gt;20000,'Abunəçilərin Sayı'!C83&lt;-20000,Input!AR79=0,Input!AR79=""),"False","True"),IF(OR('Abunəçilərin Sayı'!C83&gt;2000,'Abunəçilərin Sayı'!C83&lt;-2000,Input!AR79=0,Input!AR79=""),"False","True"))</f>
        <v>False</v>
      </c>
    </row>
    <row r="84" spans="2:4" ht="15.75" customHeight="1" x14ac:dyDescent="0.35">
      <c r="B84" s="6" t="str">
        <f>Input!A80</f>
        <v>"AILƏMNET" Məhdud Məsuliyyətli Cəmiyyəti</v>
      </c>
      <c r="C84" s="9">
        <f>Input!AR80-Input!I80</f>
        <v>0</v>
      </c>
      <c r="D84" s="9" t="str">
        <f>IF(OR(Input!A80="AZERONLİNE LTD BM",Input!A80="AZTELEKOM MMC",Input!A80="BAKI TELEFON RABİTƏSİ MMC"),IF(OR('Abunəçilərin Sayı'!C84&gt;20000,'Abunəçilərin Sayı'!C84&lt;-20000,Input!AR80=0,Input!AR80=""),"False","True"),IF(OR('Abunəçilərin Sayı'!C84&gt;2000,'Abunəçilərin Sayı'!C84&lt;-2000,Input!AR80=0,Input!AR80=""),"False","True"))</f>
        <v>False</v>
      </c>
    </row>
    <row r="85" spans="2:4" ht="15.75" customHeight="1" x14ac:dyDescent="0.35">
      <c r="B85" s="6" t="str">
        <f>Input!A81</f>
        <v>"BYNET" Məhdud Məsuliyyətli Cəmiyyəti</v>
      </c>
      <c r="C85" s="9">
        <f>Input!AR81-Input!I81</f>
        <v>0</v>
      </c>
      <c r="D85" s="9" t="str">
        <f>IF(OR(Input!A81="AZERONLİNE LTD BM",Input!A81="AZTELEKOM MMC",Input!A81="BAKI TELEFON RABİTƏSİ MMC"),IF(OR('Abunəçilərin Sayı'!C85&gt;20000,'Abunəçilərin Sayı'!C85&lt;-20000,Input!AR81=0,Input!AR81=""),"False","True"),IF(OR('Abunəçilərin Sayı'!C85&gt;2000,'Abunəçilərin Sayı'!C85&lt;-2000,Input!AR81=0,Input!AR81=""),"False","True"))</f>
        <v>False</v>
      </c>
    </row>
    <row r="86" spans="2:4" ht="15.75" customHeight="1" x14ac:dyDescent="0.35">
      <c r="B86" s="6" t="str">
        <f>Input!A82</f>
        <v>"AZMEQANET" MƏHDUD MƏSULİYYƏTLİ CƏMİYYƏTİ</v>
      </c>
      <c r="C86" s="9">
        <f>Input!AR82-Input!I82</f>
        <v>0</v>
      </c>
      <c r="D86" s="9" t="str">
        <f>IF(OR(Input!A82="AZERONLİNE LTD BM",Input!A82="AZTELEKOM MMC",Input!A82="BAKI TELEFON RABİTƏSİ MMC"),IF(OR('Abunəçilərin Sayı'!C86&gt;20000,'Abunəçilərin Sayı'!C86&lt;-20000,Input!AR82=0,Input!AR82=""),"False","True"),IF(OR('Abunəçilərin Sayı'!C86&gt;2000,'Abunəçilərin Sayı'!C86&lt;-2000,Input!AR82=0,Input!AR82=""),"False","True"))</f>
        <v>False</v>
      </c>
    </row>
    <row r="87" spans="2:4" ht="15.75" customHeight="1" x14ac:dyDescent="0.35">
      <c r="B87" s="6" t="str">
        <f>Input!A83</f>
        <v>"AZİNTEX.COM" MƏHDUD MƏSULİYYƏTLİ CƏMİYYƏTİ</v>
      </c>
      <c r="C87" s="9">
        <f>Input!AR83-Input!I83</f>
        <v>0</v>
      </c>
      <c r="D87" s="9" t="str">
        <f>IF(OR(Input!A83="AZERONLİNE LTD BM",Input!A83="AZTELEKOM MMC",Input!A83="BAKI TELEFON RABİTƏSİ MMC"),IF(OR('Abunəçilərin Sayı'!C87&gt;20000,'Abunəçilərin Sayı'!C87&lt;-20000,Input!AR83=0,Input!AR83=""),"False","True"),IF(OR('Abunəçilərin Sayı'!C87&gt;2000,'Abunəçilərin Sayı'!C87&lt;-2000,Input!AR83=0,Input!AR83=""),"False","True"))</f>
        <v>False</v>
      </c>
    </row>
    <row r="88" spans="2:4" ht="15.75" customHeight="1" x14ac:dyDescent="0.35">
      <c r="B88" s="6" t="str">
        <f>Input!A84</f>
        <v>"SN TELECOM" MƏHDUD MƏSULİYYƏTLİ CƏMİYYƏTİ</v>
      </c>
      <c r="C88" s="9">
        <f>Input!AR84-Input!I84</f>
        <v>0</v>
      </c>
      <c r="D88" s="9" t="str">
        <f>IF(OR(Input!A84="AZERONLİNE LTD BM",Input!A84="AZTELEKOM MMC",Input!A84="BAKI TELEFON RABİTƏSİ MMC"),IF(OR('Abunəçilərin Sayı'!C88&gt;20000,'Abunəçilərin Sayı'!C88&lt;-20000,Input!AR84=0,Input!AR84=""),"False","True"),IF(OR('Abunəçilərin Sayı'!C88&gt;2000,'Abunəçilərin Sayı'!C88&lt;-2000,Input!AR84=0,Input!AR84=""),"False","True"))</f>
        <v>False</v>
      </c>
    </row>
    <row r="89" spans="2:4" ht="15.75" customHeight="1" x14ac:dyDescent="0.35">
      <c r="B89" s="6" t="str">
        <f>Input!A85</f>
        <v>"AZEDUNET" MƏHDUD MƏSULİYYƏTLİ CƏMİYYƏTİ</v>
      </c>
      <c r="C89" s="9">
        <f>Input!AR85-Input!I85</f>
        <v>0</v>
      </c>
      <c r="D89" s="9" t="str">
        <f>IF(OR(Input!A85="AZERONLİNE LTD BM",Input!A85="AZTELEKOM MMC",Input!A85="BAKI TELEFON RABİTƏSİ MMC"),IF(OR('Abunəçilərin Sayı'!C89&gt;20000,'Abunəçilərin Sayı'!C89&lt;-20000,Input!AR85=0,Input!AR85=""),"False","True"),IF(OR('Abunəçilərin Sayı'!C89&gt;2000,'Abunəçilərin Sayı'!C89&lt;-2000,Input!AR85=0,Input!AR85=""),"False","True"))</f>
        <v>False</v>
      </c>
    </row>
    <row r="90" spans="2:4" ht="15.75" customHeight="1" x14ac:dyDescent="0.35">
      <c r="B90" s="6" t="str">
        <f>Input!A86</f>
        <v>"SEABAK" MƏHDUD MƏSULİYYƏTLİ CƏMİYYƏTİ</v>
      </c>
      <c r="C90" s="9">
        <f>Input!AR86-Input!I86</f>
        <v>0</v>
      </c>
      <c r="D90" s="9" t="str">
        <f>IF(OR(Input!A86="AZERONLİNE LTD BM",Input!A86="AZTELEKOM MMC",Input!A86="BAKI TELEFON RABİTƏSİ MMC"),IF(OR('Abunəçilərin Sayı'!C90&gt;20000,'Abunəçilərin Sayı'!C90&lt;-20000,Input!AR86=0,Input!AR86=""),"False","True"),IF(OR('Abunəçilərin Sayı'!C90&gt;2000,'Abunəçilərin Sayı'!C90&lt;-2000,Input!AR86=0,Input!AR86=""),"False","True"))</f>
        <v>False</v>
      </c>
    </row>
    <row r="91" spans="2:4" ht="15.75" customHeight="1" x14ac:dyDescent="0.35">
      <c r="B91" s="6" t="str">
        <f>Input!A87</f>
        <v>"PORT CASTLE" MƏHDUD MƏSULİYYƏTLİ CƏMİYYƏTİ</v>
      </c>
      <c r="C91" s="9">
        <f>Input!AR87-Input!I87</f>
        <v>0</v>
      </c>
      <c r="D91" s="9" t="str">
        <f>IF(OR(Input!A87="AZERONLİNE LTD BM",Input!A87="AZTELEKOM MMC",Input!A87="BAKI TELEFON RABİTƏSİ MMC"),IF(OR('Abunəçilərin Sayı'!C91&gt;20000,'Abunəçilərin Sayı'!C91&lt;-20000,Input!AR87=0,Input!AR87=""),"False","True"),IF(OR('Abunəçilərin Sayı'!C91&gt;2000,'Abunəçilərin Sayı'!C91&lt;-2000,Input!AR87=0,Input!AR87=""),"False","True"))</f>
        <v>False</v>
      </c>
    </row>
    <row r="92" spans="2:4" ht="15.75" customHeight="1" x14ac:dyDescent="0.35">
      <c r="B92" s="6" t="str">
        <f>Input!A88</f>
        <v>"AZİNTELNET" Məhdud Məsuliyyətli Cəmiyyəti</v>
      </c>
      <c r="C92" s="9">
        <f>Input!AR88-Input!I88</f>
        <v>0</v>
      </c>
      <c r="D92" s="9" t="str">
        <f>IF(OR(Input!A88="AZERONLİNE LTD BM",Input!A88="AZTELEKOM MMC",Input!A88="BAKI TELEFON RABİTƏSİ MMC"),IF(OR('Abunəçilərin Sayı'!C92&gt;20000,'Abunəçilərin Sayı'!C92&lt;-20000,Input!AR88=0,Input!AR88=""),"False","True"),IF(OR('Abunəçilərin Sayı'!C92&gt;2000,'Abunəçilərin Sayı'!C92&lt;-2000,Input!AR88=0,Input!AR88=""),"False","True"))</f>
        <v>False</v>
      </c>
    </row>
    <row r="93" spans="2:4" ht="15.75" customHeight="1" x14ac:dyDescent="0.35">
      <c r="B93" s="6" t="str">
        <f>Input!A89</f>
        <v>"CLİP TV" MƏHDUD MƏSULİYYƏTLİ CƏMİYYƏTİ</v>
      </c>
      <c r="C93" s="9">
        <f>Input!AR89-Input!I89</f>
        <v>0</v>
      </c>
      <c r="D93" s="9" t="str">
        <f>IF(OR(Input!A89="AZERONLİNE LTD BM",Input!A89="AZTELEKOM MMC",Input!A89="BAKI TELEFON RABİTƏSİ MMC"),IF(OR('Abunəçilərin Sayı'!C93&gt;20000,'Abunəçilərin Sayı'!C93&lt;-20000,Input!AR89=0,Input!AR89=""),"False","True"),IF(OR('Abunəçilərin Sayı'!C93&gt;2000,'Abunəçilərin Sayı'!C93&lt;-2000,Input!AR89=0,Input!AR89=""),"False","True"))</f>
        <v>False</v>
      </c>
    </row>
    <row r="94" spans="2:4" ht="15.75" customHeight="1" x14ac:dyDescent="0.35">
      <c r="B94" s="6" t="str">
        <f>Input!A90</f>
        <v>"FLEXNET" Məhdud Məsuliyyətli Cəmiyyəti</v>
      </c>
      <c r="C94" s="9">
        <f>Input!AR90-Input!I90</f>
        <v>0</v>
      </c>
      <c r="D94" s="9" t="str">
        <f>IF(OR(Input!A90="AZERONLİNE LTD BM",Input!A90="AZTELEKOM MMC",Input!A90="BAKI TELEFON RABİTƏSİ MMC"),IF(OR('Abunəçilərin Sayı'!C94&gt;20000,'Abunəçilərin Sayı'!C94&lt;-20000,Input!AR90=0,Input!AR90=""),"False","True"),IF(OR('Abunəçilərin Sayı'!C94&gt;2000,'Abunəçilərin Sayı'!C94&lt;-2000,Input!AR90=0,Input!AR90=""),"False","True"))</f>
        <v>False</v>
      </c>
    </row>
    <row r="95" spans="2:4" ht="15.75" customHeight="1" x14ac:dyDescent="0.35">
      <c r="B95" s="6" t="str">
        <f>Input!A91</f>
        <v>"RR TELECOM" Məhdud Məsuliyyətli Cəmiyyəti</v>
      </c>
      <c r="C95" s="9">
        <f>Input!AR91-Input!I91</f>
        <v>0</v>
      </c>
      <c r="D95" s="9" t="str">
        <f>IF(OR(Input!A91="AZERONLİNE LTD BM",Input!A91="AZTELEKOM MMC",Input!A91="BAKI TELEFON RABİTƏSİ MMC"),IF(OR('Abunəçilərin Sayı'!C95&gt;20000,'Abunəçilərin Sayı'!C95&lt;-20000,Input!AR91=0,Input!AR91=""),"False","True"),IF(OR('Abunəçilərin Sayı'!C95&gt;2000,'Abunəçilərin Sayı'!C95&lt;-2000,Input!AR91=0,Input!AR91=""),"False","True"))</f>
        <v>False</v>
      </c>
    </row>
    <row r="96" spans="2:4" ht="15.75" customHeight="1" x14ac:dyDescent="0.35">
      <c r="B96" s="6" t="str">
        <f>Input!A92</f>
        <v>"SPEEDNET" Məhdud Məsuliyyətli Cəmiyyəti</v>
      </c>
      <c r="C96" s="9">
        <f>Input!AR92-Input!I92</f>
        <v>0</v>
      </c>
      <c r="D96" s="9" t="str">
        <f>IF(OR(Input!A92="AZERONLİNE LTD BM",Input!A92="AZTELEKOM MMC",Input!A92="BAKI TELEFON RABİTƏSİ MMC"),IF(OR('Abunəçilərin Sayı'!C96&gt;20000,'Abunəçilərin Sayı'!C96&lt;-20000,Input!AR92=0,Input!AR92=""),"False","True"),IF(OR('Abunəçilərin Sayı'!C96&gt;2000,'Abunəçilərin Sayı'!C96&lt;-2000,Input!AR92=0,Input!AR92=""),"False","True"))</f>
        <v>False</v>
      </c>
    </row>
    <row r="97" spans="2:4" ht="15.75" customHeight="1" x14ac:dyDescent="0.35">
      <c r="B97" s="6" t="str">
        <f>Input!A93</f>
        <v>"OPTİK İNTERNET PROVAİDERS" Məhdud Məsuliyyətli Cəmiyyəti</v>
      </c>
      <c r="C97" s="9">
        <f>Input!AR93-Input!I93</f>
        <v>0</v>
      </c>
      <c r="D97" s="9" t="str">
        <f>IF(OR(Input!A93="AZERONLİNE LTD BM",Input!A93="AZTELEKOM MMC",Input!A93="BAKI TELEFON RABİTƏSİ MMC"),IF(OR('Abunəçilərin Sayı'!C97&gt;20000,'Abunəçilərin Sayı'!C97&lt;-20000,Input!AR93=0,Input!AR93=""),"False","True"),IF(OR('Abunəçilərin Sayı'!C97&gt;2000,'Abunəçilərin Sayı'!C97&lt;-2000,Input!AR93=0,Input!AR93=""),"False","True"))</f>
        <v>False</v>
      </c>
    </row>
    <row r="98" spans="2:4" ht="15.75" customHeight="1" x14ac:dyDescent="0.35">
      <c r="B98" s="6" t="str">
        <f>Input!A94</f>
        <v>"GİGABİT TELECOM" Məhdud Məsuliyyətli Cəmiyyəti</v>
      </c>
      <c r="C98" s="9">
        <f>Input!AR94-Input!I94</f>
        <v>0</v>
      </c>
      <c r="D98" s="9" t="str">
        <f>IF(OR(Input!A94="AZERONLİNE LTD BM",Input!A94="AZTELEKOM MMC",Input!A94="BAKI TELEFON RABİTƏSİ MMC"),IF(OR('Abunəçilərin Sayı'!C98&gt;20000,'Abunəçilərin Sayı'!C98&lt;-20000,Input!AR94=0,Input!AR94=""),"False","True"),IF(OR('Abunəçilərin Sayı'!C98&gt;2000,'Abunəçilərin Sayı'!C98&lt;-2000,Input!AR94=0,Input!AR94=""),"False","True"))</f>
        <v>False</v>
      </c>
    </row>
    <row r="99" spans="2:4" ht="15.75" customHeight="1" x14ac:dyDescent="0.35">
      <c r="B99" s="6" t="str">
        <f>Input!A95</f>
        <v>"PORTFLİX" MƏHDUD MƏSULİYYƏTLİ CƏMİYYƏTİ</v>
      </c>
      <c r="C99" s="9">
        <f>Input!AR95-Input!I95</f>
        <v>0</v>
      </c>
      <c r="D99" s="9" t="str">
        <f>IF(OR(Input!A95="AZERONLİNE LTD BM",Input!A95="AZTELEKOM MMC",Input!A95="BAKI TELEFON RABİTƏSİ MMC"),IF(OR('Abunəçilərin Sayı'!C99&gt;20000,'Abunəçilərin Sayı'!C99&lt;-20000,Input!AR95=0,Input!AR95=""),"False","True"),IF(OR('Abunəçilərin Sayı'!C99&gt;2000,'Abunəçilərin Sayı'!C99&lt;-2000,Input!AR95=0,Input!AR95=""),"False","True"))</f>
        <v>False</v>
      </c>
    </row>
    <row r="100" spans="2:4" ht="15.75" customHeight="1" x14ac:dyDescent="0.35">
      <c r="B100" s="6" t="str">
        <f>Input!A96</f>
        <v>NAXÇIVAN MUXTAR RESPUBLİKASI RABİTƏ VƏ YENİ TEXNOLOGİYALARI NAZİRLİYİNİN TABELİYİNDƏ NAXÇIVAN MUXTAR RESPUBLİKASININ İNTERNET VƏ YENİ TEXNOLOGİYALARİN TƏDRİSİ MƏRKƏZİ</v>
      </c>
      <c r="C100" s="9">
        <f>Input!AR96-Input!I96</f>
        <v>0</v>
      </c>
      <c r="D100" s="9" t="str">
        <f>IF(OR(Input!A96="AZERONLİNE LTD BM",Input!A96="AZTELEKOM MMC",Input!A96="BAKI TELEFON RABİTƏSİ MMC"),IF(OR('Abunəçilərin Sayı'!C100&gt;20000,'Abunəçilərin Sayı'!C100&lt;-20000,Input!AR96=0,Input!AR96=""),"False","True"),IF(OR('Abunəçilərin Sayı'!C100&gt;2000,'Abunəçilərin Sayı'!C100&lt;-2000,Input!AR96=0,Input!AR96=""),"False","True"))</f>
        <v>False</v>
      </c>
    </row>
    <row r="101" spans="2:4" ht="15.75" customHeight="1" x14ac:dyDescent="0.35">
      <c r="B101" s="6" t="str">
        <f>Input!A97</f>
        <v>"SEVINC TELECOM" Məhdud Məsuliyyətli Cəmiyyəti</v>
      </c>
      <c r="C101" s="9">
        <f>Input!AR97-Input!I97</f>
        <v>0</v>
      </c>
      <c r="D101" s="9" t="str">
        <f>IF(OR(Input!A97="AZERONLİNE LTD BM",Input!A97="AZTELEKOM MMC",Input!A97="BAKI TELEFON RABİTƏSİ MMC"),IF(OR('Abunəçilərin Sayı'!C101&gt;20000,'Abunəçilərin Sayı'!C101&lt;-20000,Input!AR97=0,Input!AR97=""),"False","True"),IF(OR('Abunəçilərin Sayı'!C101&gt;2000,'Abunəçilərin Sayı'!C101&lt;-2000,Input!AR97=0,Input!AR97=""),"False","True"))</f>
        <v>False</v>
      </c>
    </row>
    <row r="102" spans="2:4" ht="15.75" customHeight="1" x14ac:dyDescent="0.35">
      <c r="B102" s="6" t="str">
        <f>Input!A98</f>
        <v>"NET-EKSPRESS" MƏHDUD MƏSULİYYƏTLİ CƏMİYYƏTİ</v>
      </c>
      <c r="C102" s="9">
        <f>Input!AR98-Input!I98</f>
        <v>0</v>
      </c>
      <c r="D102" s="9" t="str">
        <f>IF(OR(Input!A98="AZERONLİNE LTD BM",Input!A98="AZTELEKOM MMC",Input!A98="BAKI TELEFON RABİTƏSİ MMC"),IF(OR('Abunəçilərin Sayı'!C102&gt;20000,'Abunəçilərin Sayı'!C102&lt;-20000,Input!AR98=0,Input!AR98=""),"False","True"),IF(OR('Abunəçilərin Sayı'!C102&gt;2000,'Abunəçilərin Sayı'!C102&lt;-2000,Input!AR98=0,Input!AR98=""),"False","True"))</f>
        <v>False</v>
      </c>
    </row>
    <row r="103" spans="2:4" ht="15.75" customHeight="1" x14ac:dyDescent="0.35">
      <c r="B103" s="6" t="str">
        <f>Input!A99</f>
        <v>"ALFA TELEKOM" MƏHDUD MƏSULİYYƏTLİ CƏMİYYƏTİ</v>
      </c>
      <c r="C103" s="9">
        <f>Input!AR99-Input!I99</f>
        <v>0</v>
      </c>
      <c r="D103" s="9" t="str">
        <f>IF(OR(Input!A99="AZERONLİNE LTD BM",Input!A99="AZTELEKOM MMC",Input!A99="BAKI TELEFON RABİTƏSİ MMC"),IF(OR('Abunəçilərin Sayı'!C103&gt;20000,'Abunəçilərin Sayı'!C103&lt;-20000,Input!AR99=0,Input!AR99=""),"False","True"),IF(OR('Abunəçilərin Sayı'!C103&gt;2000,'Abunəçilərin Sayı'!C103&lt;-2000,Input!AR99=0,Input!AR99=""),"False","True"))</f>
        <v>False</v>
      </c>
    </row>
    <row r="104" spans="2:4" ht="15.75" customHeight="1" x14ac:dyDescent="0.35">
      <c r="B104" s="6" t="str">
        <f>Input!A100</f>
        <v>"LİNKNET" MƏHDUD MƏSULİYYƏTLİ CƏMİYYƏTİ</v>
      </c>
      <c r="C104" s="9">
        <f>Input!AR100-Input!I100</f>
        <v>0</v>
      </c>
      <c r="D104" s="9" t="str">
        <f>IF(OR(Input!A100="AZERONLİNE LTD BM",Input!A100="AZTELEKOM MMC",Input!A100="BAKI TELEFON RABİTƏSİ MMC"),IF(OR('Abunəçilərin Sayı'!C104&gt;20000,'Abunəçilərin Sayı'!C104&lt;-20000,Input!AR100=0,Input!AR100=""),"False","True"),IF(OR('Abunəçilərin Sayı'!C104&gt;2000,'Abunəçilərin Sayı'!C104&lt;-2000,Input!AR100=0,Input!AR100=""),"False","True"))</f>
        <v>False</v>
      </c>
    </row>
    <row r="105" spans="2:4" ht="15.75" customHeight="1" x14ac:dyDescent="0.35">
      <c r="B105" s="6" t="str">
        <f>Input!A101</f>
        <v>"SHAKH TELECOM" Məhdud Məsuliyyətli Cəmiyyəti</v>
      </c>
      <c r="C105" s="9">
        <f>Input!AR101-Input!I101</f>
        <v>0</v>
      </c>
      <c r="D105" s="9" t="str">
        <f>IF(OR(Input!A101="AZERONLİNE LTD BM",Input!A101="AZTELEKOM MMC",Input!A101="BAKI TELEFON RABİTƏSİ MMC"),IF(OR('Abunəçilərin Sayı'!C105&gt;20000,'Abunəçilərin Sayı'!C105&lt;-20000,Input!AR101=0,Input!AR101=""),"False","True"),IF(OR('Abunəçilərin Sayı'!C105&gt;2000,'Abunəçilərin Sayı'!C105&lt;-2000,Input!AR101=0,Input!AR101=""),"False","True"))</f>
        <v>False</v>
      </c>
    </row>
    <row r="106" spans="2:4" ht="15.75" customHeight="1" x14ac:dyDescent="0.35">
      <c r="B106" s="6" t="str">
        <f>Input!A102</f>
        <v>"SMART OFFICE" MƏHDUD MƏSULİYYƏTLİ CƏMİYYƏTİ</v>
      </c>
      <c r="C106" s="9">
        <f>Input!AR102-Input!I102</f>
        <v>0</v>
      </c>
      <c r="D106" s="9" t="str">
        <f>IF(OR(Input!A102="AZERONLİNE LTD BM",Input!A102="AZTELEKOM MMC",Input!A102="BAKI TELEFON RABİTƏSİ MMC"),IF(OR('Abunəçilərin Sayı'!C106&gt;20000,'Abunəçilərin Sayı'!C106&lt;-20000,Input!AR102=0,Input!AR102=""),"False","True"),IF(OR('Abunəçilərin Sayı'!C106&gt;2000,'Abunəçilərin Sayı'!C106&lt;-2000,Input!AR102=0,Input!AR102=""),"False","True"))</f>
        <v>False</v>
      </c>
    </row>
    <row r="107" spans="2:4" ht="15.75" customHeight="1" x14ac:dyDescent="0.35">
      <c r="B107" s="6" t="str">
        <f>Input!A103</f>
        <v>"START TELECOM" Məhdud Məsuliyyətli Cəmiyyəti</v>
      </c>
      <c r="C107" s="9">
        <f>Input!AR103-Input!I103</f>
        <v>0</v>
      </c>
      <c r="D107" s="9" t="str">
        <f>IF(OR(Input!A103="AZERONLİNE LTD BM",Input!A103="AZTELEKOM MMC",Input!A103="BAKI TELEFON RABİTƏSİ MMC"),IF(OR('Abunəçilərin Sayı'!C107&gt;20000,'Abunəçilərin Sayı'!C107&lt;-20000,Input!AR103=0,Input!AR103=""),"False","True"),IF(OR('Abunəçilərin Sayı'!C107&gt;2000,'Abunəçilərin Sayı'!C107&lt;-2000,Input!AR103=0,Input!AR103=""),"False","True"))</f>
        <v>False</v>
      </c>
    </row>
    <row r="108" spans="2:4" ht="15.75" customHeight="1" x14ac:dyDescent="0.35">
      <c r="B108" s="6" t="str">
        <f>Input!A104</f>
        <v>"AG TELEKOM" MƏHDUD MƏSULİYYƏTLİ CƏMİYYƏTİ</v>
      </c>
      <c r="C108" s="9">
        <f>Input!AR104-Input!I104</f>
        <v>0</v>
      </c>
      <c r="D108" s="9" t="str">
        <f>IF(OR(Input!A104="AZERONLİNE LTD BM",Input!A104="AZTELEKOM MMC",Input!A104="BAKI TELEFON RABİTƏSİ MMC"),IF(OR('Abunəçilərin Sayı'!C108&gt;20000,'Abunəçilərin Sayı'!C108&lt;-20000,Input!AR104=0,Input!AR104=""),"False","True"),IF(OR('Abunəçilərin Sayı'!C108&gt;2000,'Abunəçilərin Sayı'!C108&lt;-2000,Input!AR104=0,Input!AR104=""),"False","True"))</f>
        <v>False</v>
      </c>
    </row>
    <row r="109" spans="2:4" ht="15.75" customHeight="1" x14ac:dyDescent="0.35">
      <c r="B109" s="6" t="str">
        <f>Input!A105</f>
        <v>"VVORLD LINE" Məhdud Məsuliyyətli Cəmiyyəti</v>
      </c>
      <c r="C109" s="9">
        <f>Input!AR105-Input!I105</f>
        <v>0</v>
      </c>
      <c r="D109" s="9" t="str">
        <f>IF(OR(Input!A105="AZERONLİNE LTD BM",Input!A105="AZTELEKOM MMC",Input!A105="BAKI TELEFON RABİTƏSİ MMC"),IF(OR('Abunəçilərin Sayı'!C109&gt;20000,'Abunəçilərin Sayı'!C109&lt;-20000,Input!AR105=0,Input!AR105=""),"False","True"),IF(OR('Abunəçilərin Sayı'!C109&gt;2000,'Abunəçilərin Sayı'!C109&lt;-2000,Input!AR105=0,Input!AR105=""),"False","True"))</f>
        <v>False</v>
      </c>
    </row>
    <row r="110" spans="2:4" ht="15.75" customHeight="1" x14ac:dyDescent="0.35">
      <c r="B110" s="6" t="str">
        <f>Input!A106</f>
        <v>"DELTA TELEKOM LTD" MƏHDUD MƏSULİYYƏTLİ  MÜƏSSİSƏSİ</v>
      </c>
      <c r="C110" s="9">
        <f>Input!AR106-Input!I106</f>
        <v>0</v>
      </c>
      <c r="D110" s="9" t="str">
        <f>IF(OR(Input!A106="AZERONLİNE LTD BM",Input!A106="AZTELEKOM MMC",Input!A106="BAKI TELEFON RABİTƏSİ MMC"),IF(OR('Abunəçilərin Sayı'!C110&gt;20000,'Abunəçilərin Sayı'!C110&lt;-20000,Input!AR106=0,Input!AR106=""),"False","True"),IF(OR('Abunəçilərin Sayı'!C110&gt;2000,'Abunəçilərin Sayı'!C110&lt;-2000,Input!AR106=0,Input!AR106=""),"False","True"))</f>
        <v>False</v>
      </c>
    </row>
    <row r="111" spans="2:4" ht="15.75" customHeight="1" x14ac:dyDescent="0.35">
      <c r="B111" s="6" t="str">
        <f>Input!A107</f>
        <v>"SPARKTEL" Məhdud Məsuliyyətli Cəmiyyəti</v>
      </c>
      <c r="C111" s="9">
        <f>Input!AR107-Input!I107</f>
        <v>0</v>
      </c>
      <c r="D111" s="9" t="str">
        <f>IF(OR(Input!A107="AZERONLİNE LTD BM",Input!A107="AZTELEKOM MMC",Input!A107="BAKI TELEFON RABİTƏSİ MMC"),IF(OR('Abunəçilərin Sayı'!C111&gt;20000,'Abunəçilərin Sayı'!C111&lt;-20000,Input!AR107=0,Input!AR107=""),"False","True"),IF(OR('Abunəçilərin Sayı'!C111&gt;2000,'Abunəçilərin Sayı'!C111&lt;-2000,Input!AR107=0,Input!AR107=""),"False","True"))</f>
        <v>False</v>
      </c>
    </row>
    <row r="112" spans="2:4" ht="15.75" customHeight="1" x14ac:dyDescent="0.35">
      <c r="B112" s="6" t="str">
        <f>Input!A108</f>
        <v>"RDSC" Məhdud Məsuliyyətli Cəmiyyəti</v>
      </c>
      <c r="C112" s="9">
        <f>Input!AR108-Input!I108</f>
        <v>0</v>
      </c>
      <c r="D112" s="9" t="str">
        <f>IF(OR(Input!A108="AZERONLİNE LTD BM",Input!A108="AZTELEKOM MMC",Input!A108="BAKI TELEFON RABİTƏSİ MMC"),IF(OR('Abunəçilərin Sayı'!C112&gt;20000,'Abunəçilərin Sayı'!C112&lt;-20000,Input!AR108=0,Input!AR108=""),"False","True"),IF(OR('Abunəçilərin Sayı'!C112&gt;2000,'Abunəçilərin Sayı'!C112&lt;-2000,Input!AR108=0,Input!AR108=""),"False","True"))</f>
        <v>False</v>
      </c>
    </row>
    <row r="113" spans="2:4" ht="15.75" customHeight="1" x14ac:dyDescent="0.35">
      <c r="B113" s="6" t="str">
        <f>Input!A109</f>
        <v>"Boss Group" MƏHDUD MƏSULİYYƏTLİ CƏMİYYƏTİ</v>
      </c>
      <c r="C113" s="9">
        <f>Input!AR109-Input!I109</f>
        <v>0</v>
      </c>
      <c r="D113" s="9" t="str">
        <f>IF(OR(Input!A109="AZERONLİNE LTD BM",Input!A109="AZTELEKOM MMC",Input!A109="BAKI TELEFON RABİTƏSİ MMC"),IF(OR('Abunəçilərin Sayı'!C113&gt;20000,'Abunəçilərin Sayı'!C113&lt;-20000,Input!AR109=0,Input!AR109=""),"False","True"),IF(OR('Abunəçilərin Sayı'!C113&gt;2000,'Abunəçilərin Sayı'!C113&lt;-2000,Input!AR109=0,Input!AR109=""),"False","True"))</f>
        <v>False</v>
      </c>
    </row>
    <row r="114" spans="2:4" ht="15.75" customHeight="1" x14ac:dyDescent="0.35">
      <c r="B114" s="6" t="str">
        <f>Input!A110</f>
        <v>"DU TELECOM" Məhdud Məsuliyyətli Cəmiyyəti</v>
      </c>
      <c r="C114" s="9">
        <f>Input!AR110-Input!I110</f>
        <v>0</v>
      </c>
      <c r="D114" s="9" t="str">
        <f>IF(OR(Input!A110="AZERONLİNE LTD BM",Input!A110="AZTELEKOM MMC",Input!A110="BAKI TELEFON RABİTƏSİ MMC"),IF(OR('Abunəçilərin Sayı'!C114&gt;20000,'Abunəçilərin Sayı'!C114&lt;-20000,Input!AR110=0,Input!AR110=""),"False","True"),IF(OR('Abunəçilərin Sayı'!C114&gt;2000,'Abunəçilərin Sayı'!C114&lt;-2000,Input!AR110=0,Input!AR110=""),"False","True"))</f>
        <v>False</v>
      </c>
    </row>
    <row r="115" spans="2:4" ht="15.75" customHeight="1" x14ac:dyDescent="0.35">
      <c r="B115" s="6" t="str">
        <f>Input!A111</f>
        <v>"GO TELECOM" Məhdud Məsuliyyətli Cəmiyyəti</v>
      </c>
      <c r="C115" s="9">
        <f>Input!AR111-Input!I111</f>
        <v>0</v>
      </c>
      <c r="D115" s="9" t="str">
        <f>IF(OR(Input!A111="AZERONLİNE LTD BM",Input!A111="AZTELEKOM MMC",Input!A111="BAKI TELEFON RABİTƏSİ MMC"),IF(OR('Abunəçilərin Sayı'!C115&gt;20000,'Abunəçilərin Sayı'!C115&lt;-20000,Input!AR111=0,Input!AR111=""),"False","True"),IF(OR('Abunəçilərin Sayı'!C115&gt;2000,'Abunəçilərin Sayı'!C115&lt;-2000,Input!AR111=0,Input!AR111=""),"False","True"))</f>
        <v>False</v>
      </c>
    </row>
    <row r="116" spans="2:4" ht="15.75" customHeight="1" x14ac:dyDescent="0.35">
      <c r="B116" s="6" t="str">
        <f>Input!A112</f>
        <v>"AZERBAIJAN NETVVORK SOLUTIONS" Məhdud Məsuliyyətli Cəmiyyəti</v>
      </c>
      <c r="C116" s="9">
        <f>Input!AR112-Input!I112</f>
        <v>0</v>
      </c>
      <c r="D116" s="9" t="str">
        <f>IF(OR(Input!A112="AZERONLİNE LTD BM",Input!A112="AZTELEKOM MMC",Input!A112="BAKI TELEFON RABİTƏSİ MMC"),IF(OR('Abunəçilərin Sayı'!C116&gt;20000,'Abunəçilərin Sayı'!C116&lt;-20000,Input!AR112=0,Input!AR112=""),"False","True"),IF(OR('Abunəçilərin Sayı'!C116&gt;2000,'Abunəçilərin Sayı'!C116&lt;-2000,Input!AR112=0,Input!AR112=""),"False","True"))</f>
        <v>False</v>
      </c>
    </row>
    <row r="117" spans="2:4" ht="15.75" customHeight="1" x14ac:dyDescent="0.35">
      <c r="B117" s="6" t="str">
        <f>Input!A113</f>
        <v>"KAPITAL TELECOM" Məhdud Məsuliyyətli Cəmiyyəti</v>
      </c>
      <c r="C117" s="9">
        <f>Input!AR113-Input!I113</f>
        <v>0</v>
      </c>
      <c r="D117" s="9" t="str">
        <f>IF(OR(Input!A113="AZERONLİNE LTD BM",Input!A113="AZTELEKOM MMC",Input!A113="BAKI TELEFON RABİTƏSİ MMC"),IF(OR('Abunəçilərin Sayı'!C117&gt;20000,'Abunəçilərin Sayı'!C117&lt;-20000,Input!AR113=0,Input!AR113=""),"False","True"),IF(OR('Abunəçilərin Sayı'!C117&gt;2000,'Abunəçilərin Sayı'!C117&lt;-2000,Input!AR113=0,Input!AR113=""),"False","True"))</f>
        <v>False</v>
      </c>
    </row>
    <row r="118" spans="2:4" ht="15.75" customHeight="1" x14ac:dyDescent="0.35">
      <c r="B118" s="6" t="str">
        <f>Input!A114</f>
        <v>"BİLEV NET" Məhdud Məsuliyyətli Cəmiyyəti</v>
      </c>
      <c r="C118" s="9">
        <f>Input!AR114-Input!I114</f>
        <v>0</v>
      </c>
      <c r="D118" s="9" t="str">
        <f>IF(OR(Input!A114="AZERONLİNE LTD BM",Input!A114="AZTELEKOM MMC",Input!A114="BAKI TELEFON RABİTƏSİ MMC"),IF(OR('Abunəçilərin Sayı'!C118&gt;20000,'Abunəçilərin Sayı'!C118&lt;-20000,Input!AR114=0,Input!AR114=""),"False","True"),IF(OR('Abunəçilərin Sayı'!C118&gt;2000,'Abunəçilərin Sayı'!C118&lt;-2000,Input!AR114=0,Input!AR114=""),"False","True"))</f>
        <v>False</v>
      </c>
    </row>
    <row r="119" spans="2:4" ht="15.75" customHeight="1" x14ac:dyDescent="0.35">
      <c r="B119" s="6" t="str">
        <f>Input!A115</f>
        <v>"AZQTEL" MƏHDUD MƏSULİYYƏTLİ CƏMİYYƏTİ</v>
      </c>
      <c r="C119" s="9">
        <f>Input!AR115-Input!I115</f>
        <v>0</v>
      </c>
      <c r="D119" s="9" t="str">
        <f>IF(OR(Input!A115="AZERONLİNE LTD BM",Input!A115="AZTELEKOM MMC",Input!A115="BAKI TELEFON RABİTƏSİ MMC"),IF(OR('Abunəçilərin Sayı'!C119&gt;20000,'Abunəçilərin Sayı'!C119&lt;-20000,Input!AR115=0,Input!AR115=""),"False","True"),IF(OR('Abunəçilərin Sayı'!C119&gt;2000,'Abunəçilərin Sayı'!C119&lt;-2000,Input!AR115=0,Input!AR115=""),"False","True"))</f>
        <v>False</v>
      </c>
    </row>
    <row r="120" spans="2:4" ht="15.75" customHeight="1" x14ac:dyDescent="0.35">
      <c r="B120" s="6" t="str">
        <f>Input!A116</f>
        <v>"ULTEL" MƏHDUD MƏSULİYYƏTLİ CƏMİYYƏTİ</v>
      </c>
      <c r="C120" s="9">
        <f>Input!AR116-Input!I116</f>
        <v>0</v>
      </c>
      <c r="D120" s="9" t="str">
        <f>IF(OR(Input!A116="AZERONLİNE LTD BM",Input!A116="AZTELEKOM MMC",Input!A116="BAKI TELEFON RABİTƏSİ MMC"),IF(OR('Abunəçilərin Sayı'!C120&gt;20000,'Abunəçilərin Sayı'!C120&lt;-20000,Input!AR116=0,Input!AR116=""),"False","True"),IF(OR('Abunəçilərin Sayı'!C120&gt;2000,'Abunəçilərin Sayı'!C120&lt;-2000,Input!AR116=0,Input!AR116=""),"False","True"))</f>
        <v>False</v>
      </c>
    </row>
    <row r="121" spans="2:4" ht="15.75" customHeight="1" x14ac:dyDescent="0.35">
      <c r="B121" s="6" t="str">
        <f>Input!A117</f>
        <v>"HOMENET" Məhdud Məsuliyyətli Cəmiyyəti</v>
      </c>
      <c r="C121" s="9">
        <f>Input!AR117-Input!I117</f>
        <v>0</v>
      </c>
      <c r="D121" s="9" t="str">
        <f>IF(OR(Input!A117="AZERONLİNE LTD BM",Input!A117="AZTELEKOM MMC",Input!A117="BAKI TELEFON RABİTƏSİ MMC"),IF(OR('Abunəçilərin Sayı'!C121&gt;20000,'Abunəçilərin Sayı'!C121&lt;-20000,Input!AR117=0,Input!AR117=""),"False","True"),IF(OR('Abunəçilərin Sayı'!C121&gt;2000,'Abunəçilərin Sayı'!C121&lt;-2000,Input!AR117=0,Input!AR117=""),"False","True"))</f>
        <v>False</v>
      </c>
    </row>
    <row r="122" spans="2:4" ht="15.75" customHeight="1" x14ac:dyDescent="0.35">
      <c r="B122" s="6" t="str">
        <f>Input!A118</f>
        <v>"FIBERHOME" Məhdud Məsuliyyətli Cəmiyyəti</v>
      </c>
      <c r="C122" s="9">
        <f>Input!AR118-Input!I118</f>
        <v>0</v>
      </c>
      <c r="D122" s="9" t="str">
        <f>IF(OR(Input!A118="AZERONLİNE LTD BM",Input!A118="AZTELEKOM MMC",Input!A118="BAKI TELEFON RABİTƏSİ MMC"),IF(OR('Abunəçilərin Sayı'!C122&gt;20000,'Abunəçilərin Sayı'!C122&lt;-20000,Input!AR118=0,Input!AR118=""),"False","True"),IF(OR('Abunəçilərin Sayı'!C122&gt;2000,'Abunəçilərin Sayı'!C122&lt;-2000,Input!AR118=0,Input!AR118=""),"False","True"))</f>
        <v>False</v>
      </c>
    </row>
    <row r="123" spans="2:4" ht="15.75" customHeight="1" x14ac:dyDescent="0.35">
      <c r="B123" s="6" t="str">
        <f>Input!A119</f>
        <v>"AZİKO GROUP" Məhdud Məsuliyyətli Cəmiyyəti</v>
      </c>
      <c r="C123" s="9">
        <f>Input!AR119-Input!I119</f>
        <v>0</v>
      </c>
      <c r="D123" s="9" t="str">
        <f>IF(OR(Input!A119="AZERONLİNE LTD BM",Input!A119="AZTELEKOM MMC",Input!A119="BAKI TELEFON RABİTƏSİ MMC"),IF(OR('Abunəçilərin Sayı'!C123&gt;20000,'Abunəçilərin Sayı'!C123&lt;-20000,Input!AR119=0,Input!AR119=""),"False","True"),IF(OR('Abunəçilərin Sayı'!C123&gt;2000,'Abunəçilərin Sayı'!C123&lt;-2000,Input!AR119=0,Input!AR119=""),"False","True"))</f>
        <v>False</v>
      </c>
    </row>
    <row r="124" spans="2:4" ht="15.75" customHeight="1" x14ac:dyDescent="0.35">
      <c r="B124" s="6" t="str">
        <f>Input!A120</f>
        <v>"AZ-EVRO TEL" MƏHDUD MƏSULİYYƏTLİ CƏMİYYƏTİ</v>
      </c>
      <c r="C124" s="9">
        <f>Input!AR120-Input!I120</f>
        <v>0</v>
      </c>
      <c r="D124" s="9" t="str">
        <f>IF(OR(Input!A120="AZERONLİNE LTD BM",Input!A120="AZTELEKOM MMC",Input!A120="BAKI TELEFON RABİTƏSİ MMC"),IF(OR('Abunəçilərin Sayı'!C124&gt;20000,'Abunəçilərin Sayı'!C124&lt;-20000,Input!AR120=0,Input!AR120=""),"False","True"),IF(OR('Abunəçilərin Sayı'!C124&gt;2000,'Abunəçilərin Sayı'!C124&lt;-2000,Input!AR120=0,Input!AR120=""),"False","True"))</f>
        <v>False</v>
      </c>
    </row>
    <row r="125" spans="2:4" ht="15.75" customHeight="1" x14ac:dyDescent="0.35">
      <c r="B125" s="6" t="str">
        <f>Input!A121</f>
        <v>"UNİNET" MƏHDUD MƏSULİYYƏTLİ CƏMİYYƏTİ</v>
      </c>
      <c r="C125" s="9">
        <f>Input!AR121-Input!I121</f>
        <v>0</v>
      </c>
      <c r="D125" s="9" t="str">
        <f>IF(OR(Input!A121="AZERONLİNE LTD BM",Input!A121="AZTELEKOM MMC",Input!A121="BAKI TELEFON RABİTƏSİ MMC"),IF(OR('Abunəçilərin Sayı'!C125&gt;20000,'Abunəçilərin Sayı'!C125&lt;-20000,Input!AR121=0,Input!AR121=""),"False","True"),IF(OR('Abunəçilərin Sayı'!C125&gt;2000,'Abunəçilərin Sayı'!C125&lt;-2000,Input!AR121=0,Input!AR121=""),"False","True"))</f>
        <v>False</v>
      </c>
    </row>
    <row r="126" spans="2:4" ht="15.75" customHeight="1" x14ac:dyDescent="0.35">
      <c r="B126" s="6" t="str">
        <f>Input!A122</f>
        <v>"FİBERNET" Məhdud Məsuliyyətli Cəmiyyəti</v>
      </c>
      <c r="C126" s="9">
        <f>Input!AR122-Input!I122</f>
        <v>0</v>
      </c>
      <c r="D126" s="9" t="str">
        <f>IF(OR(Input!A122="AZERONLİNE LTD BM",Input!A122="AZTELEKOM MMC",Input!A122="BAKI TELEFON RABİTƏSİ MMC"),IF(OR('Abunəçilərin Sayı'!C126&gt;20000,'Abunəçilərin Sayı'!C126&lt;-20000,Input!AR122=0,Input!AR122=""),"False","True"),IF(OR('Abunəçilərin Sayı'!C126&gt;2000,'Abunəçilərin Sayı'!C126&lt;-2000,Input!AR122=0,Input!AR122=""),"False","True"))</f>
        <v>False</v>
      </c>
    </row>
    <row r="127" spans="2:4" ht="15.75" customHeight="1" x14ac:dyDescent="0.35">
      <c r="B127" s="6" t="str">
        <f>Input!A123</f>
        <v>"SOLTECH" Məhdud Məsuliyyətli Cəmiyyəti</v>
      </c>
      <c r="C127" s="9">
        <f>Input!AR123-Input!I123</f>
        <v>0</v>
      </c>
      <c r="D127" s="9" t="str">
        <f>IF(OR(Input!A123="AZERONLİNE LTD BM",Input!A123="AZTELEKOM MMC",Input!A123="BAKI TELEFON RABİTƏSİ MMC"),IF(OR('Abunəçilərin Sayı'!C127&gt;20000,'Abunəçilərin Sayı'!C127&lt;-20000,Input!AR123=0,Input!AR123=""),"False","True"),IF(OR('Abunəçilərin Sayı'!C127&gt;2000,'Abunəçilərin Sayı'!C127&lt;-2000,Input!AR123=0,Input!AR123=""),"False","True"))</f>
        <v>False</v>
      </c>
    </row>
    <row r="128" spans="2:4" ht="15.75" customHeight="1" x14ac:dyDescent="0.35">
      <c r="B128" s="6" t="str">
        <f>Input!A124</f>
        <v>"SHEF GROUP" Məhdud Məsuliyyətli Cəmiyyəti</v>
      </c>
      <c r="C128" s="9">
        <f>Input!AR124-Input!I124</f>
        <v>0</v>
      </c>
      <c r="D128" s="9" t="str">
        <f>IF(OR(Input!A124="AZERONLİNE LTD BM",Input!A124="AZTELEKOM MMC",Input!A124="BAKI TELEFON RABİTƏSİ MMC"),IF(OR('Abunəçilərin Sayı'!C128&gt;20000,'Abunəçilərin Sayı'!C128&lt;-20000,Input!AR124=0,Input!AR124=""),"False","True"),IF(OR('Abunəçilərin Sayı'!C128&gt;2000,'Abunəçilərin Sayı'!C128&lt;-2000,Input!AR124=0,Input!AR124=""),"False","True"))</f>
        <v>False</v>
      </c>
    </row>
    <row r="129" spans="2:4" ht="15.75" customHeight="1" x14ac:dyDescent="0.35">
      <c r="B129" s="6" t="str">
        <f>Input!A125</f>
        <v>"LENTEL" Məhdud Məsuliyyətli Cəmiyyəti</v>
      </c>
      <c r="C129" s="9">
        <f>Input!AR125-Input!I125</f>
        <v>0</v>
      </c>
      <c r="D129" s="9" t="str">
        <f>IF(OR(Input!A125="AZERONLİNE LTD BM",Input!A125="AZTELEKOM MMC",Input!A125="BAKI TELEFON RABİTƏSİ MMC"),IF(OR('Abunəçilərin Sayı'!C129&gt;20000,'Abunəçilərin Sayı'!C129&lt;-20000,Input!AR125=0,Input!AR125=""),"False","True"),IF(OR('Abunəçilərin Sayı'!C129&gt;2000,'Abunəçilərin Sayı'!C129&lt;-2000,Input!AR125=0,Input!AR125=""),"False","True"))</f>
        <v>False</v>
      </c>
    </row>
    <row r="130" spans="2:4" ht="15.75" customHeight="1" x14ac:dyDescent="0.35">
      <c r="B130" s="6" t="str">
        <f>Input!A126</f>
        <v>"AZƏRTELEKOM" MƏHDUD MƏSULİYYƏTLİ CƏMİYYƏTİ</v>
      </c>
      <c r="C130" s="9">
        <f>Input!AR126-Input!I126</f>
        <v>0</v>
      </c>
      <c r="D130" s="9" t="str">
        <f>IF(OR(Input!A126="AZERONLİNE LTD BM",Input!A126="AZTELEKOM MMC",Input!A126="BAKI TELEFON RABİTƏSİ MMC"),IF(OR('Abunəçilərin Sayı'!C130&gt;20000,'Abunəçilərin Sayı'!C130&lt;-20000,Input!AR126=0,Input!AR126=""),"False","True"),IF(OR('Abunəçilərin Sayı'!C130&gt;2000,'Abunəçilərin Sayı'!C130&lt;-2000,Input!AR126=0,Input!AR126=""),"False","True"))</f>
        <v>False</v>
      </c>
    </row>
    <row r="131" spans="2:4" ht="15.75" customHeight="1" x14ac:dyDescent="0.35">
      <c r="B131" s="6" t="str">
        <f>Input!A127</f>
        <v>"AZƏRİKOM-KO LTD" MƏHDUD MƏSULİYYƏTLİ CƏMİYYƏTİ</v>
      </c>
      <c r="C131" s="9">
        <f>Input!AR127-Input!I127</f>
        <v>0</v>
      </c>
      <c r="D131" s="9" t="str">
        <f>IF(OR(Input!A127="AZERONLİNE LTD BM",Input!A127="AZTELEKOM MMC",Input!A127="BAKI TELEFON RABİTƏSİ MMC"),IF(OR('Abunəçilərin Sayı'!C131&gt;20000,'Abunəçilərin Sayı'!C131&lt;-20000,Input!AR127=0,Input!AR127=""),"False","True"),IF(OR('Abunəçilərin Sayı'!C131&gt;2000,'Abunəçilərin Sayı'!C131&lt;-2000,Input!AR127=0,Input!AR127=""),"False","True"))</f>
        <v>False</v>
      </c>
    </row>
    <row r="132" spans="2:4" ht="15.75" customHeight="1" x14ac:dyDescent="0.35">
      <c r="B132" s="6" t="str">
        <f>Input!A128</f>
        <v>"ROBONET" Məhdud Məsuliyyətli Cəmiyyəti</v>
      </c>
      <c r="C132" s="9">
        <f>Input!AR128-Input!I128</f>
        <v>0</v>
      </c>
      <c r="D132" s="9" t="str">
        <f>IF(OR(Input!A128="AZERONLİNE LTD BM",Input!A128="AZTELEKOM MMC",Input!A128="BAKI TELEFON RABİTƏSİ MMC"),IF(OR('Abunəçilərin Sayı'!C132&gt;20000,'Abunəçilərin Sayı'!C132&lt;-20000,Input!AR128=0,Input!AR128=""),"False","True"),IF(OR('Abunəçilərin Sayı'!C132&gt;2000,'Abunəçilərin Sayı'!C132&lt;-2000,Input!AR128=0,Input!AR128=""),"False","True"))</f>
        <v>False</v>
      </c>
    </row>
    <row r="133" spans="2:4" ht="15.75" customHeight="1" x14ac:dyDescent="0.35">
      <c r="B133" s="6" t="str">
        <f>Input!A129</f>
        <v>"ARAZNET TECHNOLOGİES"MƏHDUD MƏSULİYYƏTLİ CƏMİYYƏTİ</v>
      </c>
      <c r="C133" s="9">
        <f>Input!AR129-Input!I129</f>
        <v>0</v>
      </c>
      <c r="D133" s="9" t="str">
        <f>IF(OR(Input!A129="AZERONLİNE LTD BM",Input!A129="AZTELEKOM MMC",Input!A129="BAKI TELEFON RABİTƏSİ MMC"),IF(OR('Abunəçilərin Sayı'!C133&gt;20000,'Abunəçilərin Sayı'!C133&lt;-20000,Input!AR129=0,Input!AR129=""),"False","True"),IF(OR('Abunəçilərin Sayı'!C133&gt;2000,'Abunəçilərin Sayı'!C133&lt;-2000,Input!AR129=0,Input!AR129=""),"False","True"))</f>
        <v>False</v>
      </c>
    </row>
    <row r="134" spans="2:4" ht="15.75" customHeight="1" x14ac:dyDescent="0.35">
      <c r="B134" s="6" t="str">
        <f>Input!A130</f>
        <v>"MEGALİNK" MƏHDUD MƏSULİYYƏTLİ CƏMİYYƏTİ</v>
      </c>
      <c r="C134" s="9">
        <f>Input!AR130-Input!I130</f>
        <v>0</v>
      </c>
      <c r="D134" s="9" t="str">
        <f>IF(OR(Input!A130="AZERONLİNE LTD BM",Input!A130="AZTELEKOM MMC",Input!A130="BAKI TELEFON RABİTƏSİ MMC"),IF(OR('Abunəçilərin Sayı'!C134&gt;20000,'Abunəçilərin Sayı'!C134&lt;-20000,Input!AR130=0,Input!AR130=""),"False","True"),IF(OR('Abunəçilərin Sayı'!C134&gt;2000,'Abunəçilərin Sayı'!C134&lt;-2000,Input!AR130=0,Input!AR130=""),"False","True"))</f>
        <v>False</v>
      </c>
    </row>
    <row r="135" spans="2:4" ht="15.75" customHeight="1" x14ac:dyDescent="0.35">
      <c r="B135" s="6" t="str">
        <f>Input!A131</f>
        <v>"DATA PLUS" MƏHDUD MƏSULİYYƏTLİ CƏMİYYƏTİ</v>
      </c>
      <c r="C135" s="9">
        <f>Input!AR131-Input!I131</f>
        <v>0</v>
      </c>
      <c r="D135" s="9" t="str">
        <f>IF(OR(Input!A131="AZERONLİNE LTD BM",Input!A131="AZTELEKOM MMC",Input!A131="BAKI TELEFON RABİTƏSİ MMC"),IF(OR('Abunəçilərin Sayı'!C135&gt;20000,'Abunəçilərin Sayı'!C135&lt;-20000,Input!AR131=0,Input!AR131=""),"False","True"),IF(OR('Abunəçilərin Sayı'!C135&gt;2000,'Abunəçilərin Sayı'!C135&lt;-2000,Input!AR131=0,Input!AR131=""),"False","True"))</f>
        <v>False</v>
      </c>
    </row>
    <row r="136" spans="2:4" ht="15.75" customHeight="1" x14ac:dyDescent="0.35">
      <c r="B136" s="6" t="str">
        <f>Input!A132</f>
        <v>"CASPEL"  MƏHDUD MƏSULİYYƏTLİ CƏMİYYƏTİ</v>
      </c>
      <c r="C136" s="9">
        <f>Input!AR132-Input!I132</f>
        <v>0</v>
      </c>
      <c r="D136" s="9" t="str">
        <f>IF(OR(Input!A132="AZERONLİNE LTD BM",Input!A132="AZTELEKOM MMC",Input!A132="BAKI TELEFON RABİTƏSİ MMC"),IF(OR('Abunəçilərin Sayı'!C136&gt;20000,'Abunəçilərin Sayı'!C136&lt;-20000,Input!AR132=0,Input!AR132=""),"False","True"),IF(OR('Abunəçilərin Sayı'!C136&gt;2000,'Abunəçilərin Sayı'!C136&lt;-2000,Input!AR132=0,Input!AR132=""),"False","True"))</f>
        <v>False</v>
      </c>
    </row>
    <row r="137" spans="2:4" ht="15.75" customHeight="1" x14ac:dyDescent="0.35">
      <c r="B137" s="6" t="str">
        <f>Input!A133</f>
        <v>"CASPİAN İT SERVİCES" MƏHDUD MƏSULİYYƏTLİ CƏMİYYƏTİ</v>
      </c>
      <c r="C137" s="9">
        <f>Input!AR133-Input!I133</f>
        <v>0</v>
      </c>
      <c r="D137" s="9" t="str">
        <f>IF(OR(Input!A133="AZERONLİNE LTD BM",Input!A133="AZTELEKOM MMC",Input!A133="BAKI TELEFON RABİTƏSİ MMC"),IF(OR('Abunəçilərin Sayı'!C137&gt;20000,'Abunəçilərin Sayı'!C137&lt;-20000,Input!AR133=0,Input!AR133=""),"False","True"),IF(OR('Abunəçilərin Sayı'!C137&gt;2000,'Abunəçilərin Sayı'!C137&lt;-2000,Input!AR133=0,Input!AR133=""),"False","True"))</f>
        <v>False</v>
      </c>
    </row>
    <row r="138" spans="2:4" ht="15.75" customHeight="1" x14ac:dyDescent="0.35">
      <c r="B138" s="6">
        <f>Input!A134</f>
        <v>0</v>
      </c>
      <c r="C138" s="9">
        <f>Input!AR134-Input!I134</f>
        <v>0</v>
      </c>
      <c r="D138" s="9" t="str">
        <f>IF(OR(Input!A134="AZERONLİNE LTD BM",Input!A134="AZTELEKOM MMC",Input!A134="BAKI TELEFON RABİTƏSİ MMC"),IF(OR('Abunəçilərin Sayı'!C138&gt;20000,'Abunəçilərin Sayı'!C138&lt;-20000,Input!AR134=0,Input!AR134=""),"False","True"),IF(OR('Abunəçilərin Sayı'!C138&gt;2000,'Abunəçilərin Sayı'!C138&lt;-2000,Input!AR134=0,Input!AR134=""),"False","True"))</f>
        <v>False</v>
      </c>
    </row>
    <row r="139" spans="2:4" ht="15.75" customHeight="1" x14ac:dyDescent="0.35">
      <c r="B139" s="6">
        <f>Input!A135</f>
        <v>0</v>
      </c>
      <c r="C139" s="9">
        <f>Input!AR135-Input!I135</f>
        <v>0</v>
      </c>
      <c r="D139" s="9" t="str">
        <f>IF(OR(Input!A135="AZERONLİNE LTD BM",Input!A135="AZTELEKOM MMC",Input!A135="BAKI TELEFON RABİTƏSİ MMC"),IF(OR('Abunəçilərin Sayı'!C139&gt;20000,'Abunəçilərin Sayı'!C139&lt;-20000,Input!AR135=0,Input!AR135=""),"False","True"),IF(OR('Abunəçilərin Sayı'!C139&gt;2000,'Abunəçilərin Sayı'!C139&lt;-2000,Input!AR135=0,Input!AR135=""),"False","True"))</f>
        <v>False</v>
      </c>
    </row>
    <row r="140" spans="2:4" ht="15.75" customHeight="1" x14ac:dyDescent="0.35">
      <c r="B140" s="6">
        <f>Input!A136</f>
        <v>0</v>
      </c>
      <c r="C140" s="9">
        <f>Input!AR136-Input!I136</f>
        <v>0</v>
      </c>
      <c r="D140" s="9" t="str">
        <f>IF(OR(Input!A136="AZERONLİNE LTD BM",Input!A136="AZTELEKOM MMC",Input!A136="BAKI TELEFON RABİTƏSİ MMC"),IF(OR('Abunəçilərin Sayı'!C140&gt;20000,'Abunəçilərin Sayı'!C140&lt;-20000,Input!AR136=0,Input!AR136=""),"False","True"),IF(OR('Abunəçilərin Sayı'!C140&gt;2000,'Abunəçilərin Sayı'!C140&lt;-2000,Input!AR136=0,Input!AR136=""),"False","True"))</f>
        <v>False</v>
      </c>
    </row>
    <row r="141" spans="2:4" ht="15.75" customHeight="1" x14ac:dyDescent="0.35">
      <c r="B141" s="6">
        <f>Input!A137</f>
        <v>0</v>
      </c>
      <c r="C141" s="9">
        <f>Input!AR137-Input!I137</f>
        <v>0</v>
      </c>
      <c r="D141" s="9" t="str">
        <f>IF(OR(Input!A137="AZERONLİNE LTD BM",Input!A137="AZTELEKOM MMC",Input!A137="BAKI TELEFON RABİTƏSİ MMC"),IF(OR('Abunəçilərin Sayı'!C141&gt;20000,'Abunəçilərin Sayı'!C141&lt;-20000,Input!AR137=0,Input!AR137=""),"False","True"),IF(OR('Abunəçilərin Sayı'!C141&gt;2000,'Abunəçilərin Sayı'!C141&lt;-2000,Input!AR137=0,Input!AR137=""),"False","True"))</f>
        <v>False</v>
      </c>
    </row>
    <row r="142" spans="2:4" ht="15.75" customHeight="1" x14ac:dyDescent="0.35">
      <c r="B142" s="6">
        <f>Input!A138</f>
        <v>0</v>
      </c>
      <c r="C142" s="9">
        <f>Input!AR138-Input!I138</f>
        <v>0</v>
      </c>
      <c r="D142" s="9" t="str">
        <f>IF(OR(Input!A138="AZERONLİNE LTD BM",Input!A138="AZTELEKOM MMC",Input!A138="BAKI TELEFON RABİTƏSİ MMC"),IF(OR('Abunəçilərin Sayı'!C142&gt;20000,'Abunəçilərin Sayı'!C142&lt;-20000,Input!AR138=0,Input!AR138=""),"False","True"),IF(OR('Abunəçilərin Sayı'!C142&gt;2000,'Abunəçilərin Sayı'!C142&lt;-2000,Input!AR138=0,Input!AR138=""),"False","True"))</f>
        <v>False</v>
      </c>
    </row>
    <row r="143" spans="2:4" ht="15.75" customHeight="1" x14ac:dyDescent="0.35">
      <c r="B143" s="6">
        <f>Input!A139</f>
        <v>0</v>
      </c>
      <c r="C143" s="9">
        <f>Input!AR139-Input!I139</f>
        <v>0</v>
      </c>
      <c r="D143" s="9" t="str">
        <f>IF(OR(Input!A139="AZERONLİNE LTD BM",Input!A139="AZTELEKOM MMC",Input!A139="BAKI TELEFON RABİTƏSİ MMC"),IF(OR('Abunəçilərin Sayı'!C143&gt;20000,'Abunəçilərin Sayı'!C143&lt;-20000,Input!AR139=0,Input!AR139=""),"False","True"),IF(OR('Abunəçilərin Sayı'!C143&gt;2000,'Abunəçilərin Sayı'!C143&lt;-2000,Input!AR139=0,Input!AR139=""),"False","True"))</f>
        <v>False</v>
      </c>
    </row>
    <row r="144" spans="2:4" ht="15.75" customHeight="1" x14ac:dyDescent="0.35">
      <c r="B144" s="6">
        <f>Input!A140</f>
        <v>0</v>
      </c>
      <c r="C144" s="9">
        <f>Input!AR140-Input!I140</f>
        <v>0</v>
      </c>
      <c r="D144" s="9" t="str">
        <f>IF(OR(Input!A140="AZERONLİNE LTD BM",Input!A140="AZTELEKOM MMC",Input!A140="BAKI TELEFON RABİTƏSİ MMC"),IF(OR('Abunəçilərin Sayı'!C144&gt;20000,'Abunəçilərin Sayı'!C144&lt;-20000,Input!AR140=0,Input!AR140=""),"False","True"),IF(OR('Abunəçilərin Sayı'!C144&gt;2000,'Abunəçilərin Sayı'!C144&lt;-2000,Input!AR140=0,Input!AR140=""),"False","True"))</f>
        <v>False</v>
      </c>
    </row>
    <row r="145" spans="2:4" ht="15.75" customHeight="1" x14ac:dyDescent="0.35">
      <c r="B145" s="6">
        <f>Input!A141</f>
        <v>0</v>
      </c>
      <c r="C145" s="9">
        <f>Input!AR141-Input!I141</f>
        <v>0</v>
      </c>
      <c r="D145" s="9" t="str">
        <f>IF(OR(Input!A141="AZERONLİNE LTD BM",Input!A141="AZTELEKOM MMC",Input!A141="BAKI TELEFON RABİTƏSİ MMC"),IF(OR('Abunəçilərin Sayı'!C145&gt;20000,'Abunəçilərin Sayı'!C145&lt;-20000,Input!AR141=0,Input!AR141=""),"False","True"),IF(OR('Abunəçilərin Sayı'!C145&gt;2000,'Abunəçilərin Sayı'!C145&lt;-2000,Input!AR141=0,Input!AR141=""),"False","True"))</f>
        <v>False</v>
      </c>
    </row>
    <row r="146" spans="2:4" ht="15.75" customHeight="1" x14ac:dyDescent="0.35">
      <c r="B146" s="6">
        <f>Input!A142</f>
        <v>0</v>
      </c>
      <c r="C146" s="9">
        <f>Input!AR142-Input!I142</f>
        <v>0</v>
      </c>
      <c r="D146" s="9" t="str">
        <f>IF(OR(Input!A142="AZERONLİNE LTD BM",Input!A142="AZTELEKOM MMC",Input!A142="BAKI TELEFON RABİTƏSİ MMC"),IF(OR('Abunəçilərin Sayı'!C146&gt;20000,'Abunəçilərin Sayı'!C146&lt;-20000,Input!AR142=0,Input!AR142=""),"False","True"),IF(OR('Abunəçilərin Sayı'!C146&gt;2000,'Abunəçilərin Sayı'!C146&lt;-2000,Input!AR142=0,Input!AR142=""),"False","True"))</f>
        <v>False</v>
      </c>
    </row>
    <row r="147" spans="2:4" ht="15.75" customHeight="1" x14ac:dyDescent="0.35">
      <c r="B147" s="6">
        <f>Input!A143</f>
        <v>0</v>
      </c>
      <c r="C147" s="9">
        <f>Input!AR143-Input!I143</f>
        <v>0</v>
      </c>
      <c r="D147" s="9" t="str">
        <f>IF(OR(Input!A143="AZERONLİNE LTD BM",Input!A143="AZTELEKOM MMC",Input!A143="BAKI TELEFON RABİTƏSİ MMC"),IF(OR('Abunəçilərin Sayı'!C147&gt;20000,'Abunəçilərin Sayı'!C147&lt;-20000,Input!AR143=0,Input!AR143=""),"False","True"),IF(OR('Abunəçilərin Sayı'!C147&gt;2000,'Abunəçilərin Sayı'!C147&lt;-2000,Input!AR143=0,Input!AR143=""),"False","True"))</f>
        <v>False</v>
      </c>
    </row>
    <row r="148" spans="2:4" ht="15.75" customHeight="1" x14ac:dyDescent="0.35">
      <c r="B148" s="6">
        <f>Input!A144</f>
        <v>0</v>
      </c>
      <c r="C148" s="9">
        <f>Input!AR144-Input!I144</f>
        <v>0</v>
      </c>
      <c r="D148" s="9" t="str">
        <f>IF(OR(Input!A144="AZERONLİNE LTD BM",Input!A144="AZTELEKOM MMC",Input!A144="BAKI TELEFON RABİTƏSİ MMC"),IF(OR('Abunəçilərin Sayı'!C148&gt;20000,'Abunəçilərin Sayı'!C148&lt;-20000,Input!AR144=0,Input!AR144=""),"False","True"),IF(OR('Abunəçilərin Sayı'!C148&gt;2000,'Abunəçilərin Sayı'!C148&lt;-2000,Input!AR144=0,Input!AR144=""),"False","True"))</f>
        <v>False</v>
      </c>
    </row>
    <row r="149" spans="2:4" ht="15.75" customHeight="1" x14ac:dyDescent="0.35">
      <c r="B149" s="6">
        <f>Input!A145</f>
        <v>0</v>
      </c>
      <c r="C149" s="9">
        <f>Input!AR145-Input!I145</f>
        <v>0</v>
      </c>
      <c r="D149" s="9" t="str">
        <f>IF(OR(Input!A145="AZERONLİNE LTD BM",Input!A145="AZTELEKOM MMC",Input!A145="BAKI TELEFON RABİTƏSİ MMC"),IF(OR('Abunəçilərin Sayı'!C149&gt;20000,'Abunəçilərin Sayı'!C149&lt;-20000,Input!AR145=0,Input!AR145=""),"False","True"),IF(OR('Abunəçilərin Sayı'!C149&gt;2000,'Abunəçilərin Sayı'!C149&lt;-2000,Input!AR145=0,Input!AR145=""),"False","True"))</f>
        <v>False</v>
      </c>
    </row>
    <row r="150" spans="2:4" ht="15.75" customHeight="1" x14ac:dyDescent="0.35">
      <c r="B150" s="6">
        <f>Input!A146</f>
        <v>0</v>
      </c>
      <c r="C150" s="9">
        <f>Input!AR146-Input!I146</f>
        <v>0</v>
      </c>
      <c r="D150" s="9" t="str">
        <f>IF(OR(Input!A146="AZERONLİNE LTD BM",Input!A146="AZTELEKOM MMC",Input!A146="BAKI TELEFON RABİTƏSİ MMC"),IF(OR('Abunəçilərin Sayı'!C150&gt;20000,'Abunəçilərin Sayı'!C150&lt;-20000,Input!AR146=0,Input!AR146=""),"False","True"),IF(OR('Abunəçilərin Sayı'!C150&gt;2000,'Abunəçilərin Sayı'!C150&lt;-2000,Input!AR146=0,Input!AR146=""),"False","True"))</f>
        <v>False</v>
      </c>
    </row>
    <row r="151" spans="2:4" ht="15.75" customHeight="1" x14ac:dyDescent="0.35">
      <c r="B151" s="6">
        <f>Input!A147</f>
        <v>0</v>
      </c>
      <c r="C151" s="9">
        <f>Input!AR147-Input!I147</f>
        <v>0</v>
      </c>
      <c r="D151" s="9" t="str">
        <f>IF(OR(Input!A147="AZERONLİNE LTD BM",Input!A147="AZTELEKOM MMC",Input!A147="BAKI TELEFON RABİTƏSİ MMC"),IF(OR('Abunəçilərin Sayı'!C151&gt;20000,'Abunəçilərin Sayı'!C151&lt;-20000,Input!AR147=0,Input!AR147=""),"False","True"),IF(OR('Abunəçilərin Sayı'!C151&gt;2000,'Abunəçilərin Sayı'!C151&lt;-2000,Input!AR147=0,Input!AR147=""),"False","True"))</f>
        <v>False</v>
      </c>
    </row>
    <row r="152" spans="2:4" ht="15.75" customHeight="1" x14ac:dyDescent="0.35">
      <c r="B152" s="6">
        <f>Input!A148</f>
        <v>0</v>
      </c>
      <c r="C152" s="9">
        <f>Input!AR148-Input!I148</f>
        <v>0</v>
      </c>
      <c r="D152" s="9" t="str">
        <f>IF(OR(Input!A148="AZERONLİNE LTD BM",Input!A148="AZTELEKOM MMC",Input!A148="BAKI TELEFON RABİTƏSİ MMC"),IF(OR('Abunəçilərin Sayı'!C152&gt;20000,'Abunəçilərin Sayı'!C152&lt;-20000,Input!AR148=0,Input!AR148=""),"False","True"),IF(OR('Abunəçilərin Sayı'!C152&gt;2000,'Abunəçilərin Sayı'!C152&lt;-2000,Input!AR148=0,Input!AR148=""),"False","True"))</f>
        <v>False</v>
      </c>
    </row>
    <row r="153" spans="2:4" ht="15.75" customHeight="1" x14ac:dyDescent="0.35">
      <c r="B153" s="6">
        <f>Input!A149</f>
        <v>0</v>
      </c>
      <c r="C153" s="9">
        <f>Input!AR149-Input!I149</f>
        <v>0</v>
      </c>
      <c r="D153" s="9" t="str">
        <f>IF(OR(Input!A149="AZERONLİNE LTD BM",Input!A149="AZTELEKOM MMC",Input!A149="BAKI TELEFON RABİTƏSİ MMC"),IF(OR('Abunəçilərin Sayı'!C153&gt;20000,'Abunəçilərin Sayı'!C153&lt;-20000,Input!AR149=0,Input!AR149=""),"False","True"),IF(OR('Abunəçilərin Sayı'!C153&gt;2000,'Abunəçilərin Sayı'!C153&lt;-2000,Input!AR149=0,Input!AR149=""),"False","True"))</f>
        <v>False</v>
      </c>
    </row>
    <row r="154" spans="2:4" ht="15.75" customHeight="1" x14ac:dyDescent="0.35">
      <c r="B154" s="6">
        <f>Input!A150</f>
        <v>0</v>
      </c>
      <c r="C154" s="9">
        <f>Input!AR150-Input!I150</f>
        <v>0</v>
      </c>
      <c r="D154" s="9" t="str">
        <f>IF(OR(Input!A150="AZERONLİNE LTD BM",Input!A150="AZTELEKOM MMC",Input!A150="BAKI TELEFON RABİTƏSİ MMC"),IF(OR('Abunəçilərin Sayı'!C154&gt;20000,'Abunəçilərin Sayı'!C154&lt;-20000,Input!AR150=0,Input!AR150=""),"False","True"),IF(OR('Abunəçilərin Sayı'!C154&gt;2000,'Abunəçilərin Sayı'!C154&lt;-2000,Input!AR150=0,Input!AR150=""),"False","True"))</f>
        <v>False</v>
      </c>
    </row>
    <row r="155" spans="2:4" ht="15.75" customHeight="1" x14ac:dyDescent="0.35">
      <c r="B155" s="6">
        <f>Input!A151</f>
        <v>0</v>
      </c>
      <c r="C155" s="9">
        <f>Input!AR151-Input!I151</f>
        <v>0</v>
      </c>
      <c r="D155" s="9" t="str">
        <f>IF(OR(Input!A151="AZERONLİNE LTD BM",Input!A151="AZTELEKOM MMC",Input!A151="BAKI TELEFON RABİTƏSİ MMC"),IF(OR('Abunəçilərin Sayı'!C155&gt;20000,'Abunəçilərin Sayı'!C155&lt;-20000,Input!AR151=0,Input!AR151=""),"False","True"),IF(OR('Abunəçilərin Sayı'!C155&gt;2000,'Abunəçilərin Sayı'!C155&lt;-2000,Input!AR151=0,Input!AR151=""),"False","True"))</f>
        <v>False</v>
      </c>
    </row>
  </sheetData>
  <sheetProtection algorithmName="SHA-512" hashValue="4PPHFacXjsSDcfgZWcMNcZnDpd2KHaspyf0DqAAA4uuugpU3eumLg2Nk6OMx/f31AoVDVaXtKnohU0JUwsIM1g==" saltValue="JZgnZpJ7pmYgXPHtSkltew==" spinCount="100000" sheet="1" objects="1" scenarios="1"/>
  <mergeCells count="1">
    <mergeCell ref="B2:D3"/>
  </mergeCells>
  <conditionalFormatting sqref="D6:D155">
    <cfRule type="containsText" dxfId="10" priority="1" operator="containsText" text="False">
      <formula>NOT(ISERROR(SEARCH("False",D6)))</formula>
    </cfRule>
    <cfRule type="containsText" dxfId="9" priority="2" operator="containsText" text="True">
      <formula>NOT(ISERROR(SEARCH("True",D6)))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/>
  <dimension ref="B2:H161"/>
  <sheetViews>
    <sheetView topLeftCell="C1" zoomScale="60" zoomScaleNormal="60" workbookViewId="0">
      <selection activeCell="E12" sqref="E12"/>
    </sheetView>
  </sheetViews>
  <sheetFormatPr defaultColWidth="8.7265625" defaultRowHeight="14.5" x14ac:dyDescent="0.35"/>
  <cols>
    <col min="1" max="1" width="8.7265625" style="4" customWidth="1"/>
    <col min="2" max="2" width="211.81640625" style="4" bestFit="1" customWidth="1"/>
    <col min="3" max="3" width="29.26953125" style="4" customWidth="1"/>
    <col min="4" max="4" width="93.81640625" style="4" customWidth="1"/>
    <col min="5" max="5" width="61.81640625" style="4" customWidth="1"/>
    <col min="6" max="6" width="67.26953125" style="4" customWidth="1"/>
    <col min="7" max="7" width="53.7265625" style="4" customWidth="1"/>
    <col min="8" max="8" width="56.54296875" style="4" customWidth="1"/>
    <col min="9" max="14" width="8.7265625" style="4" customWidth="1"/>
    <col min="15" max="16384" width="8.7265625" style="4"/>
  </cols>
  <sheetData>
    <row r="2" spans="2:8" ht="14.5" customHeight="1" x14ac:dyDescent="0.35">
      <c r="B2" s="18" t="s">
        <v>216</v>
      </c>
      <c r="C2" s="19"/>
      <c r="D2" s="19"/>
      <c r="E2" s="19"/>
      <c r="F2" s="19"/>
      <c r="G2" s="19"/>
      <c r="H2" s="20"/>
    </row>
    <row r="3" spans="2:8" ht="14.5" customHeight="1" x14ac:dyDescent="0.35">
      <c r="B3" s="21"/>
      <c r="C3" s="22"/>
      <c r="D3" s="22"/>
      <c r="E3" s="22"/>
      <c r="F3" s="22"/>
      <c r="G3" s="22"/>
      <c r="H3" s="23"/>
    </row>
    <row r="4" spans="2:8" ht="14.5" customHeight="1" x14ac:dyDescent="0.35">
      <c r="B4" s="21"/>
      <c r="C4" s="22"/>
      <c r="D4" s="22"/>
      <c r="E4" s="22"/>
      <c r="F4" s="22"/>
      <c r="G4" s="22"/>
      <c r="H4" s="23"/>
    </row>
    <row r="5" spans="2:8" ht="14.5" customHeight="1" x14ac:dyDescent="0.35">
      <c r="B5" s="24"/>
      <c r="C5" s="25"/>
      <c r="D5" s="25"/>
      <c r="E5" s="25"/>
      <c r="F5" s="25"/>
      <c r="G5" s="25"/>
      <c r="H5" s="26"/>
    </row>
    <row r="7" spans="2:8" x14ac:dyDescent="0.35">
      <c r="F7" s="10"/>
    </row>
    <row r="8" spans="2:8" ht="14.5" customHeight="1" x14ac:dyDescent="0.35">
      <c r="B8" s="27" t="str">
        <f t="array" ref="B8">INDEX(Input!$AL:$AL, MAX(IF(Input!$AL:$AL&lt;&gt;"",ROW(Input!$AL:$AL),0)))</f>
        <v>quarter_last</v>
      </c>
      <c r="C8" s="19"/>
      <c r="D8" s="19"/>
      <c r="E8" s="19"/>
      <c r="F8" s="19"/>
      <c r="G8" s="19"/>
      <c r="H8" s="20"/>
    </row>
    <row r="9" spans="2:8" ht="14.5" customHeight="1" x14ac:dyDescent="0.35">
      <c r="B9" s="21"/>
      <c r="C9" s="22"/>
      <c r="D9" s="22"/>
      <c r="E9" s="22"/>
      <c r="F9" s="22"/>
      <c r="G9" s="22"/>
      <c r="H9" s="23"/>
    </row>
    <row r="10" spans="2:8" ht="14.5" customHeight="1" x14ac:dyDescent="0.35">
      <c r="B10" s="24"/>
      <c r="C10" s="25"/>
      <c r="D10" s="25"/>
      <c r="E10" s="25"/>
      <c r="F10" s="25"/>
      <c r="G10" s="25"/>
      <c r="H10" s="26"/>
    </row>
    <row r="11" spans="2:8" ht="58" customHeight="1" x14ac:dyDescent="0.35">
      <c r="B11" s="5"/>
      <c r="C11" s="6" t="s">
        <v>217</v>
      </c>
      <c r="D11" s="11" t="s">
        <v>218</v>
      </c>
      <c r="E11" s="11" t="s">
        <v>219</v>
      </c>
      <c r="F11" s="11" t="s">
        <v>220</v>
      </c>
      <c r="G11" s="11" t="s">
        <v>221</v>
      </c>
      <c r="H11" s="11" t="s">
        <v>222</v>
      </c>
    </row>
    <row r="12" spans="2:8" ht="15.75" customHeight="1" x14ac:dyDescent="0.35">
      <c r="B12" s="6" t="str">
        <f>Input!A2</f>
        <v>"SEVENLİNE" MƏHDUD MƏSULİYYƏTLİ CƏMİYYƏTİ</v>
      </c>
      <c r="C12" s="7" t="str">
        <f>IF(Input!BF2&gt;0, "True", "False")</f>
        <v>False</v>
      </c>
      <c r="D12" s="7" t="str">
        <f>IF(OR(B12="AZTELEKOM MMC",B12="BAKI TELEFON RABİTƏSİ MMC"),IF(Input!BI2&gt;0,"True","False"),IF(AND(Input!BI2&lt;'MATCH (AZT and BAKT)'!$C$3,Input!BI2&lt;'MATCH (AZT and BAKT)'!$C$4,Input!BI2&gt;0),"True","False"))</f>
        <v>False</v>
      </c>
      <c r="E12" s="7" t="str">
        <f>IF(OR(B12="AZTELEKOM MMC",B12="BAKI TELEFON RABİTƏSİ MMC"),
     IF(Input!BJ2&gt;0,"True","False"),
     IF(AND(Input!BJ2&lt;'MATCH (AZT and BAKT)'!$D$3,
            Input!BJ2&lt;'MATCH (AZT and BAKT)'!$D$4,
            Input!BJ2&gt;0),
          "True",
          "False"))</f>
        <v>False</v>
      </c>
      <c r="F12" s="7" t="str">
        <f>IF(Input!BQ2=0,"False","True")</f>
        <v>False</v>
      </c>
      <c r="G12" s="7" t="str">
        <f>IF(Input!BD2&gt;0,"True","False")</f>
        <v>False</v>
      </c>
      <c r="H12" s="7" t="str">
        <f>IF(Input!BK2&gt;0,"True","False")</f>
        <v>False</v>
      </c>
    </row>
    <row r="13" spans="2:8" ht="15.75" customHeight="1" x14ac:dyDescent="0.35">
      <c r="B13" s="8" t="str">
        <f>Input!A3</f>
        <v>"NEST" Məhdud Məsuliyyətli Cəmiyyəti</v>
      </c>
      <c r="C13" s="7" t="str">
        <f>IF(Input!BF3&gt;0, "True", "False")</f>
        <v>False</v>
      </c>
      <c r="D13" s="7" t="str">
        <f>IF(OR(B13="AZTELEKOM MMC",B13="BAKI TELEFON RABİTƏSİ MMC"),IF(Input!BI3&gt;0,"True","False"),IF(AND(Input!BI3&lt;'MATCH (AZT and BAKT)'!$C$3,Input!BI3&lt;'MATCH (AZT and BAKT)'!$C$4,Input!BI3&gt;0),"True","False"))</f>
        <v>False</v>
      </c>
      <c r="E13" s="7" t="str">
        <f>IF(OR(B13="AZTELEKOM MMC",B13="BAKI TELEFON RABİTƏSİ MMC"),
     IF(Input!BJ3&gt;0,"True","False"),
     IF(AND(Input!BJ3&lt;'MATCH (AZT and BAKT)'!$D$3,
            Input!BJ3&lt;'MATCH (AZT and BAKT)'!$D$4,
            Input!BJ3&gt;0),
          "True",
          "False"))</f>
        <v>False</v>
      </c>
      <c r="F13" s="7" t="str">
        <f>IF(Input!BQ3=0,"False","True")</f>
        <v>False</v>
      </c>
      <c r="G13" s="7" t="str">
        <f>IF(Input!BD3&gt;0,"True","False")</f>
        <v>False</v>
      </c>
      <c r="H13" s="7" t="str">
        <f>IF(Input!BK3&gt;0,"True","False")</f>
        <v>False</v>
      </c>
    </row>
    <row r="14" spans="2:8" ht="15.75" customHeight="1" x14ac:dyDescent="0.35">
      <c r="B14" s="6" t="str">
        <f>Input!A4</f>
        <v>"TELEPORT" MƏHDUD MƏSULİYYƏTLİ CƏMİYYƏTİ</v>
      </c>
      <c r="C14" s="7" t="str">
        <f>IF(Input!BF4&gt;0, "True", "False")</f>
        <v>False</v>
      </c>
      <c r="D14" s="7" t="str">
        <f>IF(OR(B14="AZTELEKOM MMC",B14="BAKI TELEFON RABİTƏSİ MMC"),IF(Input!BI4&gt;0,"True","False"),IF(AND(Input!BI4&lt;'MATCH (AZT and BAKT)'!$C$3,Input!BI4&lt;'MATCH (AZT and BAKT)'!$C$4,Input!BI4&gt;0),"True","False"))</f>
        <v>False</v>
      </c>
      <c r="E14" s="7" t="str">
        <f>IF(OR(B14="AZTELEKOM MMC",B14="BAKI TELEFON RABİTƏSİ MMC"),
     IF(Input!BJ4&gt;0,"True","False"),
     IF(AND(Input!BJ4&lt;'MATCH (AZT and BAKT)'!$D$3,
            Input!BJ4&lt;'MATCH (AZT and BAKT)'!$D$4,
            Input!BJ4&gt;0),
          "True",
          "False"))</f>
        <v>False</v>
      </c>
      <c r="F14" s="7" t="str">
        <f>IF(Input!BQ4=0,"False","True")</f>
        <v>False</v>
      </c>
      <c r="G14" s="7" t="str">
        <f>IF(Input!BD4&gt;0,"True","False")</f>
        <v>False</v>
      </c>
      <c r="H14" s="7" t="str">
        <f>IF(Input!BK4&gt;0,"True","False")</f>
        <v>False</v>
      </c>
    </row>
    <row r="15" spans="2:8" ht="15.75" customHeight="1" x14ac:dyDescent="0.35">
      <c r="B15" s="6" t="str">
        <f>Input!A5</f>
        <v>"SETNET" Məhdud Məsuliyyətli Cəmiyyəti</v>
      </c>
      <c r="C15" s="7" t="str">
        <f>IF(Input!BF5&gt;0, "True", "False")</f>
        <v>False</v>
      </c>
      <c r="D15" s="7" t="str">
        <f>IF(OR(B15="AZTELEKOM MMC",B15="BAKI TELEFON RABİTƏSİ MMC"),IF(Input!BI5&gt;0,"True","False"),IF(AND(Input!BI5&lt;'MATCH (AZT and BAKT)'!$C$3,Input!BI5&lt;'MATCH (AZT and BAKT)'!$C$4,Input!BI5&gt;0),"True","False"))</f>
        <v>False</v>
      </c>
      <c r="E15" s="7" t="str">
        <f>IF(OR(B15="AZTELEKOM MMC",B15="BAKI TELEFON RABİTƏSİ MMC"),
     IF(Input!BJ5&gt;0,"True","False"),
     IF(AND(Input!BJ5&lt;'MATCH (AZT and BAKT)'!$D$3,
            Input!BJ5&lt;'MATCH (AZT and BAKT)'!$D$4,
            Input!BJ5&gt;0),
          "True",
          "False"))</f>
        <v>False</v>
      </c>
      <c r="F15" s="7" t="str">
        <f>IF(Input!BQ5=0,"False","True")</f>
        <v>False</v>
      </c>
      <c r="G15" s="7" t="str">
        <f>IF(Input!BD5&gt;0,"True","False")</f>
        <v>False</v>
      </c>
      <c r="H15" s="7" t="str">
        <f>IF(Input!BK5&gt;0,"True","False")</f>
        <v>False</v>
      </c>
    </row>
    <row r="16" spans="2:8" ht="15.75" customHeight="1" x14ac:dyDescent="0.35">
      <c r="B16" s="6" t="str">
        <f>Input!A6</f>
        <v>"TRANSEVROKOM" MƏHDUD MƏSULİYYƏTLİ CƏMİYYƏTİ</v>
      </c>
      <c r="C16" s="7" t="str">
        <f>IF(Input!BF6&gt;0, "True", "False")</f>
        <v>False</v>
      </c>
      <c r="D16" s="7" t="str">
        <f>IF(OR(B16="AZTELEKOM MMC",B16="BAKI TELEFON RABİTƏSİ MMC"),IF(Input!BI6&gt;0,"True","False"),IF(AND(Input!BI6&lt;'MATCH (AZT and BAKT)'!$C$3,Input!BI6&lt;'MATCH (AZT and BAKT)'!$C$4,Input!BI6&gt;0),"True","False"))</f>
        <v>False</v>
      </c>
      <c r="E16" s="7" t="str">
        <f>IF(OR(B16="AZTELEKOM MMC",B16="BAKI TELEFON RABİTƏSİ MMC"),
     IF(Input!BJ6&gt;0,"True","False"),
     IF(AND(Input!BJ6&lt;'MATCH (AZT and BAKT)'!$D$3,
            Input!BJ6&lt;'MATCH (AZT and BAKT)'!$D$4,
            Input!BJ6&gt;0),
          "True",
          "False"))</f>
        <v>False</v>
      </c>
      <c r="F16" s="7" t="str">
        <f>IF(Input!BQ6=0,"False","True")</f>
        <v>False</v>
      </c>
      <c r="G16" s="7" t="str">
        <f>IF(Input!BD6&gt;0,"True","False")</f>
        <v>False</v>
      </c>
      <c r="H16" s="7" t="str">
        <f>IF(Input!BK6&gt;0,"True","False")</f>
        <v>False</v>
      </c>
    </row>
    <row r="17" spans="2:8" ht="15.75" customHeight="1" x14ac:dyDescent="0.35">
      <c r="B17" s="6" t="str">
        <f>Input!A7</f>
        <v>"METRONET" MƏHDUD MƏSULİYYƏTLİ CƏMİYYƏTİ</v>
      </c>
      <c r="C17" s="7" t="str">
        <f>IF(Input!BF7&gt;0, "True", "False")</f>
        <v>False</v>
      </c>
      <c r="D17" s="7" t="str">
        <f>IF(OR(B17="AZTELEKOM MMC",B17="BAKI TELEFON RABİTƏSİ MMC"),IF(Input!BI7&gt;0,"True","False"),IF(AND(Input!BI7&lt;'MATCH (AZT and BAKT)'!$C$3,Input!BI7&lt;'MATCH (AZT and BAKT)'!$C$4,Input!BI7&gt;0),"True","False"))</f>
        <v>False</v>
      </c>
      <c r="E17" s="7" t="str">
        <f>IF(OR(B17="AZTELEKOM MMC",B17="BAKI TELEFON RABİTƏSİ MMC"),
     IF(Input!BJ7&gt;0,"True","False"),
     IF(AND(Input!BJ7&lt;'MATCH (AZT and BAKT)'!$D$3,
            Input!BJ7&lt;'MATCH (AZT and BAKT)'!$D$4,
            Input!BJ7&gt;0),
          "True",
          "False"))</f>
        <v>False</v>
      </c>
      <c r="F17" s="7" t="str">
        <f>IF(Input!BQ7=0,"False","True")</f>
        <v>False</v>
      </c>
      <c r="G17" s="7" t="str">
        <f>IF(Input!BD7&gt;0,"True","False")</f>
        <v>False</v>
      </c>
      <c r="H17" s="7" t="str">
        <f>IF(Input!BK7&gt;0,"True","False")</f>
        <v>False</v>
      </c>
    </row>
    <row r="18" spans="2:8" ht="15.75" customHeight="1" x14ac:dyDescent="0.35">
      <c r="B18" s="6" t="str">
        <f>Input!A8</f>
        <v>"SELNET" Məhdud Məsuliyyətli Cəmiyyəti</v>
      </c>
      <c r="C18" s="7" t="str">
        <f>IF(Input!BF8&gt;0, "True", "False")</f>
        <v>False</v>
      </c>
      <c r="D18" s="7" t="str">
        <f>IF(OR(B18="AZTELEKOM MMC",B18="BAKI TELEFON RABİTƏSİ MMC"),IF(Input!BI8&gt;0,"True","False"),IF(AND(Input!BI8&lt;'MATCH (AZT and BAKT)'!$C$3,Input!BI8&lt;'MATCH (AZT and BAKT)'!$C$4,Input!BI8&gt;0),"True","False"))</f>
        <v>False</v>
      </c>
      <c r="E18" s="7" t="str">
        <f>IF(OR(B18="AZTELEKOM MMC",B18="BAKI TELEFON RABİTƏSİ MMC"),
     IF(Input!BJ8&gt;0,"True","False"),
     IF(AND(Input!BJ8&lt;'MATCH (AZT and BAKT)'!$D$3,
            Input!BJ8&lt;'MATCH (AZT and BAKT)'!$D$4,
            Input!BJ8&gt;0),
          "True",
          "False"))</f>
        <v>False</v>
      </c>
      <c r="F18" s="7" t="str">
        <f>IF(Input!BQ8=0,"False","True")</f>
        <v>False</v>
      </c>
      <c r="G18" s="7" t="str">
        <f>IF(Input!BD8&gt;0,"True","False")</f>
        <v>False</v>
      </c>
      <c r="H18" s="7" t="str">
        <f>IF(Input!BK8&gt;0,"True","False")</f>
        <v>False</v>
      </c>
    </row>
    <row r="19" spans="2:8" ht="15.75" customHeight="1" x14ac:dyDescent="0.35">
      <c r="B19" s="6" t="str">
        <f>Input!A9</f>
        <v>"SUPER OPTIK TECH" Məhdud Məsuliyyətli Cəmiyyəti</v>
      </c>
      <c r="C19" s="7" t="str">
        <f>IF(Input!BF9&gt;0, "True", "False")</f>
        <v>False</v>
      </c>
      <c r="D19" s="7" t="str">
        <f>IF(OR(B19="AZTELEKOM MMC",B19="BAKI TELEFON RABİTƏSİ MMC"),IF(Input!BI9&gt;0,"True","False"),IF(AND(Input!BI9&lt;'MATCH (AZT and BAKT)'!$C$3,Input!BI9&lt;'MATCH (AZT and BAKT)'!$C$4,Input!BI9&gt;0),"True","False"))</f>
        <v>False</v>
      </c>
      <c r="E19" s="7" t="str">
        <f>IF(OR(B19="AZTELEKOM MMC",B19="BAKI TELEFON RABİTƏSİ MMC"),
     IF(Input!BJ9&gt;0,"True","False"),
     IF(AND(Input!BJ9&lt;'MATCH (AZT and BAKT)'!$D$3,
            Input!BJ9&lt;'MATCH (AZT and BAKT)'!$D$4,
            Input!BJ9&gt;0),
          "True",
          "False"))</f>
        <v>False</v>
      </c>
      <c r="F19" s="7" t="str">
        <f>IF(Input!BQ9=0,"False","True")</f>
        <v>False</v>
      </c>
      <c r="G19" s="7" t="str">
        <f>IF(Input!BD9&gt;0,"True","False")</f>
        <v>False</v>
      </c>
      <c r="H19" s="7" t="str">
        <f>IF(Input!BK9&gt;0,"True","False")</f>
        <v>False</v>
      </c>
    </row>
    <row r="20" spans="2:8" ht="15.75" customHeight="1" x14ac:dyDescent="0.35">
      <c r="B20" s="6" t="str">
        <f>Input!A10</f>
        <v>"SKY NET" Məhdud Məsuliyyətli Cəmiyyəti</v>
      </c>
      <c r="C20" s="7" t="str">
        <f>IF(Input!BF10&gt;0, "True", "False")</f>
        <v>False</v>
      </c>
      <c r="D20" s="7" t="str">
        <f>IF(OR(B20="AZTELEKOM MMC",B20="BAKI TELEFON RABİTƏSİ MMC"),IF(Input!BI10&gt;0,"True","False"),IF(AND(Input!BI10&lt;'MATCH (AZT and BAKT)'!$C$3,Input!BI10&lt;'MATCH (AZT and BAKT)'!$C$4,Input!BI10&gt;0),"True","False"))</f>
        <v>False</v>
      </c>
      <c r="E20" s="7" t="str">
        <f>IF(OR(B20="AZTELEKOM MMC",B20="BAKI TELEFON RABİTƏSİ MMC"),
     IF(Input!BJ10&gt;0,"True","False"),
     IF(AND(Input!BJ10&lt;'MATCH (AZT and BAKT)'!$D$3,
            Input!BJ10&lt;'MATCH (AZT and BAKT)'!$D$4,
            Input!BJ10&gt;0),
          "True",
          "False"))</f>
        <v>False</v>
      </c>
      <c r="F20" s="7" t="str">
        <f>IF(Input!BQ10=0,"False","True")</f>
        <v>False</v>
      </c>
      <c r="G20" s="7" t="str">
        <f>IF(Input!BD10&gt;0,"True","False")</f>
        <v>False</v>
      </c>
      <c r="H20" s="7" t="str">
        <f>IF(Input!BK10&gt;0,"True","False")</f>
        <v>False</v>
      </c>
    </row>
    <row r="21" spans="2:8" ht="15.75" customHeight="1" x14ac:dyDescent="0.35">
      <c r="B21" s="6" t="str">
        <f>Input!A11</f>
        <v>"AZTELEKOM" MƏHDUD MƏSULİYYƏTLİ CƏMİYYƏTİ</v>
      </c>
      <c r="C21" s="7" t="str">
        <f>IF(Input!BF11&gt;0, "True", "False")</f>
        <v>False</v>
      </c>
      <c r="D21" s="7" t="str">
        <f>IF(OR(B21="AZTELEKOM MMC",B21="BAKI TELEFON RABİTƏSİ MMC"),IF(Input!BI11&gt;0,"True","False"),IF(AND(Input!BI11&lt;'MATCH (AZT and BAKT)'!$C$3,Input!BI11&lt;'MATCH (AZT and BAKT)'!$C$4,Input!BI11&gt;0),"True","False"))</f>
        <v>False</v>
      </c>
      <c r="E21" s="7" t="str">
        <f>IF(OR(B21="AZTELEKOM MMC",B21="BAKI TELEFON RABİTƏSİ MMC"),
     IF(Input!BJ11&gt;0,"True","False"),
     IF(AND(Input!BJ11&lt;'MATCH (AZT and BAKT)'!$D$3,
            Input!BJ11&lt;'MATCH (AZT and BAKT)'!$D$4,
            Input!BJ11&gt;0),
          "True",
          "False"))</f>
        <v>False</v>
      </c>
      <c r="F21" s="7" t="str">
        <f>IF(Input!BQ11=0,"False","True")</f>
        <v>False</v>
      </c>
      <c r="G21" s="7" t="str">
        <f>IF(Input!BD11&gt;0,"True","False")</f>
        <v>False</v>
      </c>
      <c r="H21" s="7" t="str">
        <f>IF(Input!BK11&gt;0,"True","False")</f>
        <v>False</v>
      </c>
    </row>
    <row r="22" spans="2:8" ht="15.75" customHeight="1" x14ac:dyDescent="0.35">
      <c r="B22" s="6" t="str">
        <f>Input!A12</f>
        <v>"UNI COMMUNICATION SERVICES" Məhdud Məsuliyyətli Cəmiyyəti</v>
      </c>
      <c r="C22" s="7" t="str">
        <f>IF(Input!BF12&gt;0, "True", "False")</f>
        <v>False</v>
      </c>
      <c r="D22" s="7" t="str">
        <f>IF(OR(B22="AZTELEKOM MMC",B22="BAKI TELEFON RABİTƏSİ MMC"),IF(Input!BI12&gt;0,"True","False"),IF(AND(Input!BI12&lt;'MATCH (AZT and BAKT)'!$C$3,Input!BI12&lt;'MATCH (AZT and BAKT)'!$C$4,Input!BI12&gt;0),"True","False"))</f>
        <v>False</v>
      </c>
      <c r="E22" s="7" t="str">
        <f>IF(OR(B22="AZTELEKOM MMC",B22="BAKI TELEFON RABİTƏSİ MMC"),
     IF(Input!BJ12&gt;0,"True","False"),
     IF(AND(Input!BJ12&lt;'MATCH (AZT and BAKT)'!$D$3,
            Input!BJ12&lt;'MATCH (AZT and BAKT)'!$D$4,
            Input!BJ12&gt;0),
          "True",
          "False"))</f>
        <v>False</v>
      </c>
      <c r="F22" s="7" t="str">
        <f>IF(Input!BQ12=0,"False","True")</f>
        <v>False</v>
      </c>
      <c r="G22" s="7" t="str">
        <f>IF(Input!BD12&gt;0,"True","False")</f>
        <v>False</v>
      </c>
      <c r="H22" s="7" t="str">
        <f>IF(Input!BK12&gt;0,"True","False")</f>
        <v>False</v>
      </c>
    </row>
    <row r="23" spans="2:8" ht="15.75" customHeight="1" x14ac:dyDescent="0.35">
      <c r="B23" s="6" t="str">
        <f>Input!A13</f>
        <v>"FASTLİNK" MƏHDUD MƏSULİYYƏTLİ CƏMİYYƏTİ</v>
      </c>
      <c r="C23" s="7" t="str">
        <f>IF(Input!BF13&gt;0, "True", "False")</f>
        <v>False</v>
      </c>
      <c r="D23" s="7" t="str">
        <f>IF(OR(B23="AZTELEKOM MMC",B23="BAKI TELEFON RABİTƏSİ MMC"),IF(Input!BI13&gt;0,"True","False"),IF(AND(Input!BI13&lt;'MATCH (AZT and BAKT)'!$C$3,Input!BI13&lt;'MATCH (AZT and BAKT)'!$C$4,Input!BI13&gt;0),"True","False"))</f>
        <v>False</v>
      </c>
      <c r="E23" s="7" t="str">
        <f>IF(OR(B23="AZTELEKOM MMC",B23="BAKI TELEFON RABİTƏSİ MMC"),
     IF(Input!BJ13&gt;0,"True","False"),
     IF(AND(Input!BJ13&lt;'MATCH (AZT and BAKT)'!$D$3,
            Input!BJ13&lt;'MATCH (AZT and BAKT)'!$D$4,
            Input!BJ13&gt;0),
          "True",
          "False"))</f>
        <v>False</v>
      </c>
      <c r="F23" s="7" t="str">
        <f>IF(Input!BQ13=0,"False","True")</f>
        <v>False</v>
      </c>
      <c r="G23" s="7" t="str">
        <f>IF(Input!BD13&gt;0,"True","False")</f>
        <v>False</v>
      </c>
      <c r="H23" s="7" t="str">
        <f>IF(Input!BK13&gt;0,"True","False")</f>
        <v>False</v>
      </c>
    </row>
    <row r="24" spans="2:8" ht="15.75" customHeight="1" x14ac:dyDescent="0.35">
      <c r="B24" s="6" t="str">
        <f>Input!A14</f>
        <v>"CRUCEL" MƏHDUD MƏSULİYYƏTLİ CƏMİYYƏTİ</v>
      </c>
      <c r="C24" s="7" t="str">
        <f>IF(Input!BF14&gt;0, "True", "False")</f>
        <v>False</v>
      </c>
      <c r="D24" s="7" t="str">
        <f>IF(OR(B24="AZTELEKOM MMC",B24="BAKI TELEFON RABİTƏSİ MMC"),IF(Input!BI14&gt;0,"True","False"),IF(AND(Input!BI14&lt;'MATCH (AZT and BAKT)'!$C$3,Input!BI14&lt;'MATCH (AZT and BAKT)'!$C$4,Input!BI14&gt;0),"True","False"))</f>
        <v>False</v>
      </c>
      <c r="E24" s="7" t="str">
        <f>IF(OR(B24="AZTELEKOM MMC",B24="BAKI TELEFON RABİTƏSİ MMC"),
     IF(Input!BJ14&gt;0,"True","False"),
     IF(AND(Input!BJ14&lt;'MATCH (AZT and BAKT)'!$D$3,
            Input!BJ14&lt;'MATCH (AZT and BAKT)'!$D$4,
            Input!BJ14&gt;0),
          "True",
          "False"))</f>
        <v>False</v>
      </c>
      <c r="F24" s="7" t="str">
        <f>IF(Input!BQ14=0,"False","True")</f>
        <v>False</v>
      </c>
      <c r="G24" s="7" t="str">
        <f>IF(Input!BD14&gt;0,"True","False")</f>
        <v>False</v>
      </c>
      <c r="H24" s="7" t="str">
        <f>IF(Input!BK14&gt;0,"True","False")</f>
        <v>False</v>
      </c>
    </row>
    <row r="25" spans="2:8" ht="15.75" customHeight="1" x14ac:dyDescent="0.35">
      <c r="B25" s="6" t="str">
        <f>Input!A15</f>
        <v>"FİBERON" MƏHDUD MƏSULİYYƏTLİ CƏMİYYƏTİ</v>
      </c>
      <c r="C25" s="7" t="str">
        <f>IF(Input!BF15&gt;0, "True", "False")</f>
        <v>False</v>
      </c>
      <c r="D25" s="7" t="str">
        <f>IF(OR(B25="AZTELEKOM MMC",B25="BAKI TELEFON RABİTƏSİ MMC"),IF(Input!BI15&gt;0,"True","False"),IF(AND(Input!BI15&lt;'MATCH (AZT and BAKT)'!$C$3,Input!BI15&lt;'MATCH (AZT and BAKT)'!$C$4,Input!BI15&gt;0),"True","False"))</f>
        <v>False</v>
      </c>
      <c r="E25" s="7" t="str">
        <f>IF(OR(B25="AZTELEKOM MMC",B25="BAKI TELEFON RABİTƏSİ MMC"),
     IF(Input!BJ15&gt;0,"True","False"),
     IF(AND(Input!BJ15&lt;'MATCH (AZT and BAKT)'!$D$3,
            Input!BJ15&lt;'MATCH (AZT and BAKT)'!$D$4,
            Input!BJ15&gt;0),
          "True",
          "False"))</f>
        <v>False</v>
      </c>
      <c r="F25" s="7" t="str">
        <f>IF(Input!BQ15=0,"False","True")</f>
        <v>False</v>
      </c>
      <c r="G25" s="7" t="str">
        <f>IF(Input!BD15&gt;0,"True","False")</f>
        <v>False</v>
      </c>
      <c r="H25" s="7" t="str">
        <f>IF(Input!BK15&gt;0,"True","False")</f>
        <v>False</v>
      </c>
    </row>
    <row r="26" spans="2:8" ht="15.75" customHeight="1" x14ac:dyDescent="0.35">
      <c r="B26" s="6" t="str">
        <f>Input!A16</f>
        <v>"ELFİBER" Məhdud Məsuliyyətli Cəmiyyəti</v>
      </c>
      <c r="C26" s="7" t="str">
        <f>IF(Input!BF16&gt;0, "True", "False")</f>
        <v>False</v>
      </c>
      <c r="D26" s="7" t="str">
        <f>IF(OR(B26="AZTELEKOM MMC",B26="BAKI TELEFON RABİTƏSİ MMC"),IF(Input!BI16&gt;0,"True","False"),IF(AND(Input!BI16&lt;'MATCH (AZT and BAKT)'!$C$3,Input!BI16&lt;'MATCH (AZT and BAKT)'!$C$4,Input!BI16&gt;0),"True","False"))</f>
        <v>False</v>
      </c>
      <c r="E26" s="7" t="str">
        <f>IF(OR(B26="AZTELEKOM MMC",B26="BAKI TELEFON RABİTƏSİ MMC"),
     IF(Input!BJ16&gt;0,"True","False"),
     IF(AND(Input!BJ16&lt;'MATCH (AZT and BAKT)'!$D$3,
            Input!BJ16&lt;'MATCH (AZT and BAKT)'!$D$4,
            Input!BJ16&gt;0),
          "True",
          "False"))</f>
        <v>False</v>
      </c>
      <c r="F26" s="7" t="str">
        <f>IF(Input!BQ16=0,"False","True")</f>
        <v>False</v>
      </c>
      <c r="G26" s="7" t="str">
        <f>IF(Input!BD16&gt;0,"True","False")</f>
        <v>False</v>
      </c>
      <c r="H26" s="7" t="str">
        <f>IF(Input!BK16&gt;0,"True","False")</f>
        <v>False</v>
      </c>
    </row>
    <row r="27" spans="2:8" ht="15.75" customHeight="1" x14ac:dyDescent="0.35">
      <c r="B27" s="6" t="str">
        <f>Input!A17</f>
        <v>"SAZLİNE" Məhdud Məsuliyyətli Cəmiyyəti</v>
      </c>
      <c r="C27" s="7" t="str">
        <f>IF(Input!BF17&gt;0, "True", "False")</f>
        <v>False</v>
      </c>
      <c r="D27" s="7" t="str">
        <f>IF(OR(B27="AZTELEKOM MMC",B27="BAKI TELEFON RABİTƏSİ MMC"),IF(Input!BI17&gt;0,"True","False"),IF(AND(Input!BI17&lt;'MATCH (AZT and BAKT)'!$C$3,Input!BI17&lt;'MATCH (AZT and BAKT)'!$C$4,Input!BI17&gt;0),"True","False"))</f>
        <v>False</v>
      </c>
      <c r="E27" s="7" t="str">
        <f>IF(OR(B27="AZTELEKOM MMC",B27="BAKI TELEFON RABİTƏSİ MMC"),
     IF(Input!BJ17&gt;0,"True","False"),
     IF(AND(Input!BJ17&lt;'MATCH (AZT and BAKT)'!$D$3,
            Input!BJ17&lt;'MATCH (AZT and BAKT)'!$D$4,
            Input!BJ17&gt;0),
          "True",
          "False"))</f>
        <v>False</v>
      </c>
      <c r="F27" s="7" t="str">
        <f>IF(Input!BQ17=0,"False","True")</f>
        <v>False</v>
      </c>
      <c r="G27" s="7" t="str">
        <f>IF(Input!BD17&gt;0,"True","False")</f>
        <v>False</v>
      </c>
      <c r="H27" s="7" t="str">
        <f>IF(Input!BK17&gt;0,"True","False")</f>
        <v>False</v>
      </c>
    </row>
    <row r="28" spans="2:8" ht="15.75" customHeight="1" x14ac:dyDescent="0.35">
      <c r="B28" s="6" t="str">
        <f>Input!A18</f>
        <v>"KASPİAN TELEKOM" MƏHDUD MƏSULİYYƏTLİ CƏMİYYƏTİ</v>
      </c>
      <c r="C28" s="7" t="str">
        <f>IF(Input!BF18&gt;0, "True", "False")</f>
        <v>False</v>
      </c>
      <c r="D28" s="7" t="str">
        <f>IF(OR(B28="AZTELEKOM MMC",B28="BAKI TELEFON RABİTƏSİ MMC"),IF(Input!BI18&gt;0,"True","False"),IF(AND(Input!BI18&lt;'MATCH (AZT and BAKT)'!$C$3,Input!BI18&lt;'MATCH (AZT and BAKT)'!$C$4,Input!BI18&gt;0),"True","False"))</f>
        <v>False</v>
      </c>
      <c r="E28" s="7" t="str">
        <f>IF(OR(B28="AZTELEKOM MMC",B28="BAKI TELEFON RABİTƏSİ MMC"),
     IF(Input!BJ18&gt;0,"True","False"),
     IF(AND(Input!BJ18&lt;'MATCH (AZT and BAKT)'!$D$3,
            Input!BJ18&lt;'MATCH (AZT and BAKT)'!$D$4,
            Input!BJ18&gt;0),
          "True",
          "False"))</f>
        <v>False</v>
      </c>
      <c r="F28" s="7" t="str">
        <f>IF(Input!BQ18=0,"False","True")</f>
        <v>False</v>
      </c>
      <c r="G28" s="7" t="str">
        <f>IF(Input!BD18&gt;0,"True","False")</f>
        <v>False</v>
      </c>
      <c r="H28" s="7" t="str">
        <f>IF(Input!BK18&gt;0,"True","False")</f>
        <v>False</v>
      </c>
    </row>
    <row r="29" spans="2:8" ht="15.75" customHeight="1" x14ac:dyDescent="0.35">
      <c r="B29" s="6" t="str">
        <f>Input!A19</f>
        <v>"VISION TELECOM" Məhdud Məsuliyyətli Cəmiyyəti</v>
      </c>
      <c r="C29" s="7" t="str">
        <f>IF(Input!BF19&gt;0, "True", "False")</f>
        <v>False</v>
      </c>
      <c r="D29" s="7" t="str">
        <f>IF(OR(B29="AZTELEKOM MMC",B29="BAKI TELEFON RABİTƏSİ MMC"),IF(Input!BI19&gt;0,"True","False"),IF(AND(Input!BI19&lt;'MATCH (AZT and BAKT)'!$C$3,Input!BI19&lt;'MATCH (AZT and BAKT)'!$C$4,Input!BI19&gt;0),"True","False"))</f>
        <v>False</v>
      </c>
      <c r="E29" s="7" t="str">
        <f>IF(OR(B29="AZTELEKOM MMC",B29="BAKI TELEFON RABİTƏSİ MMC"),
     IF(Input!BJ19&gt;0,"True","False"),
     IF(AND(Input!BJ19&lt;'MATCH (AZT and BAKT)'!$D$3,
            Input!BJ19&lt;'MATCH (AZT and BAKT)'!$D$4,
            Input!BJ19&gt;0),
          "True",
          "False"))</f>
        <v>False</v>
      </c>
      <c r="F29" s="7" t="str">
        <f>IF(Input!BQ19=0,"False","True")</f>
        <v>False</v>
      </c>
      <c r="G29" s="7" t="str">
        <f>IF(Input!BD19&gt;0,"True","False")</f>
        <v>False</v>
      </c>
      <c r="H29" s="7" t="str">
        <f>IF(Input!BK19&gt;0,"True","False")</f>
        <v>False</v>
      </c>
    </row>
    <row r="30" spans="2:8" ht="15.75" customHeight="1" x14ac:dyDescent="0.35">
      <c r="B30" s="6" t="str">
        <f>Input!A20</f>
        <v>"KONNEKT" QAPALI SƏHMDAR CƏMİYYƏTİ</v>
      </c>
      <c r="C30" s="7" t="str">
        <f>IF(Input!BF20&gt;0, "True", "False")</f>
        <v>False</v>
      </c>
      <c r="D30" s="7" t="str">
        <f>IF(OR(B30="AZTELEKOM MMC",B30="BAKI TELEFON RABİTƏSİ MMC"),IF(Input!BI20&gt;0,"True","False"),IF(AND(Input!BI20&lt;'MATCH (AZT and BAKT)'!$C$3,Input!BI20&lt;'MATCH (AZT and BAKT)'!$C$4,Input!BI20&gt;0),"True","False"))</f>
        <v>False</v>
      </c>
      <c r="E30" s="7" t="str">
        <f>IF(OR(B30="AZTELEKOM MMC",B30="BAKI TELEFON RABİTƏSİ MMC"),
     IF(Input!BJ20&gt;0,"True","False"),
     IF(AND(Input!BJ20&lt;'MATCH (AZT and BAKT)'!$D$3,
            Input!BJ20&lt;'MATCH (AZT and BAKT)'!$D$4,
            Input!BJ20&gt;0),
          "True",
          "False"))</f>
        <v>False</v>
      </c>
      <c r="F30" s="7" t="str">
        <f>IF(Input!BQ20=0,"False","True")</f>
        <v>False</v>
      </c>
      <c r="G30" s="7" t="str">
        <f>IF(Input!BD20&gt;0,"True","False")</f>
        <v>False</v>
      </c>
      <c r="H30" s="7" t="str">
        <f>IF(Input!BK20&gt;0,"True","False")</f>
        <v>False</v>
      </c>
    </row>
    <row r="31" spans="2:8" ht="15.75" customHeight="1" x14ac:dyDescent="0.35">
      <c r="B31" s="6" t="str">
        <f>Input!A21</f>
        <v>"NETIM TELEKOM" Məhdud Məsuliyyətli Cəmiyyəti</v>
      </c>
      <c r="C31" s="7" t="str">
        <f>IF(Input!BF21&gt;0, "True", "False")</f>
        <v>False</v>
      </c>
      <c r="D31" s="7" t="str">
        <f>IF(OR(B31="AZTELEKOM MMC",B31="BAKI TELEFON RABİTƏSİ MMC"),IF(Input!BI21&gt;0,"True","False"),IF(AND(Input!BI21&lt;'MATCH (AZT and BAKT)'!$C$3,Input!BI21&lt;'MATCH (AZT and BAKT)'!$C$4,Input!BI21&gt;0),"True","False"))</f>
        <v>False</v>
      </c>
      <c r="E31" s="7" t="str">
        <f>IF(OR(B31="AZTELEKOM MMC",B31="BAKI TELEFON RABİTƏSİ MMC"),
     IF(Input!BJ21&gt;0,"True","False"),
     IF(AND(Input!BJ21&lt;'MATCH (AZT and BAKT)'!$D$3,
            Input!BJ21&lt;'MATCH (AZT and BAKT)'!$D$4,
            Input!BJ21&gt;0),
          "True",
          "False"))</f>
        <v>False</v>
      </c>
      <c r="F31" s="7" t="str">
        <f>IF(Input!BQ21=0,"False","True")</f>
        <v>False</v>
      </c>
      <c r="G31" s="7" t="str">
        <f>IF(Input!BD21&gt;0,"True","False")</f>
        <v>False</v>
      </c>
      <c r="H31" s="7" t="str">
        <f>IF(Input!BK21&gt;0,"True","False")</f>
        <v>False</v>
      </c>
    </row>
    <row r="32" spans="2:8" ht="15.75" customHeight="1" x14ac:dyDescent="0.35">
      <c r="B32" s="6" t="str">
        <f>Input!A22</f>
        <v>"REAL TELECOM" Məhdud Məsuliyyətli Cəmiyyəti</v>
      </c>
      <c r="C32" s="7" t="str">
        <f>IF(Input!BF22&gt;0, "True", "False")</f>
        <v>False</v>
      </c>
      <c r="D32" s="7" t="str">
        <f>IF(OR(B32="AZTELEKOM MMC",B32="BAKI TELEFON RABİTƏSİ MMC"),IF(Input!BI22&gt;0,"True","False"),IF(AND(Input!BI22&lt;'MATCH (AZT and BAKT)'!$C$3,Input!BI22&lt;'MATCH (AZT and BAKT)'!$C$4,Input!BI22&gt;0),"True","False"))</f>
        <v>False</v>
      </c>
      <c r="E32" s="7" t="str">
        <f>IF(OR(B32="AZTELEKOM MMC",B32="BAKI TELEFON RABİTƏSİ MMC"),
     IF(Input!BJ22&gt;0,"True","False"),
     IF(AND(Input!BJ22&lt;'MATCH (AZT and BAKT)'!$D$3,
            Input!BJ22&lt;'MATCH (AZT and BAKT)'!$D$4,
            Input!BJ22&gt;0),
          "True",
          "False"))</f>
        <v>False</v>
      </c>
      <c r="F32" s="7" t="str">
        <f>IF(Input!BQ22=0,"False","True")</f>
        <v>False</v>
      </c>
      <c r="G32" s="7" t="str">
        <f>IF(Input!BD22&gt;0,"True","False")</f>
        <v>False</v>
      </c>
      <c r="H32" s="7" t="str">
        <f>IF(Input!BK22&gt;0,"True","False")</f>
        <v>False</v>
      </c>
    </row>
    <row r="33" spans="2:8" ht="15.75" customHeight="1" x14ac:dyDescent="0.35">
      <c r="B33" s="6" t="str">
        <f>Input!A23</f>
        <v>"BAKI TELEFON RABİTƏSİ" MƏHDUD MƏSULİYYƏTLİ CƏMİYYƏTİ</v>
      </c>
      <c r="C33" s="7" t="str">
        <f>IF(Input!BF23&gt;0, "True", "False")</f>
        <v>False</v>
      </c>
      <c r="D33" s="7" t="str">
        <f>IF(OR(B33="AZTELEKOM MMC",B33="BAKI TELEFON RABİTƏSİ MMC"),IF(Input!BI23&gt;0,"True","False"),IF(AND(Input!BI23&lt;'MATCH (AZT and BAKT)'!$C$3,Input!BI23&lt;'MATCH (AZT and BAKT)'!$C$4,Input!BI23&gt;0),"True","False"))</f>
        <v>False</v>
      </c>
      <c r="E33" s="7" t="str">
        <f>IF(OR(B33="AZTELEKOM MMC",B33="BAKI TELEFON RABİTƏSİ MMC"),
     IF(Input!BJ23&gt;0,"True","False"),
     IF(AND(Input!BJ23&lt;'MATCH (AZT and BAKT)'!$D$3,
            Input!BJ23&lt;'MATCH (AZT and BAKT)'!$D$4,
            Input!BJ23&gt;0),
          "True",
          "False"))</f>
        <v>False</v>
      </c>
      <c r="F33" s="7" t="str">
        <f>IF(Input!BQ23=0,"False","True")</f>
        <v>False</v>
      </c>
      <c r="G33" s="7" t="str">
        <f>IF(Input!BD23&gt;0,"True","False")</f>
        <v>False</v>
      </c>
      <c r="H33" s="7" t="str">
        <f>IF(Input!BK23&gt;0,"True","False")</f>
        <v>False</v>
      </c>
    </row>
    <row r="34" spans="2:8" ht="15.75" customHeight="1" x14ac:dyDescent="0.35">
      <c r="B34" s="6" t="str">
        <f>Input!A24</f>
        <v>"SMART SİSTEMZ TECHNOLOJİ" MƏHDUD MƏSULİYYƏTLİ MÜƏSSİSƏSİ</v>
      </c>
      <c r="C34" s="7" t="str">
        <f>IF(Input!BF24&gt;0, "True", "False")</f>
        <v>False</v>
      </c>
      <c r="D34" s="7" t="str">
        <f>IF(OR(B34="AZTELEKOM MMC",B34="BAKI TELEFON RABİTƏSİ MMC"),IF(Input!BI24&gt;0,"True","False"),IF(AND(Input!BI24&lt;'MATCH (AZT and BAKT)'!$C$3,Input!BI24&lt;'MATCH (AZT and BAKT)'!$C$4,Input!BI24&gt;0),"True","False"))</f>
        <v>False</v>
      </c>
      <c r="E34" s="7" t="str">
        <f>IF(OR(B34="AZTELEKOM MMC",B34="BAKI TELEFON RABİTƏSİ MMC"),
     IF(Input!BJ24&gt;0,"True","False"),
     IF(AND(Input!BJ24&lt;'MATCH (AZT and BAKT)'!$D$3,
            Input!BJ24&lt;'MATCH (AZT and BAKT)'!$D$4,
            Input!BJ24&gt;0),
          "True",
          "False"))</f>
        <v>False</v>
      </c>
      <c r="F34" s="7" t="str">
        <f>IF(Input!BQ24=0,"False","True")</f>
        <v>False</v>
      </c>
      <c r="G34" s="7" t="str">
        <f>IF(Input!BD24&gt;0,"True","False")</f>
        <v>False</v>
      </c>
      <c r="H34" s="7" t="str">
        <f>IF(Input!BK24&gt;0,"True","False")</f>
        <v>False</v>
      </c>
    </row>
    <row r="35" spans="2:8" ht="15.75" customHeight="1" x14ac:dyDescent="0.35">
      <c r="B35" s="6" t="str">
        <f>Input!A25</f>
        <v>"ALFANET" MƏHDUD MƏSULİYYƏTLİ CƏMİYYƏTİ</v>
      </c>
      <c r="C35" s="7" t="str">
        <f>IF(Input!BF25&gt;0, "True", "False")</f>
        <v>False</v>
      </c>
      <c r="D35" s="7" t="str">
        <f>IF(OR(B35="AZTELEKOM MMC",B35="BAKI TELEFON RABİTƏSİ MMC"),IF(Input!BI25&gt;0,"True","False"),IF(AND(Input!BI25&lt;'MATCH (AZT and BAKT)'!$C$3,Input!BI25&lt;'MATCH (AZT and BAKT)'!$C$4,Input!BI25&gt;0),"True","False"))</f>
        <v>False</v>
      </c>
      <c r="E35" s="7" t="str">
        <f>IF(OR(B35="AZTELEKOM MMC",B35="BAKI TELEFON RABİTƏSİ MMC"),
     IF(Input!BJ25&gt;0,"True","False"),
     IF(AND(Input!BJ25&lt;'MATCH (AZT and BAKT)'!$D$3,
            Input!BJ25&lt;'MATCH (AZT and BAKT)'!$D$4,
            Input!BJ25&gt;0),
          "True",
          "False"))</f>
        <v>False</v>
      </c>
      <c r="F35" s="7" t="str">
        <f>IF(Input!BQ25=0,"False","True")</f>
        <v>False</v>
      </c>
      <c r="G35" s="7" t="str">
        <f>IF(Input!BD25&gt;0,"True","False")</f>
        <v>False</v>
      </c>
      <c r="H35" s="7" t="str">
        <f>IF(Input!BK25&gt;0,"True","False")</f>
        <v>False</v>
      </c>
    </row>
    <row r="36" spans="2:8" ht="15.75" customHeight="1" x14ac:dyDescent="0.35">
      <c r="B36" s="6" t="str">
        <f>Input!A26</f>
        <v>"VORLDTECH LTD" MƏHDUD MƏSULİYYƏTLİ CƏMİYYƏTİ</v>
      </c>
      <c r="C36" s="7" t="str">
        <f>IF(Input!BF26&gt;0, "True", "False")</f>
        <v>False</v>
      </c>
      <c r="D36" s="7" t="str">
        <f>IF(OR(B36="AZTELEKOM MMC",B36="BAKI TELEFON RABİTƏSİ MMC"),IF(Input!BI26&gt;0,"True","False"),IF(AND(Input!BI26&lt;'MATCH (AZT and BAKT)'!$C$3,Input!BI26&lt;'MATCH (AZT and BAKT)'!$C$4,Input!BI26&gt;0),"True","False"))</f>
        <v>False</v>
      </c>
      <c r="E36" s="7" t="str">
        <f>IF(OR(B36="AZTELEKOM MMC",B36="BAKI TELEFON RABİTƏSİ MMC"),
     IF(Input!BJ26&gt;0,"True","False"),
     IF(AND(Input!BJ26&lt;'MATCH (AZT and BAKT)'!$D$3,
            Input!BJ26&lt;'MATCH (AZT and BAKT)'!$D$4,
            Input!BJ26&gt;0),
          "True",
          "False"))</f>
        <v>False</v>
      </c>
      <c r="F36" s="7" t="str">
        <f>IF(Input!BQ26=0,"False","True")</f>
        <v>False</v>
      </c>
      <c r="G36" s="7" t="str">
        <f>IF(Input!BD26&gt;0,"True","False")</f>
        <v>False</v>
      </c>
      <c r="H36" s="7" t="str">
        <f>IF(Input!BK26&gt;0,"True","False")</f>
        <v>False</v>
      </c>
    </row>
    <row r="37" spans="2:8" ht="15.75" customHeight="1" x14ac:dyDescent="0.35">
      <c r="B37" s="6" t="str">
        <f>Input!A27</f>
        <v>"AZLİNK" MƏHDUD MƏSULİYYƏTLİ CƏMİYYƏTİ</v>
      </c>
      <c r="C37" s="7" t="str">
        <f>IF(Input!BF27&gt;0, "True", "False")</f>
        <v>False</v>
      </c>
      <c r="D37" s="7" t="str">
        <f>IF(OR(B37="AZTELEKOM MMC",B37="BAKI TELEFON RABİTƏSİ MMC"),IF(Input!BI27&gt;0,"True","False"),IF(AND(Input!BI27&lt;'MATCH (AZT and BAKT)'!$C$3,Input!BI27&lt;'MATCH (AZT and BAKT)'!$C$4,Input!BI27&gt;0),"True","False"))</f>
        <v>False</v>
      </c>
      <c r="E37" s="7" t="str">
        <f>IF(OR(B37="AZTELEKOM MMC",B37="BAKI TELEFON RABİTƏSİ MMC"),
     IF(Input!BJ27&gt;0,"True","False"),
     IF(AND(Input!BJ27&lt;'MATCH (AZT and BAKT)'!$D$3,
            Input!BJ27&lt;'MATCH (AZT and BAKT)'!$D$4,
            Input!BJ27&gt;0),
          "True",
          "False"))</f>
        <v>False</v>
      </c>
      <c r="F37" s="7" t="str">
        <f>IF(Input!BQ27=0,"False","True")</f>
        <v>False</v>
      </c>
      <c r="G37" s="7" t="str">
        <f>IF(Input!BD27&gt;0,"True","False")</f>
        <v>False</v>
      </c>
      <c r="H37" s="7" t="str">
        <f>IF(Input!BK27&gt;0,"True","False")</f>
        <v>False</v>
      </c>
    </row>
    <row r="38" spans="2:8" ht="15.75" customHeight="1" x14ac:dyDescent="0.35">
      <c r="B38" s="6" t="str">
        <f>Input!A28</f>
        <v>"GOODNET" Məhdud Məsuliyyətli Cəmiyyəti</v>
      </c>
      <c r="C38" s="7" t="str">
        <f>IF(Input!BF28&gt;0, "True", "False")</f>
        <v>False</v>
      </c>
      <c r="D38" s="7" t="str">
        <f>IF(OR(B38="AZTELEKOM MMC",B38="BAKI TELEFON RABİTƏSİ MMC"),IF(Input!BI28&gt;0,"True","False"),IF(AND(Input!BI28&lt;'MATCH (AZT and BAKT)'!$C$3,Input!BI28&lt;'MATCH (AZT and BAKT)'!$C$4,Input!BI28&gt;0),"True","False"))</f>
        <v>False</v>
      </c>
      <c r="E38" s="7" t="str">
        <f>IF(OR(B38="AZTELEKOM MMC",B38="BAKI TELEFON RABİTƏSİ MMC"),
     IF(Input!BJ28&gt;0,"True","False"),
     IF(AND(Input!BJ28&lt;'MATCH (AZT and BAKT)'!$D$3,
            Input!BJ28&lt;'MATCH (AZT and BAKT)'!$D$4,
            Input!BJ28&gt;0),
          "True",
          "False"))</f>
        <v>False</v>
      </c>
      <c r="F38" s="7" t="str">
        <f>IF(Input!BQ28=0,"False","True")</f>
        <v>False</v>
      </c>
      <c r="G38" s="7" t="str">
        <f>IF(Input!BD28&gt;0,"True","False")</f>
        <v>False</v>
      </c>
      <c r="H38" s="7" t="str">
        <f>IF(Input!BK28&gt;0,"True","False")</f>
        <v>False</v>
      </c>
    </row>
    <row r="39" spans="2:8" ht="15.75" customHeight="1" x14ac:dyDescent="0.35">
      <c r="B39" s="6" t="str">
        <f>Input!A29</f>
        <v>"BEEONLINE" AÇIQ SƏHMDAR CƏMİYYƏTİ</v>
      </c>
      <c r="C39" s="7" t="str">
        <f>IF(Input!BF29&gt;0, "True", "False")</f>
        <v>False</v>
      </c>
      <c r="D39" s="7" t="str">
        <f>IF(OR(B39="AZTELEKOM MMC",B39="BAKI TELEFON RABİTƏSİ MMC"),IF(Input!BI29&gt;0,"True","False"),IF(AND(Input!BI29&lt;'MATCH (AZT and BAKT)'!$C$3,Input!BI29&lt;'MATCH (AZT and BAKT)'!$C$4,Input!BI29&gt;0),"True","False"))</f>
        <v>False</v>
      </c>
      <c r="E39" s="7" t="str">
        <f>IF(OR(B39="AZTELEKOM MMC",B39="BAKI TELEFON RABİTƏSİ MMC"),
     IF(Input!BJ29&gt;0,"True","False"),
     IF(AND(Input!BJ29&lt;'MATCH (AZT and BAKT)'!$D$3,
            Input!BJ29&lt;'MATCH (AZT and BAKT)'!$D$4,
            Input!BJ29&gt;0),
          "True",
          "False"))</f>
        <v>False</v>
      </c>
      <c r="F39" s="7" t="str">
        <f>IF(Input!BQ29=0,"False","True")</f>
        <v>False</v>
      </c>
      <c r="G39" s="7" t="str">
        <f>IF(Input!BD29&gt;0,"True","False")</f>
        <v>False</v>
      </c>
      <c r="H39" s="7" t="str">
        <f>IF(Input!BK29&gt;0,"True","False")</f>
        <v>False</v>
      </c>
    </row>
    <row r="40" spans="2:8" ht="15.75" customHeight="1" x14ac:dyDescent="0.35">
      <c r="B40" s="6" t="str">
        <f>Input!A30</f>
        <v>"GO LINE" Məhdud Məsuliyyətli Cəmiyyəti</v>
      </c>
      <c r="C40" s="7" t="str">
        <f>IF(Input!BF30&gt;0, "True", "False")</f>
        <v>False</v>
      </c>
      <c r="D40" s="7" t="str">
        <f>IF(OR(B40="AZTELEKOM MMC",B40="BAKI TELEFON RABİTƏSİ MMC"),IF(Input!BI30&gt;0,"True","False"),IF(AND(Input!BI30&lt;'MATCH (AZT and BAKT)'!$C$3,Input!BI30&lt;'MATCH (AZT and BAKT)'!$C$4,Input!BI30&gt;0),"True","False"))</f>
        <v>False</v>
      </c>
      <c r="E40" s="7" t="str">
        <f>IF(OR(B40="AZTELEKOM MMC",B40="BAKI TELEFON RABİTƏSİ MMC"),
     IF(Input!BJ30&gt;0,"True","False"),
     IF(AND(Input!BJ30&lt;'MATCH (AZT and BAKT)'!$D$3,
            Input!BJ30&lt;'MATCH (AZT and BAKT)'!$D$4,
            Input!BJ30&gt;0),
          "True",
          "False"))</f>
        <v>False</v>
      </c>
      <c r="F40" s="7" t="str">
        <f>IF(Input!BQ30=0,"False","True")</f>
        <v>False</v>
      </c>
      <c r="G40" s="7" t="str">
        <f>IF(Input!BD30&gt;0,"True","False")</f>
        <v>False</v>
      </c>
      <c r="H40" s="7" t="str">
        <f>IF(Input!BK30&gt;0,"True","False")</f>
        <v>False</v>
      </c>
    </row>
    <row r="41" spans="2:8" ht="15.75" customHeight="1" x14ac:dyDescent="0.35">
      <c r="B41" s="6" t="str">
        <f>Input!A31</f>
        <v>"ULTRANET" MƏHDUD MƏSULİYYƏTLİ CƏMİYYƏTİ</v>
      </c>
      <c r="C41" s="7" t="str">
        <f>IF(Input!BF31&gt;0, "True", "False")</f>
        <v>False</v>
      </c>
      <c r="D41" s="7" t="str">
        <f>IF(OR(B41="AZTELEKOM MMC",B41="BAKI TELEFON RABİTƏSİ MMC"),IF(Input!BI31&gt;0,"True","False"),IF(AND(Input!BI31&lt;'MATCH (AZT and BAKT)'!$C$3,Input!BI31&lt;'MATCH (AZT and BAKT)'!$C$4,Input!BI31&gt;0),"True","False"))</f>
        <v>False</v>
      </c>
      <c r="E41" s="7" t="str">
        <f>IF(OR(B41="AZTELEKOM MMC",B41="BAKI TELEFON RABİTƏSİ MMC"),
     IF(Input!BJ31&gt;0,"True","False"),
     IF(AND(Input!BJ31&lt;'MATCH (AZT and BAKT)'!$D$3,
            Input!BJ31&lt;'MATCH (AZT and BAKT)'!$D$4,
            Input!BJ31&gt;0),
          "True",
          "False"))</f>
        <v>False</v>
      </c>
      <c r="F41" s="7" t="str">
        <f>IF(Input!BQ31=0,"False","True")</f>
        <v>False</v>
      </c>
      <c r="G41" s="7" t="str">
        <f>IF(Input!BD31&gt;0,"True","False")</f>
        <v>False</v>
      </c>
      <c r="H41" s="7" t="str">
        <f>IF(Input!BK31&gt;0,"True","False")</f>
        <v>False</v>
      </c>
    </row>
    <row r="42" spans="2:8" ht="15.75" customHeight="1" x14ac:dyDescent="0.35">
      <c r="B42" s="6" t="str">
        <f>Input!A32</f>
        <v>"AZERLINK" Məhdud Məsuliyyətli Cəmiyyəti</v>
      </c>
      <c r="C42" s="7" t="str">
        <f>IF(Input!BF32&gt;0, "True", "False")</f>
        <v>False</v>
      </c>
      <c r="D42" s="7" t="str">
        <f>IF(OR(B42="AZTELEKOM MMC",B42="BAKI TELEFON RABİTƏSİ MMC"),IF(Input!BI32&gt;0,"True","False"),IF(AND(Input!BI32&lt;'MATCH (AZT and BAKT)'!$C$3,Input!BI32&lt;'MATCH (AZT and BAKT)'!$C$4,Input!BI32&gt;0),"True","False"))</f>
        <v>False</v>
      </c>
      <c r="E42" s="7" t="str">
        <f>IF(OR(B42="AZTELEKOM MMC",B42="BAKI TELEFON RABİTƏSİ MMC"),
     IF(Input!BJ32&gt;0,"True","False"),
     IF(AND(Input!BJ32&lt;'MATCH (AZT and BAKT)'!$D$3,
            Input!BJ32&lt;'MATCH (AZT and BAKT)'!$D$4,
            Input!BJ32&gt;0),
          "True",
          "False"))</f>
        <v>False</v>
      </c>
      <c r="F42" s="7" t="str">
        <f>IF(Input!BQ32=0,"False","True")</f>
        <v>False</v>
      </c>
      <c r="G42" s="7" t="str">
        <f>IF(Input!BD32&gt;0,"True","False")</f>
        <v>False</v>
      </c>
      <c r="H42" s="7" t="str">
        <f>IF(Input!BK32&gt;0,"True","False")</f>
        <v>False</v>
      </c>
    </row>
    <row r="43" spans="2:8" ht="15.75" customHeight="1" x14ac:dyDescent="0.35">
      <c r="B43" s="6" t="str">
        <f>Input!A33</f>
        <v>"UPLİNK" Məhdud Məsuliyyətli Cəmiyyəti</v>
      </c>
      <c r="C43" s="7" t="str">
        <f>IF(Input!BF33&gt;0, "True", "False")</f>
        <v>False</v>
      </c>
      <c r="D43" s="7" t="str">
        <f>IF(OR(B43="AZTELEKOM MMC",B43="BAKI TELEFON RABİTƏSİ MMC"),IF(Input!BI33&gt;0,"True","False"),IF(AND(Input!BI33&lt;'MATCH (AZT and BAKT)'!$C$3,Input!BI33&lt;'MATCH (AZT and BAKT)'!$C$4,Input!BI33&gt;0),"True","False"))</f>
        <v>False</v>
      </c>
      <c r="E43" s="7" t="str">
        <f>IF(OR(B43="AZTELEKOM MMC",B43="BAKI TELEFON RABİTƏSİ MMC"),
     IF(Input!BJ33&gt;0,"True","False"),
     IF(AND(Input!BJ33&lt;'MATCH (AZT and BAKT)'!$D$3,
            Input!BJ33&lt;'MATCH (AZT and BAKT)'!$D$4,
            Input!BJ33&gt;0),
          "True",
          "False"))</f>
        <v>False</v>
      </c>
      <c r="F43" s="7" t="str">
        <f>IF(Input!BQ33=0,"False","True")</f>
        <v>False</v>
      </c>
      <c r="G43" s="7" t="str">
        <f>IF(Input!BD33&gt;0,"True","False")</f>
        <v>False</v>
      </c>
      <c r="H43" s="7" t="str">
        <f>IF(Input!BK33&gt;0,"True","False")</f>
        <v>False</v>
      </c>
    </row>
    <row r="44" spans="2:8" ht="15.75" customHeight="1" x14ac:dyDescent="0.35">
      <c r="B44" s="6" t="str">
        <f>Input!A34</f>
        <v>"TTNET" Məhdud Məsuliyyətli Cəmiyyəti</v>
      </c>
      <c r="C44" s="7" t="str">
        <f>IF(Input!BF34&gt;0, "True", "False")</f>
        <v>False</v>
      </c>
      <c r="D44" s="7" t="str">
        <f>IF(OR(B44="AZTELEKOM MMC",B44="BAKI TELEFON RABİTƏSİ MMC"),IF(Input!BI34&gt;0,"True","False"),IF(AND(Input!BI34&lt;'MATCH (AZT and BAKT)'!$C$3,Input!BI34&lt;'MATCH (AZT and BAKT)'!$C$4,Input!BI34&gt;0),"True","False"))</f>
        <v>False</v>
      </c>
      <c r="E44" s="7" t="str">
        <f>IF(OR(B44="AZTELEKOM MMC",B44="BAKI TELEFON RABİTƏSİ MMC"),
     IF(Input!BJ34&gt;0,"True","False"),
     IF(AND(Input!BJ34&lt;'MATCH (AZT and BAKT)'!$D$3,
            Input!BJ34&lt;'MATCH (AZT and BAKT)'!$D$4,
            Input!BJ34&gt;0),
          "True",
          "False"))</f>
        <v>False</v>
      </c>
      <c r="F44" s="7" t="str">
        <f>IF(Input!BQ34=0,"False","True")</f>
        <v>False</v>
      </c>
      <c r="G44" s="7" t="str">
        <f>IF(Input!BD34&gt;0,"True","False")</f>
        <v>False</v>
      </c>
      <c r="H44" s="7" t="str">
        <f>IF(Input!BK34&gt;0,"True","False")</f>
        <v>False</v>
      </c>
    </row>
    <row r="45" spans="2:8" ht="15.75" customHeight="1" x14ac:dyDescent="0.35">
      <c r="B45" s="6" t="str">
        <f>Input!A35</f>
        <v>"AZƏRBAYCAN RESPUBLİKASININ KOSMİK AGENTLİYİ  (AZƏRKOSMOS)" PUBLİK HÜQUQİ ŞƏXSİ</v>
      </c>
      <c r="C45" s="7" t="str">
        <f>IF(Input!BF35&gt;0, "True", "False")</f>
        <v>False</v>
      </c>
      <c r="D45" s="7" t="str">
        <f>IF(OR(B45="AZTELEKOM MMC",B45="BAKI TELEFON RABİTƏSİ MMC"),IF(Input!BI35&gt;0,"True","False"),IF(AND(Input!BI35&lt;'MATCH (AZT and BAKT)'!$C$3,Input!BI35&lt;'MATCH (AZT and BAKT)'!$C$4,Input!BI35&gt;0),"True","False"))</f>
        <v>False</v>
      </c>
      <c r="E45" s="7" t="str">
        <f>IF(OR(B45="AZTELEKOM MMC",B45="BAKI TELEFON RABİTƏSİ MMC"),
     IF(Input!BJ35&gt;0,"True","False"),
     IF(AND(Input!BJ35&lt;'MATCH (AZT and BAKT)'!$D$3,
            Input!BJ35&lt;'MATCH (AZT and BAKT)'!$D$4,
            Input!BJ35&gt;0),
          "True",
          "False"))</f>
        <v>False</v>
      </c>
      <c r="F45" s="7" t="str">
        <f>IF(Input!BQ35=0,"False","True")</f>
        <v>False</v>
      </c>
      <c r="G45" s="7" t="str">
        <f>IF(Input!BD35&gt;0,"True","False")</f>
        <v>False</v>
      </c>
      <c r="H45" s="7" t="str">
        <f>IF(Input!BK35&gt;0,"True","False")</f>
        <v>False</v>
      </c>
    </row>
    <row r="46" spans="2:8" ht="15.75" customHeight="1" x14ac:dyDescent="0.35">
      <c r="B46" s="6" t="str">
        <f>Input!A36</f>
        <v>"NETAİR" Məhdud Məsuliyyətli Cəmiyyəti</v>
      </c>
      <c r="C46" s="7" t="str">
        <f>IF(Input!BF36&gt;0, "True", "False")</f>
        <v>False</v>
      </c>
      <c r="D46" s="7" t="str">
        <f>IF(OR(B46="AZTELEKOM MMC",B46="BAKI TELEFON RABİTƏSİ MMC"),IF(Input!BI36&gt;0,"True","False"),IF(AND(Input!BI36&lt;'MATCH (AZT and BAKT)'!$C$3,Input!BI36&lt;'MATCH (AZT and BAKT)'!$C$4,Input!BI36&gt;0),"True","False"))</f>
        <v>False</v>
      </c>
      <c r="E46" s="7" t="str">
        <f>IF(OR(B46="AZTELEKOM MMC",B46="BAKI TELEFON RABİTƏSİ MMC"),
     IF(Input!BJ36&gt;0,"True","False"),
     IF(AND(Input!BJ36&lt;'MATCH (AZT and BAKT)'!$D$3,
            Input!BJ36&lt;'MATCH (AZT and BAKT)'!$D$4,
            Input!BJ36&gt;0),
          "True",
          "False"))</f>
        <v>False</v>
      </c>
      <c r="F46" s="7" t="str">
        <f>IF(Input!BQ36=0,"False","True")</f>
        <v>False</v>
      </c>
      <c r="G46" s="7" t="str">
        <f>IF(Input!BD36&gt;0,"True","False")</f>
        <v>False</v>
      </c>
      <c r="H46" s="7" t="str">
        <f>IF(Input!BK36&gt;0,"True","False")</f>
        <v>False</v>
      </c>
    </row>
    <row r="47" spans="2:8" ht="15.75" customHeight="1" x14ac:dyDescent="0.35">
      <c r="B47" s="6" t="str">
        <f>Input!A37</f>
        <v>"FİZZA İNTERNET" Məhdud Məsuliyyətli Cəmiyyəti</v>
      </c>
      <c r="C47" s="7" t="str">
        <f>IF(Input!BF37&gt;0, "True", "False")</f>
        <v>False</v>
      </c>
      <c r="D47" s="7" t="str">
        <f>IF(OR(B47="AZTELEKOM MMC",B47="BAKI TELEFON RABİTƏSİ MMC"),IF(Input!BI37&gt;0,"True","False"),IF(AND(Input!BI37&lt;'MATCH (AZT and BAKT)'!$C$3,Input!BI37&lt;'MATCH (AZT and BAKT)'!$C$4,Input!BI37&gt;0),"True","False"))</f>
        <v>False</v>
      </c>
      <c r="E47" s="7" t="str">
        <f>IF(OR(B47="AZTELEKOM MMC",B47="BAKI TELEFON RABİTƏSİ MMC"),
     IF(Input!BJ37&gt;0,"True","False"),
     IF(AND(Input!BJ37&lt;'MATCH (AZT and BAKT)'!$D$3,
            Input!BJ37&lt;'MATCH (AZT and BAKT)'!$D$4,
            Input!BJ37&gt;0),
          "True",
          "False"))</f>
        <v>False</v>
      </c>
      <c r="F47" s="7" t="str">
        <f>IF(Input!BQ37=0,"False","True")</f>
        <v>False</v>
      </c>
      <c r="G47" s="7" t="str">
        <f>IF(Input!BD37&gt;0,"True","False")</f>
        <v>False</v>
      </c>
      <c r="H47" s="7" t="str">
        <f>IF(Input!BK37&gt;0,"True","False")</f>
        <v>False</v>
      </c>
    </row>
    <row r="48" spans="2:8" ht="15.75" customHeight="1" x14ac:dyDescent="0.35">
      <c r="B48" s="6" t="str">
        <f>Input!A38</f>
        <v>"UBNET" MƏHDUD MƏSULİYYƏTLİ CƏMİYYƏTİ</v>
      </c>
      <c r="C48" s="7" t="str">
        <f>IF(Input!BF38&gt;0, "True", "False")</f>
        <v>False</v>
      </c>
      <c r="D48" s="7" t="str">
        <f>IF(OR(B48="AZTELEKOM MMC",B48="BAKI TELEFON RABİTƏSİ MMC"),IF(Input!BI38&gt;0,"True","False"),IF(AND(Input!BI38&lt;'MATCH (AZT and BAKT)'!$C$3,Input!BI38&lt;'MATCH (AZT and BAKT)'!$C$4,Input!BI38&gt;0),"True","False"))</f>
        <v>False</v>
      </c>
      <c r="E48" s="7" t="str">
        <f>IF(OR(B48="AZTELEKOM MMC",B48="BAKI TELEFON RABİTƏSİ MMC"),
     IF(Input!BJ38&gt;0,"True","False"),
     IF(AND(Input!BJ38&lt;'MATCH (AZT and BAKT)'!$D$3,
            Input!BJ38&lt;'MATCH (AZT and BAKT)'!$D$4,
            Input!BJ38&gt;0),
          "True",
          "False"))</f>
        <v>False</v>
      </c>
      <c r="F48" s="7" t="str">
        <f>IF(Input!BQ38=0,"False","True")</f>
        <v>False</v>
      </c>
      <c r="G48" s="7" t="str">
        <f>IF(Input!BD38&gt;0,"True","False")</f>
        <v>False</v>
      </c>
      <c r="H48" s="7" t="str">
        <f>IF(Input!BK38&gt;0,"True","False")</f>
        <v>False</v>
      </c>
    </row>
    <row r="49" spans="2:8" ht="15.75" customHeight="1" x14ac:dyDescent="0.35">
      <c r="B49" s="6" t="str">
        <f>Input!A39</f>
        <v>"GSP" MƏHDUD MƏSULİYYƏTLİ CƏMİYYƏTİ</v>
      </c>
      <c r="C49" s="7" t="str">
        <f>IF(Input!BF39&gt;0, "True", "False")</f>
        <v>False</v>
      </c>
      <c r="D49" s="7" t="str">
        <f>IF(OR(B49="AZTELEKOM MMC",B49="BAKI TELEFON RABİTƏSİ MMC"),IF(Input!BI39&gt;0,"True","False"),IF(AND(Input!BI39&lt;'MATCH (AZT and BAKT)'!$C$3,Input!BI39&lt;'MATCH (AZT and BAKT)'!$C$4,Input!BI39&gt;0),"True","False"))</f>
        <v>False</v>
      </c>
      <c r="E49" s="7" t="str">
        <f>IF(OR(B49="AZTELEKOM MMC",B49="BAKI TELEFON RABİTƏSİ MMC"),
     IF(Input!BJ39&gt;0,"True","False"),
     IF(AND(Input!BJ39&lt;'MATCH (AZT and BAKT)'!$D$3,
            Input!BJ39&lt;'MATCH (AZT and BAKT)'!$D$4,
            Input!BJ39&gt;0),
          "True",
          "False"))</f>
        <v>False</v>
      </c>
      <c r="F49" s="7" t="str">
        <f>IF(Input!BQ39=0,"False","True")</f>
        <v>False</v>
      </c>
      <c r="G49" s="7" t="str">
        <f>IF(Input!BD39&gt;0,"True","False")</f>
        <v>False</v>
      </c>
      <c r="H49" s="7" t="str">
        <f>IF(Input!BK39&gt;0,"True","False")</f>
        <v>False</v>
      </c>
    </row>
    <row r="50" spans="2:8" ht="15.75" customHeight="1" x14ac:dyDescent="0.35">
      <c r="B50" s="6" t="str">
        <f>Input!A40</f>
        <v>"EUROSEL" MƏHDUD MƏSULİYYƏTLİ CƏMİYYƏTİ</v>
      </c>
      <c r="C50" s="7" t="str">
        <f>IF(Input!BF40&gt;0, "True", "False")</f>
        <v>False</v>
      </c>
      <c r="D50" s="7" t="str">
        <f>IF(OR(B50="AZTELEKOM MMC",B50="BAKI TELEFON RABİTƏSİ MMC"),IF(Input!BI40&gt;0,"True","False"),IF(AND(Input!BI40&lt;'MATCH (AZT and BAKT)'!$C$3,Input!BI40&lt;'MATCH (AZT and BAKT)'!$C$4,Input!BI40&gt;0),"True","False"))</f>
        <v>False</v>
      </c>
      <c r="E50" s="7" t="str">
        <f>IF(OR(B50="AZTELEKOM MMC",B50="BAKI TELEFON RABİTƏSİ MMC"),
     IF(Input!BJ40&gt;0,"True","False"),
     IF(AND(Input!BJ40&lt;'MATCH (AZT and BAKT)'!$D$3,
            Input!BJ40&lt;'MATCH (AZT and BAKT)'!$D$4,
            Input!BJ40&gt;0),
          "True",
          "False"))</f>
        <v>False</v>
      </c>
      <c r="F50" s="7" t="str">
        <f>IF(Input!BQ40=0,"False","True")</f>
        <v>False</v>
      </c>
      <c r="G50" s="7" t="str">
        <f>IF(Input!BD40&gt;0,"True","False")</f>
        <v>False</v>
      </c>
      <c r="H50" s="7" t="str">
        <f>IF(Input!BK40&gt;0,"True","False")</f>
        <v>False</v>
      </c>
    </row>
    <row r="51" spans="2:8" ht="15.75" customHeight="1" x14ac:dyDescent="0.35">
      <c r="B51" s="6" t="str">
        <f>Input!A41</f>
        <v>"TÜRK TELECOM" MƏHDUD MƏSULİYYƏTLİ CƏMİYYƏTİ</v>
      </c>
      <c r="C51" s="7" t="str">
        <f>IF(Input!BF41&gt;0, "True", "False")</f>
        <v>False</v>
      </c>
      <c r="D51" s="7" t="str">
        <f>IF(OR(B51="AZTELEKOM MMC",B51="BAKI TELEFON RABİTƏSİ MMC"),IF(Input!BI41&gt;0,"True","False"),IF(AND(Input!BI41&lt;'MATCH (AZT and BAKT)'!$C$3,Input!BI41&lt;'MATCH (AZT and BAKT)'!$C$4,Input!BI41&gt;0),"True","False"))</f>
        <v>False</v>
      </c>
      <c r="E51" s="7" t="str">
        <f>IF(OR(B51="AZTELEKOM MMC",B51="BAKI TELEFON RABİTƏSİ MMC"),
     IF(Input!BJ41&gt;0,"True","False"),
     IF(AND(Input!BJ41&lt;'MATCH (AZT and BAKT)'!$D$3,
            Input!BJ41&lt;'MATCH (AZT and BAKT)'!$D$4,
            Input!BJ41&gt;0),
          "True",
          "False"))</f>
        <v>False</v>
      </c>
      <c r="F51" s="7" t="str">
        <f>IF(Input!BQ41=0,"False","True")</f>
        <v>False</v>
      </c>
      <c r="G51" s="7" t="str">
        <f>IF(Input!BD41&gt;0,"True","False")</f>
        <v>False</v>
      </c>
      <c r="H51" s="7" t="str">
        <f>IF(Input!BK41&gt;0,"True","False")</f>
        <v>False</v>
      </c>
    </row>
    <row r="52" spans="2:8" ht="15.75" customHeight="1" x14ac:dyDescent="0.35">
      <c r="B52" s="6" t="str">
        <f>Input!A42</f>
        <v>"AZETEL" Məhdud Məsuliyyətli Cəmiyyəti</v>
      </c>
      <c r="C52" s="7" t="str">
        <f>IF(Input!BF42&gt;0, "True", "False")</f>
        <v>False</v>
      </c>
      <c r="D52" s="7" t="str">
        <f>IF(OR(B52="AZTELEKOM MMC",B52="BAKI TELEFON RABİTƏSİ MMC"),IF(Input!BI42&gt;0,"True","False"),IF(AND(Input!BI42&lt;'MATCH (AZT and BAKT)'!$C$3,Input!BI42&lt;'MATCH (AZT and BAKT)'!$C$4,Input!BI42&gt;0),"True","False"))</f>
        <v>False</v>
      </c>
      <c r="E52" s="7" t="str">
        <f>IF(OR(B52="AZTELEKOM MMC",B52="BAKI TELEFON RABİTƏSİ MMC"),
     IF(Input!BJ42&gt;0,"True","False"),
     IF(AND(Input!BJ42&lt;'MATCH (AZT and BAKT)'!$D$3,
            Input!BJ42&lt;'MATCH (AZT and BAKT)'!$D$4,
            Input!BJ42&gt;0),
          "True",
          "False"))</f>
        <v>False</v>
      </c>
      <c r="F52" s="7" t="str">
        <f>IF(Input!BQ42=0,"False","True")</f>
        <v>False</v>
      </c>
      <c r="G52" s="7" t="str">
        <f>IF(Input!BD42&gt;0,"True","False")</f>
        <v>False</v>
      </c>
      <c r="H52" s="7" t="str">
        <f>IF(Input!BK42&gt;0,"True","False")</f>
        <v>False</v>
      </c>
    </row>
    <row r="53" spans="2:8" ht="15.75" customHeight="1" x14ac:dyDescent="0.35">
      <c r="B53" s="6" t="str">
        <f>Input!A43</f>
        <v>"AZFİBERNET" Məhdud Məsuliyyətli Cəmiyyəti</v>
      </c>
      <c r="C53" s="7" t="str">
        <f>IF(Input!BF43&gt;0, "True", "False")</f>
        <v>False</v>
      </c>
      <c r="D53" s="7" t="str">
        <f>IF(OR(B53="AZTELEKOM MMC",B53="BAKI TELEFON RABİTƏSİ MMC"),IF(Input!BI43&gt;0,"True","False"),IF(AND(Input!BI43&lt;'MATCH (AZT and BAKT)'!$C$3,Input!BI43&lt;'MATCH (AZT and BAKT)'!$C$4,Input!BI43&gt;0),"True","False"))</f>
        <v>False</v>
      </c>
      <c r="E53" s="7" t="str">
        <f>IF(OR(B53="AZTELEKOM MMC",B53="BAKI TELEFON RABİTƏSİ MMC"),
     IF(Input!BJ43&gt;0,"True","False"),
     IF(AND(Input!BJ43&lt;'MATCH (AZT and BAKT)'!$D$3,
            Input!BJ43&lt;'MATCH (AZT and BAKT)'!$D$4,
            Input!BJ43&gt;0),
          "True",
          "False"))</f>
        <v>False</v>
      </c>
      <c r="F53" s="7" t="str">
        <f>IF(Input!BQ43=0,"False","True")</f>
        <v>False</v>
      </c>
      <c r="G53" s="7" t="str">
        <f>IF(Input!BD43&gt;0,"True","False")</f>
        <v>False</v>
      </c>
      <c r="H53" s="7" t="str">
        <f>IF(Input!BK43&gt;0,"True","False")</f>
        <v>False</v>
      </c>
    </row>
    <row r="54" spans="2:8" ht="15.75" customHeight="1" x14ac:dyDescent="0.35">
      <c r="B54" s="6" t="str">
        <f>Input!A44</f>
        <v>"AZERONLİNE LTD" BİRGƏ MÜƏSSİSƏSİ</v>
      </c>
      <c r="C54" s="7" t="str">
        <f>IF(Input!BF44&gt;0, "True", "False")</f>
        <v>False</v>
      </c>
      <c r="D54" s="7" t="str">
        <f>IF(OR(B54="AZTELEKOM MMC",B54="BAKI TELEFON RABİTƏSİ MMC"),IF(Input!BI44&gt;0,"True","False"),IF(AND(Input!BI44&lt;'MATCH (AZT and BAKT)'!$C$3,Input!BI44&lt;'MATCH (AZT and BAKT)'!$C$4,Input!BI44&gt;0),"True","False"))</f>
        <v>False</v>
      </c>
      <c r="E54" s="7" t="str">
        <f>IF(OR(B54="AZTELEKOM MMC",B54="BAKI TELEFON RABİTƏSİ MMC"),
     IF(Input!BJ44&gt;0,"True","False"),
     IF(AND(Input!BJ44&lt;'MATCH (AZT and BAKT)'!$D$3,
            Input!BJ44&lt;'MATCH (AZT and BAKT)'!$D$4,
            Input!BJ44&gt;0),
          "True",
          "False"))</f>
        <v>False</v>
      </c>
      <c r="F54" s="7" t="str">
        <f>IF(Input!BQ44=0,"False","True")</f>
        <v>False</v>
      </c>
      <c r="G54" s="7" t="str">
        <f>IF(Input!BD44&gt;0,"True","False")</f>
        <v>False</v>
      </c>
      <c r="H54" s="7" t="str">
        <f>IF(Input!BK44&gt;0,"True","False")</f>
        <v>False</v>
      </c>
    </row>
    <row r="55" spans="2:8" ht="15.75" customHeight="1" x14ac:dyDescent="0.35">
      <c r="B55" s="6" t="str">
        <f>Input!A45</f>
        <v>"MOBİCOM"  MƏHDUD MƏSULİYYƏTLİ CƏMİYYƏTİ</v>
      </c>
      <c r="C55" s="7" t="str">
        <f>IF(Input!BF45&gt;0, "True", "False")</f>
        <v>False</v>
      </c>
      <c r="D55" s="7" t="str">
        <f>IF(OR(B55="AZTELEKOM MMC",B55="BAKI TELEFON RABİTƏSİ MMC"),IF(Input!BI45&gt;0,"True","False"),IF(AND(Input!BI45&lt;'MATCH (AZT and BAKT)'!$C$3,Input!BI45&lt;'MATCH (AZT and BAKT)'!$C$4,Input!BI45&gt;0),"True","False"))</f>
        <v>False</v>
      </c>
      <c r="E55" s="7" t="str">
        <f>IF(OR(B55="AZTELEKOM MMC",B55="BAKI TELEFON RABİTƏSİ MMC"),
     IF(Input!BJ45&gt;0,"True","False"),
     IF(AND(Input!BJ45&lt;'MATCH (AZT and BAKT)'!$D$3,
            Input!BJ45&lt;'MATCH (AZT and BAKT)'!$D$4,
            Input!BJ45&gt;0),
          "True",
          "False"))</f>
        <v>False</v>
      </c>
      <c r="F55" s="7" t="str">
        <f>IF(Input!BQ45=0,"False","True")</f>
        <v>False</v>
      </c>
      <c r="G55" s="7" t="str">
        <f>IF(Input!BD45&gt;0,"True","False")</f>
        <v>False</v>
      </c>
      <c r="H55" s="7" t="str">
        <f>IF(Input!BK45&gt;0,"True","False")</f>
        <v>False</v>
      </c>
    </row>
    <row r="56" spans="2:8" ht="15.75" customHeight="1" x14ac:dyDescent="0.35">
      <c r="B56" s="6" t="str">
        <f>Input!A46</f>
        <v>"RAHAT TELECOM" Məhdud Məsuliyyətli Cəmiyyəti</v>
      </c>
      <c r="C56" s="7" t="str">
        <f>IF(Input!BF46&gt;0, "True", "False")</f>
        <v>False</v>
      </c>
      <c r="D56" s="7" t="str">
        <f>IF(OR(B56="AZTELEKOM MMC",B56="BAKI TELEFON RABİTƏSİ MMC"),IF(Input!BI46&gt;0,"True","False"),IF(AND(Input!BI46&lt;'MATCH (AZT and BAKT)'!$C$3,Input!BI46&lt;'MATCH (AZT and BAKT)'!$C$4,Input!BI46&gt;0),"True","False"))</f>
        <v>False</v>
      </c>
      <c r="E56" s="7" t="str">
        <f>IF(OR(B56="AZTELEKOM MMC",B56="BAKI TELEFON RABİTƏSİ MMC"),
     IF(Input!BJ46&gt;0,"True","False"),
     IF(AND(Input!BJ46&lt;'MATCH (AZT and BAKT)'!$D$3,
            Input!BJ46&lt;'MATCH (AZT and BAKT)'!$D$4,
            Input!BJ46&gt;0),
          "True",
          "False"))</f>
        <v>False</v>
      </c>
      <c r="F56" s="7" t="str">
        <f>IF(Input!BQ46=0,"False","True")</f>
        <v>False</v>
      </c>
      <c r="G56" s="7" t="str">
        <f>IF(Input!BD46&gt;0,"True","False")</f>
        <v>False</v>
      </c>
      <c r="H56" s="7" t="str">
        <f>IF(Input!BK46&gt;0,"True","False")</f>
        <v>False</v>
      </c>
    </row>
    <row r="57" spans="2:8" ht="15.75" customHeight="1" x14ac:dyDescent="0.35">
      <c r="B57" s="6" t="str">
        <f>Input!A47</f>
        <v>"DİGİNET" Məhdud Məsuliyyətli Cəmiyyəti</v>
      </c>
      <c r="C57" s="7" t="str">
        <f>IF(Input!BF47&gt;0, "True", "False")</f>
        <v>False</v>
      </c>
      <c r="D57" s="7" t="str">
        <f>IF(OR(B57="AZTELEKOM MMC",B57="BAKI TELEFON RABİTƏSİ MMC"),IF(Input!BI47&gt;0,"True","False"),IF(AND(Input!BI47&lt;'MATCH (AZT and BAKT)'!$C$3,Input!BI47&lt;'MATCH (AZT and BAKT)'!$C$4,Input!BI47&gt;0),"True","False"))</f>
        <v>False</v>
      </c>
      <c r="E57" s="7" t="str">
        <f>IF(OR(B57="AZTELEKOM MMC",B57="BAKI TELEFON RABİTƏSİ MMC"),
     IF(Input!BJ47&gt;0,"True","False"),
     IF(AND(Input!BJ47&lt;'MATCH (AZT and BAKT)'!$D$3,
            Input!BJ47&lt;'MATCH (AZT and BAKT)'!$D$4,
            Input!BJ47&gt;0),
          "True",
          "False"))</f>
        <v>False</v>
      </c>
      <c r="F57" s="7" t="str">
        <f>IF(Input!BQ47=0,"False","True")</f>
        <v>False</v>
      </c>
      <c r="G57" s="7" t="str">
        <f>IF(Input!BD47&gt;0,"True","False")</f>
        <v>False</v>
      </c>
      <c r="H57" s="7" t="str">
        <f>IF(Input!BK47&gt;0,"True","False")</f>
        <v>False</v>
      </c>
    </row>
    <row r="58" spans="2:8" ht="15.75" customHeight="1" x14ac:dyDescent="0.35">
      <c r="B58" s="6" t="str">
        <f>Input!A48</f>
        <v>"NİANT" MƏHDUD MƏSULİYYƏTLİ CƏMİYYƏTİ</v>
      </c>
      <c r="C58" s="7" t="str">
        <f>IF(Input!BF48&gt;0, "True", "False")</f>
        <v>False</v>
      </c>
      <c r="D58" s="7" t="str">
        <f>IF(OR(B58="AZTELEKOM MMC",B58="BAKI TELEFON RABİTƏSİ MMC"),IF(Input!BI48&gt;0,"True","False"),IF(AND(Input!BI48&lt;'MATCH (AZT and BAKT)'!$C$3,Input!BI48&lt;'MATCH (AZT and BAKT)'!$C$4,Input!BI48&gt;0),"True","False"))</f>
        <v>False</v>
      </c>
      <c r="E58" s="7" t="str">
        <f>IF(OR(B58="AZTELEKOM MMC",B58="BAKI TELEFON RABİTƏSİ MMC"),
     IF(Input!BJ48&gt;0,"True","False"),
     IF(AND(Input!BJ48&lt;'MATCH (AZT and BAKT)'!$D$3,
            Input!BJ48&lt;'MATCH (AZT and BAKT)'!$D$4,
            Input!BJ48&gt;0),
          "True",
          "False"))</f>
        <v>False</v>
      </c>
      <c r="F58" s="7" t="str">
        <f>IF(Input!BQ48=0,"False","True")</f>
        <v>False</v>
      </c>
      <c r="G58" s="7" t="str">
        <f>IF(Input!BD48&gt;0,"True","False")</f>
        <v>False</v>
      </c>
      <c r="H58" s="7" t="str">
        <f>IF(Input!BK48&gt;0,"True","False")</f>
        <v>False</v>
      </c>
    </row>
    <row r="59" spans="2:8" ht="15.75" customHeight="1" x14ac:dyDescent="0.35">
      <c r="B59" s="6" t="str">
        <f>Input!A49</f>
        <v>"AZNETVORK" Məhdud Məsuliyyətli Cəmiyyəti</v>
      </c>
      <c r="C59" s="7" t="str">
        <f>IF(Input!BF49&gt;0, "True", "False")</f>
        <v>False</v>
      </c>
      <c r="D59" s="7" t="str">
        <f>IF(OR(B59="AZTELEKOM MMC",B59="BAKI TELEFON RABİTƏSİ MMC"),IF(Input!BI49&gt;0,"True","False"),IF(AND(Input!BI49&lt;'MATCH (AZT and BAKT)'!$C$3,Input!BI49&lt;'MATCH (AZT and BAKT)'!$C$4,Input!BI49&gt;0),"True","False"))</f>
        <v>False</v>
      </c>
      <c r="E59" s="7" t="str">
        <f>IF(OR(B59="AZTELEKOM MMC",B59="BAKI TELEFON RABİTƏSİ MMC"),
     IF(Input!BJ49&gt;0,"True","False"),
     IF(AND(Input!BJ49&lt;'MATCH (AZT and BAKT)'!$D$3,
            Input!BJ49&lt;'MATCH (AZT and BAKT)'!$D$4,
            Input!BJ49&gt;0),
          "True",
          "False"))</f>
        <v>False</v>
      </c>
      <c r="F59" s="7" t="str">
        <f>IF(Input!BQ49=0,"False","True")</f>
        <v>False</v>
      </c>
      <c r="G59" s="7" t="str">
        <f>IF(Input!BD49&gt;0,"True","False")</f>
        <v>False</v>
      </c>
      <c r="H59" s="7" t="str">
        <f>IF(Input!BK49&gt;0,"True","False")</f>
        <v>False</v>
      </c>
    </row>
    <row r="60" spans="2:8" ht="15.75" customHeight="1" x14ac:dyDescent="0.35">
      <c r="B60" s="6" t="str">
        <f>Input!A50</f>
        <v>"SLİNE" Məhdud Məsuliyyətli Cəmiyyəti</v>
      </c>
      <c r="C60" s="7" t="str">
        <f>IF(Input!BF50&gt;0, "True", "False")</f>
        <v>False</v>
      </c>
      <c r="D60" s="7" t="str">
        <f>IF(OR(B60="AZTELEKOM MMC",B60="BAKI TELEFON RABİTƏSİ MMC"),IF(Input!BI50&gt;0,"True","False"),IF(AND(Input!BI50&lt;'MATCH (AZT and BAKT)'!$C$3,Input!BI50&lt;'MATCH (AZT and BAKT)'!$C$4,Input!BI50&gt;0),"True","False"))</f>
        <v>False</v>
      </c>
      <c r="E60" s="7" t="str">
        <f>IF(OR(B60="AZTELEKOM MMC",B60="BAKI TELEFON RABİTƏSİ MMC"),
     IF(Input!BJ50&gt;0,"True","False"),
     IF(AND(Input!BJ50&lt;'MATCH (AZT and BAKT)'!$D$3,
            Input!BJ50&lt;'MATCH (AZT and BAKT)'!$D$4,
            Input!BJ50&gt;0),
          "True",
          "False"))</f>
        <v>False</v>
      </c>
      <c r="F60" s="7" t="str">
        <f>IF(Input!BQ50=0,"False","True")</f>
        <v>False</v>
      </c>
      <c r="G60" s="7" t="str">
        <f>IF(Input!BD50&gt;0,"True","False")</f>
        <v>False</v>
      </c>
      <c r="H60" s="7" t="str">
        <f>IF(Input!BK50&gt;0,"True","False")</f>
        <v>False</v>
      </c>
    </row>
    <row r="61" spans="2:8" ht="15.75" customHeight="1" x14ac:dyDescent="0.35">
      <c r="B61" s="6" t="str">
        <f>Input!A51</f>
        <v>"PROKSİ" MƏHDUD MƏSULİYYƏTLİ CƏMİYYƏTİ</v>
      </c>
      <c r="C61" s="7" t="str">
        <f>IF(Input!BF51&gt;0, "True", "False")</f>
        <v>False</v>
      </c>
      <c r="D61" s="7" t="str">
        <f>IF(OR(B61="AZTELEKOM MMC",B61="BAKI TELEFON RABİTƏSİ MMC"),IF(Input!BI51&gt;0,"True","False"),IF(AND(Input!BI51&lt;'MATCH (AZT and BAKT)'!$C$3,Input!BI51&lt;'MATCH (AZT and BAKT)'!$C$4,Input!BI51&gt;0),"True","False"))</f>
        <v>False</v>
      </c>
      <c r="E61" s="7" t="str">
        <f>IF(OR(B61="AZTELEKOM MMC",B61="BAKI TELEFON RABİTƏSİ MMC"),
     IF(Input!BJ51&gt;0,"True","False"),
     IF(AND(Input!BJ51&lt;'MATCH (AZT and BAKT)'!$D$3,
            Input!BJ51&lt;'MATCH (AZT and BAKT)'!$D$4,
            Input!BJ51&gt;0),
          "True",
          "False"))</f>
        <v>False</v>
      </c>
      <c r="F61" s="7" t="str">
        <f>IF(Input!BQ51=0,"False","True")</f>
        <v>False</v>
      </c>
      <c r="G61" s="7" t="str">
        <f>IF(Input!BD51&gt;0,"True","False")</f>
        <v>False</v>
      </c>
      <c r="H61" s="7" t="str">
        <f>IF(Input!BK51&gt;0,"True","False")</f>
        <v>False</v>
      </c>
    </row>
    <row r="62" spans="2:8" ht="15.75" customHeight="1" x14ac:dyDescent="0.35">
      <c r="B62" s="6" t="str">
        <f>Input!A52</f>
        <v>"SKYLİNK" Məhdud Məsuliyyətli Cəmiyyəti</v>
      </c>
      <c r="C62" s="7" t="str">
        <f>IF(Input!BF52&gt;0, "True", "False")</f>
        <v>False</v>
      </c>
      <c r="D62" s="7" t="str">
        <f>IF(OR(B62="AZTELEKOM MMC",B62="BAKI TELEFON RABİTƏSİ MMC"),IF(Input!BI52&gt;0,"True","False"),IF(AND(Input!BI52&lt;'MATCH (AZT and BAKT)'!$C$3,Input!BI52&lt;'MATCH (AZT and BAKT)'!$C$4,Input!BI52&gt;0),"True","False"))</f>
        <v>False</v>
      </c>
      <c r="E62" s="7" t="str">
        <f>IF(OR(B62="AZTELEKOM MMC",B62="BAKI TELEFON RABİTƏSİ MMC"),
     IF(Input!BJ52&gt;0,"True","False"),
     IF(AND(Input!BJ52&lt;'MATCH (AZT and BAKT)'!$D$3,
            Input!BJ52&lt;'MATCH (AZT and BAKT)'!$D$4,
            Input!BJ52&gt;0),
          "True",
          "False"))</f>
        <v>False</v>
      </c>
      <c r="F62" s="7" t="str">
        <f>IF(Input!BQ52=0,"False","True")</f>
        <v>False</v>
      </c>
      <c r="G62" s="7" t="str">
        <f>IF(Input!BD52&gt;0,"True","False")</f>
        <v>False</v>
      </c>
      <c r="H62" s="7" t="str">
        <f>IF(Input!BK52&gt;0,"True","False")</f>
        <v>False</v>
      </c>
    </row>
    <row r="63" spans="2:8" ht="15.75" customHeight="1" x14ac:dyDescent="0.35">
      <c r="B63" s="6" t="str">
        <f>Input!A53</f>
        <v>"ALNET" Məhdud Məsuliyyətli Cəmiyyəti</v>
      </c>
      <c r="C63" s="7" t="str">
        <f>IF(Input!BF53&gt;0, "True", "False")</f>
        <v>False</v>
      </c>
      <c r="D63" s="7" t="str">
        <f>IF(OR(B63="AZTELEKOM MMC",B63="BAKI TELEFON RABİTƏSİ MMC"),IF(Input!BI53&gt;0,"True","False"),IF(AND(Input!BI53&lt;'MATCH (AZT and BAKT)'!$C$3,Input!BI53&lt;'MATCH (AZT and BAKT)'!$C$4,Input!BI53&gt;0),"True","False"))</f>
        <v>False</v>
      </c>
      <c r="E63" s="7" t="str">
        <f>IF(OR(B63="AZTELEKOM MMC",B63="BAKI TELEFON RABİTƏSİ MMC"),
     IF(Input!BJ53&gt;0,"True","False"),
     IF(AND(Input!BJ53&lt;'MATCH (AZT and BAKT)'!$D$3,
            Input!BJ53&lt;'MATCH (AZT and BAKT)'!$D$4,
            Input!BJ53&gt;0),
          "True",
          "False"))</f>
        <v>False</v>
      </c>
      <c r="F63" s="7" t="str">
        <f>IF(Input!BQ53=0,"False","True")</f>
        <v>False</v>
      </c>
      <c r="G63" s="7" t="str">
        <f>IF(Input!BD53&gt;0,"True","False")</f>
        <v>False</v>
      </c>
      <c r="H63" s="7" t="str">
        <f>IF(Input!BK53&gt;0,"True","False")</f>
        <v>False</v>
      </c>
    </row>
    <row r="64" spans="2:8" ht="15.75" customHeight="1" x14ac:dyDescent="0.35">
      <c r="B64" s="6" t="str">
        <f>Input!A54</f>
        <v>"MAXINET" Məhdud Məsuliyyətli Cəmiyyəti</v>
      </c>
      <c r="C64" s="7" t="str">
        <f>IF(Input!BF54&gt;0, "True", "False")</f>
        <v>False</v>
      </c>
      <c r="D64" s="7" t="str">
        <f>IF(OR(B64="AZTELEKOM MMC",B64="BAKI TELEFON RABİTƏSİ MMC"),IF(Input!BI54&gt;0,"True","False"),IF(AND(Input!BI54&lt;'MATCH (AZT and BAKT)'!$C$3,Input!BI54&lt;'MATCH (AZT and BAKT)'!$C$4,Input!BI54&gt;0),"True","False"))</f>
        <v>False</v>
      </c>
      <c r="E64" s="7" t="str">
        <f>IF(OR(B64="AZTELEKOM MMC",B64="BAKI TELEFON RABİTƏSİ MMC"),
     IF(Input!BJ54&gt;0,"True","False"),
     IF(AND(Input!BJ54&lt;'MATCH (AZT and BAKT)'!$D$3,
            Input!BJ54&lt;'MATCH (AZT and BAKT)'!$D$4,
            Input!BJ54&gt;0),
          "True",
          "False"))</f>
        <v>False</v>
      </c>
      <c r="F64" s="7" t="str">
        <f>IF(Input!BQ54=0,"False","True")</f>
        <v>False</v>
      </c>
      <c r="G64" s="7" t="str">
        <f>IF(Input!BD54&gt;0,"True","False")</f>
        <v>False</v>
      </c>
      <c r="H64" s="7" t="str">
        <f>IF(Input!BK54&gt;0,"True","False")</f>
        <v>False</v>
      </c>
    </row>
    <row r="65" spans="2:8" ht="15.75" customHeight="1" x14ac:dyDescent="0.35">
      <c r="B65" s="6" t="str">
        <f>Input!A55</f>
        <v>"SFERA NET" MƏHDUD MƏSULİYYƏTLİ CƏMİYYƏTİ</v>
      </c>
      <c r="C65" s="7" t="str">
        <f>IF(Input!BF55&gt;0, "True", "False")</f>
        <v>False</v>
      </c>
      <c r="D65" s="7" t="str">
        <f>IF(OR(B65="AZTELEKOM MMC",B65="BAKI TELEFON RABİTƏSİ MMC"),IF(Input!BI55&gt;0,"True","False"),IF(AND(Input!BI55&lt;'MATCH (AZT and BAKT)'!$C$3,Input!BI55&lt;'MATCH (AZT and BAKT)'!$C$4,Input!BI55&gt;0),"True","False"))</f>
        <v>False</v>
      </c>
      <c r="E65" s="7" t="str">
        <f>IF(OR(B65="AZTELEKOM MMC",B65="BAKI TELEFON RABİTƏSİ MMC"),
     IF(Input!BJ55&gt;0,"True","False"),
     IF(AND(Input!BJ55&lt;'MATCH (AZT and BAKT)'!$D$3,
            Input!BJ55&lt;'MATCH (AZT and BAKT)'!$D$4,
            Input!BJ55&gt;0),
          "True",
          "False"))</f>
        <v>False</v>
      </c>
      <c r="F65" s="7" t="str">
        <f>IF(Input!BQ55=0,"False","True")</f>
        <v>False</v>
      </c>
      <c r="G65" s="7" t="str">
        <f>IF(Input!BD55&gt;0,"True","False")</f>
        <v>False</v>
      </c>
      <c r="H65" s="7" t="str">
        <f>IF(Input!BK55&gt;0,"True","False")</f>
        <v>False</v>
      </c>
    </row>
    <row r="66" spans="2:8" ht="15.75" customHeight="1" x14ac:dyDescent="0.35">
      <c r="B66" s="6" t="str">
        <f>Input!A56</f>
        <v>"PROFIB" Məhdud Məsuliyyətli Cəmiyyəti</v>
      </c>
      <c r="C66" s="7" t="str">
        <f>IF(Input!BF56&gt;0, "True", "False")</f>
        <v>False</v>
      </c>
      <c r="D66" s="7" t="str">
        <f>IF(OR(B66="AZTELEKOM MMC",B66="BAKI TELEFON RABİTƏSİ MMC"),IF(Input!BI56&gt;0,"True","False"),IF(AND(Input!BI56&lt;'MATCH (AZT and BAKT)'!$C$3,Input!BI56&lt;'MATCH (AZT and BAKT)'!$C$4,Input!BI56&gt;0),"True","False"))</f>
        <v>False</v>
      </c>
      <c r="E66" s="7" t="str">
        <f>IF(OR(B66="AZTELEKOM MMC",B66="BAKI TELEFON RABİTƏSİ MMC"),
     IF(Input!BJ56&gt;0,"True","False"),
     IF(AND(Input!BJ56&lt;'MATCH (AZT and BAKT)'!$D$3,
            Input!BJ56&lt;'MATCH (AZT and BAKT)'!$D$4,
            Input!BJ56&gt;0),
          "True",
          "False"))</f>
        <v>False</v>
      </c>
      <c r="F66" s="7" t="str">
        <f>IF(Input!BQ56=0,"False","True")</f>
        <v>False</v>
      </c>
      <c r="G66" s="7" t="str">
        <f>IF(Input!BD56&gt;0,"True","False")</f>
        <v>False</v>
      </c>
      <c r="H66" s="7" t="str">
        <f>IF(Input!BK56&gt;0,"True","False")</f>
        <v>False</v>
      </c>
    </row>
    <row r="67" spans="2:8" ht="15.75" customHeight="1" x14ac:dyDescent="0.35">
      <c r="B67" s="6" t="str">
        <f>Input!A57</f>
        <v>"UMNA " MƏHDUD MƏSULİYYƏTLİ CƏMİYYƏTİ</v>
      </c>
      <c r="C67" s="7" t="str">
        <f>IF(Input!BF57&gt;0, "True", "False")</f>
        <v>False</v>
      </c>
      <c r="D67" s="7" t="str">
        <f>IF(OR(B67="AZTELEKOM MMC",B67="BAKI TELEFON RABİTƏSİ MMC"),IF(Input!BI57&gt;0,"True","False"),IF(AND(Input!BI57&lt;'MATCH (AZT and BAKT)'!$C$3,Input!BI57&lt;'MATCH (AZT and BAKT)'!$C$4,Input!BI57&gt;0),"True","False"))</f>
        <v>False</v>
      </c>
      <c r="E67" s="7" t="str">
        <f>IF(OR(B67="AZTELEKOM MMC",B67="BAKI TELEFON RABİTƏSİ MMC"),
     IF(Input!BJ57&gt;0,"True","False"),
     IF(AND(Input!BJ57&lt;'MATCH (AZT and BAKT)'!$D$3,
            Input!BJ57&lt;'MATCH (AZT and BAKT)'!$D$4,
            Input!BJ57&gt;0),
          "True",
          "False"))</f>
        <v>False</v>
      </c>
      <c r="F67" s="7" t="str">
        <f>IF(Input!BQ57=0,"False","True")</f>
        <v>False</v>
      </c>
      <c r="G67" s="7" t="str">
        <f>IF(Input!BD57&gt;0,"True","False")</f>
        <v>False</v>
      </c>
      <c r="H67" s="7" t="str">
        <f>IF(Input!BK57&gt;0,"True","False")</f>
        <v>False</v>
      </c>
    </row>
    <row r="68" spans="2:8" ht="15.75" customHeight="1" x14ac:dyDescent="0.35">
      <c r="B68" s="6" t="str">
        <f>Input!A58</f>
        <v>"QUICKNET" Məhdud Məsuliyyətli Cəmiyyəti</v>
      </c>
      <c r="C68" s="7" t="str">
        <f>IF(Input!BF58&gt;0, "True", "False")</f>
        <v>False</v>
      </c>
      <c r="D68" s="7" t="str">
        <f>IF(OR(B68="AZTELEKOM MMC",B68="BAKI TELEFON RABİTƏSİ MMC"),IF(Input!BI58&gt;0,"True","False"),IF(AND(Input!BI58&lt;'MATCH (AZT and BAKT)'!$C$3,Input!BI58&lt;'MATCH (AZT and BAKT)'!$C$4,Input!BI58&gt;0),"True","False"))</f>
        <v>False</v>
      </c>
      <c r="E68" s="7" t="str">
        <f>IF(OR(B68="AZTELEKOM MMC",B68="BAKI TELEFON RABİTƏSİ MMC"),
     IF(Input!BJ58&gt;0,"True","False"),
     IF(AND(Input!BJ58&lt;'MATCH (AZT and BAKT)'!$D$3,
            Input!BJ58&lt;'MATCH (AZT and BAKT)'!$D$4,
            Input!BJ58&gt;0),
          "True",
          "False"))</f>
        <v>False</v>
      </c>
      <c r="F68" s="7" t="str">
        <f>IF(Input!BQ58=0,"False","True")</f>
        <v>False</v>
      </c>
      <c r="G68" s="7" t="str">
        <f>IF(Input!BD58&gt;0,"True","False")</f>
        <v>False</v>
      </c>
      <c r="H68" s="7" t="str">
        <f>IF(Input!BK58&gt;0,"True","False")</f>
        <v>False</v>
      </c>
    </row>
    <row r="69" spans="2:8" ht="15.75" customHeight="1" x14ac:dyDescent="0.35">
      <c r="B69" s="6" t="str">
        <f>Input!A59</f>
        <v>"ADANET" Məhdud Məsuliyyətli Cəmiyyəti</v>
      </c>
      <c r="C69" s="7" t="str">
        <f>IF(Input!BF59&gt;0, "True", "False")</f>
        <v>False</v>
      </c>
      <c r="D69" s="7" t="str">
        <f>IF(OR(B69="AZTELEKOM MMC",B69="BAKI TELEFON RABİTƏSİ MMC"),IF(Input!BI59&gt;0,"True","False"),IF(AND(Input!BI59&lt;'MATCH (AZT and BAKT)'!$C$3,Input!BI59&lt;'MATCH (AZT and BAKT)'!$C$4,Input!BI59&gt;0),"True","False"))</f>
        <v>False</v>
      </c>
      <c r="E69" s="7" t="str">
        <f>IF(OR(B69="AZTELEKOM MMC",B69="BAKI TELEFON RABİTƏSİ MMC"),
     IF(Input!BJ59&gt;0,"True","False"),
     IF(AND(Input!BJ59&lt;'MATCH (AZT and BAKT)'!$D$3,
            Input!BJ59&lt;'MATCH (AZT and BAKT)'!$D$4,
            Input!BJ59&gt;0),
          "True",
          "False"))</f>
        <v>False</v>
      </c>
      <c r="F69" s="7" t="str">
        <f>IF(Input!BQ59=0,"False","True")</f>
        <v>False</v>
      </c>
      <c r="G69" s="7" t="str">
        <f>IF(Input!BD59&gt;0,"True","False")</f>
        <v>False</v>
      </c>
      <c r="H69" s="7" t="str">
        <f>IF(Input!BK59&gt;0,"True","False")</f>
        <v>False</v>
      </c>
    </row>
    <row r="70" spans="2:8" ht="15.75" customHeight="1" x14ac:dyDescent="0.35">
      <c r="B70" s="6" t="str">
        <f>Input!A60</f>
        <v>"İDEAL TVNET" Məhdud Məsuliyyətli Cəmiyyəti</v>
      </c>
      <c r="C70" s="7" t="str">
        <f>IF(Input!BF60&gt;0, "True", "False")</f>
        <v>False</v>
      </c>
      <c r="D70" s="7" t="str">
        <f>IF(OR(B70="AZTELEKOM MMC",B70="BAKI TELEFON RABİTƏSİ MMC"),IF(Input!BI60&gt;0,"True","False"),IF(AND(Input!BI60&lt;'MATCH (AZT and BAKT)'!$C$3,Input!BI60&lt;'MATCH (AZT and BAKT)'!$C$4,Input!BI60&gt;0),"True","False"))</f>
        <v>False</v>
      </c>
      <c r="E70" s="7" t="str">
        <f>IF(OR(B70="AZTELEKOM MMC",B70="BAKI TELEFON RABİTƏSİ MMC"),
     IF(Input!BJ60&gt;0,"True","False"),
     IF(AND(Input!BJ60&lt;'MATCH (AZT and BAKT)'!$D$3,
            Input!BJ60&lt;'MATCH (AZT and BAKT)'!$D$4,
            Input!BJ60&gt;0),
          "True",
          "False"))</f>
        <v>False</v>
      </c>
      <c r="F70" s="7" t="str">
        <f>IF(Input!BQ60=0,"False","True")</f>
        <v>False</v>
      </c>
      <c r="G70" s="7" t="str">
        <f>IF(Input!BD60&gt;0,"True","False")</f>
        <v>False</v>
      </c>
      <c r="H70" s="7" t="str">
        <f>IF(Input!BK60&gt;0,"True","False")</f>
        <v>False</v>
      </c>
    </row>
    <row r="71" spans="2:8" ht="15.75" customHeight="1" x14ac:dyDescent="0.35">
      <c r="B71" s="6" t="str">
        <f>Input!A61</f>
        <v>"TELEKOM İNVEST" MƏHDUD MƏSULİYYƏTLİ CƏMİYYƏTİ</v>
      </c>
      <c r="C71" s="7" t="str">
        <f>IF(Input!BF61&gt;0, "True", "False")</f>
        <v>False</v>
      </c>
      <c r="D71" s="7" t="str">
        <f>IF(OR(B71="AZTELEKOM MMC",B71="BAKI TELEFON RABİTƏSİ MMC"),IF(Input!BI61&gt;0,"True","False"),IF(AND(Input!BI61&lt;'MATCH (AZT and BAKT)'!$C$3,Input!BI61&lt;'MATCH (AZT and BAKT)'!$C$4,Input!BI61&gt;0),"True","False"))</f>
        <v>False</v>
      </c>
      <c r="E71" s="7" t="str">
        <f>IF(OR(B71="AZTELEKOM MMC",B71="BAKI TELEFON RABİTƏSİ MMC"),
     IF(Input!BJ61&gt;0,"True","False"),
     IF(AND(Input!BJ61&lt;'MATCH (AZT and BAKT)'!$D$3,
            Input!BJ61&lt;'MATCH (AZT and BAKT)'!$D$4,
            Input!BJ61&gt;0),
          "True",
          "False"))</f>
        <v>False</v>
      </c>
      <c r="F71" s="7" t="str">
        <f>IF(Input!BQ61=0,"False","True")</f>
        <v>False</v>
      </c>
      <c r="G71" s="7" t="str">
        <f>IF(Input!BD61&gt;0,"True","False")</f>
        <v>False</v>
      </c>
      <c r="H71" s="7" t="str">
        <f>IF(Input!BK61&gt;0,"True","False")</f>
        <v>False</v>
      </c>
    </row>
    <row r="72" spans="2:8" ht="15.75" customHeight="1" x14ac:dyDescent="0.35">
      <c r="B72" s="6" t="str">
        <f>Input!A62</f>
        <v>"GAMMA-SKY NET" MƏHDUD MƏSULİYYƏTLİ CƏMİYYƏTİ</v>
      </c>
      <c r="C72" s="7" t="str">
        <f>IF(Input!BF62&gt;0, "True", "False")</f>
        <v>False</v>
      </c>
      <c r="D72" s="7" t="str">
        <f>IF(OR(B72="AZTELEKOM MMC",B72="BAKI TELEFON RABİTƏSİ MMC"),IF(Input!BI62&gt;0,"True","False"),IF(AND(Input!BI62&lt;'MATCH (AZT and BAKT)'!$C$3,Input!BI62&lt;'MATCH (AZT and BAKT)'!$C$4,Input!BI62&gt;0),"True","False"))</f>
        <v>False</v>
      </c>
      <c r="E72" s="7" t="str">
        <f>IF(OR(B72="AZTELEKOM MMC",B72="BAKI TELEFON RABİTƏSİ MMC"),
     IF(Input!BJ62&gt;0,"True","False"),
     IF(AND(Input!BJ62&lt;'MATCH (AZT and BAKT)'!$D$3,
            Input!BJ62&lt;'MATCH (AZT and BAKT)'!$D$4,
            Input!BJ62&gt;0),
          "True",
          "False"))</f>
        <v>False</v>
      </c>
      <c r="F72" s="7" t="str">
        <f>IF(Input!BQ62=0,"False","True")</f>
        <v>False</v>
      </c>
      <c r="G72" s="7" t="str">
        <f>IF(Input!BD62&gt;0,"True","False")</f>
        <v>False</v>
      </c>
      <c r="H72" s="7" t="str">
        <f>IF(Input!BK62&gt;0,"True","False")</f>
        <v>False</v>
      </c>
    </row>
    <row r="73" spans="2:8" ht="15.75" customHeight="1" x14ac:dyDescent="0.35">
      <c r="B73" s="6" t="str">
        <f>Input!A63</f>
        <v>"HYPERNET" MƏHDUD MƏSULİYYƏTLİ CƏMİYYƏTİ</v>
      </c>
      <c r="C73" s="7" t="str">
        <f>IF(Input!BF63&gt;0, "True", "False")</f>
        <v>False</v>
      </c>
      <c r="D73" s="7" t="str">
        <f>IF(OR(B73="AZTELEKOM MMC",B73="BAKI TELEFON RABİTƏSİ MMC"),IF(Input!BI63&gt;0,"True","False"),IF(AND(Input!BI63&lt;'MATCH (AZT and BAKT)'!$C$3,Input!BI63&lt;'MATCH (AZT and BAKT)'!$C$4,Input!BI63&gt;0),"True","False"))</f>
        <v>False</v>
      </c>
      <c r="E73" s="7" t="str">
        <f>IF(OR(B73="AZTELEKOM MMC",B73="BAKI TELEFON RABİTƏSİ MMC"),
     IF(Input!BJ63&gt;0,"True","False"),
     IF(AND(Input!BJ63&lt;'MATCH (AZT and BAKT)'!$D$3,
            Input!BJ63&lt;'MATCH (AZT and BAKT)'!$D$4,
            Input!BJ63&gt;0),
          "True",
          "False"))</f>
        <v>False</v>
      </c>
      <c r="F73" s="7" t="str">
        <f>IF(Input!BQ63=0,"False","True")</f>
        <v>False</v>
      </c>
      <c r="G73" s="7" t="str">
        <f>IF(Input!BD63&gt;0,"True","False")</f>
        <v>False</v>
      </c>
      <c r="H73" s="7" t="str">
        <f>IF(Input!BK63&gt;0,"True","False")</f>
        <v>False</v>
      </c>
    </row>
    <row r="74" spans="2:8" ht="15.75" customHeight="1" x14ac:dyDescent="0.35">
      <c r="B74" s="6" t="str">
        <f>Input!A64</f>
        <v>"AZ. STARNET" MƏHDUD MƏSULİYYƏTLİ CƏMİYYƏTİ</v>
      </c>
      <c r="C74" s="7" t="str">
        <f>IF(Input!BF64&gt;0, "True", "False")</f>
        <v>False</v>
      </c>
      <c r="D74" s="7" t="str">
        <f>IF(OR(B74="AZTELEKOM MMC",B74="BAKI TELEFON RABİTƏSİ MMC"),IF(Input!BI64&gt;0,"True","False"),IF(AND(Input!BI64&lt;'MATCH (AZT and BAKT)'!$C$3,Input!BI64&lt;'MATCH (AZT and BAKT)'!$C$4,Input!BI64&gt;0),"True","False"))</f>
        <v>False</v>
      </c>
      <c r="E74" s="7" t="str">
        <f>IF(OR(B74="AZTELEKOM MMC",B74="BAKI TELEFON RABİTƏSİ MMC"),
     IF(Input!BJ64&gt;0,"True","False"),
     IF(AND(Input!BJ64&lt;'MATCH (AZT and BAKT)'!$D$3,
            Input!BJ64&lt;'MATCH (AZT and BAKT)'!$D$4,
            Input!BJ64&gt;0),
          "True",
          "False"))</f>
        <v>False</v>
      </c>
      <c r="F74" s="7" t="str">
        <f>IF(Input!BQ64=0,"False","True")</f>
        <v>False</v>
      </c>
      <c r="G74" s="7" t="str">
        <f>IF(Input!BD64&gt;0,"True","False")</f>
        <v>False</v>
      </c>
      <c r="H74" s="7" t="str">
        <f>IF(Input!BK64&gt;0,"True","False")</f>
        <v>False</v>
      </c>
    </row>
    <row r="75" spans="2:8" ht="15.75" customHeight="1" x14ac:dyDescent="0.35">
      <c r="B75" s="6" t="str">
        <f>Input!A65</f>
        <v>"BLINE" Məhdud Məsuliyyətli Cəmiyyəti</v>
      </c>
      <c r="C75" s="7" t="str">
        <f>IF(Input!BF65&gt;0, "True", "False")</f>
        <v>False</v>
      </c>
      <c r="D75" s="7" t="str">
        <f>IF(OR(B75="AZTELEKOM MMC",B75="BAKI TELEFON RABİTƏSİ MMC"),IF(Input!BI65&gt;0,"True","False"),IF(AND(Input!BI65&lt;'MATCH (AZT and BAKT)'!$C$3,Input!BI65&lt;'MATCH (AZT and BAKT)'!$C$4,Input!BI65&gt;0),"True","False"))</f>
        <v>False</v>
      </c>
      <c r="E75" s="7" t="str">
        <f>IF(OR(B75="AZTELEKOM MMC",B75="BAKI TELEFON RABİTƏSİ MMC"),
     IF(Input!BJ65&gt;0,"True","False"),
     IF(AND(Input!BJ65&lt;'MATCH (AZT and BAKT)'!$D$3,
            Input!BJ65&lt;'MATCH (AZT and BAKT)'!$D$4,
            Input!BJ65&gt;0),
          "True",
          "False"))</f>
        <v>False</v>
      </c>
      <c r="F75" s="7" t="str">
        <f>IF(Input!BQ65=0,"False","True")</f>
        <v>False</v>
      </c>
      <c r="G75" s="7" t="str">
        <f>IF(Input!BD65&gt;0,"True","False")</f>
        <v>False</v>
      </c>
      <c r="H75" s="7" t="str">
        <f>IF(Input!BK65&gt;0,"True","False")</f>
        <v>False</v>
      </c>
    </row>
    <row r="76" spans="2:8" ht="15.75" customHeight="1" x14ac:dyDescent="0.35">
      <c r="B76" s="6" t="str">
        <f>Input!A66</f>
        <v>"AZNET TECHNOLOGİES" QAPALI SƏHMDAR CƏMİYYƏTİ</v>
      </c>
      <c r="C76" s="7" t="str">
        <f>IF(Input!BF66&gt;0, "True", "False")</f>
        <v>False</v>
      </c>
      <c r="D76" s="7" t="str">
        <f>IF(OR(B76="AZTELEKOM MMC",B76="BAKI TELEFON RABİTƏSİ MMC"),IF(Input!BI66&gt;0,"True","False"),IF(AND(Input!BI66&lt;'MATCH (AZT and BAKT)'!$C$3,Input!BI66&lt;'MATCH (AZT and BAKT)'!$C$4,Input!BI66&gt;0),"True","False"))</f>
        <v>False</v>
      </c>
      <c r="E76" s="7" t="str">
        <f>IF(OR(B76="AZTELEKOM MMC",B76="BAKI TELEFON RABİTƏSİ MMC"),
     IF(Input!BJ66&gt;0,"True","False"),
     IF(AND(Input!BJ66&lt;'MATCH (AZT and BAKT)'!$D$3,
            Input!BJ66&lt;'MATCH (AZT and BAKT)'!$D$4,
            Input!BJ66&gt;0),
          "True",
          "False"))</f>
        <v>False</v>
      </c>
      <c r="F76" s="7" t="str">
        <f>IF(Input!BQ66=0,"False","True")</f>
        <v>False</v>
      </c>
      <c r="G76" s="7" t="str">
        <f>IF(Input!BD66&gt;0,"True","False")</f>
        <v>False</v>
      </c>
      <c r="H76" s="7" t="str">
        <f>IF(Input!BK66&gt;0,"True","False")</f>
        <v>False</v>
      </c>
    </row>
    <row r="77" spans="2:8" ht="15.75" customHeight="1" x14ac:dyDescent="0.35">
      <c r="B77" s="6" t="str">
        <f>Input!A67</f>
        <v>"AZOPTİKNET" Məhdud Məsuliyyətli Cəmiyyəti</v>
      </c>
      <c r="C77" s="7" t="str">
        <f>IF(Input!BF67&gt;0, "True", "False")</f>
        <v>False</v>
      </c>
      <c r="D77" s="7" t="str">
        <f>IF(OR(B77="AZTELEKOM MMC",B77="BAKI TELEFON RABİTƏSİ MMC"),IF(Input!BI67&gt;0,"True","False"),IF(AND(Input!BI67&lt;'MATCH (AZT and BAKT)'!$C$3,Input!BI67&lt;'MATCH (AZT and BAKT)'!$C$4,Input!BI67&gt;0),"True","False"))</f>
        <v>False</v>
      </c>
      <c r="E77" s="7" t="str">
        <f>IF(OR(B77="AZTELEKOM MMC",B77="BAKI TELEFON RABİTƏSİ MMC"),
     IF(Input!BJ67&gt;0,"True","False"),
     IF(AND(Input!BJ67&lt;'MATCH (AZT and BAKT)'!$D$3,
            Input!BJ67&lt;'MATCH (AZT and BAKT)'!$D$4,
            Input!BJ67&gt;0),
          "True",
          "False"))</f>
        <v>False</v>
      </c>
      <c r="F77" s="7" t="str">
        <f>IF(Input!BQ67=0,"False","True")</f>
        <v>False</v>
      </c>
      <c r="G77" s="7" t="str">
        <f>IF(Input!BD67&gt;0,"True","False")</f>
        <v>False</v>
      </c>
      <c r="H77" s="7" t="str">
        <f>IF(Input!BK67&gt;0,"True","False")</f>
        <v>False</v>
      </c>
    </row>
    <row r="78" spans="2:8" ht="15.75" customHeight="1" x14ac:dyDescent="0.35">
      <c r="B78" s="6" t="str">
        <f>Input!A68</f>
        <v>"GAMMANET" Məhdud Məsuliyyətli Cəmiyyəti</v>
      </c>
      <c r="C78" s="7" t="str">
        <f>IF(Input!BF68&gt;0, "True", "False")</f>
        <v>False</v>
      </c>
      <c r="D78" s="7" t="str">
        <f>IF(OR(B78="AZTELEKOM MMC",B78="BAKI TELEFON RABİTƏSİ MMC"),IF(Input!BI68&gt;0,"True","False"),IF(AND(Input!BI68&lt;'MATCH (AZT and BAKT)'!$C$3,Input!BI68&lt;'MATCH (AZT and BAKT)'!$C$4,Input!BI68&gt;0),"True","False"))</f>
        <v>False</v>
      </c>
      <c r="E78" s="7" t="str">
        <f>IF(OR(B78="AZTELEKOM MMC",B78="BAKI TELEFON RABİTƏSİ MMC"),
     IF(Input!BJ68&gt;0,"True","False"),
     IF(AND(Input!BJ68&lt;'MATCH (AZT and BAKT)'!$D$3,
            Input!BJ68&lt;'MATCH (AZT and BAKT)'!$D$4,
            Input!BJ68&gt;0),
          "True",
          "False"))</f>
        <v>False</v>
      </c>
      <c r="F78" s="7" t="str">
        <f>IF(Input!BQ68=0,"False","True")</f>
        <v>False</v>
      </c>
      <c r="G78" s="7" t="str">
        <f>IF(Input!BD68&gt;0,"True","False")</f>
        <v>False</v>
      </c>
      <c r="H78" s="7" t="str">
        <f>IF(Input!BK68&gt;0,"True","False")</f>
        <v>False</v>
      </c>
    </row>
    <row r="79" spans="2:8" ht="15.75" customHeight="1" x14ac:dyDescent="0.35">
      <c r="B79" s="6" t="str">
        <f>Input!A69</f>
        <v>"TELE5" Məhdud Məsuliyyətli Cəmiyyəti</v>
      </c>
      <c r="C79" s="7" t="str">
        <f>IF(Input!BF69&gt;0, "True", "False")</f>
        <v>False</v>
      </c>
      <c r="D79" s="7" t="str">
        <f>IF(OR(B79="AZTELEKOM MMC",B79="BAKI TELEFON RABİTƏSİ MMC"),IF(Input!BI69&gt;0,"True","False"),IF(AND(Input!BI69&lt;'MATCH (AZT and BAKT)'!$C$3,Input!BI69&lt;'MATCH (AZT and BAKT)'!$C$4,Input!BI69&gt;0),"True","False"))</f>
        <v>False</v>
      </c>
      <c r="E79" s="7" t="str">
        <f>IF(OR(B79="AZTELEKOM MMC",B79="BAKI TELEFON RABİTƏSİ MMC"),
     IF(Input!BJ69&gt;0,"True","False"),
     IF(AND(Input!BJ69&lt;'MATCH (AZT and BAKT)'!$D$3,
            Input!BJ69&lt;'MATCH (AZT and BAKT)'!$D$4,
            Input!BJ69&gt;0),
          "True",
          "False"))</f>
        <v>False</v>
      </c>
      <c r="F79" s="7" t="str">
        <f>IF(Input!BQ69=0,"False","True")</f>
        <v>False</v>
      </c>
      <c r="G79" s="7" t="str">
        <f>IF(Input!BD69&gt;0,"True","False")</f>
        <v>False</v>
      </c>
      <c r="H79" s="7" t="str">
        <f>IF(Input!BK69&gt;0,"True","False")</f>
        <v>False</v>
      </c>
    </row>
    <row r="80" spans="2:8" ht="15.75" customHeight="1" x14ac:dyDescent="0.35">
      <c r="B80" s="6" t="str">
        <f>Input!A70</f>
        <v>"REDLINK" Məhdud Məsuliyyətli Cəmiyyəti</v>
      </c>
      <c r="C80" s="7" t="str">
        <f>IF(Input!BF70&gt;0, "True", "False")</f>
        <v>False</v>
      </c>
      <c r="D80" s="7" t="str">
        <f>IF(OR(B80="AZTELEKOM MMC",B80="BAKI TELEFON RABİTƏSİ MMC"),IF(Input!BI70&gt;0,"True","False"),IF(AND(Input!BI70&lt;'MATCH (AZT and BAKT)'!$C$3,Input!BI70&lt;'MATCH (AZT and BAKT)'!$C$4,Input!BI70&gt;0),"True","False"))</f>
        <v>False</v>
      </c>
      <c r="E80" s="7" t="str">
        <f>IF(OR(B80="AZTELEKOM MMC",B80="BAKI TELEFON RABİTƏSİ MMC"),
     IF(Input!BJ70&gt;0,"True","False"),
     IF(AND(Input!BJ70&lt;'MATCH (AZT and BAKT)'!$D$3,
            Input!BJ70&lt;'MATCH (AZT and BAKT)'!$D$4,
            Input!BJ70&gt;0),
          "True",
          "False"))</f>
        <v>False</v>
      </c>
      <c r="F80" s="7" t="str">
        <f>IF(Input!BQ70=0,"False","True")</f>
        <v>False</v>
      </c>
      <c r="G80" s="7" t="str">
        <f>IF(Input!BD70&gt;0,"True","False")</f>
        <v>False</v>
      </c>
      <c r="H80" s="7" t="str">
        <f>IF(Input!BK70&gt;0,"True","False")</f>
        <v>False</v>
      </c>
    </row>
    <row r="81" spans="2:8" ht="15.75" customHeight="1" x14ac:dyDescent="0.35">
      <c r="B81" s="6" t="str">
        <f>Input!A71</f>
        <v>"BRONET" Məhdud Məsuliyyətli Cəmiyyəti</v>
      </c>
      <c r="C81" s="7" t="str">
        <f>IF(Input!BF71&gt;0, "True", "False")</f>
        <v>False</v>
      </c>
      <c r="D81" s="7" t="str">
        <f>IF(OR(B81="AZTELEKOM MMC",B81="BAKI TELEFON RABİTƏSİ MMC"),IF(Input!BI71&gt;0,"True","False"),IF(AND(Input!BI71&lt;'MATCH (AZT and BAKT)'!$C$3,Input!BI71&lt;'MATCH (AZT and BAKT)'!$C$4,Input!BI71&gt;0),"True","False"))</f>
        <v>False</v>
      </c>
      <c r="E81" s="7" t="str">
        <f>IF(OR(B81="AZTELEKOM MMC",B81="BAKI TELEFON RABİTƏSİ MMC"),
     IF(Input!BJ71&gt;0,"True","False"),
     IF(AND(Input!BJ71&lt;'MATCH (AZT and BAKT)'!$D$3,
            Input!BJ71&lt;'MATCH (AZT and BAKT)'!$D$4,
            Input!BJ71&gt;0),
          "True",
          "False"))</f>
        <v>False</v>
      </c>
      <c r="F81" s="7" t="str">
        <f>IF(Input!BQ71=0,"False","True")</f>
        <v>False</v>
      </c>
      <c r="G81" s="7" t="str">
        <f>IF(Input!BD71&gt;0,"True","False")</f>
        <v>False</v>
      </c>
      <c r="H81" s="7" t="str">
        <f>IF(Input!BK71&gt;0,"True","False")</f>
        <v>False</v>
      </c>
    </row>
    <row r="82" spans="2:8" ht="15.75" customHeight="1" x14ac:dyDescent="0.35">
      <c r="B82" s="6" t="str">
        <f>Input!A72</f>
        <v>"NETPOİNT" Məhdud Məsuliyyətli Cəmiyyəti</v>
      </c>
      <c r="C82" s="7" t="str">
        <f>IF(Input!BF72&gt;0, "True", "False")</f>
        <v>False</v>
      </c>
      <c r="D82" s="7" t="str">
        <f>IF(OR(B82="AZTELEKOM MMC",B82="BAKI TELEFON RABİTƏSİ MMC"),IF(Input!BI72&gt;0,"True","False"),IF(AND(Input!BI72&lt;'MATCH (AZT and BAKT)'!$C$3,Input!BI72&lt;'MATCH (AZT and BAKT)'!$C$4,Input!BI72&gt;0),"True","False"))</f>
        <v>False</v>
      </c>
      <c r="E82" s="7" t="str">
        <f>IF(OR(B82="AZTELEKOM MMC",B82="BAKI TELEFON RABİTƏSİ MMC"),
     IF(Input!BJ72&gt;0,"True","False"),
     IF(AND(Input!BJ72&lt;'MATCH (AZT and BAKT)'!$D$3,
            Input!BJ72&lt;'MATCH (AZT and BAKT)'!$D$4,
            Input!BJ72&gt;0),
          "True",
          "False"))</f>
        <v>False</v>
      </c>
      <c r="F82" s="7" t="str">
        <f>IF(Input!BQ72=0,"False","True")</f>
        <v>False</v>
      </c>
      <c r="G82" s="7" t="str">
        <f>IF(Input!BD72&gt;0,"True","False")</f>
        <v>False</v>
      </c>
      <c r="H82" s="7" t="str">
        <f>IF(Input!BK72&gt;0,"True","False")</f>
        <v>False</v>
      </c>
    </row>
    <row r="83" spans="2:8" ht="15.75" customHeight="1" x14ac:dyDescent="0.35">
      <c r="B83" s="6" t="str">
        <f>Input!A73</f>
        <v>"BULUD TELECOM" Məhdud Məsuliyyətli Cəmiyyəti</v>
      </c>
      <c r="C83" s="7" t="str">
        <f>IF(Input!BF73&gt;0, "True", "False")</f>
        <v>False</v>
      </c>
      <c r="D83" s="7" t="str">
        <f>IF(OR(B83="AZTELEKOM MMC",B83="BAKI TELEFON RABİTƏSİ MMC"),IF(Input!BI73&gt;0,"True","False"),IF(AND(Input!BI73&lt;'MATCH (AZT and BAKT)'!$C$3,Input!BI73&lt;'MATCH (AZT and BAKT)'!$C$4,Input!BI73&gt;0),"True","False"))</f>
        <v>False</v>
      </c>
      <c r="E83" s="7" t="str">
        <f>IF(OR(B83="AZTELEKOM MMC",B83="BAKI TELEFON RABİTƏSİ MMC"),
     IF(Input!BJ73&gt;0,"True","False"),
     IF(AND(Input!BJ73&lt;'MATCH (AZT and BAKT)'!$D$3,
            Input!BJ73&lt;'MATCH (AZT and BAKT)'!$D$4,
            Input!BJ73&gt;0),
          "True",
          "False"))</f>
        <v>False</v>
      </c>
      <c r="F83" s="7" t="str">
        <f>IF(Input!BQ73=0,"False","True")</f>
        <v>False</v>
      </c>
      <c r="G83" s="7" t="str">
        <f>IF(Input!BD73&gt;0,"True","False")</f>
        <v>False</v>
      </c>
      <c r="H83" s="7" t="str">
        <f>IF(Input!BK73&gt;0,"True","False")</f>
        <v>False</v>
      </c>
    </row>
    <row r="84" spans="2:8" ht="15.75" customHeight="1" x14ac:dyDescent="0.35">
      <c r="B84" s="6" t="str">
        <f>Input!A74</f>
        <v>"VOLT İNTERNET" Məhdud Məsuliyyətli Cəmiyyəti</v>
      </c>
      <c r="C84" s="7" t="str">
        <f>IF(Input!BF74&gt;0, "True", "False")</f>
        <v>False</v>
      </c>
      <c r="D84" s="7" t="str">
        <f>IF(OR(B84="AZTELEKOM MMC",B84="BAKI TELEFON RABİTƏSİ MMC"),IF(Input!BI74&gt;0,"True","False"),IF(AND(Input!BI74&lt;'MATCH (AZT and BAKT)'!$C$3,Input!BI74&lt;'MATCH (AZT and BAKT)'!$C$4,Input!BI74&gt;0),"True","False"))</f>
        <v>False</v>
      </c>
      <c r="E84" s="7" t="str">
        <f>IF(OR(B84="AZTELEKOM MMC",B84="BAKI TELEFON RABİTƏSİ MMC"),
     IF(Input!BJ74&gt;0,"True","False"),
     IF(AND(Input!BJ74&lt;'MATCH (AZT and BAKT)'!$D$3,
            Input!BJ74&lt;'MATCH (AZT and BAKT)'!$D$4,
            Input!BJ74&gt;0),
          "True",
          "False"))</f>
        <v>False</v>
      </c>
      <c r="F84" s="7" t="str">
        <f>IF(Input!BQ74=0,"False","True")</f>
        <v>False</v>
      </c>
      <c r="G84" s="7" t="str">
        <f>IF(Input!BD74&gt;0,"True","False")</f>
        <v>False</v>
      </c>
      <c r="H84" s="7" t="str">
        <f>IF(Input!BK74&gt;0,"True","False")</f>
        <v>False</v>
      </c>
    </row>
    <row r="85" spans="2:8" ht="15.75" customHeight="1" x14ac:dyDescent="0.35">
      <c r="B85" s="6" t="str">
        <f>Input!A75</f>
        <v>"UMIDNET" Məhdud Məsuliyyətli Cəmiyyəti</v>
      </c>
      <c r="C85" s="7" t="str">
        <f>IF(Input!BF75&gt;0, "True", "False")</f>
        <v>False</v>
      </c>
      <c r="D85" s="7" t="str">
        <f>IF(OR(B85="AZTELEKOM MMC",B85="BAKI TELEFON RABİTƏSİ MMC"),IF(Input!BI75&gt;0,"True","False"),IF(AND(Input!BI75&lt;'MATCH (AZT and BAKT)'!$C$3,Input!BI75&lt;'MATCH (AZT and BAKT)'!$C$4,Input!BI75&gt;0),"True","False"))</f>
        <v>False</v>
      </c>
      <c r="E85" s="7" t="str">
        <f>IF(OR(B85="AZTELEKOM MMC",B85="BAKI TELEFON RABİTƏSİ MMC"),
     IF(Input!BJ75&gt;0,"True","False"),
     IF(AND(Input!BJ75&lt;'MATCH (AZT and BAKT)'!$D$3,
            Input!BJ75&lt;'MATCH (AZT and BAKT)'!$D$4,
            Input!BJ75&gt;0),
          "True",
          "False"))</f>
        <v>False</v>
      </c>
      <c r="F85" s="7" t="str">
        <f>IF(Input!BQ75=0,"False","True")</f>
        <v>False</v>
      </c>
      <c r="G85" s="7" t="str">
        <f>IF(Input!BD75&gt;0,"True","False")</f>
        <v>False</v>
      </c>
      <c r="H85" s="7" t="str">
        <f>IF(Input!BK75&gt;0,"True","False")</f>
        <v>False</v>
      </c>
    </row>
    <row r="86" spans="2:8" ht="15.75" customHeight="1" x14ac:dyDescent="0.35">
      <c r="B86" s="6" t="str">
        <f>Input!A76</f>
        <v>"AZEURONET" Məhdud Məsuliyyətli Cəmiyyəti</v>
      </c>
      <c r="C86" s="7" t="str">
        <f>IF(Input!BF76&gt;0, "True", "False")</f>
        <v>False</v>
      </c>
      <c r="D86" s="7" t="str">
        <f>IF(OR(B86="AZTELEKOM MMC",B86="BAKI TELEFON RABİTƏSİ MMC"),IF(Input!BI76&gt;0,"True","False"),IF(AND(Input!BI76&lt;'MATCH (AZT and BAKT)'!$C$3,Input!BI76&lt;'MATCH (AZT and BAKT)'!$C$4,Input!BI76&gt;0),"True","False"))</f>
        <v>False</v>
      </c>
      <c r="E86" s="7" t="str">
        <f>IF(OR(B86="AZTELEKOM MMC",B86="BAKI TELEFON RABİTƏSİ MMC"),
     IF(Input!BJ76&gt;0,"True","False"),
     IF(AND(Input!BJ76&lt;'MATCH (AZT and BAKT)'!$D$3,
            Input!BJ76&lt;'MATCH (AZT and BAKT)'!$D$4,
            Input!BJ76&gt;0),
          "True",
          "False"))</f>
        <v>False</v>
      </c>
      <c r="F86" s="7" t="str">
        <f>IF(Input!BQ76=0,"False","True")</f>
        <v>False</v>
      </c>
      <c r="G86" s="7" t="str">
        <f>IF(Input!BD76&gt;0,"True","False")</f>
        <v>False</v>
      </c>
      <c r="H86" s="7" t="str">
        <f>IF(Input!BK76&gt;0,"True","False")</f>
        <v>False</v>
      </c>
    </row>
    <row r="87" spans="2:8" ht="15.75" customHeight="1" x14ac:dyDescent="0.35">
      <c r="B87" s="6" t="str">
        <f>Input!A77</f>
        <v>"ARTKOM.NET" Məhdud Məsuliyyətli Cəmiyyəti</v>
      </c>
      <c r="C87" s="7" t="str">
        <f>IF(Input!BF77&gt;0, "True", "False")</f>
        <v>False</v>
      </c>
      <c r="D87" s="7" t="str">
        <f>IF(OR(B87="AZTELEKOM MMC",B87="BAKI TELEFON RABİTƏSİ MMC"),IF(Input!BI77&gt;0,"True","False"),IF(AND(Input!BI77&lt;'MATCH (AZT and BAKT)'!$C$3,Input!BI77&lt;'MATCH (AZT and BAKT)'!$C$4,Input!BI77&gt;0),"True","False"))</f>
        <v>False</v>
      </c>
      <c r="E87" s="7" t="str">
        <f>IF(OR(B87="AZTELEKOM MMC",B87="BAKI TELEFON RABİTƏSİ MMC"),
     IF(Input!BJ77&gt;0,"True","False"),
     IF(AND(Input!BJ77&lt;'MATCH (AZT and BAKT)'!$D$3,
            Input!BJ77&lt;'MATCH (AZT and BAKT)'!$D$4,
            Input!BJ77&gt;0),
          "True",
          "False"))</f>
        <v>False</v>
      </c>
      <c r="F87" s="7" t="str">
        <f>IF(Input!BQ77=0,"False","True")</f>
        <v>False</v>
      </c>
      <c r="G87" s="7" t="str">
        <f>IF(Input!BD77&gt;0,"True","False")</f>
        <v>False</v>
      </c>
      <c r="H87" s="7" t="str">
        <f>IF(Input!BK77&gt;0,"True","False")</f>
        <v>False</v>
      </c>
    </row>
    <row r="88" spans="2:8" ht="15.75" customHeight="1" x14ac:dyDescent="0.35">
      <c r="B88" s="6" t="str">
        <f>Input!A78</f>
        <v>"AZTECHNET" Məhdud Məsuliyyətli Cəmiyyəti</v>
      </c>
      <c r="C88" s="7" t="str">
        <f>IF(Input!BF78&gt;0, "True", "False")</f>
        <v>False</v>
      </c>
      <c r="D88" s="7" t="str">
        <f>IF(OR(B88="AZTELEKOM MMC",B88="BAKI TELEFON RABİTƏSİ MMC"),IF(Input!BI78&gt;0,"True","False"),IF(AND(Input!BI78&lt;'MATCH (AZT and BAKT)'!$C$3,Input!BI78&lt;'MATCH (AZT and BAKT)'!$C$4,Input!BI78&gt;0),"True","False"))</f>
        <v>False</v>
      </c>
      <c r="E88" s="7" t="str">
        <f>IF(OR(B88="AZTELEKOM MMC",B88="BAKI TELEFON RABİTƏSİ MMC"),
     IF(Input!BJ78&gt;0,"True","False"),
     IF(AND(Input!BJ78&lt;'MATCH (AZT and BAKT)'!$D$3,
            Input!BJ78&lt;'MATCH (AZT and BAKT)'!$D$4,
            Input!BJ78&gt;0),
          "True",
          "False"))</f>
        <v>False</v>
      </c>
      <c r="F88" s="7" t="str">
        <f>IF(Input!BQ78=0,"False","True")</f>
        <v>False</v>
      </c>
      <c r="G88" s="7" t="str">
        <f>IF(Input!BD78&gt;0,"True","False")</f>
        <v>False</v>
      </c>
      <c r="H88" s="7" t="str">
        <f>IF(Input!BK78&gt;0,"True","False")</f>
        <v>False</v>
      </c>
    </row>
    <row r="89" spans="2:8" ht="15.75" customHeight="1" x14ac:dyDescent="0.35">
      <c r="B89" s="6" t="str">
        <f>Input!A79</f>
        <v>"FAST NET TECHNOLOGY" Məhdud Məsuliyyətli Cəmiyyəti</v>
      </c>
      <c r="C89" s="7" t="str">
        <f>IF(Input!BF79&gt;0, "True", "False")</f>
        <v>False</v>
      </c>
      <c r="D89" s="7" t="str">
        <f>IF(OR(B89="AZTELEKOM MMC",B89="BAKI TELEFON RABİTƏSİ MMC"),IF(Input!BI79&gt;0,"True","False"),IF(AND(Input!BI79&lt;'MATCH (AZT and BAKT)'!$C$3,Input!BI79&lt;'MATCH (AZT and BAKT)'!$C$4,Input!BI79&gt;0),"True","False"))</f>
        <v>False</v>
      </c>
      <c r="E89" s="7" t="str">
        <f>IF(OR(B89="AZTELEKOM MMC",B89="BAKI TELEFON RABİTƏSİ MMC"),
     IF(Input!BJ79&gt;0,"True","False"),
     IF(AND(Input!BJ79&lt;'MATCH (AZT and BAKT)'!$D$3,
            Input!BJ79&lt;'MATCH (AZT and BAKT)'!$D$4,
            Input!BJ79&gt;0),
          "True",
          "False"))</f>
        <v>False</v>
      </c>
      <c r="F89" s="7" t="str">
        <f>IF(Input!BQ79=0,"False","True")</f>
        <v>False</v>
      </c>
      <c r="G89" s="7" t="str">
        <f>IF(Input!BD79&gt;0,"True","False")</f>
        <v>False</v>
      </c>
      <c r="H89" s="7" t="str">
        <f>IF(Input!BK79&gt;0,"True","False")</f>
        <v>False</v>
      </c>
    </row>
    <row r="90" spans="2:8" ht="15.75" customHeight="1" x14ac:dyDescent="0.35">
      <c r="B90" s="6" t="str">
        <f>Input!A80</f>
        <v>"AILƏMNET" Məhdud Məsuliyyətli Cəmiyyəti</v>
      </c>
      <c r="C90" s="7" t="str">
        <f>IF(Input!BF80&gt;0, "True", "False")</f>
        <v>False</v>
      </c>
      <c r="D90" s="7" t="str">
        <f>IF(OR(B90="AZTELEKOM MMC",B90="BAKI TELEFON RABİTƏSİ MMC"),IF(Input!BI80&gt;0,"True","False"),IF(AND(Input!BI80&lt;'MATCH (AZT and BAKT)'!$C$3,Input!BI80&lt;'MATCH (AZT and BAKT)'!$C$4,Input!BI80&gt;0),"True","False"))</f>
        <v>False</v>
      </c>
      <c r="E90" s="7" t="str">
        <f>IF(OR(B90="AZTELEKOM MMC",B90="BAKI TELEFON RABİTƏSİ MMC"),
     IF(Input!BJ80&gt;0,"True","False"),
     IF(AND(Input!BJ80&lt;'MATCH (AZT and BAKT)'!$D$3,
            Input!BJ80&lt;'MATCH (AZT and BAKT)'!$D$4,
            Input!BJ80&gt;0),
          "True",
          "False"))</f>
        <v>False</v>
      </c>
      <c r="F90" s="7" t="str">
        <f>IF(Input!BQ80=0,"False","True")</f>
        <v>False</v>
      </c>
      <c r="G90" s="7" t="str">
        <f>IF(Input!BD80&gt;0,"True","False")</f>
        <v>False</v>
      </c>
      <c r="H90" s="7" t="str">
        <f>IF(Input!BK80&gt;0,"True","False")</f>
        <v>False</v>
      </c>
    </row>
    <row r="91" spans="2:8" ht="15.75" customHeight="1" x14ac:dyDescent="0.35">
      <c r="B91" s="6" t="str">
        <f>Input!A81</f>
        <v>"BYNET" Məhdud Məsuliyyətli Cəmiyyəti</v>
      </c>
      <c r="C91" s="7" t="str">
        <f>IF(Input!BF81&gt;0, "True", "False")</f>
        <v>False</v>
      </c>
      <c r="D91" s="7" t="str">
        <f>IF(OR(B91="AZTELEKOM MMC",B91="BAKI TELEFON RABİTƏSİ MMC"),IF(Input!BI81&gt;0,"True","False"),IF(AND(Input!BI81&lt;'MATCH (AZT and BAKT)'!$C$3,Input!BI81&lt;'MATCH (AZT and BAKT)'!$C$4,Input!BI81&gt;0),"True","False"))</f>
        <v>False</v>
      </c>
      <c r="E91" s="7" t="str">
        <f>IF(OR(B91="AZTELEKOM MMC",B91="BAKI TELEFON RABİTƏSİ MMC"),
     IF(Input!BJ81&gt;0,"True","False"),
     IF(AND(Input!BJ81&lt;'MATCH (AZT and BAKT)'!$D$3,
            Input!BJ81&lt;'MATCH (AZT and BAKT)'!$D$4,
            Input!BJ81&gt;0),
          "True",
          "False"))</f>
        <v>False</v>
      </c>
      <c r="F91" s="7" t="str">
        <f>IF(Input!BQ81=0,"False","True")</f>
        <v>False</v>
      </c>
      <c r="G91" s="7" t="str">
        <f>IF(Input!BD81&gt;0,"True","False")</f>
        <v>False</v>
      </c>
      <c r="H91" s="7" t="str">
        <f>IF(Input!BK81&gt;0,"True","False")</f>
        <v>False</v>
      </c>
    </row>
    <row r="92" spans="2:8" ht="15.75" customHeight="1" x14ac:dyDescent="0.35">
      <c r="B92" s="6" t="str">
        <f>Input!A82</f>
        <v>"AZMEQANET" MƏHDUD MƏSULİYYƏTLİ CƏMİYYƏTİ</v>
      </c>
      <c r="C92" s="7" t="str">
        <f>IF(Input!BF82&gt;0, "True", "False")</f>
        <v>False</v>
      </c>
      <c r="D92" s="7" t="str">
        <f>IF(OR(B92="AZTELEKOM MMC",B92="BAKI TELEFON RABİTƏSİ MMC"),IF(Input!BI82&gt;0,"True","False"),IF(AND(Input!BI82&lt;'MATCH (AZT and BAKT)'!$C$3,Input!BI82&lt;'MATCH (AZT and BAKT)'!$C$4,Input!BI82&gt;0),"True","False"))</f>
        <v>False</v>
      </c>
      <c r="E92" s="7" t="str">
        <f>IF(OR(B92="AZTELEKOM MMC",B92="BAKI TELEFON RABİTƏSİ MMC"),
     IF(Input!BJ82&gt;0,"True","False"),
     IF(AND(Input!BJ82&lt;'MATCH (AZT and BAKT)'!$D$3,
            Input!BJ82&lt;'MATCH (AZT and BAKT)'!$D$4,
            Input!BJ82&gt;0),
          "True",
          "False"))</f>
        <v>False</v>
      </c>
      <c r="F92" s="7" t="str">
        <f>IF(Input!BQ82=0,"False","True")</f>
        <v>False</v>
      </c>
      <c r="G92" s="7" t="str">
        <f>IF(Input!BD82&gt;0,"True","False")</f>
        <v>False</v>
      </c>
      <c r="H92" s="7" t="str">
        <f>IF(Input!BK82&gt;0,"True","False")</f>
        <v>False</v>
      </c>
    </row>
    <row r="93" spans="2:8" ht="15.75" customHeight="1" x14ac:dyDescent="0.35">
      <c r="B93" s="6" t="str">
        <f>Input!A83</f>
        <v>"AZİNTEX.COM" MƏHDUD MƏSULİYYƏTLİ CƏMİYYƏTİ</v>
      </c>
      <c r="C93" s="7" t="str">
        <f>IF(Input!BF83&gt;0, "True", "False")</f>
        <v>False</v>
      </c>
      <c r="D93" s="7" t="str">
        <f>IF(OR(B93="AZTELEKOM MMC",B93="BAKI TELEFON RABİTƏSİ MMC"),IF(Input!BI83&gt;0,"True","False"),IF(AND(Input!BI83&lt;'MATCH (AZT and BAKT)'!$C$3,Input!BI83&lt;'MATCH (AZT and BAKT)'!$C$4,Input!BI83&gt;0),"True","False"))</f>
        <v>False</v>
      </c>
      <c r="E93" s="7" t="str">
        <f>IF(OR(B93="AZTELEKOM MMC",B93="BAKI TELEFON RABİTƏSİ MMC"),
     IF(Input!BJ83&gt;0,"True","False"),
     IF(AND(Input!BJ83&lt;'MATCH (AZT and BAKT)'!$D$3,
            Input!BJ83&lt;'MATCH (AZT and BAKT)'!$D$4,
            Input!BJ83&gt;0),
          "True",
          "False"))</f>
        <v>False</v>
      </c>
      <c r="F93" s="7" t="str">
        <f>IF(Input!BQ83=0,"False","True")</f>
        <v>False</v>
      </c>
      <c r="G93" s="7" t="str">
        <f>IF(Input!BD83&gt;0,"True","False")</f>
        <v>False</v>
      </c>
      <c r="H93" s="7" t="str">
        <f>IF(Input!BK83&gt;0,"True","False")</f>
        <v>False</v>
      </c>
    </row>
    <row r="94" spans="2:8" ht="15.75" customHeight="1" x14ac:dyDescent="0.35">
      <c r="B94" s="6" t="str">
        <f>Input!A84</f>
        <v>"SN TELECOM" MƏHDUD MƏSULİYYƏTLİ CƏMİYYƏTİ</v>
      </c>
      <c r="C94" s="7" t="str">
        <f>IF(Input!BF84&gt;0, "True", "False")</f>
        <v>False</v>
      </c>
      <c r="D94" s="7" t="str">
        <f>IF(OR(B94="AZTELEKOM MMC",B94="BAKI TELEFON RABİTƏSİ MMC"),IF(Input!BI84&gt;0,"True","False"),IF(AND(Input!BI84&lt;'MATCH (AZT and BAKT)'!$C$3,Input!BI84&lt;'MATCH (AZT and BAKT)'!$C$4,Input!BI84&gt;0),"True","False"))</f>
        <v>False</v>
      </c>
      <c r="E94" s="7" t="str">
        <f>IF(OR(B94="AZTELEKOM MMC",B94="BAKI TELEFON RABİTƏSİ MMC"),
     IF(Input!BJ84&gt;0,"True","False"),
     IF(AND(Input!BJ84&lt;'MATCH (AZT and BAKT)'!$D$3,
            Input!BJ84&lt;'MATCH (AZT and BAKT)'!$D$4,
            Input!BJ84&gt;0),
          "True",
          "False"))</f>
        <v>False</v>
      </c>
      <c r="F94" s="7" t="str">
        <f>IF(Input!BQ84=0,"False","True")</f>
        <v>False</v>
      </c>
      <c r="G94" s="7" t="str">
        <f>IF(Input!BD84&gt;0,"True","False")</f>
        <v>False</v>
      </c>
      <c r="H94" s="7" t="str">
        <f>IF(Input!BK84&gt;0,"True","False")</f>
        <v>False</v>
      </c>
    </row>
    <row r="95" spans="2:8" ht="15.75" customHeight="1" x14ac:dyDescent="0.35">
      <c r="B95" s="6" t="str">
        <f>Input!A85</f>
        <v>"AZEDUNET" MƏHDUD MƏSULİYYƏTLİ CƏMİYYƏTİ</v>
      </c>
      <c r="C95" s="7" t="str">
        <f>IF(Input!BF85&gt;0, "True", "False")</f>
        <v>False</v>
      </c>
      <c r="D95" s="7" t="str">
        <f>IF(OR(B95="AZTELEKOM MMC",B95="BAKI TELEFON RABİTƏSİ MMC"),IF(Input!BI85&gt;0,"True","False"),IF(AND(Input!BI85&lt;'MATCH (AZT and BAKT)'!$C$3,Input!BI85&lt;'MATCH (AZT and BAKT)'!$C$4,Input!BI85&gt;0),"True","False"))</f>
        <v>False</v>
      </c>
      <c r="E95" s="7" t="str">
        <f>IF(OR(B95="AZTELEKOM MMC",B95="BAKI TELEFON RABİTƏSİ MMC"),
     IF(Input!BJ85&gt;0,"True","False"),
     IF(AND(Input!BJ85&lt;'MATCH (AZT and BAKT)'!$D$3,
            Input!BJ85&lt;'MATCH (AZT and BAKT)'!$D$4,
            Input!BJ85&gt;0),
          "True",
          "False"))</f>
        <v>False</v>
      </c>
      <c r="F95" s="7" t="str">
        <f>IF(Input!BQ85=0,"False","True")</f>
        <v>False</v>
      </c>
      <c r="G95" s="7" t="str">
        <f>IF(Input!BD85&gt;0,"True","False")</f>
        <v>False</v>
      </c>
      <c r="H95" s="7" t="str">
        <f>IF(Input!BK85&gt;0,"True","False")</f>
        <v>False</v>
      </c>
    </row>
    <row r="96" spans="2:8" ht="15.75" customHeight="1" x14ac:dyDescent="0.35">
      <c r="B96" s="6" t="str">
        <f>Input!A86</f>
        <v>"SEABAK" MƏHDUD MƏSULİYYƏTLİ CƏMİYYƏTİ</v>
      </c>
      <c r="C96" s="7" t="str">
        <f>IF(Input!BF86&gt;0, "True", "False")</f>
        <v>False</v>
      </c>
      <c r="D96" s="7" t="str">
        <f>IF(OR(B96="AZTELEKOM MMC",B96="BAKI TELEFON RABİTƏSİ MMC"),IF(Input!BI86&gt;0,"True","False"),IF(AND(Input!BI86&lt;'MATCH (AZT and BAKT)'!$C$3,Input!BI86&lt;'MATCH (AZT and BAKT)'!$C$4,Input!BI86&gt;0),"True","False"))</f>
        <v>False</v>
      </c>
      <c r="E96" s="7" t="str">
        <f>IF(OR(B96="AZTELEKOM MMC",B96="BAKI TELEFON RABİTƏSİ MMC"),
     IF(Input!BJ86&gt;0,"True","False"),
     IF(AND(Input!BJ86&lt;'MATCH (AZT and BAKT)'!$D$3,
            Input!BJ86&lt;'MATCH (AZT and BAKT)'!$D$4,
            Input!BJ86&gt;0),
          "True",
          "False"))</f>
        <v>False</v>
      </c>
      <c r="F96" s="7" t="str">
        <f>IF(Input!BQ86=0,"False","True")</f>
        <v>False</v>
      </c>
      <c r="G96" s="7" t="str">
        <f>IF(Input!BD86&gt;0,"True","False")</f>
        <v>False</v>
      </c>
      <c r="H96" s="7" t="str">
        <f>IF(Input!BK86&gt;0,"True","False")</f>
        <v>False</v>
      </c>
    </row>
    <row r="97" spans="2:8" ht="15.75" customHeight="1" x14ac:dyDescent="0.35">
      <c r="B97" s="6" t="str">
        <f>Input!A87</f>
        <v>"PORT CASTLE" MƏHDUD MƏSULİYYƏTLİ CƏMİYYƏTİ</v>
      </c>
      <c r="C97" s="7" t="str">
        <f>IF(Input!BF87&gt;0, "True", "False")</f>
        <v>False</v>
      </c>
      <c r="D97" s="7" t="str">
        <f>IF(OR(B97="AZTELEKOM MMC",B97="BAKI TELEFON RABİTƏSİ MMC"),IF(Input!BI87&gt;0,"True","False"),IF(AND(Input!BI87&lt;'MATCH (AZT and BAKT)'!$C$3,Input!BI87&lt;'MATCH (AZT and BAKT)'!$C$4,Input!BI87&gt;0),"True","False"))</f>
        <v>False</v>
      </c>
      <c r="E97" s="7" t="str">
        <f>IF(OR(B97="AZTELEKOM MMC",B97="BAKI TELEFON RABİTƏSİ MMC"),
     IF(Input!BJ87&gt;0,"True","False"),
     IF(AND(Input!BJ87&lt;'MATCH (AZT and BAKT)'!$D$3,
            Input!BJ87&lt;'MATCH (AZT and BAKT)'!$D$4,
            Input!BJ87&gt;0),
          "True",
          "False"))</f>
        <v>False</v>
      </c>
      <c r="F97" s="7" t="str">
        <f>IF(Input!BQ87=0,"False","True")</f>
        <v>False</v>
      </c>
      <c r="G97" s="7" t="str">
        <f>IF(Input!BD87&gt;0,"True","False")</f>
        <v>False</v>
      </c>
      <c r="H97" s="7" t="str">
        <f>IF(Input!BK87&gt;0,"True","False")</f>
        <v>False</v>
      </c>
    </row>
    <row r="98" spans="2:8" ht="15.75" customHeight="1" x14ac:dyDescent="0.35">
      <c r="B98" s="6" t="str">
        <f>Input!A88</f>
        <v>"AZİNTELNET" Məhdud Məsuliyyətli Cəmiyyəti</v>
      </c>
      <c r="C98" s="7" t="str">
        <f>IF(Input!BF88&gt;0, "True", "False")</f>
        <v>False</v>
      </c>
      <c r="D98" s="7" t="str">
        <f>IF(OR(B98="AZTELEKOM MMC",B98="BAKI TELEFON RABİTƏSİ MMC"),IF(Input!BI88&gt;0,"True","False"),IF(AND(Input!BI88&lt;'MATCH (AZT and BAKT)'!$C$3,Input!BI88&lt;'MATCH (AZT and BAKT)'!$C$4,Input!BI88&gt;0),"True","False"))</f>
        <v>False</v>
      </c>
      <c r="E98" s="7" t="str">
        <f>IF(OR(B98="AZTELEKOM MMC",B98="BAKI TELEFON RABİTƏSİ MMC"),
     IF(Input!BJ88&gt;0,"True","False"),
     IF(AND(Input!BJ88&lt;'MATCH (AZT and BAKT)'!$D$3,
            Input!BJ88&lt;'MATCH (AZT and BAKT)'!$D$4,
            Input!BJ88&gt;0),
          "True",
          "False"))</f>
        <v>False</v>
      </c>
      <c r="F98" s="7" t="str">
        <f>IF(Input!BQ88=0,"False","True")</f>
        <v>False</v>
      </c>
      <c r="G98" s="7" t="str">
        <f>IF(Input!BD88&gt;0,"True","False")</f>
        <v>False</v>
      </c>
      <c r="H98" s="7" t="str">
        <f>IF(Input!BK88&gt;0,"True","False")</f>
        <v>False</v>
      </c>
    </row>
    <row r="99" spans="2:8" ht="15.75" customHeight="1" x14ac:dyDescent="0.35">
      <c r="B99" s="6" t="str">
        <f>Input!A89</f>
        <v>"CLİP TV" MƏHDUD MƏSULİYYƏTLİ CƏMİYYƏTİ</v>
      </c>
      <c r="C99" s="7" t="str">
        <f>IF(Input!BF89&gt;0, "True", "False")</f>
        <v>False</v>
      </c>
      <c r="D99" s="7" t="str">
        <f>IF(OR(B99="AZTELEKOM MMC",B99="BAKI TELEFON RABİTƏSİ MMC"),IF(Input!BI89&gt;0,"True","False"),IF(AND(Input!BI89&lt;'MATCH (AZT and BAKT)'!$C$3,Input!BI89&lt;'MATCH (AZT and BAKT)'!$C$4,Input!BI89&gt;0),"True","False"))</f>
        <v>False</v>
      </c>
      <c r="E99" s="7" t="str">
        <f>IF(OR(B99="AZTELEKOM MMC",B99="BAKI TELEFON RABİTƏSİ MMC"),
     IF(Input!BJ89&gt;0,"True","False"),
     IF(AND(Input!BJ89&lt;'MATCH (AZT and BAKT)'!$D$3,
            Input!BJ89&lt;'MATCH (AZT and BAKT)'!$D$4,
            Input!BJ89&gt;0),
          "True",
          "False"))</f>
        <v>False</v>
      </c>
      <c r="F99" s="7" t="str">
        <f>IF(Input!BQ89=0,"False","True")</f>
        <v>False</v>
      </c>
      <c r="G99" s="7" t="str">
        <f>IF(Input!BD89&gt;0,"True","False")</f>
        <v>False</v>
      </c>
      <c r="H99" s="7" t="str">
        <f>IF(Input!BK89&gt;0,"True","False")</f>
        <v>False</v>
      </c>
    </row>
    <row r="100" spans="2:8" ht="15.75" customHeight="1" x14ac:dyDescent="0.35">
      <c r="B100" s="6" t="str">
        <f>Input!A90</f>
        <v>"FLEXNET" Məhdud Məsuliyyətli Cəmiyyəti</v>
      </c>
      <c r="C100" s="7" t="str">
        <f>IF(Input!BF90&gt;0, "True", "False")</f>
        <v>False</v>
      </c>
      <c r="D100" s="7" t="str">
        <f>IF(OR(B100="AZTELEKOM MMC",B100="BAKI TELEFON RABİTƏSİ MMC"),IF(Input!BI90&gt;0,"True","False"),IF(AND(Input!BI90&lt;'MATCH (AZT and BAKT)'!$C$3,Input!BI90&lt;'MATCH (AZT and BAKT)'!$C$4,Input!BI90&gt;0),"True","False"))</f>
        <v>False</v>
      </c>
      <c r="E100" s="7" t="str">
        <f>IF(OR(B100="AZTELEKOM MMC",B100="BAKI TELEFON RABİTƏSİ MMC"),
     IF(Input!BJ90&gt;0,"True","False"),
     IF(AND(Input!BJ90&lt;'MATCH (AZT and BAKT)'!$D$3,
            Input!BJ90&lt;'MATCH (AZT and BAKT)'!$D$4,
            Input!BJ90&gt;0),
          "True",
          "False"))</f>
        <v>False</v>
      </c>
      <c r="F100" s="7" t="str">
        <f>IF(Input!BQ90=0,"False","True")</f>
        <v>False</v>
      </c>
      <c r="G100" s="7" t="str">
        <f>IF(Input!BD90&gt;0,"True","False")</f>
        <v>False</v>
      </c>
      <c r="H100" s="7" t="str">
        <f>IF(Input!BK90&gt;0,"True","False")</f>
        <v>False</v>
      </c>
    </row>
    <row r="101" spans="2:8" ht="15.75" customHeight="1" x14ac:dyDescent="0.35">
      <c r="B101" s="6" t="str">
        <f>Input!A91</f>
        <v>"RR TELECOM" Məhdud Məsuliyyətli Cəmiyyəti</v>
      </c>
      <c r="C101" s="7" t="str">
        <f>IF(Input!BF91&gt;0, "True", "False")</f>
        <v>False</v>
      </c>
      <c r="D101" s="7" t="str">
        <f>IF(OR(B101="AZTELEKOM MMC",B101="BAKI TELEFON RABİTƏSİ MMC"),IF(Input!BI91&gt;0,"True","False"),IF(AND(Input!BI91&lt;'MATCH (AZT and BAKT)'!$C$3,Input!BI91&lt;'MATCH (AZT and BAKT)'!$C$4,Input!BI91&gt;0),"True","False"))</f>
        <v>False</v>
      </c>
      <c r="E101" s="7" t="str">
        <f>IF(OR(B101="AZTELEKOM MMC",B101="BAKI TELEFON RABİTƏSİ MMC"),
     IF(Input!BJ91&gt;0,"True","False"),
     IF(AND(Input!BJ91&lt;'MATCH (AZT and BAKT)'!$D$3,
            Input!BJ91&lt;'MATCH (AZT and BAKT)'!$D$4,
            Input!BJ91&gt;0),
          "True",
          "False"))</f>
        <v>False</v>
      </c>
      <c r="F101" s="7" t="str">
        <f>IF(Input!BQ91=0,"False","True")</f>
        <v>False</v>
      </c>
      <c r="G101" s="7" t="str">
        <f>IF(Input!BD91&gt;0,"True","False")</f>
        <v>False</v>
      </c>
      <c r="H101" s="7" t="str">
        <f>IF(Input!BK91&gt;0,"True","False")</f>
        <v>False</v>
      </c>
    </row>
    <row r="102" spans="2:8" ht="15.75" customHeight="1" x14ac:dyDescent="0.35">
      <c r="B102" s="6" t="str">
        <f>Input!A92</f>
        <v>"SPEEDNET" Məhdud Məsuliyyətli Cəmiyyəti</v>
      </c>
      <c r="C102" s="7" t="str">
        <f>IF(Input!BF92&gt;0, "True", "False")</f>
        <v>False</v>
      </c>
      <c r="D102" s="7" t="str">
        <f>IF(OR(B102="AZTELEKOM MMC",B102="BAKI TELEFON RABİTƏSİ MMC"),IF(Input!BI92&gt;0,"True","False"),IF(AND(Input!BI92&lt;'MATCH (AZT and BAKT)'!$C$3,Input!BI92&lt;'MATCH (AZT and BAKT)'!$C$4,Input!BI92&gt;0),"True","False"))</f>
        <v>False</v>
      </c>
      <c r="E102" s="7" t="str">
        <f>IF(OR(B102="AZTELEKOM MMC",B102="BAKI TELEFON RABİTƏSİ MMC"),
     IF(Input!BJ92&gt;0,"True","False"),
     IF(AND(Input!BJ92&lt;'MATCH (AZT and BAKT)'!$D$3,
            Input!BJ92&lt;'MATCH (AZT and BAKT)'!$D$4,
            Input!BJ92&gt;0),
          "True",
          "False"))</f>
        <v>False</v>
      </c>
      <c r="F102" s="7" t="str">
        <f>IF(Input!BQ92=0,"False","True")</f>
        <v>False</v>
      </c>
      <c r="G102" s="7" t="str">
        <f>IF(Input!BD92&gt;0,"True","False")</f>
        <v>False</v>
      </c>
      <c r="H102" s="7" t="str">
        <f>IF(Input!BK92&gt;0,"True","False")</f>
        <v>False</v>
      </c>
    </row>
    <row r="103" spans="2:8" ht="15.75" customHeight="1" x14ac:dyDescent="0.35">
      <c r="B103" s="6" t="str">
        <f>Input!A93</f>
        <v>"OPTİK İNTERNET PROVAİDERS" Məhdud Məsuliyyətli Cəmiyyəti</v>
      </c>
      <c r="C103" s="7" t="str">
        <f>IF(Input!BF93&gt;0, "True", "False")</f>
        <v>False</v>
      </c>
      <c r="D103" s="7" t="str">
        <f>IF(OR(B103="AZTELEKOM MMC",B103="BAKI TELEFON RABİTƏSİ MMC"),IF(Input!BI93&gt;0,"True","False"),IF(AND(Input!BI93&lt;'MATCH (AZT and BAKT)'!$C$3,Input!BI93&lt;'MATCH (AZT and BAKT)'!$C$4,Input!BI93&gt;0),"True","False"))</f>
        <v>False</v>
      </c>
      <c r="E103" s="7" t="str">
        <f>IF(OR(B103="AZTELEKOM MMC",B103="BAKI TELEFON RABİTƏSİ MMC"),
     IF(Input!BJ93&gt;0,"True","False"),
     IF(AND(Input!BJ93&lt;'MATCH (AZT and BAKT)'!$D$3,
            Input!BJ93&lt;'MATCH (AZT and BAKT)'!$D$4,
            Input!BJ93&gt;0),
          "True",
          "False"))</f>
        <v>False</v>
      </c>
      <c r="F103" s="7" t="str">
        <f>IF(Input!BQ93=0,"False","True")</f>
        <v>False</v>
      </c>
      <c r="G103" s="7" t="str">
        <f>IF(Input!BD93&gt;0,"True","False")</f>
        <v>False</v>
      </c>
      <c r="H103" s="7" t="str">
        <f>IF(Input!BK93&gt;0,"True","False")</f>
        <v>False</v>
      </c>
    </row>
    <row r="104" spans="2:8" ht="15.75" customHeight="1" x14ac:dyDescent="0.35">
      <c r="B104" s="6" t="str">
        <f>Input!A94</f>
        <v>"GİGABİT TELECOM" Məhdud Məsuliyyətli Cəmiyyəti</v>
      </c>
      <c r="C104" s="7" t="str">
        <f>IF(Input!BF94&gt;0, "True", "False")</f>
        <v>False</v>
      </c>
      <c r="D104" s="7" t="str">
        <f>IF(OR(B104="AZTELEKOM MMC",B104="BAKI TELEFON RABİTƏSİ MMC"),IF(Input!BI94&gt;0,"True","False"),IF(AND(Input!BI94&lt;'MATCH (AZT and BAKT)'!$C$3,Input!BI94&lt;'MATCH (AZT and BAKT)'!$C$4,Input!BI94&gt;0),"True","False"))</f>
        <v>False</v>
      </c>
      <c r="E104" s="7" t="str">
        <f>IF(OR(B104="AZTELEKOM MMC",B104="BAKI TELEFON RABİTƏSİ MMC"),
     IF(Input!BJ94&gt;0,"True","False"),
     IF(AND(Input!BJ94&lt;'MATCH (AZT and BAKT)'!$D$3,
            Input!BJ94&lt;'MATCH (AZT and BAKT)'!$D$4,
            Input!BJ94&gt;0),
          "True",
          "False"))</f>
        <v>False</v>
      </c>
      <c r="F104" s="7" t="str">
        <f>IF(Input!BQ94=0,"False","True")</f>
        <v>False</v>
      </c>
      <c r="G104" s="7" t="str">
        <f>IF(Input!BD94&gt;0,"True","False")</f>
        <v>False</v>
      </c>
      <c r="H104" s="7" t="str">
        <f>IF(Input!BK94&gt;0,"True","False")</f>
        <v>False</v>
      </c>
    </row>
    <row r="105" spans="2:8" ht="15.75" customHeight="1" x14ac:dyDescent="0.35">
      <c r="B105" s="6" t="str">
        <f>Input!A95</f>
        <v>"PORTFLİX" MƏHDUD MƏSULİYYƏTLİ CƏMİYYƏTİ</v>
      </c>
      <c r="C105" s="7" t="str">
        <f>IF(Input!BF95&gt;0, "True", "False")</f>
        <v>False</v>
      </c>
      <c r="D105" s="7" t="str">
        <f>IF(OR(B105="AZTELEKOM MMC",B105="BAKI TELEFON RABİTƏSİ MMC"),IF(Input!BI95&gt;0,"True","False"),IF(AND(Input!BI95&lt;'MATCH (AZT and BAKT)'!$C$3,Input!BI95&lt;'MATCH (AZT and BAKT)'!$C$4,Input!BI95&gt;0),"True","False"))</f>
        <v>False</v>
      </c>
      <c r="E105" s="7" t="str">
        <f>IF(OR(B105="AZTELEKOM MMC",B105="BAKI TELEFON RABİTƏSİ MMC"),
     IF(Input!BJ95&gt;0,"True","False"),
     IF(AND(Input!BJ95&lt;'MATCH (AZT and BAKT)'!$D$3,
            Input!BJ95&lt;'MATCH (AZT and BAKT)'!$D$4,
            Input!BJ95&gt;0),
          "True",
          "False"))</f>
        <v>False</v>
      </c>
      <c r="F105" s="7" t="str">
        <f>IF(Input!BQ95=0,"False","True")</f>
        <v>False</v>
      </c>
      <c r="G105" s="7" t="str">
        <f>IF(Input!BD95&gt;0,"True","False")</f>
        <v>False</v>
      </c>
      <c r="H105" s="7" t="str">
        <f>IF(Input!BK95&gt;0,"True","False")</f>
        <v>False</v>
      </c>
    </row>
    <row r="106" spans="2:8" ht="15.75" customHeight="1" x14ac:dyDescent="0.35">
      <c r="B106" s="6" t="str">
        <f>Input!A96</f>
        <v>NAXÇIVAN MUXTAR RESPUBLİKASI RABİTƏ VƏ YENİ TEXNOLOGİYALARI NAZİRLİYİNİN TABELİYİNDƏ NAXÇIVAN MUXTAR RESPUBLİKASININ İNTERNET VƏ YENİ TEXNOLOGİYALARİN TƏDRİSİ MƏRKƏZİ</v>
      </c>
      <c r="C106" s="7" t="str">
        <f>IF(Input!BF96&gt;0, "True", "False")</f>
        <v>False</v>
      </c>
      <c r="D106" s="7" t="str">
        <f>IF(OR(B106="AZTELEKOM MMC",B106="BAKI TELEFON RABİTƏSİ MMC"),IF(Input!BI96&gt;0,"True","False"),IF(AND(Input!BI96&lt;'MATCH (AZT and BAKT)'!$C$3,Input!BI96&lt;'MATCH (AZT and BAKT)'!$C$4,Input!BI96&gt;0),"True","False"))</f>
        <v>False</v>
      </c>
      <c r="E106" s="7" t="str">
        <f>IF(OR(B106="AZTELEKOM MMC",B106="BAKI TELEFON RABİTƏSİ MMC"),
     IF(Input!BJ96&gt;0,"True","False"),
     IF(AND(Input!BJ96&lt;'MATCH (AZT and BAKT)'!$D$3,
            Input!BJ96&lt;'MATCH (AZT and BAKT)'!$D$4,
            Input!BJ96&gt;0),
          "True",
          "False"))</f>
        <v>False</v>
      </c>
      <c r="F106" s="7" t="str">
        <f>IF(Input!BQ96=0,"False","True")</f>
        <v>False</v>
      </c>
      <c r="G106" s="7" t="str">
        <f>IF(Input!BD96&gt;0,"True","False")</f>
        <v>False</v>
      </c>
      <c r="H106" s="7" t="str">
        <f>IF(Input!BK96&gt;0,"True","False")</f>
        <v>False</v>
      </c>
    </row>
    <row r="107" spans="2:8" ht="15.75" customHeight="1" x14ac:dyDescent="0.35">
      <c r="B107" s="6" t="str">
        <f>Input!A97</f>
        <v>"SEVINC TELECOM" Məhdud Məsuliyyətli Cəmiyyəti</v>
      </c>
      <c r="C107" s="7" t="str">
        <f>IF(Input!BF97&gt;0, "True", "False")</f>
        <v>False</v>
      </c>
      <c r="D107" s="7" t="str">
        <f>IF(OR(B107="AZTELEKOM MMC",B107="BAKI TELEFON RABİTƏSİ MMC"),IF(Input!BI97&gt;0,"True","False"),IF(AND(Input!BI97&lt;'MATCH (AZT and BAKT)'!$C$3,Input!BI97&lt;'MATCH (AZT and BAKT)'!$C$4,Input!BI97&gt;0),"True","False"))</f>
        <v>False</v>
      </c>
      <c r="E107" s="7" t="str">
        <f>IF(OR(B107="AZTELEKOM MMC",B107="BAKI TELEFON RABİTƏSİ MMC"),
     IF(Input!BJ97&gt;0,"True","False"),
     IF(AND(Input!BJ97&lt;'MATCH (AZT and BAKT)'!$D$3,
            Input!BJ97&lt;'MATCH (AZT and BAKT)'!$D$4,
            Input!BJ97&gt;0),
          "True",
          "False"))</f>
        <v>False</v>
      </c>
      <c r="F107" s="7" t="str">
        <f>IF(Input!BQ97=0,"False","True")</f>
        <v>False</v>
      </c>
      <c r="G107" s="7" t="str">
        <f>IF(Input!BD97&gt;0,"True","False")</f>
        <v>False</v>
      </c>
      <c r="H107" s="7" t="str">
        <f>IF(Input!BK97&gt;0,"True","False")</f>
        <v>False</v>
      </c>
    </row>
    <row r="108" spans="2:8" ht="15.75" customHeight="1" x14ac:dyDescent="0.35">
      <c r="B108" s="6" t="str">
        <f>Input!A98</f>
        <v>"NET-EKSPRESS" MƏHDUD MƏSULİYYƏTLİ CƏMİYYƏTİ</v>
      </c>
      <c r="C108" s="7" t="str">
        <f>IF(Input!BF98&gt;0, "True", "False")</f>
        <v>False</v>
      </c>
      <c r="D108" s="7" t="str">
        <f>IF(OR(B108="AZTELEKOM MMC",B108="BAKI TELEFON RABİTƏSİ MMC"),IF(Input!BI98&gt;0,"True","False"),IF(AND(Input!BI98&lt;'MATCH (AZT and BAKT)'!$C$3,Input!BI98&lt;'MATCH (AZT and BAKT)'!$C$4,Input!BI98&gt;0),"True","False"))</f>
        <v>False</v>
      </c>
      <c r="E108" s="7" t="str">
        <f>IF(OR(B108="AZTELEKOM MMC",B108="BAKI TELEFON RABİTƏSİ MMC"),
     IF(Input!BJ98&gt;0,"True","False"),
     IF(AND(Input!BJ98&lt;'MATCH (AZT and BAKT)'!$D$3,
            Input!BJ98&lt;'MATCH (AZT and BAKT)'!$D$4,
            Input!BJ98&gt;0),
          "True",
          "False"))</f>
        <v>False</v>
      </c>
      <c r="F108" s="7" t="str">
        <f>IF(Input!BQ98=0,"False","True")</f>
        <v>False</v>
      </c>
      <c r="G108" s="7" t="str">
        <f>IF(Input!BD98&gt;0,"True","False")</f>
        <v>False</v>
      </c>
      <c r="H108" s="7" t="str">
        <f>IF(Input!BK98&gt;0,"True","False")</f>
        <v>False</v>
      </c>
    </row>
    <row r="109" spans="2:8" ht="15.75" customHeight="1" x14ac:dyDescent="0.35">
      <c r="B109" s="6" t="str">
        <f>Input!A99</f>
        <v>"ALFA TELEKOM" MƏHDUD MƏSULİYYƏTLİ CƏMİYYƏTİ</v>
      </c>
      <c r="C109" s="7" t="str">
        <f>IF(Input!BF99&gt;0, "True", "False")</f>
        <v>False</v>
      </c>
      <c r="D109" s="7" t="str">
        <f>IF(OR(B109="AZTELEKOM MMC",B109="BAKI TELEFON RABİTƏSİ MMC"),IF(Input!BI99&gt;0,"True","False"),IF(AND(Input!BI99&lt;'MATCH (AZT and BAKT)'!$C$3,Input!BI99&lt;'MATCH (AZT and BAKT)'!$C$4,Input!BI99&gt;0),"True","False"))</f>
        <v>False</v>
      </c>
      <c r="E109" s="7" t="str">
        <f>IF(OR(B109="AZTELEKOM MMC",B109="BAKI TELEFON RABİTƏSİ MMC"),
     IF(Input!BJ99&gt;0,"True","False"),
     IF(AND(Input!BJ99&lt;'MATCH (AZT and BAKT)'!$D$3,
            Input!BJ99&lt;'MATCH (AZT and BAKT)'!$D$4,
            Input!BJ99&gt;0),
          "True",
          "False"))</f>
        <v>False</v>
      </c>
      <c r="F109" s="7" t="str">
        <f>IF(Input!BQ99=0,"False","True")</f>
        <v>False</v>
      </c>
      <c r="G109" s="7" t="str">
        <f>IF(Input!BD99&gt;0,"True","False")</f>
        <v>False</v>
      </c>
      <c r="H109" s="7" t="str">
        <f>IF(Input!BK99&gt;0,"True","False")</f>
        <v>False</v>
      </c>
    </row>
    <row r="110" spans="2:8" ht="15.75" customHeight="1" x14ac:dyDescent="0.35">
      <c r="B110" s="6" t="str">
        <f>Input!A100</f>
        <v>"LİNKNET" MƏHDUD MƏSULİYYƏTLİ CƏMİYYƏTİ</v>
      </c>
      <c r="C110" s="7" t="str">
        <f>IF(Input!BF100&gt;0, "True", "False")</f>
        <v>False</v>
      </c>
      <c r="D110" s="7" t="str">
        <f>IF(OR(B110="AZTELEKOM MMC",B110="BAKI TELEFON RABİTƏSİ MMC"),IF(Input!BI100&gt;0,"True","False"),IF(AND(Input!BI100&lt;'MATCH (AZT and BAKT)'!$C$3,Input!BI100&lt;'MATCH (AZT and BAKT)'!$C$4,Input!BI100&gt;0),"True","False"))</f>
        <v>False</v>
      </c>
      <c r="E110" s="7" t="str">
        <f>IF(OR(B110="AZTELEKOM MMC",B110="BAKI TELEFON RABİTƏSİ MMC"),
     IF(Input!BJ100&gt;0,"True","False"),
     IF(AND(Input!BJ100&lt;'MATCH (AZT and BAKT)'!$D$3,
            Input!BJ100&lt;'MATCH (AZT and BAKT)'!$D$4,
            Input!BJ100&gt;0),
          "True",
          "False"))</f>
        <v>False</v>
      </c>
      <c r="F110" s="7" t="str">
        <f>IF(Input!BQ100=0,"False","True")</f>
        <v>False</v>
      </c>
      <c r="G110" s="7" t="str">
        <f>IF(Input!BD100&gt;0,"True","False")</f>
        <v>False</v>
      </c>
      <c r="H110" s="7" t="str">
        <f>IF(Input!BK100&gt;0,"True","False")</f>
        <v>False</v>
      </c>
    </row>
    <row r="111" spans="2:8" ht="15.75" customHeight="1" x14ac:dyDescent="0.35">
      <c r="B111" s="6" t="str">
        <f>Input!A101</f>
        <v>"SHAKH TELECOM" Məhdud Məsuliyyətli Cəmiyyəti</v>
      </c>
      <c r="C111" s="7" t="str">
        <f>IF(Input!BF101&gt;0, "True", "False")</f>
        <v>False</v>
      </c>
      <c r="D111" s="7" t="str">
        <f>IF(OR(B111="AZTELEKOM MMC",B111="BAKI TELEFON RABİTƏSİ MMC"),IF(Input!BI101&gt;0,"True","False"),IF(AND(Input!BI101&lt;'MATCH (AZT and BAKT)'!$C$3,Input!BI101&lt;'MATCH (AZT and BAKT)'!$C$4,Input!BI101&gt;0),"True","False"))</f>
        <v>False</v>
      </c>
      <c r="E111" s="7" t="str">
        <f>IF(OR(B111="AZTELEKOM MMC",B111="BAKI TELEFON RABİTƏSİ MMC"),
     IF(Input!BJ101&gt;0,"True","False"),
     IF(AND(Input!BJ101&lt;'MATCH (AZT and BAKT)'!$D$3,
            Input!BJ101&lt;'MATCH (AZT and BAKT)'!$D$4,
            Input!BJ101&gt;0),
          "True",
          "False"))</f>
        <v>False</v>
      </c>
      <c r="F111" s="7" t="str">
        <f>IF(Input!BQ101=0,"False","True")</f>
        <v>False</v>
      </c>
      <c r="G111" s="7" t="str">
        <f>IF(Input!BD101&gt;0,"True","False")</f>
        <v>False</v>
      </c>
      <c r="H111" s="7" t="str">
        <f>IF(Input!BK101&gt;0,"True","False")</f>
        <v>False</v>
      </c>
    </row>
    <row r="112" spans="2:8" ht="15.75" customHeight="1" x14ac:dyDescent="0.35">
      <c r="B112" s="6" t="str">
        <f>Input!A102</f>
        <v>"SMART OFFICE" MƏHDUD MƏSULİYYƏTLİ CƏMİYYƏTİ</v>
      </c>
      <c r="C112" s="7" t="str">
        <f>IF(Input!BF102&gt;0, "True", "False")</f>
        <v>False</v>
      </c>
      <c r="D112" s="7" t="str">
        <f>IF(OR(B112="AZTELEKOM MMC",B112="BAKI TELEFON RABİTƏSİ MMC"),IF(Input!BI102&gt;0,"True","False"),IF(AND(Input!BI102&lt;'MATCH (AZT and BAKT)'!$C$3,Input!BI102&lt;'MATCH (AZT and BAKT)'!$C$4,Input!BI102&gt;0),"True","False"))</f>
        <v>False</v>
      </c>
      <c r="E112" s="7" t="str">
        <f>IF(OR(B112="AZTELEKOM MMC",B112="BAKI TELEFON RABİTƏSİ MMC"),
     IF(Input!BJ102&gt;0,"True","False"),
     IF(AND(Input!BJ102&lt;'MATCH (AZT and BAKT)'!$D$3,
            Input!BJ102&lt;'MATCH (AZT and BAKT)'!$D$4,
            Input!BJ102&gt;0),
          "True",
          "False"))</f>
        <v>False</v>
      </c>
      <c r="F112" s="7" t="str">
        <f>IF(Input!BQ102=0,"False","True")</f>
        <v>False</v>
      </c>
      <c r="G112" s="7" t="str">
        <f>IF(Input!BD102&gt;0,"True","False")</f>
        <v>False</v>
      </c>
      <c r="H112" s="7" t="str">
        <f>IF(Input!BK102&gt;0,"True","False")</f>
        <v>False</v>
      </c>
    </row>
    <row r="113" spans="2:8" ht="15.75" customHeight="1" x14ac:dyDescent="0.35">
      <c r="B113" s="6" t="str">
        <f>Input!A103</f>
        <v>"START TELECOM" Məhdud Məsuliyyətli Cəmiyyəti</v>
      </c>
      <c r="C113" s="7" t="str">
        <f>IF(Input!BF103&gt;0, "True", "False")</f>
        <v>False</v>
      </c>
      <c r="D113" s="7" t="str">
        <f>IF(OR(B113="AZTELEKOM MMC",B113="BAKI TELEFON RABİTƏSİ MMC"),IF(Input!BI103&gt;0,"True","False"),IF(AND(Input!BI103&lt;'MATCH (AZT and BAKT)'!$C$3,Input!BI103&lt;'MATCH (AZT and BAKT)'!$C$4,Input!BI103&gt;0),"True","False"))</f>
        <v>False</v>
      </c>
      <c r="E113" s="7" t="str">
        <f>IF(OR(B113="AZTELEKOM MMC",B113="BAKI TELEFON RABİTƏSİ MMC"),
     IF(Input!BJ103&gt;0,"True","False"),
     IF(AND(Input!BJ103&lt;'MATCH (AZT and BAKT)'!$D$3,
            Input!BJ103&lt;'MATCH (AZT and BAKT)'!$D$4,
            Input!BJ103&gt;0),
          "True",
          "False"))</f>
        <v>False</v>
      </c>
      <c r="F113" s="7" t="str">
        <f>IF(Input!BQ103=0,"False","True")</f>
        <v>False</v>
      </c>
      <c r="G113" s="7" t="str">
        <f>IF(Input!BD103&gt;0,"True","False")</f>
        <v>False</v>
      </c>
      <c r="H113" s="7" t="str">
        <f>IF(Input!BK103&gt;0,"True","False")</f>
        <v>False</v>
      </c>
    </row>
    <row r="114" spans="2:8" ht="15.75" customHeight="1" x14ac:dyDescent="0.35">
      <c r="B114" s="6" t="str">
        <f>Input!A104</f>
        <v>"AG TELEKOM" MƏHDUD MƏSULİYYƏTLİ CƏMİYYƏTİ</v>
      </c>
      <c r="C114" s="7" t="str">
        <f>IF(Input!BF104&gt;0, "True", "False")</f>
        <v>False</v>
      </c>
      <c r="D114" s="7" t="str">
        <f>IF(OR(B114="AZTELEKOM MMC",B114="BAKI TELEFON RABİTƏSİ MMC"),IF(Input!BI104&gt;0,"True","False"),IF(AND(Input!BI104&lt;'MATCH (AZT and BAKT)'!$C$3,Input!BI104&lt;'MATCH (AZT and BAKT)'!$C$4,Input!BI104&gt;0),"True","False"))</f>
        <v>False</v>
      </c>
      <c r="E114" s="7" t="str">
        <f>IF(OR(B114="AZTELEKOM MMC",B114="BAKI TELEFON RABİTƏSİ MMC"),
     IF(Input!BJ104&gt;0,"True","False"),
     IF(AND(Input!BJ104&lt;'MATCH (AZT and BAKT)'!$D$3,
            Input!BJ104&lt;'MATCH (AZT and BAKT)'!$D$4,
            Input!BJ104&gt;0),
          "True",
          "False"))</f>
        <v>False</v>
      </c>
      <c r="F114" s="7" t="str">
        <f>IF(Input!BQ104=0,"False","True")</f>
        <v>False</v>
      </c>
      <c r="G114" s="7" t="str">
        <f>IF(Input!BD104&gt;0,"True","False")</f>
        <v>False</v>
      </c>
      <c r="H114" s="7" t="str">
        <f>IF(Input!BK104&gt;0,"True","False")</f>
        <v>False</v>
      </c>
    </row>
    <row r="115" spans="2:8" ht="15.75" customHeight="1" x14ac:dyDescent="0.35">
      <c r="B115" s="6" t="str">
        <f>Input!A105</f>
        <v>"VVORLD LINE" Məhdud Məsuliyyətli Cəmiyyəti</v>
      </c>
      <c r="C115" s="7" t="str">
        <f>IF(Input!BF105&gt;0, "True", "False")</f>
        <v>False</v>
      </c>
      <c r="D115" s="7" t="str">
        <f>IF(OR(B115="AZTELEKOM MMC",B115="BAKI TELEFON RABİTƏSİ MMC"),IF(Input!BI105&gt;0,"True","False"),IF(AND(Input!BI105&lt;'MATCH (AZT and BAKT)'!$C$3,Input!BI105&lt;'MATCH (AZT and BAKT)'!$C$4,Input!BI105&gt;0),"True","False"))</f>
        <v>False</v>
      </c>
      <c r="E115" s="7" t="str">
        <f>IF(OR(B115="AZTELEKOM MMC",B115="BAKI TELEFON RABİTƏSİ MMC"),
     IF(Input!BJ105&gt;0,"True","False"),
     IF(AND(Input!BJ105&lt;'MATCH (AZT and BAKT)'!$D$3,
            Input!BJ105&lt;'MATCH (AZT and BAKT)'!$D$4,
            Input!BJ105&gt;0),
          "True",
          "False"))</f>
        <v>False</v>
      </c>
      <c r="F115" s="7" t="str">
        <f>IF(Input!BQ105=0,"False","True")</f>
        <v>False</v>
      </c>
      <c r="G115" s="7" t="str">
        <f>IF(Input!BD105&gt;0,"True","False")</f>
        <v>False</v>
      </c>
      <c r="H115" s="7" t="str">
        <f>IF(Input!BK105&gt;0,"True","False")</f>
        <v>False</v>
      </c>
    </row>
    <row r="116" spans="2:8" ht="15.75" customHeight="1" x14ac:dyDescent="0.35">
      <c r="B116" s="6" t="str">
        <f>Input!A106</f>
        <v>"DELTA TELEKOM LTD" MƏHDUD MƏSULİYYƏTLİ  MÜƏSSİSƏSİ</v>
      </c>
      <c r="C116" s="7" t="str">
        <f>IF(Input!BF106&gt;0, "True", "False")</f>
        <v>False</v>
      </c>
      <c r="D116" s="7" t="str">
        <f>IF(OR(B116="AZTELEKOM MMC",B116="BAKI TELEFON RABİTƏSİ MMC"),IF(Input!BI106&gt;0,"True","False"),IF(AND(Input!BI106&lt;'MATCH (AZT and BAKT)'!$C$3,Input!BI106&lt;'MATCH (AZT and BAKT)'!$C$4,Input!BI106&gt;0),"True","False"))</f>
        <v>False</v>
      </c>
      <c r="E116" s="7" t="str">
        <f>IF(OR(B116="AZTELEKOM MMC",B116="BAKI TELEFON RABİTƏSİ MMC"),
     IF(Input!BJ106&gt;0,"True","False"),
     IF(AND(Input!BJ106&lt;'MATCH (AZT and BAKT)'!$D$3,
            Input!BJ106&lt;'MATCH (AZT and BAKT)'!$D$4,
            Input!BJ106&gt;0),
          "True",
          "False"))</f>
        <v>False</v>
      </c>
      <c r="F116" s="7" t="str">
        <f>IF(Input!BQ106=0,"False","True")</f>
        <v>False</v>
      </c>
      <c r="G116" s="7" t="str">
        <f>IF(Input!BD106&gt;0,"True","False")</f>
        <v>False</v>
      </c>
      <c r="H116" s="7" t="str">
        <f>IF(Input!BK106&gt;0,"True","False")</f>
        <v>False</v>
      </c>
    </row>
    <row r="117" spans="2:8" ht="15.75" customHeight="1" x14ac:dyDescent="0.35">
      <c r="B117" s="6" t="str">
        <f>Input!A107</f>
        <v>"SPARKTEL" Məhdud Məsuliyyətli Cəmiyyəti</v>
      </c>
      <c r="C117" s="7" t="str">
        <f>IF(Input!BF107&gt;0, "True", "False")</f>
        <v>False</v>
      </c>
      <c r="D117" s="7" t="str">
        <f>IF(OR(B117="AZTELEKOM MMC",B117="BAKI TELEFON RABİTƏSİ MMC"),IF(Input!BI107&gt;0,"True","False"),IF(AND(Input!BI107&lt;'MATCH (AZT and BAKT)'!$C$3,Input!BI107&lt;'MATCH (AZT and BAKT)'!$C$4,Input!BI107&gt;0),"True","False"))</f>
        <v>False</v>
      </c>
      <c r="E117" s="7" t="str">
        <f>IF(OR(B117="AZTELEKOM MMC",B117="BAKI TELEFON RABİTƏSİ MMC"),
     IF(Input!BJ107&gt;0,"True","False"),
     IF(AND(Input!BJ107&lt;'MATCH (AZT and BAKT)'!$D$3,
            Input!BJ107&lt;'MATCH (AZT and BAKT)'!$D$4,
            Input!BJ107&gt;0),
          "True",
          "False"))</f>
        <v>False</v>
      </c>
      <c r="F117" s="7" t="str">
        <f>IF(Input!BQ107=0,"False","True")</f>
        <v>False</v>
      </c>
      <c r="G117" s="7" t="str">
        <f>IF(Input!BD107&gt;0,"True","False")</f>
        <v>False</v>
      </c>
      <c r="H117" s="7" t="str">
        <f>IF(Input!BK107&gt;0,"True","False")</f>
        <v>False</v>
      </c>
    </row>
    <row r="118" spans="2:8" ht="15.75" customHeight="1" x14ac:dyDescent="0.35">
      <c r="B118" s="6" t="str">
        <f>Input!A108</f>
        <v>"RDSC" Məhdud Məsuliyyətli Cəmiyyəti</v>
      </c>
      <c r="C118" s="7" t="str">
        <f>IF(Input!BF108&gt;0, "True", "False")</f>
        <v>False</v>
      </c>
      <c r="D118" s="7" t="str">
        <f>IF(OR(B118="AZTELEKOM MMC",B118="BAKI TELEFON RABİTƏSİ MMC"),IF(Input!BI108&gt;0,"True","False"),IF(AND(Input!BI108&lt;'MATCH (AZT and BAKT)'!$C$3,Input!BI108&lt;'MATCH (AZT and BAKT)'!$C$4,Input!BI108&gt;0),"True","False"))</f>
        <v>False</v>
      </c>
      <c r="E118" s="7" t="str">
        <f>IF(OR(B118="AZTELEKOM MMC",B118="BAKI TELEFON RABİTƏSİ MMC"),
     IF(Input!BJ108&gt;0,"True","False"),
     IF(AND(Input!BJ108&lt;'MATCH (AZT and BAKT)'!$D$3,
            Input!BJ108&lt;'MATCH (AZT and BAKT)'!$D$4,
            Input!BJ108&gt;0),
          "True",
          "False"))</f>
        <v>False</v>
      </c>
      <c r="F118" s="7" t="str">
        <f>IF(Input!BQ108=0,"False","True")</f>
        <v>False</v>
      </c>
      <c r="G118" s="7" t="str">
        <f>IF(Input!BD108&gt;0,"True","False")</f>
        <v>False</v>
      </c>
      <c r="H118" s="7" t="str">
        <f>IF(Input!BK108&gt;0,"True","False")</f>
        <v>False</v>
      </c>
    </row>
    <row r="119" spans="2:8" ht="15.75" customHeight="1" x14ac:dyDescent="0.35">
      <c r="B119" s="6" t="str">
        <f>Input!A109</f>
        <v>"Boss Group" MƏHDUD MƏSULİYYƏTLİ CƏMİYYƏTİ</v>
      </c>
      <c r="C119" s="7" t="str">
        <f>IF(Input!BF109&gt;0, "True", "False")</f>
        <v>False</v>
      </c>
      <c r="D119" s="7" t="str">
        <f>IF(OR(B119="AZTELEKOM MMC",B119="BAKI TELEFON RABİTƏSİ MMC"),IF(Input!BI109&gt;0,"True","False"),IF(AND(Input!BI109&lt;'MATCH (AZT and BAKT)'!$C$3,Input!BI109&lt;'MATCH (AZT and BAKT)'!$C$4,Input!BI109&gt;0),"True","False"))</f>
        <v>False</v>
      </c>
      <c r="E119" s="7" t="str">
        <f>IF(OR(B119="AZTELEKOM MMC",B119="BAKI TELEFON RABİTƏSİ MMC"),
     IF(Input!BJ109&gt;0,"True","False"),
     IF(AND(Input!BJ109&lt;'MATCH (AZT and BAKT)'!$D$3,
            Input!BJ109&lt;'MATCH (AZT and BAKT)'!$D$4,
            Input!BJ109&gt;0),
          "True",
          "False"))</f>
        <v>False</v>
      </c>
      <c r="F119" s="7" t="str">
        <f>IF(Input!BQ109=0,"False","True")</f>
        <v>False</v>
      </c>
      <c r="G119" s="7" t="str">
        <f>IF(Input!BD109&gt;0,"True","False")</f>
        <v>False</v>
      </c>
      <c r="H119" s="7" t="str">
        <f>IF(Input!BK109&gt;0,"True","False")</f>
        <v>False</v>
      </c>
    </row>
    <row r="120" spans="2:8" ht="15.75" customHeight="1" x14ac:dyDescent="0.35">
      <c r="B120" s="6" t="str">
        <f>Input!A110</f>
        <v>"DU TELECOM" Məhdud Məsuliyyətli Cəmiyyəti</v>
      </c>
      <c r="C120" s="7" t="str">
        <f>IF(Input!BF110&gt;0, "True", "False")</f>
        <v>False</v>
      </c>
      <c r="D120" s="7" t="str">
        <f>IF(OR(B120="AZTELEKOM MMC",B120="BAKI TELEFON RABİTƏSİ MMC"),IF(Input!BI110&gt;0,"True","False"),IF(AND(Input!BI110&lt;'MATCH (AZT and BAKT)'!$C$3,Input!BI110&lt;'MATCH (AZT and BAKT)'!$C$4,Input!BI110&gt;0),"True","False"))</f>
        <v>False</v>
      </c>
      <c r="E120" s="7" t="str">
        <f>IF(OR(B120="AZTELEKOM MMC",B120="BAKI TELEFON RABİTƏSİ MMC"),
     IF(Input!BJ110&gt;0,"True","False"),
     IF(AND(Input!BJ110&lt;'MATCH (AZT and BAKT)'!$D$3,
            Input!BJ110&lt;'MATCH (AZT and BAKT)'!$D$4,
            Input!BJ110&gt;0),
          "True",
          "False"))</f>
        <v>False</v>
      </c>
      <c r="F120" s="7" t="str">
        <f>IF(Input!BQ110=0,"False","True")</f>
        <v>False</v>
      </c>
      <c r="G120" s="7" t="str">
        <f>IF(Input!BD110&gt;0,"True","False")</f>
        <v>False</v>
      </c>
      <c r="H120" s="7" t="str">
        <f>IF(Input!BK110&gt;0,"True","False")</f>
        <v>False</v>
      </c>
    </row>
    <row r="121" spans="2:8" ht="15.75" customHeight="1" x14ac:dyDescent="0.35">
      <c r="B121" s="6" t="str">
        <f>Input!A111</f>
        <v>"GO TELECOM" Məhdud Məsuliyyətli Cəmiyyəti</v>
      </c>
      <c r="C121" s="7" t="str">
        <f>IF(Input!BF111&gt;0, "True", "False")</f>
        <v>False</v>
      </c>
      <c r="D121" s="7" t="str">
        <f>IF(OR(B121="AZTELEKOM MMC",B121="BAKI TELEFON RABİTƏSİ MMC"),IF(Input!BI111&gt;0,"True","False"),IF(AND(Input!BI111&lt;'MATCH (AZT and BAKT)'!$C$3,Input!BI111&lt;'MATCH (AZT and BAKT)'!$C$4,Input!BI111&gt;0),"True","False"))</f>
        <v>False</v>
      </c>
      <c r="E121" s="7" t="str">
        <f>IF(OR(B121="AZTELEKOM MMC",B121="BAKI TELEFON RABİTƏSİ MMC"),
     IF(Input!BJ111&gt;0,"True","False"),
     IF(AND(Input!BJ111&lt;'MATCH (AZT and BAKT)'!$D$3,
            Input!BJ111&lt;'MATCH (AZT and BAKT)'!$D$4,
            Input!BJ111&gt;0),
          "True",
          "False"))</f>
        <v>False</v>
      </c>
      <c r="F121" s="7" t="str">
        <f>IF(Input!BQ111=0,"False","True")</f>
        <v>False</v>
      </c>
      <c r="G121" s="7" t="str">
        <f>IF(Input!BD111&gt;0,"True","False")</f>
        <v>False</v>
      </c>
      <c r="H121" s="7" t="str">
        <f>IF(Input!BK111&gt;0,"True","False")</f>
        <v>False</v>
      </c>
    </row>
    <row r="122" spans="2:8" ht="15.75" customHeight="1" x14ac:dyDescent="0.35">
      <c r="B122" s="6" t="str">
        <f>Input!A112</f>
        <v>"AZERBAIJAN NETVVORK SOLUTIONS" Məhdud Məsuliyyətli Cəmiyyəti</v>
      </c>
      <c r="C122" s="7" t="str">
        <f>IF(Input!BF112&gt;0, "True", "False")</f>
        <v>False</v>
      </c>
      <c r="D122" s="7" t="str">
        <f>IF(OR(B122="AZTELEKOM MMC",B122="BAKI TELEFON RABİTƏSİ MMC"),IF(Input!BI112&gt;0,"True","False"),IF(AND(Input!BI112&lt;'MATCH (AZT and BAKT)'!$C$3,Input!BI112&lt;'MATCH (AZT and BAKT)'!$C$4,Input!BI112&gt;0),"True","False"))</f>
        <v>False</v>
      </c>
      <c r="E122" s="7" t="str">
        <f>IF(OR(B122="AZTELEKOM MMC",B122="BAKI TELEFON RABİTƏSİ MMC"),
     IF(Input!BJ112&gt;0,"True","False"),
     IF(AND(Input!BJ112&lt;'MATCH (AZT and BAKT)'!$D$3,
            Input!BJ112&lt;'MATCH (AZT and BAKT)'!$D$4,
            Input!BJ112&gt;0),
          "True",
          "False"))</f>
        <v>False</v>
      </c>
      <c r="F122" s="7" t="str">
        <f>IF(Input!BQ112=0,"False","True")</f>
        <v>False</v>
      </c>
      <c r="G122" s="7" t="str">
        <f>IF(Input!BD112&gt;0,"True","False")</f>
        <v>False</v>
      </c>
      <c r="H122" s="7" t="str">
        <f>IF(Input!BK112&gt;0,"True","False")</f>
        <v>False</v>
      </c>
    </row>
    <row r="123" spans="2:8" ht="15.75" customHeight="1" x14ac:dyDescent="0.35">
      <c r="B123" s="6" t="str">
        <f>Input!A113</f>
        <v>"KAPITAL TELECOM" Məhdud Məsuliyyətli Cəmiyyəti</v>
      </c>
      <c r="C123" s="7" t="str">
        <f>IF(Input!BF113&gt;0, "True", "False")</f>
        <v>False</v>
      </c>
      <c r="D123" s="7" t="str">
        <f>IF(OR(B123="AZTELEKOM MMC",B123="BAKI TELEFON RABİTƏSİ MMC"),IF(Input!BI113&gt;0,"True","False"),IF(AND(Input!BI113&lt;'MATCH (AZT and BAKT)'!$C$3,Input!BI113&lt;'MATCH (AZT and BAKT)'!$C$4,Input!BI113&gt;0),"True","False"))</f>
        <v>False</v>
      </c>
      <c r="E123" s="7" t="str">
        <f>IF(OR(B123="AZTELEKOM MMC",B123="BAKI TELEFON RABİTƏSİ MMC"),
     IF(Input!BJ113&gt;0,"True","False"),
     IF(AND(Input!BJ113&lt;'MATCH (AZT and BAKT)'!$D$3,
            Input!BJ113&lt;'MATCH (AZT and BAKT)'!$D$4,
            Input!BJ113&gt;0),
          "True",
          "False"))</f>
        <v>False</v>
      </c>
      <c r="F123" s="7" t="str">
        <f>IF(Input!BQ113=0,"False","True")</f>
        <v>False</v>
      </c>
      <c r="G123" s="7" t="str">
        <f>IF(Input!BD113&gt;0,"True","False")</f>
        <v>False</v>
      </c>
      <c r="H123" s="7" t="str">
        <f>IF(Input!BK113&gt;0,"True","False")</f>
        <v>False</v>
      </c>
    </row>
    <row r="124" spans="2:8" ht="15.75" customHeight="1" x14ac:dyDescent="0.35">
      <c r="B124" s="6" t="str">
        <f>Input!A114</f>
        <v>"BİLEV NET" Məhdud Məsuliyyətli Cəmiyyəti</v>
      </c>
      <c r="C124" s="7" t="str">
        <f>IF(Input!BF114&gt;0, "True", "False")</f>
        <v>False</v>
      </c>
      <c r="D124" s="7" t="str">
        <f>IF(OR(B124="AZTELEKOM MMC",B124="BAKI TELEFON RABİTƏSİ MMC"),IF(Input!BI114&gt;0,"True","False"),IF(AND(Input!BI114&lt;'MATCH (AZT and BAKT)'!$C$3,Input!BI114&lt;'MATCH (AZT and BAKT)'!$C$4,Input!BI114&gt;0),"True","False"))</f>
        <v>False</v>
      </c>
      <c r="E124" s="7" t="str">
        <f>IF(OR(B124="AZTELEKOM MMC",B124="BAKI TELEFON RABİTƏSİ MMC"),
     IF(Input!BJ114&gt;0,"True","False"),
     IF(AND(Input!BJ114&lt;'MATCH (AZT and BAKT)'!$D$3,
            Input!BJ114&lt;'MATCH (AZT and BAKT)'!$D$4,
            Input!BJ114&gt;0),
          "True",
          "False"))</f>
        <v>False</v>
      </c>
      <c r="F124" s="7" t="str">
        <f>IF(Input!BQ114=0,"False","True")</f>
        <v>False</v>
      </c>
      <c r="G124" s="7" t="str">
        <f>IF(Input!BD114&gt;0,"True","False")</f>
        <v>False</v>
      </c>
      <c r="H124" s="7" t="str">
        <f>IF(Input!BK114&gt;0,"True","False")</f>
        <v>False</v>
      </c>
    </row>
    <row r="125" spans="2:8" ht="15.75" customHeight="1" x14ac:dyDescent="0.35">
      <c r="B125" s="6" t="str">
        <f>Input!A115</f>
        <v>"AZQTEL" MƏHDUD MƏSULİYYƏTLİ CƏMİYYƏTİ</v>
      </c>
      <c r="C125" s="7" t="str">
        <f>IF(Input!BF115&gt;0, "True", "False")</f>
        <v>False</v>
      </c>
      <c r="D125" s="7" t="str">
        <f>IF(OR(B125="AZTELEKOM MMC",B125="BAKI TELEFON RABİTƏSİ MMC"),IF(Input!BI115&gt;0,"True","False"),IF(AND(Input!BI115&lt;'MATCH (AZT and BAKT)'!$C$3,Input!BI115&lt;'MATCH (AZT and BAKT)'!$C$4,Input!BI115&gt;0),"True","False"))</f>
        <v>False</v>
      </c>
      <c r="E125" s="7" t="str">
        <f>IF(OR(B125="AZTELEKOM MMC",B125="BAKI TELEFON RABİTƏSİ MMC"),
     IF(Input!BJ115&gt;0,"True","False"),
     IF(AND(Input!BJ115&lt;'MATCH (AZT and BAKT)'!$D$3,
            Input!BJ115&lt;'MATCH (AZT and BAKT)'!$D$4,
            Input!BJ115&gt;0),
          "True",
          "False"))</f>
        <v>False</v>
      </c>
      <c r="F125" s="7" t="str">
        <f>IF(Input!BQ115=0,"False","True")</f>
        <v>False</v>
      </c>
      <c r="G125" s="7" t="str">
        <f>IF(Input!BD115&gt;0,"True","False")</f>
        <v>False</v>
      </c>
      <c r="H125" s="7" t="str">
        <f>IF(Input!BK115&gt;0,"True","False")</f>
        <v>False</v>
      </c>
    </row>
    <row r="126" spans="2:8" ht="15.75" customHeight="1" x14ac:dyDescent="0.35">
      <c r="B126" s="6" t="str">
        <f>Input!A116</f>
        <v>"ULTEL" MƏHDUD MƏSULİYYƏTLİ CƏMİYYƏTİ</v>
      </c>
      <c r="C126" s="7" t="str">
        <f>IF(Input!BF116&gt;0, "True", "False")</f>
        <v>False</v>
      </c>
      <c r="D126" s="7" t="str">
        <f>IF(OR(B126="AZTELEKOM MMC",B126="BAKI TELEFON RABİTƏSİ MMC"),IF(Input!BI116&gt;0,"True","False"),IF(AND(Input!BI116&lt;'MATCH (AZT and BAKT)'!$C$3,Input!BI116&lt;'MATCH (AZT and BAKT)'!$C$4,Input!BI116&gt;0),"True","False"))</f>
        <v>False</v>
      </c>
      <c r="E126" s="7" t="str">
        <f>IF(OR(B126="AZTELEKOM MMC",B126="BAKI TELEFON RABİTƏSİ MMC"),
     IF(Input!BJ116&gt;0,"True","False"),
     IF(AND(Input!BJ116&lt;'MATCH (AZT and BAKT)'!$D$3,
            Input!BJ116&lt;'MATCH (AZT and BAKT)'!$D$4,
            Input!BJ116&gt;0),
          "True",
          "False"))</f>
        <v>False</v>
      </c>
      <c r="F126" s="7" t="str">
        <f>IF(Input!BQ116=0,"False","True")</f>
        <v>False</v>
      </c>
      <c r="G126" s="7" t="str">
        <f>IF(Input!BD116&gt;0,"True","False")</f>
        <v>False</v>
      </c>
      <c r="H126" s="7" t="str">
        <f>IF(Input!BK116&gt;0,"True","False")</f>
        <v>False</v>
      </c>
    </row>
    <row r="127" spans="2:8" ht="15.75" customHeight="1" x14ac:dyDescent="0.35">
      <c r="B127" s="6" t="str">
        <f>Input!A117</f>
        <v>"HOMENET" Məhdud Məsuliyyətli Cəmiyyəti</v>
      </c>
      <c r="C127" s="7" t="str">
        <f>IF(Input!BF117&gt;0, "True", "False")</f>
        <v>False</v>
      </c>
      <c r="D127" s="7" t="str">
        <f>IF(OR(B127="AZTELEKOM MMC",B127="BAKI TELEFON RABİTƏSİ MMC"),IF(Input!BI117&gt;0,"True","False"),IF(AND(Input!BI117&lt;'MATCH (AZT and BAKT)'!$C$3,Input!BI117&lt;'MATCH (AZT and BAKT)'!$C$4,Input!BI117&gt;0),"True","False"))</f>
        <v>False</v>
      </c>
      <c r="E127" s="7" t="str">
        <f>IF(OR(B127="AZTELEKOM MMC",B127="BAKI TELEFON RABİTƏSİ MMC"),
     IF(Input!BJ117&gt;0,"True","False"),
     IF(AND(Input!BJ117&lt;'MATCH (AZT and BAKT)'!$D$3,
            Input!BJ117&lt;'MATCH (AZT and BAKT)'!$D$4,
            Input!BJ117&gt;0),
          "True",
          "False"))</f>
        <v>False</v>
      </c>
      <c r="F127" s="7" t="str">
        <f>IF(Input!BQ117=0,"False","True")</f>
        <v>False</v>
      </c>
      <c r="G127" s="7" t="str">
        <f>IF(Input!BD117&gt;0,"True","False")</f>
        <v>False</v>
      </c>
      <c r="H127" s="7" t="str">
        <f>IF(Input!BK117&gt;0,"True","False")</f>
        <v>False</v>
      </c>
    </row>
    <row r="128" spans="2:8" ht="15.75" customHeight="1" x14ac:dyDescent="0.35">
      <c r="B128" s="6" t="str">
        <f>Input!A118</f>
        <v>"FIBERHOME" Məhdud Məsuliyyətli Cəmiyyəti</v>
      </c>
      <c r="C128" s="7" t="str">
        <f>IF(Input!BF118&gt;0, "True", "False")</f>
        <v>False</v>
      </c>
      <c r="D128" s="7" t="str">
        <f>IF(OR(B128="AZTELEKOM MMC",B128="BAKI TELEFON RABİTƏSİ MMC"),IF(Input!BI118&gt;0,"True","False"),IF(AND(Input!BI118&lt;'MATCH (AZT and BAKT)'!$C$3,Input!BI118&lt;'MATCH (AZT and BAKT)'!$C$4,Input!BI118&gt;0),"True","False"))</f>
        <v>False</v>
      </c>
      <c r="E128" s="7" t="str">
        <f>IF(OR(B128="AZTELEKOM MMC",B128="BAKI TELEFON RABİTƏSİ MMC"),
     IF(Input!BJ118&gt;0,"True","False"),
     IF(AND(Input!BJ118&lt;'MATCH (AZT and BAKT)'!$D$3,
            Input!BJ118&lt;'MATCH (AZT and BAKT)'!$D$4,
            Input!BJ118&gt;0),
          "True",
          "False"))</f>
        <v>False</v>
      </c>
      <c r="F128" s="7" t="str">
        <f>IF(Input!BQ118=0,"False","True")</f>
        <v>False</v>
      </c>
      <c r="G128" s="7" t="str">
        <f>IF(Input!BD118&gt;0,"True","False")</f>
        <v>False</v>
      </c>
      <c r="H128" s="7" t="str">
        <f>IF(Input!BK118&gt;0,"True","False")</f>
        <v>False</v>
      </c>
    </row>
    <row r="129" spans="2:8" ht="15.75" customHeight="1" x14ac:dyDescent="0.35">
      <c r="B129" s="6" t="str">
        <f>Input!A119</f>
        <v>"AZİKO GROUP" Məhdud Məsuliyyətli Cəmiyyəti</v>
      </c>
      <c r="C129" s="7" t="str">
        <f>IF(Input!BF119&gt;0, "True", "False")</f>
        <v>False</v>
      </c>
      <c r="D129" s="7" t="str">
        <f>IF(OR(B129="AZTELEKOM MMC",B129="BAKI TELEFON RABİTƏSİ MMC"),IF(Input!BI119&gt;0,"True","False"),IF(AND(Input!BI119&lt;'MATCH (AZT and BAKT)'!$C$3,Input!BI119&lt;'MATCH (AZT and BAKT)'!$C$4,Input!BI119&gt;0),"True","False"))</f>
        <v>False</v>
      </c>
      <c r="E129" s="7" t="str">
        <f>IF(OR(B129="AZTELEKOM MMC",B129="BAKI TELEFON RABİTƏSİ MMC"),
     IF(Input!BJ119&gt;0,"True","False"),
     IF(AND(Input!BJ119&lt;'MATCH (AZT and BAKT)'!$D$3,
            Input!BJ119&lt;'MATCH (AZT and BAKT)'!$D$4,
            Input!BJ119&gt;0),
          "True",
          "False"))</f>
        <v>False</v>
      </c>
      <c r="F129" s="7" t="str">
        <f>IF(Input!BQ119=0,"False","True")</f>
        <v>False</v>
      </c>
      <c r="G129" s="7" t="str">
        <f>IF(Input!BD119&gt;0,"True","False")</f>
        <v>False</v>
      </c>
      <c r="H129" s="7" t="str">
        <f>IF(Input!BK119&gt;0,"True","False")</f>
        <v>False</v>
      </c>
    </row>
    <row r="130" spans="2:8" ht="15.75" customHeight="1" x14ac:dyDescent="0.35">
      <c r="B130" s="6" t="str">
        <f>Input!A120</f>
        <v>"AZ-EVRO TEL" MƏHDUD MƏSULİYYƏTLİ CƏMİYYƏTİ</v>
      </c>
      <c r="C130" s="7" t="str">
        <f>IF(Input!BF120&gt;0, "True", "False")</f>
        <v>False</v>
      </c>
      <c r="D130" s="7" t="str">
        <f>IF(OR(B130="AZTELEKOM MMC",B130="BAKI TELEFON RABİTƏSİ MMC"),IF(Input!BI120&gt;0,"True","False"),IF(AND(Input!BI120&lt;'MATCH (AZT and BAKT)'!$C$3,Input!BI120&lt;'MATCH (AZT and BAKT)'!$C$4,Input!BI120&gt;0),"True","False"))</f>
        <v>False</v>
      </c>
      <c r="E130" s="7" t="str">
        <f>IF(OR(B130="AZTELEKOM MMC",B130="BAKI TELEFON RABİTƏSİ MMC"),
     IF(Input!BJ120&gt;0,"True","False"),
     IF(AND(Input!BJ120&lt;'MATCH (AZT and BAKT)'!$D$3,
            Input!BJ120&lt;'MATCH (AZT and BAKT)'!$D$4,
            Input!BJ120&gt;0),
          "True",
          "False"))</f>
        <v>False</v>
      </c>
      <c r="F130" s="7" t="str">
        <f>IF(Input!BQ120=0,"False","True")</f>
        <v>False</v>
      </c>
      <c r="G130" s="7" t="str">
        <f>IF(Input!BD120&gt;0,"True","False")</f>
        <v>False</v>
      </c>
      <c r="H130" s="7" t="str">
        <f>IF(Input!BK120&gt;0,"True","False")</f>
        <v>False</v>
      </c>
    </row>
    <row r="131" spans="2:8" ht="15.75" customHeight="1" x14ac:dyDescent="0.35">
      <c r="B131" s="6" t="str">
        <f>Input!A121</f>
        <v>"UNİNET" MƏHDUD MƏSULİYYƏTLİ CƏMİYYƏTİ</v>
      </c>
      <c r="C131" s="7" t="str">
        <f>IF(Input!BF121&gt;0, "True", "False")</f>
        <v>False</v>
      </c>
      <c r="D131" s="7" t="str">
        <f>IF(OR(B131="AZTELEKOM MMC",B131="BAKI TELEFON RABİTƏSİ MMC"),IF(Input!BI121&gt;0,"True","False"),IF(AND(Input!BI121&lt;'MATCH (AZT and BAKT)'!$C$3,Input!BI121&lt;'MATCH (AZT and BAKT)'!$C$4,Input!BI121&gt;0),"True","False"))</f>
        <v>False</v>
      </c>
      <c r="E131" s="7" t="str">
        <f>IF(OR(B131="AZTELEKOM MMC",B131="BAKI TELEFON RABİTƏSİ MMC"),
     IF(Input!BJ121&gt;0,"True","False"),
     IF(AND(Input!BJ121&lt;'MATCH (AZT and BAKT)'!$D$3,
            Input!BJ121&lt;'MATCH (AZT and BAKT)'!$D$4,
            Input!BJ121&gt;0),
          "True",
          "False"))</f>
        <v>False</v>
      </c>
      <c r="F131" s="7" t="str">
        <f>IF(Input!BQ121=0,"False","True")</f>
        <v>False</v>
      </c>
      <c r="G131" s="7" t="str">
        <f>IF(Input!BD121&gt;0,"True","False")</f>
        <v>False</v>
      </c>
      <c r="H131" s="7" t="str">
        <f>IF(Input!BK121&gt;0,"True","False")</f>
        <v>False</v>
      </c>
    </row>
    <row r="132" spans="2:8" ht="15.75" customHeight="1" x14ac:dyDescent="0.35">
      <c r="B132" s="6" t="str">
        <f>Input!A122</f>
        <v>"FİBERNET" Məhdud Məsuliyyətli Cəmiyyəti</v>
      </c>
      <c r="C132" s="7" t="str">
        <f>IF(Input!BF122&gt;0, "True", "False")</f>
        <v>False</v>
      </c>
      <c r="D132" s="7" t="str">
        <f>IF(OR(B132="AZTELEKOM MMC",B132="BAKI TELEFON RABİTƏSİ MMC"),IF(Input!BI122&gt;0,"True","False"),IF(AND(Input!BI122&lt;'MATCH (AZT and BAKT)'!$C$3,Input!BI122&lt;'MATCH (AZT and BAKT)'!$C$4,Input!BI122&gt;0),"True","False"))</f>
        <v>False</v>
      </c>
      <c r="E132" s="7" t="str">
        <f>IF(OR(B132="AZTELEKOM MMC",B132="BAKI TELEFON RABİTƏSİ MMC"),
     IF(Input!BJ122&gt;0,"True","False"),
     IF(AND(Input!BJ122&lt;'MATCH (AZT and BAKT)'!$D$3,
            Input!BJ122&lt;'MATCH (AZT and BAKT)'!$D$4,
            Input!BJ122&gt;0),
          "True",
          "False"))</f>
        <v>False</v>
      </c>
      <c r="F132" s="7" t="str">
        <f>IF(Input!BQ122=0,"False","True")</f>
        <v>False</v>
      </c>
      <c r="G132" s="7" t="str">
        <f>IF(Input!BD122&gt;0,"True","False")</f>
        <v>False</v>
      </c>
      <c r="H132" s="7" t="str">
        <f>IF(Input!BK122&gt;0,"True","False")</f>
        <v>False</v>
      </c>
    </row>
    <row r="133" spans="2:8" ht="15.75" customHeight="1" x14ac:dyDescent="0.35">
      <c r="B133" s="6" t="str">
        <f>Input!A123</f>
        <v>"SOLTECH" Məhdud Məsuliyyətli Cəmiyyəti</v>
      </c>
      <c r="C133" s="7" t="str">
        <f>IF(Input!BF123&gt;0, "True", "False")</f>
        <v>False</v>
      </c>
      <c r="D133" s="7" t="str">
        <f>IF(OR(B133="AZTELEKOM MMC",B133="BAKI TELEFON RABİTƏSİ MMC"),IF(Input!BI123&gt;0,"True","False"),IF(AND(Input!BI123&lt;'MATCH (AZT and BAKT)'!$C$3,Input!BI123&lt;'MATCH (AZT and BAKT)'!$C$4,Input!BI123&gt;0),"True","False"))</f>
        <v>False</v>
      </c>
      <c r="E133" s="7" t="str">
        <f>IF(OR(B133="AZTELEKOM MMC",B133="BAKI TELEFON RABİTƏSİ MMC"),
     IF(Input!BJ123&gt;0,"True","False"),
     IF(AND(Input!BJ123&lt;'MATCH (AZT and BAKT)'!$D$3,
            Input!BJ123&lt;'MATCH (AZT and BAKT)'!$D$4,
            Input!BJ123&gt;0),
          "True",
          "False"))</f>
        <v>False</v>
      </c>
      <c r="F133" s="7" t="str">
        <f>IF(Input!BQ123=0,"False","True")</f>
        <v>False</v>
      </c>
      <c r="G133" s="7" t="str">
        <f>IF(Input!BD123&gt;0,"True","False")</f>
        <v>False</v>
      </c>
      <c r="H133" s="7" t="str">
        <f>IF(Input!BK123&gt;0,"True","False")</f>
        <v>False</v>
      </c>
    </row>
    <row r="134" spans="2:8" ht="15.75" customHeight="1" x14ac:dyDescent="0.35">
      <c r="B134" s="6" t="str">
        <f>Input!A124</f>
        <v>"SHEF GROUP" Məhdud Məsuliyyətli Cəmiyyəti</v>
      </c>
      <c r="C134" s="7" t="str">
        <f>IF(Input!BF124&gt;0, "True", "False")</f>
        <v>False</v>
      </c>
      <c r="D134" s="7" t="str">
        <f>IF(OR(B134="AZTELEKOM MMC",B134="BAKI TELEFON RABİTƏSİ MMC"),IF(Input!BI124&gt;0,"True","False"),IF(AND(Input!BI124&lt;'MATCH (AZT and BAKT)'!$C$3,Input!BI124&lt;'MATCH (AZT and BAKT)'!$C$4,Input!BI124&gt;0),"True","False"))</f>
        <v>False</v>
      </c>
      <c r="E134" s="7" t="str">
        <f>IF(OR(B134="AZTELEKOM MMC",B134="BAKI TELEFON RABİTƏSİ MMC"),
     IF(Input!BJ124&gt;0,"True","False"),
     IF(AND(Input!BJ124&lt;'MATCH (AZT and BAKT)'!$D$3,
            Input!BJ124&lt;'MATCH (AZT and BAKT)'!$D$4,
            Input!BJ124&gt;0),
          "True",
          "False"))</f>
        <v>False</v>
      </c>
      <c r="F134" s="7" t="str">
        <f>IF(Input!BQ124=0,"False","True")</f>
        <v>False</v>
      </c>
      <c r="G134" s="7" t="str">
        <f>IF(Input!BD124&gt;0,"True","False")</f>
        <v>False</v>
      </c>
      <c r="H134" s="7" t="str">
        <f>IF(Input!BK124&gt;0,"True","False")</f>
        <v>False</v>
      </c>
    </row>
    <row r="135" spans="2:8" ht="15.75" customHeight="1" x14ac:dyDescent="0.35">
      <c r="B135" s="6" t="str">
        <f>Input!A125</f>
        <v>"LENTEL" Məhdud Məsuliyyətli Cəmiyyəti</v>
      </c>
      <c r="C135" s="7" t="str">
        <f>IF(Input!BF125&gt;0, "True", "False")</f>
        <v>False</v>
      </c>
      <c r="D135" s="7" t="str">
        <f>IF(OR(B135="AZTELEKOM MMC",B135="BAKI TELEFON RABİTƏSİ MMC"),IF(Input!BI125&gt;0,"True","False"),IF(AND(Input!BI125&lt;'MATCH (AZT and BAKT)'!$C$3,Input!BI125&lt;'MATCH (AZT and BAKT)'!$C$4,Input!BI125&gt;0),"True","False"))</f>
        <v>False</v>
      </c>
      <c r="E135" s="7" t="str">
        <f>IF(OR(B135="AZTELEKOM MMC",B135="BAKI TELEFON RABİTƏSİ MMC"),
     IF(Input!BJ125&gt;0,"True","False"),
     IF(AND(Input!BJ125&lt;'MATCH (AZT and BAKT)'!$D$3,
            Input!BJ125&lt;'MATCH (AZT and BAKT)'!$D$4,
            Input!BJ125&gt;0),
          "True",
          "False"))</f>
        <v>False</v>
      </c>
      <c r="F135" s="7" t="str">
        <f>IF(Input!BQ125=0,"False","True")</f>
        <v>False</v>
      </c>
      <c r="G135" s="7" t="str">
        <f>IF(Input!BD125&gt;0,"True","False")</f>
        <v>False</v>
      </c>
      <c r="H135" s="7" t="str">
        <f>IF(Input!BK125&gt;0,"True","False")</f>
        <v>False</v>
      </c>
    </row>
    <row r="136" spans="2:8" ht="15.75" customHeight="1" x14ac:dyDescent="0.35">
      <c r="B136" s="6" t="str">
        <f>Input!A126</f>
        <v>"AZƏRTELEKOM" MƏHDUD MƏSULİYYƏTLİ CƏMİYYƏTİ</v>
      </c>
      <c r="C136" s="7" t="str">
        <f>IF(Input!BF126&gt;0, "True", "False")</f>
        <v>False</v>
      </c>
      <c r="D136" s="7" t="str">
        <f>IF(OR(B136="AZTELEKOM MMC",B136="BAKI TELEFON RABİTƏSİ MMC"),IF(Input!BI126&gt;0,"True","False"),IF(AND(Input!BI126&lt;'MATCH (AZT and BAKT)'!$C$3,Input!BI126&lt;'MATCH (AZT and BAKT)'!$C$4,Input!BI126&gt;0),"True","False"))</f>
        <v>False</v>
      </c>
      <c r="E136" s="7" t="str">
        <f>IF(OR(B136="AZTELEKOM MMC",B136="BAKI TELEFON RABİTƏSİ MMC"),
     IF(Input!BJ126&gt;0,"True","False"),
     IF(AND(Input!BJ126&lt;'MATCH (AZT and BAKT)'!$D$3,
            Input!BJ126&lt;'MATCH (AZT and BAKT)'!$D$4,
            Input!BJ126&gt;0),
          "True",
          "False"))</f>
        <v>False</v>
      </c>
      <c r="F136" s="7" t="str">
        <f>IF(Input!BQ126=0,"False","True")</f>
        <v>False</v>
      </c>
      <c r="G136" s="7" t="str">
        <f>IF(Input!BD126&gt;0,"True","False")</f>
        <v>False</v>
      </c>
      <c r="H136" s="7" t="str">
        <f>IF(Input!BK126&gt;0,"True","False")</f>
        <v>False</v>
      </c>
    </row>
    <row r="137" spans="2:8" ht="15.75" customHeight="1" x14ac:dyDescent="0.35">
      <c r="B137" s="6" t="str">
        <f>Input!A127</f>
        <v>"AZƏRİKOM-KO LTD" MƏHDUD MƏSULİYYƏTLİ CƏMİYYƏTİ</v>
      </c>
      <c r="C137" s="7" t="str">
        <f>IF(Input!BF127&gt;0, "True", "False")</f>
        <v>False</v>
      </c>
      <c r="D137" s="7" t="str">
        <f>IF(OR(B137="AZTELEKOM MMC",B137="BAKI TELEFON RABİTƏSİ MMC"),IF(Input!BI127&gt;0,"True","False"),IF(AND(Input!BI127&lt;'MATCH (AZT and BAKT)'!$C$3,Input!BI127&lt;'MATCH (AZT and BAKT)'!$C$4,Input!BI127&gt;0),"True","False"))</f>
        <v>False</v>
      </c>
      <c r="E137" s="7" t="str">
        <f>IF(OR(B137="AZTELEKOM MMC",B137="BAKI TELEFON RABİTƏSİ MMC"),
     IF(Input!BJ127&gt;0,"True","False"),
     IF(AND(Input!BJ127&lt;'MATCH (AZT and BAKT)'!$D$3,
            Input!BJ127&lt;'MATCH (AZT and BAKT)'!$D$4,
            Input!BJ127&gt;0),
          "True",
          "False"))</f>
        <v>False</v>
      </c>
      <c r="F137" s="7" t="str">
        <f>IF(Input!BQ127=0,"False","True")</f>
        <v>False</v>
      </c>
      <c r="G137" s="7" t="str">
        <f>IF(Input!BD127&gt;0,"True","False")</f>
        <v>False</v>
      </c>
      <c r="H137" s="7" t="str">
        <f>IF(Input!BK127&gt;0,"True","False")</f>
        <v>False</v>
      </c>
    </row>
    <row r="138" spans="2:8" ht="15.75" customHeight="1" x14ac:dyDescent="0.35">
      <c r="B138" s="6" t="str">
        <f>Input!A128</f>
        <v>"ROBONET" Məhdud Məsuliyyətli Cəmiyyəti</v>
      </c>
      <c r="C138" s="7" t="str">
        <f>IF(Input!BF128&gt;0, "True", "False")</f>
        <v>False</v>
      </c>
      <c r="D138" s="7" t="str">
        <f>IF(OR(B138="AZTELEKOM MMC",B138="BAKI TELEFON RABİTƏSİ MMC"),IF(Input!BI128&gt;0,"True","False"),IF(AND(Input!BI128&lt;'MATCH (AZT and BAKT)'!$C$3,Input!BI128&lt;'MATCH (AZT and BAKT)'!$C$4,Input!BI128&gt;0),"True","False"))</f>
        <v>False</v>
      </c>
      <c r="E138" s="7" t="str">
        <f>IF(OR(B138="AZTELEKOM MMC",B138="BAKI TELEFON RABİTƏSİ MMC"),
     IF(Input!BJ128&gt;0,"True","False"),
     IF(AND(Input!BJ128&lt;'MATCH (AZT and BAKT)'!$D$3,
            Input!BJ128&lt;'MATCH (AZT and BAKT)'!$D$4,
            Input!BJ128&gt;0),
          "True",
          "False"))</f>
        <v>False</v>
      </c>
      <c r="F138" s="7" t="str">
        <f>IF(Input!BQ128=0,"False","True")</f>
        <v>False</v>
      </c>
      <c r="G138" s="7" t="str">
        <f>IF(Input!BD128&gt;0,"True","False")</f>
        <v>False</v>
      </c>
      <c r="H138" s="7" t="str">
        <f>IF(Input!BK128&gt;0,"True","False")</f>
        <v>False</v>
      </c>
    </row>
    <row r="139" spans="2:8" ht="15.75" customHeight="1" x14ac:dyDescent="0.35">
      <c r="B139" s="6" t="str">
        <f>Input!A129</f>
        <v>"ARAZNET TECHNOLOGİES"MƏHDUD MƏSULİYYƏTLİ CƏMİYYƏTİ</v>
      </c>
      <c r="C139" s="7" t="str">
        <f>IF(Input!BF129&gt;0, "True", "False")</f>
        <v>False</v>
      </c>
      <c r="D139" s="7" t="str">
        <f>IF(OR(B139="AZTELEKOM MMC",B139="BAKI TELEFON RABİTƏSİ MMC"),IF(Input!BI129&gt;0,"True","False"),IF(AND(Input!BI129&lt;'MATCH (AZT and BAKT)'!$C$3,Input!BI129&lt;'MATCH (AZT and BAKT)'!$C$4,Input!BI129&gt;0),"True","False"))</f>
        <v>False</v>
      </c>
      <c r="E139" s="7" t="str">
        <f>IF(OR(B139="AZTELEKOM MMC",B139="BAKI TELEFON RABİTƏSİ MMC"),
     IF(Input!BJ129&gt;0,"True","False"),
     IF(AND(Input!BJ129&lt;'MATCH (AZT and BAKT)'!$D$3,
            Input!BJ129&lt;'MATCH (AZT and BAKT)'!$D$4,
            Input!BJ129&gt;0),
          "True",
          "False"))</f>
        <v>False</v>
      </c>
      <c r="F139" s="7" t="str">
        <f>IF(Input!BQ129=0,"False","True")</f>
        <v>False</v>
      </c>
      <c r="G139" s="7" t="str">
        <f>IF(Input!BD129&gt;0,"True","False")</f>
        <v>False</v>
      </c>
      <c r="H139" s="7" t="str">
        <f>IF(Input!BK129&gt;0,"True","False")</f>
        <v>False</v>
      </c>
    </row>
    <row r="140" spans="2:8" ht="15.75" customHeight="1" x14ac:dyDescent="0.35">
      <c r="B140" s="6" t="str">
        <f>Input!A130</f>
        <v>"MEGALİNK" MƏHDUD MƏSULİYYƏTLİ CƏMİYYƏTİ</v>
      </c>
      <c r="C140" s="7" t="str">
        <f>IF(Input!BF130&gt;0, "True", "False")</f>
        <v>False</v>
      </c>
      <c r="D140" s="7" t="str">
        <f>IF(OR(B140="AZTELEKOM MMC",B140="BAKI TELEFON RABİTƏSİ MMC"),IF(Input!BI130&gt;0,"True","False"),IF(AND(Input!BI130&lt;'MATCH (AZT and BAKT)'!$C$3,Input!BI130&lt;'MATCH (AZT and BAKT)'!$C$4,Input!BI130&gt;0),"True","False"))</f>
        <v>False</v>
      </c>
      <c r="E140" s="7" t="str">
        <f>IF(OR(B140="AZTELEKOM MMC",B140="BAKI TELEFON RABİTƏSİ MMC"),
     IF(Input!BJ130&gt;0,"True","False"),
     IF(AND(Input!BJ130&lt;'MATCH (AZT and BAKT)'!$D$3,
            Input!BJ130&lt;'MATCH (AZT and BAKT)'!$D$4,
            Input!BJ130&gt;0),
          "True",
          "False"))</f>
        <v>False</v>
      </c>
      <c r="F140" s="7" t="str">
        <f>IF(Input!BQ130=0,"False","True")</f>
        <v>False</v>
      </c>
      <c r="G140" s="7" t="str">
        <f>IF(Input!BD130&gt;0,"True","False")</f>
        <v>False</v>
      </c>
      <c r="H140" s="7" t="str">
        <f>IF(Input!BK130&gt;0,"True","False")</f>
        <v>False</v>
      </c>
    </row>
    <row r="141" spans="2:8" ht="15.75" customHeight="1" x14ac:dyDescent="0.35">
      <c r="B141" s="6" t="str">
        <f>Input!A131</f>
        <v>"DATA PLUS" MƏHDUD MƏSULİYYƏTLİ CƏMİYYƏTİ</v>
      </c>
      <c r="C141" s="7" t="str">
        <f>IF(Input!BF131&gt;0, "True", "False")</f>
        <v>False</v>
      </c>
      <c r="D141" s="7" t="str">
        <f>IF(OR(B141="AZTELEKOM MMC",B141="BAKI TELEFON RABİTƏSİ MMC"),IF(Input!BI131&gt;0,"True","False"),IF(AND(Input!BI131&lt;'MATCH (AZT and BAKT)'!$C$3,Input!BI131&lt;'MATCH (AZT and BAKT)'!$C$4,Input!BI131&gt;0),"True","False"))</f>
        <v>False</v>
      </c>
      <c r="E141" s="7" t="str">
        <f>IF(OR(B141="AZTELEKOM MMC",B141="BAKI TELEFON RABİTƏSİ MMC"),
     IF(Input!BJ131&gt;0,"True","False"),
     IF(AND(Input!BJ131&lt;'MATCH (AZT and BAKT)'!$D$3,
            Input!BJ131&lt;'MATCH (AZT and BAKT)'!$D$4,
            Input!BJ131&gt;0),
          "True",
          "False"))</f>
        <v>False</v>
      </c>
      <c r="F141" s="7" t="str">
        <f>IF(Input!BQ131=0,"False","True")</f>
        <v>False</v>
      </c>
      <c r="G141" s="7" t="str">
        <f>IF(Input!BD131&gt;0,"True","False")</f>
        <v>False</v>
      </c>
      <c r="H141" s="7" t="str">
        <f>IF(Input!BK131&gt;0,"True","False")</f>
        <v>False</v>
      </c>
    </row>
    <row r="142" spans="2:8" ht="15.75" customHeight="1" x14ac:dyDescent="0.35">
      <c r="B142" s="6" t="str">
        <f>Input!A132</f>
        <v>"CASPEL"  MƏHDUD MƏSULİYYƏTLİ CƏMİYYƏTİ</v>
      </c>
      <c r="C142" s="7" t="str">
        <f>IF(Input!BF132&gt;0, "True", "False")</f>
        <v>False</v>
      </c>
      <c r="D142" s="7" t="str">
        <f>IF(OR(B142="AZTELEKOM MMC",B142="BAKI TELEFON RABİTƏSİ MMC"),IF(Input!BI132&gt;0,"True","False"),IF(AND(Input!BI132&lt;'MATCH (AZT and BAKT)'!$C$3,Input!BI132&lt;'MATCH (AZT and BAKT)'!$C$4,Input!BI132&gt;0),"True","False"))</f>
        <v>False</v>
      </c>
      <c r="E142" s="7" t="str">
        <f>IF(OR(B142="AZTELEKOM MMC",B142="BAKI TELEFON RABİTƏSİ MMC"),
     IF(Input!BJ132&gt;0,"True","False"),
     IF(AND(Input!BJ132&lt;'MATCH (AZT and BAKT)'!$D$3,
            Input!BJ132&lt;'MATCH (AZT and BAKT)'!$D$4,
            Input!BJ132&gt;0),
          "True",
          "False"))</f>
        <v>False</v>
      </c>
      <c r="F142" s="7" t="str">
        <f>IF(Input!BQ132=0,"False","True")</f>
        <v>False</v>
      </c>
      <c r="G142" s="7" t="str">
        <f>IF(Input!BD132&gt;0,"True","False")</f>
        <v>False</v>
      </c>
      <c r="H142" s="7" t="str">
        <f>IF(Input!BK132&gt;0,"True","False")</f>
        <v>False</v>
      </c>
    </row>
    <row r="143" spans="2:8" ht="15.75" customHeight="1" x14ac:dyDescent="0.35">
      <c r="B143" s="6" t="str">
        <f>Input!A133</f>
        <v>"CASPİAN İT SERVİCES" MƏHDUD MƏSULİYYƏTLİ CƏMİYYƏTİ</v>
      </c>
      <c r="C143" s="7" t="str">
        <f>IF(Input!BF133&gt;0, "True", "False")</f>
        <v>False</v>
      </c>
      <c r="D143" s="7" t="str">
        <f>IF(OR(B143="AZTELEKOM MMC",B143="BAKI TELEFON RABİTƏSİ MMC"),IF(Input!BI133&gt;0,"True","False"),IF(AND(Input!BI133&lt;'MATCH (AZT and BAKT)'!$C$3,Input!BI133&lt;'MATCH (AZT and BAKT)'!$C$4,Input!BI133&gt;0),"True","False"))</f>
        <v>False</v>
      </c>
      <c r="E143" s="7" t="str">
        <f>IF(OR(B143="AZTELEKOM MMC",B143="BAKI TELEFON RABİTƏSİ MMC"),
     IF(Input!BJ133&gt;0,"True","False"),
     IF(AND(Input!BJ133&lt;'MATCH (AZT and BAKT)'!$D$3,
            Input!BJ133&lt;'MATCH (AZT and BAKT)'!$D$4,
            Input!BJ133&gt;0),
          "True",
          "False"))</f>
        <v>False</v>
      </c>
      <c r="F143" s="7" t="str">
        <f>IF(Input!BQ133=0,"False","True")</f>
        <v>False</v>
      </c>
      <c r="G143" s="7" t="str">
        <f>IF(Input!BD133&gt;0,"True","False")</f>
        <v>False</v>
      </c>
      <c r="H143" s="7" t="str">
        <f>IF(Input!BK133&gt;0,"True","False")</f>
        <v>False</v>
      </c>
    </row>
    <row r="144" spans="2:8" ht="15.75" customHeight="1" x14ac:dyDescent="0.35">
      <c r="B144" s="6">
        <f>Input!A134</f>
        <v>0</v>
      </c>
      <c r="C144" s="7" t="str">
        <f>IF(Input!BF134&gt;0, "True", "False")</f>
        <v>False</v>
      </c>
      <c r="D144" s="7" t="str">
        <f>IF(OR(B144="AZTELEKOM MMC",B144="BAKI TELEFON RABİTƏSİ MMC"),IF(Input!BI134&gt;0,"True","False"),IF(AND(Input!BI134&lt;'MATCH (AZT and BAKT)'!$C$3,Input!BI134&lt;'MATCH (AZT and BAKT)'!$C$4,Input!BI134&gt;0),"True","False"))</f>
        <v>False</v>
      </c>
      <c r="E144" s="7" t="str">
        <f>IF(OR(B144="AZTELEKOM MMC",B144="BAKI TELEFON RABİTƏSİ MMC"),
     IF(Input!BJ134&gt;0,"True","False"),
     IF(AND(Input!BJ134&lt;'MATCH (AZT and BAKT)'!$D$3,
            Input!BJ134&lt;'MATCH (AZT and BAKT)'!$D$4,
            Input!BJ134&gt;0),
          "True",
          "False"))</f>
        <v>False</v>
      </c>
      <c r="F144" s="7" t="str">
        <f>IF(Input!BQ134=0,"False","True")</f>
        <v>False</v>
      </c>
      <c r="G144" s="7" t="str">
        <f>IF(Input!BD134&gt;0,"True","False")</f>
        <v>False</v>
      </c>
      <c r="H144" s="7" t="str">
        <f>IF(Input!BK134&gt;0,"True","False")</f>
        <v>False</v>
      </c>
    </row>
    <row r="145" spans="2:8" ht="15.75" customHeight="1" x14ac:dyDescent="0.35">
      <c r="B145" s="6">
        <f>Input!A135</f>
        <v>0</v>
      </c>
      <c r="C145" s="7" t="str">
        <f>IF(Input!BF135&gt;0, "True", "False")</f>
        <v>False</v>
      </c>
      <c r="D145" s="7" t="str">
        <f>IF(OR(B145="AZTELEKOM MMC",B145="BAKI TELEFON RABİTƏSİ MMC"),IF(Input!BI135&gt;0,"True","False"),IF(AND(Input!BI135&lt;'MATCH (AZT and BAKT)'!$C$3,Input!BI135&lt;'MATCH (AZT and BAKT)'!$C$4,Input!BI135&gt;0),"True","False"))</f>
        <v>False</v>
      </c>
      <c r="E145" s="7" t="str">
        <f>IF(OR(B145="AZTELEKOM MMC",B145="BAKI TELEFON RABİTƏSİ MMC"),
     IF(Input!BJ135&gt;0,"True","False"),
     IF(AND(Input!BJ135&lt;'MATCH (AZT and BAKT)'!$D$3,
            Input!BJ135&lt;'MATCH (AZT and BAKT)'!$D$4,
            Input!BJ135&gt;0),
          "True",
          "False"))</f>
        <v>False</v>
      </c>
      <c r="F145" s="7" t="str">
        <f>IF(Input!BQ135=0,"False","True")</f>
        <v>False</v>
      </c>
      <c r="G145" s="7" t="str">
        <f>IF(Input!BD135&gt;0,"True","False")</f>
        <v>False</v>
      </c>
      <c r="H145" s="7" t="str">
        <f>IF(Input!BK135&gt;0,"True","False")</f>
        <v>False</v>
      </c>
    </row>
    <row r="146" spans="2:8" ht="15.75" customHeight="1" x14ac:dyDescent="0.35">
      <c r="B146" s="6">
        <f>Input!A136</f>
        <v>0</v>
      </c>
      <c r="C146" s="7" t="str">
        <f>IF(Input!BF136&gt;0, "True", "False")</f>
        <v>False</v>
      </c>
      <c r="D146" s="7" t="str">
        <f>IF(OR(B146="AZTELEKOM MMC",B146="BAKI TELEFON RABİTƏSİ MMC"),IF(Input!BI136&gt;0,"True","False"),IF(AND(Input!BI136&lt;'MATCH (AZT and BAKT)'!$C$3,Input!BI136&lt;'MATCH (AZT and BAKT)'!$C$4,Input!BI136&gt;0),"True","False"))</f>
        <v>False</v>
      </c>
      <c r="E146" s="7" t="str">
        <f>IF(OR(B146="AZTELEKOM MMC",B146="BAKI TELEFON RABİTƏSİ MMC"),
     IF(Input!BJ136&gt;0,"True","False"),
     IF(AND(Input!BJ136&lt;'MATCH (AZT and BAKT)'!$D$3,
            Input!BJ136&lt;'MATCH (AZT and BAKT)'!$D$4,
            Input!BJ136&gt;0),
          "True",
          "False"))</f>
        <v>False</v>
      </c>
      <c r="F146" s="7" t="str">
        <f>IF(Input!BQ136=0,"False","True")</f>
        <v>False</v>
      </c>
      <c r="G146" s="7" t="str">
        <f>IF(Input!BD136&gt;0,"True","False")</f>
        <v>False</v>
      </c>
      <c r="H146" s="7" t="str">
        <f>IF(Input!BK136&gt;0,"True","False")</f>
        <v>False</v>
      </c>
    </row>
    <row r="147" spans="2:8" ht="15.75" customHeight="1" x14ac:dyDescent="0.35">
      <c r="B147" s="6">
        <f>Input!A137</f>
        <v>0</v>
      </c>
      <c r="C147" s="7" t="str">
        <f>IF(Input!BF137&gt;0, "True", "False")</f>
        <v>False</v>
      </c>
      <c r="D147" s="7" t="str">
        <f>IF(OR(B147="AZTELEKOM MMC",B147="BAKI TELEFON RABİTƏSİ MMC"),IF(Input!BI137&gt;0,"True","False"),IF(AND(Input!BI137&lt;'MATCH (AZT and BAKT)'!$C$3,Input!BI137&lt;'MATCH (AZT and BAKT)'!$C$4,Input!BI137&gt;0),"True","False"))</f>
        <v>False</v>
      </c>
      <c r="E147" s="7" t="str">
        <f>IF(OR(B147="AZTELEKOM MMC",B147="BAKI TELEFON RABİTƏSİ MMC"),
     IF(Input!BJ137&gt;0,"True","False"),
     IF(AND(Input!BJ137&lt;'MATCH (AZT and BAKT)'!$D$3,
            Input!BJ137&lt;'MATCH (AZT and BAKT)'!$D$4,
            Input!BJ137&gt;0),
          "True",
          "False"))</f>
        <v>False</v>
      </c>
      <c r="F147" s="7" t="str">
        <f>IF(Input!BQ137=0,"False","True")</f>
        <v>False</v>
      </c>
      <c r="G147" s="7" t="str">
        <f>IF(Input!BD137&gt;0,"True","False")</f>
        <v>False</v>
      </c>
      <c r="H147" s="7" t="str">
        <f>IF(Input!BK137&gt;0,"True","False")</f>
        <v>False</v>
      </c>
    </row>
    <row r="148" spans="2:8" ht="15.75" customHeight="1" x14ac:dyDescent="0.35">
      <c r="B148" s="6">
        <f>Input!A138</f>
        <v>0</v>
      </c>
      <c r="C148" s="7" t="str">
        <f>IF(Input!BF138&gt;0, "True", "False")</f>
        <v>False</v>
      </c>
      <c r="D148" s="7" t="str">
        <f>IF(OR(B148="AZTELEKOM MMC",B148="BAKI TELEFON RABİTƏSİ MMC"),IF(Input!BI138&gt;0,"True","False"),IF(AND(Input!BI138&lt;'MATCH (AZT and BAKT)'!$C$3,Input!BI138&lt;'MATCH (AZT and BAKT)'!$C$4,Input!BI138&gt;0),"True","False"))</f>
        <v>False</v>
      </c>
      <c r="E148" s="7" t="str">
        <f>IF(OR(B148="AZTELEKOM MMC",B148="BAKI TELEFON RABİTƏSİ MMC"),
     IF(Input!BJ138&gt;0,"True","False"),
     IF(AND(Input!BJ138&lt;'MATCH (AZT and BAKT)'!$D$3,
            Input!BJ138&lt;'MATCH (AZT and BAKT)'!$D$4,
            Input!BJ138&gt;0),
          "True",
          "False"))</f>
        <v>False</v>
      </c>
      <c r="F148" s="7" t="str">
        <f>IF(Input!BQ138=0,"False","True")</f>
        <v>False</v>
      </c>
      <c r="G148" s="7" t="str">
        <f>IF(Input!BD138&gt;0,"True","False")</f>
        <v>False</v>
      </c>
      <c r="H148" s="7" t="str">
        <f>IF(Input!BK138&gt;0,"True","False")</f>
        <v>False</v>
      </c>
    </row>
    <row r="149" spans="2:8" ht="15.75" customHeight="1" x14ac:dyDescent="0.35">
      <c r="B149" s="6">
        <f>Input!A139</f>
        <v>0</v>
      </c>
      <c r="C149" s="7" t="str">
        <f>IF(Input!BF139&gt;0, "True", "False")</f>
        <v>False</v>
      </c>
      <c r="D149" s="7" t="str">
        <f>IF(OR(B149="AZTELEKOM MMC",B149="BAKI TELEFON RABİTƏSİ MMC"),IF(Input!BI139&gt;0,"True","False"),IF(AND(Input!BI139&lt;'MATCH (AZT and BAKT)'!$C$3,Input!BI139&lt;'MATCH (AZT and BAKT)'!$C$4,Input!BI139&gt;0),"True","False"))</f>
        <v>False</v>
      </c>
      <c r="E149" s="7" t="str">
        <f>IF(OR(B149="AZTELEKOM MMC",B149="BAKI TELEFON RABİTƏSİ MMC"),
     IF(Input!BJ139&gt;0,"True","False"),
     IF(AND(Input!BJ139&lt;'MATCH (AZT and BAKT)'!$D$3,
            Input!BJ139&lt;'MATCH (AZT and BAKT)'!$D$4,
            Input!BJ139&gt;0),
          "True",
          "False"))</f>
        <v>False</v>
      </c>
      <c r="F149" s="7" t="str">
        <f>IF(Input!BQ139=0,"False","True")</f>
        <v>False</v>
      </c>
      <c r="G149" s="7" t="str">
        <f>IF(Input!BD139&gt;0,"True","False")</f>
        <v>False</v>
      </c>
      <c r="H149" s="7" t="str">
        <f>IF(Input!BK139&gt;0,"True","False")</f>
        <v>False</v>
      </c>
    </row>
    <row r="150" spans="2:8" ht="15.75" customHeight="1" x14ac:dyDescent="0.35">
      <c r="B150" s="6">
        <f>Input!A140</f>
        <v>0</v>
      </c>
      <c r="C150" s="7" t="str">
        <f>IF(Input!BF140&gt;0, "True", "False")</f>
        <v>False</v>
      </c>
      <c r="D150" s="7" t="str">
        <f>IF(OR(B150="AZTELEKOM MMC",B150="BAKI TELEFON RABİTƏSİ MMC"),IF(Input!BI140&gt;0,"True","False"),IF(AND(Input!BI140&lt;'MATCH (AZT and BAKT)'!$C$3,Input!BI140&lt;'MATCH (AZT and BAKT)'!$C$4,Input!BI140&gt;0),"True","False"))</f>
        <v>False</v>
      </c>
      <c r="E150" s="7" t="str">
        <f>IF(OR(B150="AZTELEKOM MMC",B150="BAKI TELEFON RABİTƏSİ MMC"),
     IF(Input!BJ140&gt;0,"True","False"),
     IF(AND(Input!BJ140&lt;'MATCH (AZT and BAKT)'!$D$3,
            Input!BJ140&lt;'MATCH (AZT and BAKT)'!$D$4,
            Input!BJ140&gt;0),
          "True",
          "False"))</f>
        <v>False</v>
      </c>
      <c r="F150" s="7" t="str">
        <f>IF(Input!BQ140=0,"False","True")</f>
        <v>False</v>
      </c>
      <c r="G150" s="7" t="str">
        <f>IF(Input!BD140&gt;0,"True","False")</f>
        <v>False</v>
      </c>
      <c r="H150" s="7" t="str">
        <f>IF(Input!BK140&gt;0,"True","False")</f>
        <v>False</v>
      </c>
    </row>
    <row r="151" spans="2:8" ht="15.75" customHeight="1" x14ac:dyDescent="0.35">
      <c r="B151" s="6">
        <f>Input!A141</f>
        <v>0</v>
      </c>
      <c r="C151" s="7" t="str">
        <f>IF(Input!BF141&gt;0, "True", "False")</f>
        <v>False</v>
      </c>
      <c r="D151" s="7" t="str">
        <f>IF(OR(B151="AZTELEKOM MMC",B151="BAKI TELEFON RABİTƏSİ MMC"),IF(Input!BI141&gt;0,"True","False"),IF(AND(Input!BI141&lt;'MATCH (AZT and BAKT)'!$C$3,Input!BI141&lt;'MATCH (AZT and BAKT)'!$C$4,Input!BI141&gt;0),"True","False"))</f>
        <v>False</v>
      </c>
      <c r="E151" s="7" t="str">
        <f>IF(OR(B151="AZTELEKOM MMC",B151="BAKI TELEFON RABİTƏSİ MMC"),
     IF(Input!BJ141&gt;0,"True","False"),
     IF(AND(Input!BJ141&lt;'MATCH (AZT and BAKT)'!$D$3,
            Input!BJ141&lt;'MATCH (AZT and BAKT)'!$D$4,
            Input!BJ141&gt;0),
          "True",
          "False"))</f>
        <v>False</v>
      </c>
      <c r="F151" s="7" t="str">
        <f>IF(Input!BQ141=0,"False","True")</f>
        <v>False</v>
      </c>
      <c r="G151" s="7" t="str">
        <f>IF(Input!BD141&gt;0,"True","False")</f>
        <v>False</v>
      </c>
      <c r="H151" s="7" t="str">
        <f>IF(Input!BK141&gt;0,"True","False")</f>
        <v>False</v>
      </c>
    </row>
    <row r="152" spans="2:8" ht="15.75" customHeight="1" x14ac:dyDescent="0.35">
      <c r="B152" s="6">
        <f>Input!A142</f>
        <v>0</v>
      </c>
      <c r="C152" s="7" t="str">
        <f>IF(Input!BF142&gt;0, "True", "False")</f>
        <v>False</v>
      </c>
      <c r="D152" s="7" t="str">
        <f>IF(OR(B152="AZTELEKOM MMC",B152="BAKI TELEFON RABİTƏSİ MMC"),IF(Input!BI142&gt;0,"True","False"),IF(AND(Input!BI142&lt;'MATCH (AZT and BAKT)'!$C$3,Input!BI142&lt;'MATCH (AZT and BAKT)'!$C$4,Input!BI142&gt;0),"True","False"))</f>
        <v>False</v>
      </c>
      <c r="E152" s="7" t="str">
        <f>IF(OR(B152="AZTELEKOM MMC",B152="BAKI TELEFON RABİTƏSİ MMC"),
     IF(Input!BJ142&gt;0,"True","False"),
     IF(AND(Input!BJ142&lt;'MATCH (AZT and BAKT)'!$D$3,
            Input!BJ142&lt;'MATCH (AZT and BAKT)'!$D$4,
            Input!BJ142&gt;0),
          "True",
          "False"))</f>
        <v>False</v>
      </c>
      <c r="F152" s="7" t="str">
        <f>IF(Input!BQ142=0,"False","True")</f>
        <v>False</v>
      </c>
      <c r="G152" s="7" t="str">
        <f>IF(Input!BD142&gt;0,"True","False")</f>
        <v>False</v>
      </c>
      <c r="H152" s="7" t="str">
        <f>IF(Input!BK142&gt;0,"True","False")</f>
        <v>False</v>
      </c>
    </row>
    <row r="153" spans="2:8" ht="15.75" customHeight="1" x14ac:dyDescent="0.35">
      <c r="B153" s="6">
        <f>Input!A143</f>
        <v>0</v>
      </c>
      <c r="C153" s="7" t="str">
        <f>IF(Input!BF143&gt;0, "True", "False")</f>
        <v>False</v>
      </c>
      <c r="D153" s="7" t="str">
        <f>IF(OR(B153="AZTELEKOM MMC",B153="BAKI TELEFON RABİTƏSİ MMC"),IF(Input!BI143&gt;0,"True","False"),IF(AND(Input!BI143&lt;'MATCH (AZT and BAKT)'!$C$3,Input!BI143&lt;'MATCH (AZT and BAKT)'!$C$4,Input!BI143&gt;0),"True","False"))</f>
        <v>False</v>
      </c>
      <c r="E153" s="7" t="str">
        <f>IF(OR(B153="AZTELEKOM MMC",B153="BAKI TELEFON RABİTƏSİ MMC"),
     IF(Input!BJ143&gt;0,"True","False"),
     IF(AND(Input!BJ143&lt;'MATCH (AZT and BAKT)'!$D$3,
            Input!BJ143&lt;'MATCH (AZT and BAKT)'!$D$4,
            Input!BJ143&gt;0),
          "True",
          "False"))</f>
        <v>False</v>
      </c>
      <c r="F153" s="7" t="str">
        <f>IF(Input!BQ143=0,"False","True")</f>
        <v>False</v>
      </c>
      <c r="G153" s="7" t="str">
        <f>IF(Input!BD143&gt;0,"True","False")</f>
        <v>False</v>
      </c>
      <c r="H153" s="7" t="str">
        <f>IF(Input!BK143&gt;0,"True","False")</f>
        <v>False</v>
      </c>
    </row>
    <row r="154" spans="2:8" ht="15.75" customHeight="1" x14ac:dyDescent="0.35">
      <c r="B154" s="6">
        <f>Input!A144</f>
        <v>0</v>
      </c>
      <c r="C154" s="7" t="str">
        <f>IF(Input!BF144&gt;0, "True", "False")</f>
        <v>False</v>
      </c>
      <c r="D154" s="7" t="str">
        <f>IF(OR(B154="AZTELEKOM MMC",B154="BAKI TELEFON RABİTƏSİ MMC"),IF(Input!BI144&gt;0,"True","False"),IF(AND(Input!BI144&lt;'MATCH (AZT and BAKT)'!$C$3,Input!BI144&lt;'MATCH (AZT and BAKT)'!$C$4,Input!BI144&gt;0),"True","False"))</f>
        <v>False</v>
      </c>
      <c r="E154" s="7" t="str">
        <f>IF(OR(B154="AZTELEKOM MMC",B154="BAKI TELEFON RABİTƏSİ MMC"),
     IF(Input!BJ144&gt;0,"True","False"),
     IF(AND(Input!BJ144&lt;'MATCH (AZT and BAKT)'!$D$3,
            Input!BJ144&lt;'MATCH (AZT and BAKT)'!$D$4,
            Input!BJ144&gt;0),
          "True",
          "False"))</f>
        <v>False</v>
      </c>
      <c r="F154" s="7" t="str">
        <f>IF(Input!BQ144=0,"False","True")</f>
        <v>False</v>
      </c>
      <c r="G154" s="7" t="str">
        <f>IF(Input!BD144&gt;0,"True","False")</f>
        <v>False</v>
      </c>
      <c r="H154" s="7" t="str">
        <f>IF(Input!BK144&gt;0,"True","False")</f>
        <v>False</v>
      </c>
    </row>
    <row r="155" spans="2:8" ht="15.75" customHeight="1" x14ac:dyDescent="0.35">
      <c r="B155" s="6">
        <f>Input!A145</f>
        <v>0</v>
      </c>
      <c r="C155" s="7" t="str">
        <f>IF(Input!BF145&gt;0, "True", "False")</f>
        <v>False</v>
      </c>
      <c r="D155" s="7" t="str">
        <f>IF(OR(B155="AZTELEKOM MMC",B155="BAKI TELEFON RABİTƏSİ MMC"),IF(Input!BI145&gt;0,"True","False"),IF(AND(Input!BI145&lt;'MATCH (AZT and BAKT)'!$C$3,Input!BI145&lt;'MATCH (AZT and BAKT)'!$C$4,Input!BI145&gt;0),"True","False"))</f>
        <v>False</v>
      </c>
      <c r="E155" s="7" t="str">
        <f>IF(OR(B155="AZTELEKOM MMC",B155="BAKI TELEFON RABİTƏSİ MMC"),
     IF(Input!BJ145&gt;0,"True","False"),
     IF(AND(Input!BJ145&lt;'MATCH (AZT and BAKT)'!$D$3,
            Input!BJ145&lt;'MATCH (AZT and BAKT)'!$D$4,
            Input!BJ145&gt;0),
          "True",
          "False"))</f>
        <v>False</v>
      </c>
      <c r="F155" s="7" t="str">
        <f>IF(Input!BQ145=0,"False","True")</f>
        <v>False</v>
      </c>
      <c r="G155" s="7" t="str">
        <f>IF(Input!BD145&gt;0,"True","False")</f>
        <v>False</v>
      </c>
      <c r="H155" s="7" t="str">
        <f>IF(Input!BK145&gt;0,"True","False")</f>
        <v>False</v>
      </c>
    </row>
    <row r="156" spans="2:8" ht="15.75" customHeight="1" x14ac:dyDescent="0.35">
      <c r="B156" s="6">
        <f>Input!A146</f>
        <v>0</v>
      </c>
      <c r="C156" s="7" t="str">
        <f>IF(Input!BF146&gt;0, "True", "False")</f>
        <v>False</v>
      </c>
      <c r="D156" s="7" t="str">
        <f>IF(OR(B156="AZTELEKOM MMC",B156="BAKI TELEFON RABİTƏSİ MMC"),IF(Input!BI146&gt;0,"True","False"),IF(AND(Input!BI146&lt;'MATCH (AZT and BAKT)'!$C$3,Input!BI146&lt;'MATCH (AZT and BAKT)'!$C$4,Input!BI146&gt;0),"True","False"))</f>
        <v>False</v>
      </c>
      <c r="E156" s="7" t="str">
        <f>IF(OR(B156="AZTELEKOM MMC",B156="BAKI TELEFON RABİTƏSİ MMC"),
     IF(Input!BJ146&gt;0,"True","False"),
     IF(AND(Input!BJ146&lt;'MATCH (AZT and BAKT)'!$D$3,
            Input!BJ146&lt;'MATCH (AZT and BAKT)'!$D$4,
            Input!BJ146&gt;0),
          "True",
          "False"))</f>
        <v>False</v>
      </c>
      <c r="F156" s="7" t="str">
        <f>IF(Input!BQ146=0,"False","True")</f>
        <v>False</v>
      </c>
      <c r="G156" s="7" t="str">
        <f>IF(Input!BD146&gt;0,"True","False")</f>
        <v>False</v>
      </c>
      <c r="H156" s="7" t="str">
        <f>IF(Input!BK146&gt;0,"True","False")</f>
        <v>False</v>
      </c>
    </row>
    <row r="157" spans="2:8" ht="15.75" customHeight="1" x14ac:dyDescent="0.35">
      <c r="B157" s="6">
        <f>Input!A147</f>
        <v>0</v>
      </c>
      <c r="C157" s="7" t="str">
        <f>IF(Input!BF147&gt;0, "True", "False")</f>
        <v>False</v>
      </c>
      <c r="D157" s="7" t="str">
        <f>IF(OR(B157="AZTELEKOM MMC",B157="BAKI TELEFON RABİTƏSİ MMC"),IF(Input!BI147&gt;0,"True","False"),IF(AND(Input!BI147&lt;'MATCH (AZT and BAKT)'!$C$3,Input!BI147&lt;'MATCH (AZT and BAKT)'!$C$4,Input!BI147&gt;0),"True","False"))</f>
        <v>False</v>
      </c>
      <c r="E157" s="7" t="str">
        <f>IF(OR(B157="AZTELEKOM MMC",B157="BAKI TELEFON RABİTƏSİ MMC"),
     IF(Input!BJ147&gt;0,"True","False"),
     IF(AND(Input!BJ147&lt;'MATCH (AZT and BAKT)'!$D$3,
            Input!BJ147&lt;'MATCH (AZT and BAKT)'!$D$4,
            Input!BJ147&gt;0),
          "True",
          "False"))</f>
        <v>False</v>
      </c>
      <c r="F157" s="7" t="str">
        <f>IF(Input!BQ147=0,"False","True")</f>
        <v>False</v>
      </c>
      <c r="G157" s="7" t="str">
        <f>IF(Input!BD147&gt;0,"True","False")</f>
        <v>False</v>
      </c>
      <c r="H157" s="7" t="str">
        <f>IF(Input!BK147&gt;0,"True","False")</f>
        <v>False</v>
      </c>
    </row>
    <row r="158" spans="2:8" ht="15.75" customHeight="1" x14ac:dyDescent="0.35">
      <c r="B158" s="6">
        <f>Input!A148</f>
        <v>0</v>
      </c>
      <c r="C158" s="7" t="str">
        <f>IF(Input!BF148&gt;0, "True", "False")</f>
        <v>False</v>
      </c>
      <c r="D158" s="7" t="str">
        <f>IF(OR(B158="AZTELEKOM MMC",B158="BAKI TELEFON RABİTƏSİ MMC"),IF(Input!BI148&gt;0,"True","False"),IF(AND(Input!BI148&lt;'MATCH (AZT and BAKT)'!$C$3,Input!BI148&lt;'MATCH (AZT and BAKT)'!$C$4,Input!BI148&gt;0),"True","False"))</f>
        <v>False</v>
      </c>
      <c r="E158" s="7" t="str">
        <f>IF(OR(B158="AZTELEKOM MMC",B158="BAKI TELEFON RABİTƏSİ MMC"),
     IF(Input!BJ148&gt;0,"True","False"),
     IF(AND(Input!BJ148&lt;'MATCH (AZT and BAKT)'!$D$3,
            Input!BJ148&lt;'MATCH (AZT and BAKT)'!$D$4,
            Input!BJ148&gt;0),
          "True",
          "False"))</f>
        <v>False</v>
      </c>
      <c r="F158" s="7" t="str">
        <f>IF(Input!BQ148=0,"False","True")</f>
        <v>False</v>
      </c>
      <c r="G158" s="7" t="str">
        <f>IF(Input!BD148&gt;0,"True","False")</f>
        <v>False</v>
      </c>
      <c r="H158" s="7" t="str">
        <f>IF(Input!BK148&gt;0,"True","False")</f>
        <v>False</v>
      </c>
    </row>
    <row r="159" spans="2:8" ht="15.75" customHeight="1" x14ac:dyDescent="0.35">
      <c r="B159" s="6">
        <f>Input!A149</f>
        <v>0</v>
      </c>
      <c r="C159" s="7" t="str">
        <f>IF(Input!BF149&gt;0, "True", "False")</f>
        <v>False</v>
      </c>
      <c r="D159" s="7" t="str">
        <f>IF(OR(B159="AZTELEKOM MMC",B159="BAKI TELEFON RABİTƏSİ MMC"),IF(Input!BI149&gt;0,"True","False"),IF(AND(Input!BI149&lt;'MATCH (AZT and BAKT)'!$C$3,Input!BI149&lt;'MATCH (AZT and BAKT)'!$C$4,Input!BI149&gt;0),"True","False"))</f>
        <v>False</v>
      </c>
      <c r="E159" s="7" t="str">
        <f>IF(OR(B159="AZTELEKOM MMC",B159="BAKI TELEFON RABİTƏSİ MMC"),
     IF(Input!BJ149&gt;0,"True","False"),
     IF(AND(Input!BJ149&lt;'MATCH (AZT and BAKT)'!$D$3,
            Input!BJ149&lt;'MATCH (AZT and BAKT)'!$D$4,
            Input!BJ149&gt;0),
          "True",
          "False"))</f>
        <v>False</v>
      </c>
      <c r="F159" s="7" t="str">
        <f>IF(Input!BQ149=0,"False","True")</f>
        <v>False</v>
      </c>
      <c r="G159" s="7" t="str">
        <f>IF(Input!BD149&gt;0,"True","False")</f>
        <v>False</v>
      </c>
      <c r="H159" s="7" t="str">
        <f>IF(Input!BK149&gt;0,"True","False")</f>
        <v>False</v>
      </c>
    </row>
    <row r="160" spans="2:8" ht="15.75" customHeight="1" x14ac:dyDescent="0.35">
      <c r="B160" s="6">
        <f>Input!A150</f>
        <v>0</v>
      </c>
      <c r="C160" s="7" t="str">
        <f>IF(Input!BF150&gt;0, "True", "False")</f>
        <v>False</v>
      </c>
      <c r="D160" s="7" t="str">
        <f>IF(OR(B160="AZTELEKOM MMC",B160="BAKI TELEFON RABİTƏSİ MMC"),IF(Input!BI150&gt;0,"True","False"),IF(AND(Input!BI150&lt;'MATCH (AZT and BAKT)'!$C$3,Input!BI150&lt;'MATCH (AZT and BAKT)'!$C$4,Input!BI150&gt;0),"True","False"))</f>
        <v>False</v>
      </c>
      <c r="E160" s="7" t="str">
        <f>IF(OR(B160="AZTELEKOM MMC",B160="BAKI TELEFON RABİTƏSİ MMC"),
     IF(Input!BJ150&gt;0,"True","False"),
     IF(AND(Input!BJ150&lt;'MATCH (AZT and BAKT)'!$D$3,
            Input!BJ150&lt;'MATCH (AZT and BAKT)'!$D$4,
            Input!BJ150&gt;0),
          "True",
          "False"))</f>
        <v>False</v>
      </c>
      <c r="F160" s="7" t="str">
        <f>IF(Input!BQ150=0,"False","True")</f>
        <v>False</v>
      </c>
      <c r="G160" s="7" t="str">
        <f>IF(Input!BD150&gt;0,"True","False")</f>
        <v>False</v>
      </c>
      <c r="H160" s="7" t="str">
        <f>IF(Input!BK150&gt;0,"True","False")</f>
        <v>False</v>
      </c>
    </row>
    <row r="161" spans="2:8" ht="15.75" customHeight="1" x14ac:dyDescent="0.35">
      <c r="B161" s="6">
        <f>Input!A151</f>
        <v>0</v>
      </c>
      <c r="C161" s="7" t="str">
        <f>IF(Input!BF151&gt;0, "True", "False")</f>
        <v>False</v>
      </c>
      <c r="D161" s="7" t="str">
        <f>IF(OR(B161="AZTELEKOM MMC",B161="BAKI TELEFON RABİTƏSİ MMC"),IF(Input!BI151&gt;0,"True","False"),IF(AND(Input!BI151&lt;'MATCH (AZT and BAKT)'!$C$3,Input!BI151&lt;'MATCH (AZT and BAKT)'!$C$4,Input!BI151&gt;0),"True","False"))</f>
        <v>False</v>
      </c>
      <c r="E161" s="7" t="str">
        <f>IF(OR(B161="AZTELEKOM MMC",B161="BAKI TELEFON RABİTƏSİ MMC"),
     IF(Input!BJ151&gt;0,"True","False"),
     IF(AND(Input!BJ151&lt;'MATCH (AZT and BAKT)'!$D$3,
            Input!BJ151&lt;'MATCH (AZT and BAKT)'!$D$4,
            Input!BJ151&gt;0),
          "True",
          "False"))</f>
        <v>False</v>
      </c>
      <c r="F161" s="7" t="str">
        <f>IF(Input!BQ151=0,"False","True")</f>
        <v>False</v>
      </c>
      <c r="G161" s="7" t="str">
        <f>IF(Input!BD151&gt;0,"True","False")</f>
        <v>False</v>
      </c>
      <c r="H161" s="7" t="str">
        <f>IF(Input!BK151&gt;0,"True","False")</f>
        <v>False</v>
      </c>
    </row>
  </sheetData>
  <sheetProtection algorithmName="SHA-512" hashValue="kH6agu7MUiYIH6FDNMcxJOu0eQInXyratRrUt1hebbsdk8Gv+qNTC3ggpzzAByL/QfLdhxagxFmwY3rjNnYUOA==" saltValue="RTmbLYh/508kgVdbgi+k8g==" spinCount="100000" sheet="1" objects="1" scenarios="1"/>
  <mergeCells count="2">
    <mergeCell ref="B2:H5"/>
    <mergeCell ref="B8:H10"/>
  </mergeCells>
  <conditionalFormatting sqref="C12:H161">
    <cfRule type="containsText" dxfId="8" priority="2" operator="containsText" text="False">
      <formula>NOT(ISERROR(SEARCH("False",C12)))</formula>
    </cfRule>
    <cfRule type="containsText" dxfId="7" priority="3" operator="containsText" text="True">
      <formula>NOT(ISERROR(SEARCH("True",C12)))</formula>
    </cfRule>
  </conditionalFormatting>
  <conditionalFormatting sqref="F12:H161">
    <cfRule type="containsText" dxfId="6" priority="1" operator="containsText" text="No Information">
      <formula>NOT(ISERROR(SEARCH("No Information",F12)))</formula>
    </cfRule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8"/>
  <dimension ref="B2:D155"/>
  <sheetViews>
    <sheetView zoomScale="80" zoomScaleNormal="80" workbookViewId="0">
      <selection activeCell="B2" sqref="B2:D3"/>
    </sheetView>
  </sheetViews>
  <sheetFormatPr defaultColWidth="8.7265625" defaultRowHeight="14.5" x14ac:dyDescent="0.35"/>
  <cols>
    <col min="1" max="1" width="8.7265625" style="4" customWidth="1"/>
    <col min="2" max="2" width="198" style="4" bestFit="1" customWidth="1"/>
    <col min="3" max="3" width="24.54296875" style="4" customWidth="1"/>
    <col min="4" max="4" width="16.81640625" style="4" customWidth="1"/>
    <col min="5" max="10" width="8.7265625" style="4" customWidth="1"/>
    <col min="11" max="16384" width="8.7265625" style="4"/>
  </cols>
  <sheetData>
    <row r="2" spans="2:4" ht="14.5" customHeight="1" x14ac:dyDescent="0.35">
      <c r="B2" s="28" t="s">
        <v>223</v>
      </c>
      <c r="C2" s="19"/>
      <c r="D2" s="20"/>
    </row>
    <row r="3" spans="2:4" ht="14.5" customHeight="1" x14ac:dyDescent="0.35">
      <c r="B3" s="24"/>
      <c r="C3" s="25"/>
      <c r="D3" s="26"/>
    </row>
    <row r="5" spans="2:4" ht="15.75" customHeight="1" x14ac:dyDescent="0.35">
      <c r="B5" s="6" t="s">
        <v>206</v>
      </c>
      <c r="C5" s="6" t="s">
        <v>214</v>
      </c>
      <c r="D5" s="6" t="s">
        <v>215</v>
      </c>
    </row>
    <row r="6" spans="2:4" ht="15.75" customHeight="1" x14ac:dyDescent="0.35">
      <c r="B6" s="6" t="str">
        <f>Input!A2</f>
        <v>"SEVENLİNE" MƏHDUD MƏSULİYYƏTLİ CƏMİYYƏTİ</v>
      </c>
      <c r="C6" s="9">
        <f>Input!BD2-Input!U2</f>
        <v>0</v>
      </c>
      <c r="D6" s="9" t="str">
        <f>IF(OR(Input!A2="AZERONLİNE LTD BM",Input!A2="AZTELEKOM MMC",Input!A2="BAKI TELEFON RABİTƏSİ MMC"),IF(OR('Lif Uzunluğu'!C6&gt;2500,'Lif Uzunluğu'!C6&lt;-2500,Input!AR2=0,Input!AR2=""),"False","True"),IF(OR('Lif Uzunluğu'!C6&gt;250,'Lif Uzunluğu'!C6&lt;-250,Input!AR2=0,Input!AR2=""),"False","True"))</f>
        <v>False</v>
      </c>
    </row>
    <row r="7" spans="2:4" ht="15.75" customHeight="1" x14ac:dyDescent="0.35">
      <c r="B7" s="6" t="str">
        <f>Input!A3</f>
        <v>"NEST" Məhdud Məsuliyyətli Cəmiyyəti</v>
      </c>
      <c r="C7" s="9">
        <f>Input!BD3-Input!U3</f>
        <v>0</v>
      </c>
      <c r="D7" s="9" t="str">
        <f>IF(OR(Input!A3="AZERONLİNE LTD BM",Input!A3="AZTELEKOM MMC",Input!A3="BAKI TELEFON RABİTƏSİ MMC"),IF(OR('Lif Uzunluğu'!C7&gt;2500,'Lif Uzunluğu'!C7&lt;-2500,Input!AR3=0,Input!AR3=""),"False","True"),IF(OR('Lif Uzunluğu'!C7&gt;250,'Lif Uzunluğu'!C7&lt;-250,Input!AR3=0,Input!AR3=""),"False","True"))</f>
        <v>False</v>
      </c>
    </row>
    <row r="8" spans="2:4" ht="15.75" customHeight="1" x14ac:dyDescent="0.35">
      <c r="B8" s="6" t="str">
        <f>Input!A4</f>
        <v>"TELEPORT" MƏHDUD MƏSULİYYƏTLİ CƏMİYYƏTİ</v>
      </c>
      <c r="C8" s="9">
        <f>Input!BD4-Input!U4</f>
        <v>0</v>
      </c>
      <c r="D8" s="9" t="str">
        <f>IF(OR(Input!A4="AZERONLİNE LTD BM",Input!A4="AZTELEKOM MMC",Input!A4="BAKI TELEFON RABİTƏSİ MMC"),IF(OR('Lif Uzunluğu'!C8&gt;2500,'Lif Uzunluğu'!C8&lt;-2500,Input!AR4=0,Input!AR4=""),"False","True"),IF(OR('Lif Uzunluğu'!C8&gt;250,'Lif Uzunluğu'!C8&lt;-250,Input!AR4=0,Input!AR4=""),"False","True"))</f>
        <v>False</v>
      </c>
    </row>
    <row r="9" spans="2:4" ht="15.75" customHeight="1" x14ac:dyDescent="0.35">
      <c r="B9" s="6" t="str">
        <f>Input!A5</f>
        <v>"SETNET" Məhdud Məsuliyyətli Cəmiyyəti</v>
      </c>
      <c r="C9" s="9">
        <f>Input!BD5-Input!U5</f>
        <v>0</v>
      </c>
      <c r="D9" s="9" t="str">
        <f>IF(OR(Input!A5="AZERONLİNE LTD BM",Input!A5="AZTELEKOM MMC",Input!A5="BAKI TELEFON RABİTƏSİ MMC"),IF(OR('Lif Uzunluğu'!C9&gt;2500,'Lif Uzunluğu'!C9&lt;-2500,Input!AR5=0,Input!AR5=""),"False","True"),IF(OR('Lif Uzunluğu'!C9&gt;250,'Lif Uzunluğu'!C9&lt;-250,Input!AR5=0,Input!AR5=""),"False","True"))</f>
        <v>False</v>
      </c>
    </row>
    <row r="10" spans="2:4" ht="15.75" customHeight="1" x14ac:dyDescent="0.35">
      <c r="B10" s="6" t="str">
        <f>Input!A6</f>
        <v>"TRANSEVROKOM" MƏHDUD MƏSULİYYƏTLİ CƏMİYYƏTİ</v>
      </c>
      <c r="C10" s="9">
        <f>Input!BD6-Input!U6</f>
        <v>0</v>
      </c>
      <c r="D10" s="9" t="str">
        <f>IF(OR(Input!A6="AZERONLİNE LTD BM",Input!A6="AZTELEKOM MMC",Input!A6="BAKI TELEFON RABİTƏSİ MMC"),IF(OR('Lif Uzunluğu'!C10&gt;2500,'Lif Uzunluğu'!C10&lt;-2500,Input!AR6=0,Input!AR6=""),"False","True"),IF(OR('Lif Uzunluğu'!C10&gt;250,'Lif Uzunluğu'!C10&lt;-250,Input!AR6=0,Input!AR6=""),"False","True"))</f>
        <v>False</v>
      </c>
    </row>
    <row r="11" spans="2:4" ht="15.75" customHeight="1" x14ac:dyDescent="0.35">
      <c r="B11" s="6" t="str">
        <f>Input!A7</f>
        <v>"METRONET" MƏHDUD MƏSULİYYƏTLİ CƏMİYYƏTİ</v>
      </c>
      <c r="C11" s="9">
        <f>Input!BD7-Input!U7</f>
        <v>0</v>
      </c>
      <c r="D11" s="9" t="str">
        <f>IF(OR(Input!A7="AZERONLİNE LTD BM",Input!A7="AZTELEKOM MMC",Input!A7="BAKI TELEFON RABİTƏSİ MMC"),IF(OR('Lif Uzunluğu'!C11&gt;2500,'Lif Uzunluğu'!C11&lt;-2500,Input!AR7=0,Input!AR7=""),"False","True"),IF(OR('Lif Uzunluğu'!C11&gt;250,'Lif Uzunluğu'!C11&lt;-250,Input!AR7=0,Input!AR7=""),"False","True"))</f>
        <v>False</v>
      </c>
    </row>
    <row r="12" spans="2:4" ht="15.75" customHeight="1" x14ac:dyDescent="0.35">
      <c r="B12" s="6" t="str">
        <f>Input!A8</f>
        <v>"SELNET" Məhdud Məsuliyyətli Cəmiyyəti</v>
      </c>
      <c r="C12" s="9">
        <f>Input!BD8-Input!U8</f>
        <v>0</v>
      </c>
      <c r="D12" s="9" t="str">
        <f>IF(OR(Input!A8="AZERONLİNE LTD BM",Input!A8="AZTELEKOM MMC",Input!A8="BAKI TELEFON RABİTƏSİ MMC"),IF(OR('Lif Uzunluğu'!C12&gt;2500,'Lif Uzunluğu'!C12&lt;-2500,Input!AR8=0,Input!AR8=""),"False","True"),IF(OR('Lif Uzunluğu'!C12&gt;250,'Lif Uzunluğu'!C12&lt;-250,Input!AR8=0,Input!AR8=""),"False","True"))</f>
        <v>False</v>
      </c>
    </row>
    <row r="13" spans="2:4" ht="15.75" customHeight="1" x14ac:dyDescent="0.35">
      <c r="B13" s="6" t="str">
        <f>Input!A9</f>
        <v>"SUPER OPTIK TECH" Məhdud Məsuliyyətli Cəmiyyəti</v>
      </c>
      <c r="C13" s="9">
        <f>Input!BD9-Input!U9</f>
        <v>0</v>
      </c>
      <c r="D13" s="9" t="str">
        <f>IF(OR(Input!A9="AZERONLİNE LTD BM",Input!A9="AZTELEKOM MMC",Input!A9="BAKI TELEFON RABİTƏSİ MMC"),IF(OR('Lif Uzunluğu'!C13&gt;2500,'Lif Uzunluğu'!C13&lt;-2500,Input!AR9=0,Input!AR9=""),"False","True"),IF(OR('Lif Uzunluğu'!C13&gt;250,'Lif Uzunluğu'!C13&lt;-250,Input!AR9=0,Input!AR9=""),"False","True"))</f>
        <v>False</v>
      </c>
    </row>
    <row r="14" spans="2:4" ht="15.75" customHeight="1" x14ac:dyDescent="0.35">
      <c r="B14" s="6" t="str">
        <f>Input!A10</f>
        <v>"SKY NET" Məhdud Məsuliyyətli Cəmiyyəti</v>
      </c>
      <c r="C14" s="9">
        <f>Input!BD10-Input!U10</f>
        <v>0</v>
      </c>
      <c r="D14" s="9" t="str">
        <f>IF(OR(Input!A10="AZERONLİNE LTD BM",Input!A10="AZTELEKOM MMC",Input!A10="BAKI TELEFON RABİTƏSİ MMC"),IF(OR('Lif Uzunluğu'!C14&gt;2500,'Lif Uzunluğu'!C14&lt;-2500,Input!AR10=0,Input!AR10=""),"False","True"),IF(OR('Lif Uzunluğu'!C14&gt;250,'Lif Uzunluğu'!C14&lt;-250,Input!AR10=0,Input!AR10=""),"False","True"))</f>
        <v>False</v>
      </c>
    </row>
    <row r="15" spans="2:4" ht="15.75" customHeight="1" x14ac:dyDescent="0.35">
      <c r="B15" s="6" t="str">
        <f>Input!A11</f>
        <v>"AZTELEKOM" MƏHDUD MƏSULİYYƏTLİ CƏMİYYƏTİ</v>
      </c>
      <c r="C15" s="9">
        <f>Input!BD11-Input!U11</f>
        <v>0</v>
      </c>
      <c r="D15" s="9" t="str">
        <f>IF(OR(Input!A11="AZERONLİNE LTD BM",Input!A11="AZTELEKOM MMC",Input!A11="BAKI TELEFON RABİTƏSİ MMC"),IF(OR('Lif Uzunluğu'!C15&gt;2500,'Lif Uzunluğu'!C15&lt;-2500,Input!AR11=0,Input!AR11=""),"False","True"),IF(OR('Lif Uzunluğu'!C15&gt;250,'Lif Uzunluğu'!C15&lt;-250,Input!AR11=0,Input!AR11=""),"False","True"))</f>
        <v>False</v>
      </c>
    </row>
    <row r="16" spans="2:4" ht="15.75" customHeight="1" x14ac:dyDescent="0.35">
      <c r="B16" s="6" t="str">
        <f>Input!A12</f>
        <v>"UNI COMMUNICATION SERVICES" Məhdud Məsuliyyətli Cəmiyyəti</v>
      </c>
      <c r="C16" s="9">
        <f>Input!BD12-Input!U12</f>
        <v>0</v>
      </c>
      <c r="D16" s="9" t="str">
        <f>IF(OR(Input!A12="AZERONLİNE LTD BM",Input!A12="AZTELEKOM MMC",Input!A12="BAKI TELEFON RABİTƏSİ MMC"),IF(OR('Lif Uzunluğu'!C16&gt;2500,'Lif Uzunluğu'!C16&lt;-2500,Input!AR12=0,Input!AR12=""),"False","True"),IF(OR('Lif Uzunluğu'!C16&gt;250,'Lif Uzunluğu'!C16&lt;-250,Input!AR12=0,Input!AR12=""),"False","True"))</f>
        <v>False</v>
      </c>
    </row>
    <row r="17" spans="2:4" ht="15.75" customHeight="1" x14ac:dyDescent="0.35">
      <c r="B17" s="6" t="str">
        <f>Input!A13</f>
        <v>"FASTLİNK" MƏHDUD MƏSULİYYƏTLİ CƏMİYYƏTİ</v>
      </c>
      <c r="C17" s="9">
        <f>Input!BD13-Input!U13</f>
        <v>0</v>
      </c>
      <c r="D17" s="9" t="str">
        <f>IF(OR(Input!A13="AZERONLİNE LTD BM",Input!A13="AZTELEKOM MMC",Input!A13="BAKI TELEFON RABİTƏSİ MMC"),IF(OR('Lif Uzunluğu'!C17&gt;2500,'Lif Uzunluğu'!C17&lt;-2500,Input!AR13=0,Input!AR13=""),"False","True"),IF(OR('Lif Uzunluğu'!C17&gt;250,'Lif Uzunluğu'!C17&lt;-250,Input!AR13=0,Input!AR13=""),"False","True"))</f>
        <v>False</v>
      </c>
    </row>
    <row r="18" spans="2:4" ht="15.75" customHeight="1" x14ac:dyDescent="0.35">
      <c r="B18" s="6" t="str">
        <f>Input!A14</f>
        <v>"CRUCEL" MƏHDUD MƏSULİYYƏTLİ CƏMİYYƏTİ</v>
      </c>
      <c r="C18" s="9">
        <f>Input!BD14-Input!U14</f>
        <v>0</v>
      </c>
      <c r="D18" s="9" t="str">
        <f>IF(OR(Input!A14="AZERONLİNE LTD BM",Input!A14="AZTELEKOM MMC",Input!A14="BAKI TELEFON RABİTƏSİ MMC"),IF(OR('Lif Uzunluğu'!C18&gt;2500,'Lif Uzunluğu'!C18&lt;-2500,Input!AR14=0,Input!AR14=""),"False","True"),IF(OR('Lif Uzunluğu'!C18&gt;250,'Lif Uzunluğu'!C18&lt;-250,Input!AR14=0,Input!AR14=""),"False","True"))</f>
        <v>False</v>
      </c>
    </row>
    <row r="19" spans="2:4" ht="15.75" customHeight="1" x14ac:dyDescent="0.35">
      <c r="B19" s="6" t="str">
        <f>Input!A15</f>
        <v>"FİBERON" MƏHDUD MƏSULİYYƏTLİ CƏMİYYƏTİ</v>
      </c>
      <c r="C19" s="9">
        <f>Input!BD15-Input!U15</f>
        <v>0</v>
      </c>
      <c r="D19" s="9" t="str">
        <f>IF(OR(Input!A15="AZERONLİNE LTD BM",Input!A15="AZTELEKOM MMC",Input!A15="BAKI TELEFON RABİTƏSİ MMC"),IF(OR('Lif Uzunluğu'!C19&gt;2500,'Lif Uzunluğu'!C19&lt;-2500,Input!AR15=0,Input!AR15=""),"False","True"),IF(OR('Lif Uzunluğu'!C19&gt;250,'Lif Uzunluğu'!C19&lt;-250,Input!AR15=0,Input!AR15=""),"False","True"))</f>
        <v>False</v>
      </c>
    </row>
    <row r="20" spans="2:4" ht="15.75" customHeight="1" x14ac:dyDescent="0.35">
      <c r="B20" s="6" t="str">
        <f>Input!A16</f>
        <v>"ELFİBER" Məhdud Məsuliyyətli Cəmiyyəti</v>
      </c>
      <c r="C20" s="9">
        <f>Input!BD16-Input!U16</f>
        <v>0</v>
      </c>
      <c r="D20" s="9" t="str">
        <f>IF(OR(Input!A16="AZERONLİNE LTD BM",Input!A16="AZTELEKOM MMC",Input!A16="BAKI TELEFON RABİTƏSİ MMC"),IF(OR('Lif Uzunluğu'!C20&gt;2500,'Lif Uzunluğu'!C20&lt;-2500,Input!AR16=0,Input!AR16=""),"False","True"),IF(OR('Lif Uzunluğu'!C20&gt;250,'Lif Uzunluğu'!C20&lt;-250,Input!AR16=0,Input!AR16=""),"False","True"))</f>
        <v>False</v>
      </c>
    </row>
    <row r="21" spans="2:4" ht="15.75" customHeight="1" x14ac:dyDescent="0.35">
      <c r="B21" s="6" t="str">
        <f>Input!A17</f>
        <v>"SAZLİNE" Məhdud Məsuliyyətli Cəmiyyəti</v>
      </c>
      <c r="C21" s="9">
        <f>Input!BD17-Input!U17</f>
        <v>0</v>
      </c>
      <c r="D21" s="9" t="str">
        <f>IF(OR(Input!A17="AZERONLİNE LTD BM",Input!A17="AZTELEKOM MMC",Input!A17="BAKI TELEFON RABİTƏSİ MMC"),IF(OR('Lif Uzunluğu'!C21&gt;2500,'Lif Uzunluğu'!C21&lt;-2500,Input!AR17=0,Input!AR17=""),"False","True"),IF(OR('Lif Uzunluğu'!C21&gt;250,'Lif Uzunluğu'!C21&lt;-250,Input!AR17=0,Input!AR17=""),"False","True"))</f>
        <v>False</v>
      </c>
    </row>
    <row r="22" spans="2:4" ht="15.75" customHeight="1" x14ac:dyDescent="0.35">
      <c r="B22" s="6" t="str">
        <f>Input!A18</f>
        <v>"KASPİAN TELEKOM" MƏHDUD MƏSULİYYƏTLİ CƏMİYYƏTİ</v>
      </c>
      <c r="C22" s="9">
        <f>Input!BD18-Input!U18</f>
        <v>0</v>
      </c>
      <c r="D22" s="9" t="str">
        <f>IF(OR(Input!A18="AZERONLİNE LTD BM",Input!A18="AZTELEKOM MMC",Input!A18="BAKI TELEFON RABİTƏSİ MMC"),IF(OR('Lif Uzunluğu'!C22&gt;2500,'Lif Uzunluğu'!C22&lt;-2500,Input!AR18=0,Input!AR18=""),"False","True"),IF(OR('Lif Uzunluğu'!C22&gt;250,'Lif Uzunluğu'!C22&lt;-250,Input!AR18=0,Input!AR18=""),"False","True"))</f>
        <v>False</v>
      </c>
    </row>
    <row r="23" spans="2:4" ht="15.75" customHeight="1" x14ac:dyDescent="0.35">
      <c r="B23" s="6" t="str">
        <f>Input!A19</f>
        <v>"VISION TELECOM" Məhdud Məsuliyyətli Cəmiyyəti</v>
      </c>
      <c r="C23" s="9">
        <f>Input!BD19-Input!U19</f>
        <v>0</v>
      </c>
      <c r="D23" s="9" t="str">
        <f>IF(OR(Input!A19="AZERONLİNE LTD BM",Input!A19="AZTELEKOM MMC",Input!A19="BAKI TELEFON RABİTƏSİ MMC"),IF(OR('Lif Uzunluğu'!C23&gt;2500,'Lif Uzunluğu'!C23&lt;-2500,Input!AR19=0,Input!AR19=""),"False","True"),IF(OR('Lif Uzunluğu'!C23&gt;250,'Lif Uzunluğu'!C23&lt;-250,Input!AR19=0,Input!AR19=""),"False","True"))</f>
        <v>False</v>
      </c>
    </row>
    <row r="24" spans="2:4" ht="15.75" customHeight="1" x14ac:dyDescent="0.35">
      <c r="B24" s="6" t="str">
        <f>Input!A20</f>
        <v>"KONNEKT" QAPALI SƏHMDAR CƏMİYYƏTİ</v>
      </c>
      <c r="C24" s="9">
        <f>Input!BD20-Input!U20</f>
        <v>0</v>
      </c>
      <c r="D24" s="9" t="str">
        <f>IF(OR(Input!A20="AZERONLİNE LTD BM",Input!A20="AZTELEKOM MMC",Input!A20="BAKI TELEFON RABİTƏSİ MMC"),IF(OR('Lif Uzunluğu'!C24&gt;2500,'Lif Uzunluğu'!C24&lt;-2500,Input!AR20=0,Input!AR20=""),"False","True"),IF(OR('Lif Uzunluğu'!C24&gt;250,'Lif Uzunluğu'!C24&lt;-250,Input!AR20=0,Input!AR20=""),"False","True"))</f>
        <v>False</v>
      </c>
    </row>
    <row r="25" spans="2:4" ht="15.75" customHeight="1" x14ac:dyDescent="0.35">
      <c r="B25" s="6" t="str">
        <f>Input!A21</f>
        <v>"NETIM TELEKOM" Məhdud Məsuliyyətli Cəmiyyəti</v>
      </c>
      <c r="C25" s="9">
        <f>Input!BD21-Input!U21</f>
        <v>0</v>
      </c>
      <c r="D25" s="9" t="str">
        <f>IF(OR(Input!A21="AZERONLİNE LTD BM",Input!A21="AZTELEKOM MMC",Input!A21="BAKI TELEFON RABİTƏSİ MMC"),IF(OR('Lif Uzunluğu'!C25&gt;2500,'Lif Uzunluğu'!C25&lt;-2500,Input!AR21=0,Input!AR21=""),"False","True"),IF(OR('Lif Uzunluğu'!C25&gt;250,'Lif Uzunluğu'!C25&lt;-250,Input!AR21=0,Input!AR21=""),"False","True"))</f>
        <v>False</v>
      </c>
    </row>
    <row r="26" spans="2:4" ht="15.75" customHeight="1" x14ac:dyDescent="0.35">
      <c r="B26" s="6" t="str">
        <f>Input!A22</f>
        <v>"REAL TELECOM" Məhdud Məsuliyyətli Cəmiyyəti</v>
      </c>
      <c r="C26" s="9">
        <f>Input!BD22-Input!U22</f>
        <v>0</v>
      </c>
      <c r="D26" s="9" t="str">
        <f>IF(OR(Input!A22="AZERONLİNE LTD BM",Input!A22="AZTELEKOM MMC",Input!A22="BAKI TELEFON RABİTƏSİ MMC"),IF(OR('Lif Uzunluğu'!C26&gt;2500,'Lif Uzunluğu'!C26&lt;-2500,Input!AR22=0,Input!AR22=""),"False","True"),IF(OR('Lif Uzunluğu'!C26&gt;250,'Lif Uzunluğu'!C26&lt;-250,Input!AR22=0,Input!AR22=""),"False","True"))</f>
        <v>False</v>
      </c>
    </row>
    <row r="27" spans="2:4" ht="15.75" customHeight="1" x14ac:dyDescent="0.35">
      <c r="B27" s="6" t="str">
        <f>Input!A23</f>
        <v>"BAKI TELEFON RABİTƏSİ" MƏHDUD MƏSULİYYƏTLİ CƏMİYYƏTİ</v>
      </c>
      <c r="C27" s="9">
        <f>Input!BD23-Input!U23</f>
        <v>0</v>
      </c>
      <c r="D27" s="9" t="str">
        <f>IF(OR(Input!A23="AZERONLİNE LTD BM",Input!A23="AZTELEKOM MMC",Input!A23="BAKI TELEFON RABİTƏSİ MMC"),IF(OR('Lif Uzunluğu'!C27&gt;2500,'Lif Uzunluğu'!C27&lt;-2500,Input!AR23=0,Input!AR23=""),"False","True"),IF(OR('Lif Uzunluğu'!C27&gt;250,'Lif Uzunluğu'!C27&lt;-250,Input!AR23=0,Input!AR23=""),"False","True"))</f>
        <v>False</v>
      </c>
    </row>
    <row r="28" spans="2:4" ht="15.75" customHeight="1" x14ac:dyDescent="0.35">
      <c r="B28" s="6" t="str">
        <f>Input!A24</f>
        <v>"SMART SİSTEMZ TECHNOLOJİ" MƏHDUD MƏSULİYYƏTLİ MÜƏSSİSƏSİ</v>
      </c>
      <c r="C28" s="9">
        <f>Input!BD24-Input!U24</f>
        <v>0</v>
      </c>
      <c r="D28" s="9" t="str">
        <f>IF(OR(Input!A24="AZERONLİNE LTD BM",Input!A24="AZTELEKOM MMC",Input!A24="BAKI TELEFON RABİTƏSİ MMC"),IF(OR('Lif Uzunluğu'!C28&gt;2500,'Lif Uzunluğu'!C28&lt;-2500,Input!AR24=0,Input!AR24=""),"False","True"),IF(OR('Lif Uzunluğu'!C28&gt;250,'Lif Uzunluğu'!C28&lt;-250,Input!AR24=0,Input!AR24=""),"False","True"))</f>
        <v>False</v>
      </c>
    </row>
    <row r="29" spans="2:4" ht="15.75" customHeight="1" x14ac:dyDescent="0.35">
      <c r="B29" s="6" t="str">
        <f>Input!A25</f>
        <v>"ALFANET" MƏHDUD MƏSULİYYƏTLİ CƏMİYYƏTİ</v>
      </c>
      <c r="C29" s="9">
        <f>Input!BD25-Input!U25</f>
        <v>0</v>
      </c>
      <c r="D29" s="9" t="str">
        <f>IF(OR(Input!A25="AZERONLİNE LTD BM",Input!A25="AZTELEKOM MMC",Input!A25="BAKI TELEFON RABİTƏSİ MMC"),IF(OR('Lif Uzunluğu'!C29&gt;2500,'Lif Uzunluğu'!C29&lt;-2500,Input!AR25=0,Input!AR25=""),"False","True"),IF(OR('Lif Uzunluğu'!C29&gt;250,'Lif Uzunluğu'!C29&lt;-250,Input!AR25=0,Input!AR25=""),"False","True"))</f>
        <v>False</v>
      </c>
    </row>
    <row r="30" spans="2:4" ht="15.75" customHeight="1" x14ac:dyDescent="0.35">
      <c r="B30" s="6" t="str">
        <f>Input!A26</f>
        <v>"VORLDTECH LTD" MƏHDUD MƏSULİYYƏTLİ CƏMİYYƏTİ</v>
      </c>
      <c r="C30" s="9">
        <f>Input!BD26-Input!U26</f>
        <v>0</v>
      </c>
      <c r="D30" s="9" t="str">
        <f>IF(OR(Input!A26="AZERONLİNE LTD BM",Input!A26="AZTELEKOM MMC",Input!A26="BAKI TELEFON RABİTƏSİ MMC"),IF(OR('Lif Uzunluğu'!C30&gt;2500,'Lif Uzunluğu'!C30&lt;-2500,Input!AR26=0,Input!AR26=""),"False","True"),IF(OR('Lif Uzunluğu'!C30&gt;250,'Lif Uzunluğu'!C30&lt;-250,Input!AR26=0,Input!AR26=""),"False","True"))</f>
        <v>False</v>
      </c>
    </row>
    <row r="31" spans="2:4" ht="15.75" customHeight="1" x14ac:dyDescent="0.35">
      <c r="B31" s="6" t="str">
        <f>Input!A27</f>
        <v>"AZLİNK" MƏHDUD MƏSULİYYƏTLİ CƏMİYYƏTİ</v>
      </c>
      <c r="C31" s="9">
        <f>Input!BD27-Input!U27</f>
        <v>0</v>
      </c>
      <c r="D31" s="9" t="str">
        <f>IF(OR(Input!A27="AZERONLİNE LTD BM",Input!A27="AZTELEKOM MMC",Input!A27="BAKI TELEFON RABİTƏSİ MMC"),IF(OR('Lif Uzunluğu'!C31&gt;2500,'Lif Uzunluğu'!C31&lt;-2500,Input!AR27=0,Input!AR27=""),"False","True"),IF(OR('Lif Uzunluğu'!C31&gt;250,'Lif Uzunluğu'!C31&lt;-250,Input!AR27=0,Input!AR27=""),"False","True"))</f>
        <v>False</v>
      </c>
    </row>
    <row r="32" spans="2:4" ht="15.75" customHeight="1" x14ac:dyDescent="0.35">
      <c r="B32" s="6" t="str">
        <f>Input!A28</f>
        <v>"GOODNET" Məhdud Məsuliyyətli Cəmiyyəti</v>
      </c>
      <c r="C32" s="9">
        <f>Input!BD28-Input!U28</f>
        <v>0</v>
      </c>
      <c r="D32" s="9" t="str">
        <f>IF(OR(Input!A28="AZERONLİNE LTD BM",Input!A28="AZTELEKOM MMC",Input!A28="BAKI TELEFON RABİTƏSİ MMC"),IF(OR('Lif Uzunluğu'!C32&gt;2500,'Lif Uzunluğu'!C32&lt;-2500,Input!AR28=0,Input!AR28=""),"False","True"),IF(OR('Lif Uzunluğu'!C32&gt;250,'Lif Uzunluğu'!C32&lt;-250,Input!AR28=0,Input!AR28=""),"False","True"))</f>
        <v>False</v>
      </c>
    </row>
    <row r="33" spans="2:4" ht="15.75" customHeight="1" x14ac:dyDescent="0.35">
      <c r="B33" s="6" t="str">
        <f>Input!A29</f>
        <v>"BEEONLINE" AÇIQ SƏHMDAR CƏMİYYƏTİ</v>
      </c>
      <c r="C33" s="9">
        <f>Input!BD29-Input!U29</f>
        <v>0</v>
      </c>
      <c r="D33" s="9" t="str">
        <f>IF(OR(Input!A29="AZERONLİNE LTD BM",Input!A29="AZTELEKOM MMC",Input!A29="BAKI TELEFON RABİTƏSİ MMC"),IF(OR('Lif Uzunluğu'!C33&gt;2500,'Lif Uzunluğu'!C33&lt;-2500,Input!AR29=0,Input!AR29=""),"False","True"),IF(OR('Lif Uzunluğu'!C33&gt;250,'Lif Uzunluğu'!C33&lt;-250,Input!AR29=0,Input!AR29=""),"False","True"))</f>
        <v>False</v>
      </c>
    </row>
    <row r="34" spans="2:4" ht="15.75" customHeight="1" x14ac:dyDescent="0.35">
      <c r="B34" s="6" t="str">
        <f>Input!A30</f>
        <v>"GO LINE" Məhdud Məsuliyyətli Cəmiyyəti</v>
      </c>
      <c r="C34" s="9">
        <f>Input!BD30-Input!U30</f>
        <v>0</v>
      </c>
      <c r="D34" s="9" t="str">
        <f>IF(OR(Input!A30="AZERONLİNE LTD BM",Input!A30="AZTELEKOM MMC",Input!A30="BAKI TELEFON RABİTƏSİ MMC"),IF(OR('Lif Uzunluğu'!C34&gt;2500,'Lif Uzunluğu'!C34&lt;-2500,Input!AR30=0,Input!AR30=""),"False","True"),IF(OR('Lif Uzunluğu'!C34&gt;250,'Lif Uzunluğu'!C34&lt;-250,Input!AR30=0,Input!AR30=""),"False","True"))</f>
        <v>False</v>
      </c>
    </row>
    <row r="35" spans="2:4" ht="15.75" customHeight="1" x14ac:dyDescent="0.35">
      <c r="B35" s="6" t="str">
        <f>Input!A31</f>
        <v>"ULTRANET" MƏHDUD MƏSULİYYƏTLİ CƏMİYYƏTİ</v>
      </c>
      <c r="C35" s="9">
        <f>Input!BD31-Input!U31</f>
        <v>0</v>
      </c>
      <c r="D35" s="9" t="str">
        <f>IF(OR(Input!A31="AZERONLİNE LTD BM",Input!A31="AZTELEKOM MMC",Input!A31="BAKI TELEFON RABİTƏSİ MMC"),IF(OR('Lif Uzunluğu'!C35&gt;2500,'Lif Uzunluğu'!C35&lt;-2500,Input!AR31=0,Input!AR31=""),"False","True"),IF(OR('Lif Uzunluğu'!C35&gt;250,'Lif Uzunluğu'!C35&lt;-250,Input!AR31=0,Input!AR31=""),"False","True"))</f>
        <v>False</v>
      </c>
    </row>
    <row r="36" spans="2:4" ht="15.75" customHeight="1" x14ac:dyDescent="0.35">
      <c r="B36" s="6" t="str">
        <f>Input!A32</f>
        <v>"AZERLINK" Məhdud Məsuliyyətli Cəmiyyəti</v>
      </c>
      <c r="C36" s="9">
        <f>Input!BD32-Input!U32</f>
        <v>0</v>
      </c>
      <c r="D36" s="9" t="str">
        <f>IF(OR(Input!A32="AZERONLİNE LTD BM",Input!A32="AZTELEKOM MMC",Input!A32="BAKI TELEFON RABİTƏSİ MMC"),IF(OR('Lif Uzunluğu'!C36&gt;2500,'Lif Uzunluğu'!C36&lt;-2500,Input!AR32=0,Input!AR32=""),"False","True"),IF(OR('Lif Uzunluğu'!C36&gt;250,'Lif Uzunluğu'!C36&lt;-250,Input!AR32=0,Input!AR32=""),"False","True"))</f>
        <v>False</v>
      </c>
    </row>
    <row r="37" spans="2:4" ht="15.75" customHeight="1" x14ac:dyDescent="0.35">
      <c r="B37" s="6" t="str">
        <f>Input!A33</f>
        <v>"UPLİNK" Məhdud Məsuliyyətli Cəmiyyəti</v>
      </c>
      <c r="C37" s="9">
        <f>Input!BD33-Input!U33</f>
        <v>0</v>
      </c>
      <c r="D37" s="9" t="str">
        <f>IF(OR(Input!A33="AZERONLİNE LTD BM",Input!A33="AZTELEKOM MMC",Input!A33="BAKI TELEFON RABİTƏSİ MMC"),IF(OR('Lif Uzunluğu'!C37&gt;2500,'Lif Uzunluğu'!C37&lt;-2500,Input!AR33=0,Input!AR33=""),"False","True"),IF(OR('Lif Uzunluğu'!C37&gt;250,'Lif Uzunluğu'!C37&lt;-250,Input!AR33=0,Input!AR33=""),"False","True"))</f>
        <v>False</v>
      </c>
    </row>
    <row r="38" spans="2:4" ht="15.75" customHeight="1" x14ac:dyDescent="0.35">
      <c r="B38" s="6" t="str">
        <f>Input!A34</f>
        <v>"TTNET" Məhdud Məsuliyyətli Cəmiyyəti</v>
      </c>
      <c r="C38" s="9">
        <f>Input!BD34-Input!U34</f>
        <v>0</v>
      </c>
      <c r="D38" s="9" t="str">
        <f>IF(OR(Input!A34="AZERONLİNE LTD BM",Input!A34="AZTELEKOM MMC",Input!A34="BAKI TELEFON RABİTƏSİ MMC"),IF(OR('Lif Uzunluğu'!C38&gt;2500,'Lif Uzunluğu'!C38&lt;-2500,Input!AR34=0,Input!AR34=""),"False","True"),IF(OR('Lif Uzunluğu'!C38&gt;250,'Lif Uzunluğu'!C38&lt;-250,Input!AR34=0,Input!AR34=""),"False","True"))</f>
        <v>False</v>
      </c>
    </row>
    <row r="39" spans="2:4" ht="15.75" customHeight="1" x14ac:dyDescent="0.35">
      <c r="B39" s="6" t="str">
        <f>Input!A35</f>
        <v>"AZƏRBAYCAN RESPUBLİKASININ KOSMİK AGENTLİYİ  (AZƏRKOSMOS)" PUBLİK HÜQUQİ ŞƏXSİ</v>
      </c>
      <c r="C39" s="9">
        <f>Input!BD35-Input!U35</f>
        <v>0</v>
      </c>
      <c r="D39" s="9" t="str">
        <f>IF(OR(Input!A35="AZERONLİNE LTD BM",Input!A35="AZTELEKOM MMC",Input!A35="BAKI TELEFON RABİTƏSİ MMC"),IF(OR('Lif Uzunluğu'!C39&gt;2500,'Lif Uzunluğu'!C39&lt;-2500,Input!AR35=0,Input!AR35=""),"False","True"),IF(OR('Lif Uzunluğu'!C39&gt;250,'Lif Uzunluğu'!C39&lt;-250,Input!AR35=0,Input!AR35=""),"False","True"))</f>
        <v>False</v>
      </c>
    </row>
    <row r="40" spans="2:4" ht="15.75" customHeight="1" x14ac:dyDescent="0.35">
      <c r="B40" s="6" t="str">
        <f>Input!A36</f>
        <v>"NETAİR" Məhdud Məsuliyyətli Cəmiyyəti</v>
      </c>
      <c r="C40" s="9">
        <f>Input!BD36-Input!U36</f>
        <v>0</v>
      </c>
      <c r="D40" s="9" t="str">
        <f>IF(OR(Input!A36="AZERONLİNE LTD BM",Input!A36="AZTELEKOM MMC",Input!A36="BAKI TELEFON RABİTƏSİ MMC"),IF(OR('Lif Uzunluğu'!C40&gt;2500,'Lif Uzunluğu'!C40&lt;-2500,Input!AR36=0,Input!AR36=""),"False","True"),IF(OR('Lif Uzunluğu'!C40&gt;250,'Lif Uzunluğu'!C40&lt;-250,Input!AR36=0,Input!AR36=""),"False","True"))</f>
        <v>False</v>
      </c>
    </row>
    <row r="41" spans="2:4" ht="15.75" customHeight="1" x14ac:dyDescent="0.35">
      <c r="B41" s="6" t="str">
        <f>Input!A37</f>
        <v>"FİZZA İNTERNET" Məhdud Məsuliyyətli Cəmiyyəti</v>
      </c>
      <c r="C41" s="9">
        <f>Input!BD37-Input!U37</f>
        <v>0</v>
      </c>
      <c r="D41" s="9" t="str">
        <f>IF(OR(Input!A37="AZERONLİNE LTD BM",Input!A37="AZTELEKOM MMC",Input!A37="BAKI TELEFON RABİTƏSİ MMC"),IF(OR('Lif Uzunluğu'!C41&gt;2500,'Lif Uzunluğu'!C41&lt;-2500,Input!AR37=0,Input!AR37=""),"False","True"),IF(OR('Lif Uzunluğu'!C41&gt;250,'Lif Uzunluğu'!C41&lt;-250,Input!AR37=0,Input!AR37=""),"False","True"))</f>
        <v>False</v>
      </c>
    </row>
    <row r="42" spans="2:4" ht="15.75" customHeight="1" x14ac:dyDescent="0.35">
      <c r="B42" s="6" t="str">
        <f>Input!A38</f>
        <v>"UBNET" MƏHDUD MƏSULİYYƏTLİ CƏMİYYƏTİ</v>
      </c>
      <c r="C42" s="9">
        <f>Input!BD38-Input!U38</f>
        <v>0</v>
      </c>
      <c r="D42" s="9" t="str">
        <f>IF(OR(Input!A38="AZERONLİNE LTD BM",Input!A38="AZTELEKOM MMC",Input!A38="BAKI TELEFON RABİTƏSİ MMC"),IF(OR('Lif Uzunluğu'!C42&gt;2500,'Lif Uzunluğu'!C42&lt;-2500,Input!AR38=0,Input!AR38=""),"False","True"),IF(OR('Lif Uzunluğu'!C42&gt;250,'Lif Uzunluğu'!C42&lt;-250,Input!AR38=0,Input!AR38=""),"False","True"))</f>
        <v>False</v>
      </c>
    </row>
    <row r="43" spans="2:4" ht="15.75" customHeight="1" x14ac:dyDescent="0.35">
      <c r="B43" s="6" t="str">
        <f>Input!A39</f>
        <v>"GSP" MƏHDUD MƏSULİYYƏTLİ CƏMİYYƏTİ</v>
      </c>
      <c r="C43" s="9">
        <f>Input!BD39-Input!U39</f>
        <v>0</v>
      </c>
      <c r="D43" s="9" t="str">
        <f>IF(OR(Input!A39="AZERONLİNE LTD BM",Input!A39="AZTELEKOM MMC",Input!A39="BAKI TELEFON RABİTƏSİ MMC"),IF(OR('Lif Uzunluğu'!C43&gt;2500,'Lif Uzunluğu'!C43&lt;-2500,Input!AR39=0,Input!AR39=""),"False","True"),IF(OR('Lif Uzunluğu'!C43&gt;250,'Lif Uzunluğu'!C43&lt;-250,Input!AR39=0,Input!AR39=""),"False","True"))</f>
        <v>False</v>
      </c>
    </row>
    <row r="44" spans="2:4" ht="15.75" customHeight="1" x14ac:dyDescent="0.35">
      <c r="B44" s="6" t="str">
        <f>Input!A40</f>
        <v>"EUROSEL" MƏHDUD MƏSULİYYƏTLİ CƏMİYYƏTİ</v>
      </c>
      <c r="C44" s="9">
        <f>Input!BD40-Input!U40</f>
        <v>0</v>
      </c>
      <c r="D44" s="9" t="str">
        <f>IF(OR(Input!A40="AZERONLİNE LTD BM",Input!A40="AZTELEKOM MMC",Input!A40="BAKI TELEFON RABİTƏSİ MMC"),IF(OR('Lif Uzunluğu'!C44&gt;2500,'Lif Uzunluğu'!C44&lt;-2500,Input!AR40=0,Input!AR40=""),"False","True"),IF(OR('Lif Uzunluğu'!C44&gt;250,'Lif Uzunluğu'!C44&lt;-250,Input!AR40=0,Input!AR40=""),"False","True"))</f>
        <v>False</v>
      </c>
    </row>
    <row r="45" spans="2:4" ht="15.75" customHeight="1" x14ac:dyDescent="0.35">
      <c r="B45" s="6" t="str">
        <f>Input!A41</f>
        <v>"TÜRK TELECOM" MƏHDUD MƏSULİYYƏTLİ CƏMİYYƏTİ</v>
      </c>
      <c r="C45" s="9">
        <f>Input!BD41-Input!U41</f>
        <v>0</v>
      </c>
      <c r="D45" s="9" t="str">
        <f>IF(OR(Input!A41="AZERONLİNE LTD BM",Input!A41="AZTELEKOM MMC",Input!A41="BAKI TELEFON RABİTƏSİ MMC"),IF(OR('Lif Uzunluğu'!C45&gt;2500,'Lif Uzunluğu'!C45&lt;-2500,Input!AR41=0,Input!AR41=""),"False","True"),IF(OR('Lif Uzunluğu'!C45&gt;250,'Lif Uzunluğu'!C45&lt;-250,Input!AR41=0,Input!AR41=""),"False","True"))</f>
        <v>False</v>
      </c>
    </row>
    <row r="46" spans="2:4" ht="15.75" customHeight="1" x14ac:dyDescent="0.35">
      <c r="B46" s="6" t="str">
        <f>Input!A42</f>
        <v>"AZETEL" Məhdud Məsuliyyətli Cəmiyyəti</v>
      </c>
      <c r="C46" s="9">
        <f>Input!BD42-Input!U42</f>
        <v>0</v>
      </c>
      <c r="D46" s="9" t="str">
        <f>IF(OR(Input!A42="AZERONLİNE LTD BM",Input!A42="AZTELEKOM MMC",Input!A42="BAKI TELEFON RABİTƏSİ MMC"),IF(OR('Lif Uzunluğu'!C46&gt;2500,'Lif Uzunluğu'!C46&lt;-2500,Input!AR42=0,Input!AR42=""),"False","True"),IF(OR('Lif Uzunluğu'!C46&gt;250,'Lif Uzunluğu'!C46&lt;-250,Input!AR42=0,Input!AR42=""),"False","True"))</f>
        <v>False</v>
      </c>
    </row>
    <row r="47" spans="2:4" ht="15.75" customHeight="1" x14ac:dyDescent="0.35">
      <c r="B47" s="6" t="str">
        <f>Input!A43</f>
        <v>"AZFİBERNET" Məhdud Məsuliyyətli Cəmiyyəti</v>
      </c>
      <c r="C47" s="9">
        <f>Input!BD43-Input!U43</f>
        <v>0</v>
      </c>
      <c r="D47" s="9" t="str">
        <f>IF(OR(Input!A43="AZERONLİNE LTD BM",Input!A43="AZTELEKOM MMC",Input!A43="BAKI TELEFON RABİTƏSİ MMC"),IF(OR('Lif Uzunluğu'!C47&gt;2500,'Lif Uzunluğu'!C47&lt;-2500,Input!AR43=0,Input!AR43=""),"False","True"),IF(OR('Lif Uzunluğu'!C47&gt;250,'Lif Uzunluğu'!C47&lt;-250,Input!AR43=0,Input!AR43=""),"False","True"))</f>
        <v>False</v>
      </c>
    </row>
    <row r="48" spans="2:4" ht="15.75" customHeight="1" x14ac:dyDescent="0.35">
      <c r="B48" s="6" t="str">
        <f>Input!A44</f>
        <v>"AZERONLİNE LTD" BİRGƏ MÜƏSSİSƏSİ</v>
      </c>
      <c r="C48" s="9">
        <f>Input!BD44-Input!U44</f>
        <v>0</v>
      </c>
      <c r="D48" s="9" t="str">
        <f>IF(OR(Input!A44="AZERONLİNE LTD BM",Input!A44="AZTELEKOM MMC",Input!A44="BAKI TELEFON RABİTƏSİ MMC"),IF(OR('Lif Uzunluğu'!C48&gt;2500,'Lif Uzunluğu'!C48&lt;-2500,Input!AR44=0,Input!AR44=""),"False","True"),IF(OR('Lif Uzunluğu'!C48&gt;250,'Lif Uzunluğu'!C48&lt;-250,Input!AR44=0,Input!AR44=""),"False","True"))</f>
        <v>False</v>
      </c>
    </row>
    <row r="49" spans="2:4" ht="15.75" customHeight="1" x14ac:dyDescent="0.35">
      <c r="B49" s="6" t="str">
        <f>Input!A45</f>
        <v>"MOBİCOM"  MƏHDUD MƏSULİYYƏTLİ CƏMİYYƏTİ</v>
      </c>
      <c r="C49" s="9">
        <f>Input!BD45-Input!U45</f>
        <v>0</v>
      </c>
      <c r="D49" s="9" t="str">
        <f>IF(OR(Input!A45="AZERONLİNE LTD BM",Input!A45="AZTELEKOM MMC",Input!A45="BAKI TELEFON RABİTƏSİ MMC"),IF(OR('Lif Uzunluğu'!C49&gt;2500,'Lif Uzunluğu'!C49&lt;-2500,Input!AR45=0,Input!AR45=""),"False","True"),IF(OR('Lif Uzunluğu'!C49&gt;250,'Lif Uzunluğu'!C49&lt;-250,Input!AR45=0,Input!AR45=""),"False","True"))</f>
        <v>False</v>
      </c>
    </row>
    <row r="50" spans="2:4" ht="15.75" customHeight="1" x14ac:dyDescent="0.35">
      <c r="B50" s="6" t="str">
        <f>Input!A46</f>
        <v>"RAHAT TELECOM" Məhdud Məsuliyyətli Cəmiyyəti</v>
      </c>
      <c r="C50" s="9">
        <f>Input!BD46-Input!U46</f>
        <v>0</v>
      </c>
      <c r="D50" s="9" t="str">
        <f>IF(OR(Input!A46="AZERONLİNE LTD BM",Input!A46="AZTELEKOM MMC",Input!A46="BAKI TELEFON RABİTƏSİ MMC"),IF(OR('Lif Uzunluğu'!C50&gt;2500,'Lif Uzunluğu'!C50&lt;-2500,Input!AR46=0,Input!AR46=""),"False","True"),IF(OR('Lif Uzunluğu'!C50&gt;250,'Lif Uzunluğu'!C50&lt;-250,Input!AR46=0,Input!AR46=""),"False","True"))</f>
        <v>False</v>
      </c>
    </row>
    <row r="51" spans="2:4" ht="15.75" customHeight="1" x14ac:dyDescent="0.35">
      <c r="B51" s="6" t="str">
        <f>Input!A47</f>
        <v>"DİGİNET" Məhdud Məsuliyyətli Cəmiyyəti</v>
      </c>
      <c r="C51" s="9">
        <f>Input!BD47-Input!U47</f>
        <v>0</v>
      </c>
      <c r="D51" s="9" t="str">
        <f>IF(OR(Input!A47="AZERONLİNE LTD BM",Input!A47="AZTELEKOM MMC",Input!A47="BAKI TELEFON RABİTƏSİ MMC"),IF(OR('Lif Uzunluğu'!C51&gt;2500,'Lif Uzunluğu'!C51&lt;-2500,Input!AR47=0,Input!AR47=""),"False","True"),IF(OR('Lif Uzunluğu'!C51&gt;250,'Lif Uzunluğu'!C51&lt;-250,Input!AR47=0,Input!AR47=""),"False","True"))</f>
        <v>False</v>
      </c>
    </row>
    <row r="52" spans="2:4" ht="15.75" customHeight="1" x14ac:dyDescent="0.35">
      <c r="B52" s="6" t="str">
        <f>Input!A48</f>
        <v>"NİANT" MƏHDUD MƏSULİYYƏTLİ CƏMİYYƏTİ</v>
      </c>
      <c r="C52" s="9">
        <f>Input!BD48-Input!U48</f>
        <v>0</v>
      </c>
      <c r="D52" s="9" t="str">
        <f>IF(OR(Input!A48="AZERONLİNE LTD BM",Input!A48="AZTELEKOM MMC",Input!A48="BAKI TELEFON RABİTƏSİ MMC"),IF(OR('Lif Uzunluğu'!C52&gt;2500,'Lif Uzunluğu'!C52&lt;-2500,Input!AR48=0,Input!AR48=""),"False","True"),IF(OR('Lif Uzunluğu'!C52&gt;250,'Lif Uzunluğu'!C52&lt;-250,Input!AR48=0,Input!AR48=""),"False","True"))</f>
        <v>False</v>
      </c>
    </row>
    <row r="53" spans="2:4" ht="15.75" customHeight="1" x14ac:dyDescent="0.35">
      <c r="B53" s="6" t="str">
        <f>Input!A49</f>
        <v>"AZNETVORK" Məhdud Məsuliyyətli Cəmiyyəti</v>
      </c>
      <c r="C53" s="9">
        <f>Input!BD49-Input!U49</f>
        <v>0</v>
      </c>
      <c r="D53" s="9" t="str">
        <f>IF(OR(Input!A49="AZERONLİNE LTD BM",Input!A49="AZTELEKOM MMC",Input!A49="BAKI TELEFON RABİTƏSİ MMC"),IF(OR('Lif Uzunluğu'!C53&gt;2500,'Lif Uzunluğu'!C53&lt;-2500,Input!AR49=0,Input!AR49=""),"False","True"),IF(OR('Lif Uzunluğu'!C53&gt;250,'Lif Uzunluğu'!C53&lt;-250,Input!AR49=0,Input!AR49=""),"False","True"))</f>
        <v>False</v>
      </c>
    </row>
    <row r="54" spans="2:4" ht="15.75" customHeight="1" x14ac:dyDescent="0.35">
      <c r="B54" s="6" t="str">
        <f>Input!A50</f>
        <v>"SLİNE" Məhdud Məsuliyyətli Cəmiyyəti</v>
      </c>
      <c r="C54" s="9">
        <f>Input!BD50-Input!U50</f>
        <v>0</v>
      </c>
      <c r="D54" s="9" t="str">
        <f>IF(OR(Input!A50="AZERONLİNE LTD BM",Input!A50="AZTELEKOM MMC",Input!A50="BAKI TELEFON RABİTƏSİ MMC"),IF(OR('Lif Uzunluğu'!C54&gt;2500,'Lif Uzunluğu'!C54&lt;-2500,Input!AR50=0,Input!AR50=""),"False","True"),IF(OR('Lif Uzunluğu'!C54&gt;250,'Lif Uzunluğu'!C54&lt;-250,Input!AR50=0,Input!AR50=""),"False","True"))</f>
        <v>False</v>
      </c>
    </row>
    <row r="55" spans="2:4" ht="15.75" customHeight="1" x14ac:dyDescent="0.35">
      <c r="B55" s="6" t="str">
        <f>Input!A51</f>
        <v>"PROKSİ" MƏHDUD MƏSULİYYƏTLİ CƏMİYYƏTİ</v>
      </c>
      <c r="C55" s="9">
        <f>Input!BD51-Input!U51</f>
        <v>0</v>
      </c>
      <c r="D55" s="9" t="str">
        <f>IF(OR(Input!A51="AZERONLİNE LTD BM",Input!A51="AZTELEKOM MMC",Input!A51="BAKI TELEFON RABİTƏSİ MMC"),IF(OR('Lif Uzunluğu'!C55&gt;2500,'Lif Uzunluğu'!C55&lt;-2500,Input!AR51=0,Input!AR51=""),"False","True"),IF(OR('Lif Uzunluğu'!C55&gt;250,'Lif Uzunluğu'!C55&lt;-250,Input!AR51=0,Input!AR51=""),"False","True"))</f>
        <v>False</v>
      </c>
    </row>
    <row r="56" spans="2:4" ht="15.75" customHeight="1" x14ac:dyDescent="0.35">
      <c r="B56" s="6" t="str">
        <f>Input!A52</f>
        <v>"SKYLİNK" Məhdud Məsuliyyətli Cəmiyyəti</v>
      </c>
      <c r="C56" s="9">
        <f>Input!BD52-Input!U52</f>
        <v>0</v>
      </c>
      <c r="D56" s="9" t="str">
        <f>IF(OR(Input!A52="AZERONLİNE LTD BM",Input!A52="AZTELEKOM MMC",Input!A52="BAKI TELEFON RABİTƏSİ MMC"),IF(OR('Lif Uzunluğu'!C56&gt;2500,'Lif Uzunluğu'!C56&lt;-2500,Input!AR52=0,Input!AR52=""),"False","True"),IF(OR('Lif Uzunluğu'!C56&gt;250,'Lif Uzunluğu'!C56&lt;-250,Input!AR52=0,Input!AR52=""),"False","True"))</f>
        <v>False</v>
      </c>
    </row>
    <row r="57" spans="2:4" ht="15.75" customHeight="1" x14ac:dyDescent="0.35">
      <c r="B57" s="6" t="str">
        <f>Input!A53</f>
        <v>"ALNET" Məhdud Məsuliyyətli Cəmiyyəti</v>
      </c>
      <c r="C57" s="9">
        <f>Input!BD53-Input!U53</f>
        <v>0</v>
      </c>
      <c r="D57" s="9" t="str">
        <f>IF(OR(Input!A53="AZERONLİNE LTD BM",Input!A53="AZTELEKOM MMC",Input!A53="BAKI TELEFON RABİTƏSİ MMC"),IF(OR('Lif Uzunluğu'!C57&gt;2500,'Lif Uzunluğu'!C57&lt;-2500,Input!AR53=0,Input!AR53=""),"False","True"),IF(OR('Lif Uzunluğu'!C57&gt;250,'Lif Uzunluğu'!C57&lt;-250,Input!AR53=0,Input!AR53=""),"False","True"))</f>
        <v>False</v>
      </c>
    </row>
    <row r="58" spans="2:4" ht="15.75" customHeight="1" x14ac:dyDescent="0.35">
      <c r="B58" s="6" t="str">
        <f>Input!A54</f>
        <v>"MAXINET" Məhdud Məsuliyyətli Cəmiyyəti</v>
      </c>
      <c r="C58" s="9">
        <f>Input!BD54-Input!U54</f>
        <v>0</v>
      </c>
      <c r="D58" s="9" t="str">
        <f>IF(OR(Input!A54="AZERONLİNE LTD BM",Input!A54="AZTELEKOM MMC",Input!A54="BAKI TELEFON RABİTƏSİ MMC"),IF(OR('Lif Uzunluğu'!C58&gt;2500,'Lif Uzunluğu'!C58&lt;-2500,Input!AR54=0,Input!AR54=""),"False","True"),IF(OR('Lif Uzunluğu'!C58&gt;250,'Lif Uzunluğu'!C58&lt;-250,Input!AR54=0,Input!AR54=""),"False","True"))</f>
        <v>False</v>
      </c>
    </row>
    <row r="59" spans="2:4" ht="15.75" customHeight="1" x14ac:dyDescent="0.35">
      <c r="B59" s="6" t="str">
        <f>Input!A55</f>
        <v>"SFERA NET" MƏHDUD MƏSULİYYƏTLİ CƏMİYYƏTİ</v>
      </c>
      <c r="C59" s="9">
        <f>Input!BD55-Input!U55</f>
        <v>0</v>
      </c>
      <c r="D59" s="9" t="str">
        <f>IF(OR(Input!A55="AZERONLİNE LTD BM",Input!A55="AZTELEKOM MMC",Input!A55="BAKI TELEFON RABİTƏSİ MMC"),IF(OR('Lif Uzunluğu'!C59&gt;2500,'Lif Uzunluğu'!C59&lt;-2500,Input!AR55=0,Input!AR55=""),"False","True"),IF(OR('Lif Uzunluğu'!C59&gt;250,'Lif Uzunluğu'!C59&lt;-250,Input!AR55=0,Input!AR55=""),"False","True"))</f>
        <v>False</v>
      </c>
    </row>
    <row r="60" spans="2:4" ht="15.75" customHeight="1" x14ac:dyDescent="0.35">
      <c r="B60" s="6" t="str">
        <f>Input!A56</f>
        <v>"PROFIB" Məhdud Məsuliyyətli Cəmiyyəti</v>
      </c>
      <c r="C60" s="9">
        <f>Input!BD56-Input!U56</f>
        <v>0</v>
      </c>
      <c r="D60" s="9" t="str">
        <f>IF(OR(Input!A56="AZERONLİNE LTD BM",Input!A56="AZTELEKOM MMC",Input!A56="BAKI TELEFON RABİTƏSİ MMC"),IF(OR('Lif Uzunluğu'!C60&gt;2500,'Lif Uzunluğu'!C60&lt;-2500,Input!AR56=0,Input!AR56=""),"False","True"),IF(OR('Lif Uzunluğu'!C60&gt;250,'Lif Uzunluğu'!C60&lt;-250,Input!AR56=0,Input!AR56=""),"False","True"))</f>
        <v>False</v>
      </c>
    </row>
    <row r="61" spans="2:4" ht="15.75" customHeight="1" x14ac:dyDescent="0.35">
      <c r="B61" s="6" t="str">
        <f>Input!A57</f>
        <v>"UMNA " MƏHDUD MƏSULİYYƏTLİ CƏMİYYƏTİ</v>
      </c>
      <c r="C61" s="9">
        <f>Input!BD57-Input!U57</f>
        <v>0</v>
      </c>
      <c r="D61" s="9" t="str">
        <f>IF(OR(Input!A57="AZERONLİNE LTD BM",Input!A57="AZTELEKOM MMC",Input!A57="BAKI TELEFON RABİTƏSİ MMC"),IF(OR('Lif Uzunluğu'!C61&gt;2500,'Lif Uzunluğu'!C61&lt;-2500,Input!AR57=0,Input!AR57=""),"False","True"),IF(OR('Lif Uzunluğu'!C61&gt;250,'Lif Uzunluğu'!C61&lt;-250,Input!AR57=0,Input!AR57=""),"False","True"))</f>
        <v>False</v>
      </c>
    </row>
    <row r="62" spans="2:4" ht="15.75" customHeight="1" x14ac:dyDescent="0.35">
      <c r="B62" s="6" t="str">
        <f>Input!A58</f>
        <v>"QUICKNET" Məhdud Məsuliyyətli Cəmiyyəti</v>
      </c>
      <c r="C62" s="9">
        <f>Input!BD58-Input!U58</f>
        <v>0</v>
      </c>
      <c r="D62" s="9" t="str">
        <f>IF(OR(Input!A58="AZERONLİNE LTD BM",Input!A58="AZTELEKOM MMC",Input!A58="BAKI TELEFON RABİTƏSİ MMC"),IF(OR('Lif Uzunluğu'!C62&gt;2500,'Lif Uzunluğu'!C62&lt;-2500,Input!AR58=0,Input!AR58=""),"False","True"),IF(OR('Lif Uzunluğu'!C62&gt;250,'Lif Uzunluğu'!C62&lt;-250,Input!AR58=0,Input!AR58=""),"False","True"))</f>
        <v>False</v>
      </c>
    </row>
    <row r="63" spans="2:4" ht="15.75" customHeight="1" x14ac:dyDescent="0.35">
      <c r="B63" s="6" t="str">
        <f>Input!A59</f>
        <v>"ADANET" Məhdud Məsuliyyətli Cəmiyyəti</v>
      </c>
      <c r="C63" s="9">
        <f>Input!BD59-Input!U59</f>
        <v>0</v>
      </c>
      <c r="D63" s="9" t="str">
        <f>IF(OR(Input!A59="AZERONLİNE LTD BM",Input!A59="AZTELEKOM MMC",Input!A59="BAKI TELEFON RABİTƏSİ MMC"),IF(OR('Lif Uzunluğu'!C63&gt;2500,'Lif Uzunluğu'!C63&lt;-2500,Input!AR59=0,Input!AR59=""),"False","True"),IF(OR('Lif Uzunluğu'!C63&gt;250,'Lif Uzunluğu'!C63&lt;-250,Input!AR59=0,Input!AR59=""),"False","True"))</f>
        <v>False</v>
      </c>
    </row>
    <row r="64" spans="2:4" ht="15.75" customHeight="1" x14ac:dyDescent="0.35">
      <c r="B64" s="6" t="str">
        <f>Input!A60</f>
        <v>"İDEAL TVNET" Məhdud Məsuliyyətli Cəmiyyəti</v>
      </c>
      <c r="C64" s="9">
        <f>Input!BD60-Input!U60</f>
        <v>0</v>
      </c>
      <c r="D64" s="9" t="str">
        <f>IF(OR(Input!A60="AZERONLİNE LTD BM",Input!A60="AZTELEKOM MMC",Input!A60="BAKI TELEFON RABİTƏSİ MMC"),IF(OR('Lif Uzunluğu'!C64&gt;2500,'Lif Uzunluğu'!C64&lt;-2500,Input!AR60=0,Input!AR60=""),"False","True"),IF(OR('Lif Uzunluğu'!C64&gt;250,'Lif Uzunluğu'!C64&lt;-250,Input!AR60=0,Input!AR60=""),"False","True"))</f>
        <v>False</v>
      </c>
    </row>
    <row r="65" spans="2:4" ht="15.75" customHeight="1" x14ac:dyDescent="0.35">
      <c r="B65" s="6" t="str">
        <f>Input!A61</f>
        <v>"TELEKOM İNVEST" MƏHDUD MƏSULİYYƏTLİ CƏMİYYƏTİ</v>
      </c>
      <c r="C65" s="9">
        <f>Input!BD61-Input!U61</f>
        <v>0</v>
      </c>
      <c r="D65" s="9" t="str">
        <f>IF(OR(Input!A61="AZERONLİNE LTD BM",Input!A61="AZTELEKOM MMC",Input!A61="BAKI TELEFON RABİTƏSİ MMC"),IF(OR('Lif Uzunluğu'!C65&gt;2500,'Lif Uzunluğu'!C65&lt;-2500,Input!AR61=0,Input!AR61=""),"False","True"),IF(OR('Lif Uzunluğu'!C65&gt;250,'Lif Uzunluğu'!C65&lt;-250,Input!AR61=0,Input!AR61=""),"False","True"))</f>
        <v>False</v>
      </c>
    </row>
    <row r="66" spans="2:4" ht="15.75" customHeight="1" x14ac:dyDescent="0.35">
      <c r="B66" s="6" t="str">
        <f>Input!A62</f>
        <v>"GAMMA-SKY NET" MƏHDUD MƏSULİYYƏTLİ CƏMİYYƏTİ</v>
      </c>
      <c r="C66" s="9">
        <f>Input!BD62-Input!U62</f>
        <v>0</v>
      </c>
      <c r="D66" s="9" t="str">
        <f>IF(OR(Input!A62="AZERONLİNE LTD BM",Input!A62="AZTELEKOM MMC",Input!A62="BAKI TELEFON RABİTƏSİ MMC"),IF(OR('Lif Uzunluğu'!C66&gt;2500,'Lif Uzunluğu'!C66&lt;-2500,Input!AR62=0,Input!AR62=""),"False","True"),IF(OR('Lif Uzunluğu'!C66&gt;250,'Lif Uzunluğu'!C66&lt;-250,Input!AR62=0,Input!AR62=""),"False","True"))</f>
        <v>False</v>
      </c>
    </row>
    <row r="67" spans="2:4" ht="15.75" customHeight="1" x14ac:dyDescent="0.35">
      <c r="B67" s="6" t="str">
        <f>Input!A63</f>
        <v>"HYPERNET" MƏHDUD MƏSULİYYƏTLİ CƏMİYYƏTİ</v>
      </c>
      <c r="C67" s="9">
        <f>Input!BD63-Input!U63</f>
        <v>0</v>
      </c>
      <c r="D67" s="9" t="str">
        <f>IF(OR(Input!A63="AZERONLİNE LTD BM",Input!A63="AZTELEKOM MMC",Input!A63="BAKI TELEFON RABİTƏSİ MMC"),IF(OR('Lif Uzunluğu'!C67&gt;2500,'Lif Uzunluğu'!C67&lt;-2500,Input!AR63=0,Input!AR63=""),"False","True"),IF(OR('Lif Uzunluğu'!C67&gt;250,'Lif Uzunluğu'!C67&lt;-250,Input!AR63=0,Input!AR63=""),"False","True"))</f>
        <v>False</v>
      </c>
    </row>
    <row r="68" spans="2:4" ht="15.75" customHeight="1" x14ac:dyDescent="0.35">
      <c r="B68" s="6" t="str">
        <f>Input!A64</f>
        <v>"AZ. STARNET" MƏHDUD MƏSULİYYƏTLİ CƏMİYYƏTİ</v>
      </c>
      <c r="C68" s="9">
        <f>Input!BD64-Input!U64</f>
        <v>0</v>
      </c>
      <c r="D68" s="9" t="str">
        <f>IF(OR(Input!A64="AZERONLİNE LTD BM",Input!A64="AZTELEKOM MMC",Input!A64="BAKI TELEFON RABİTƏSİ MMC"),IF(OR('Lif Uzunluğu'!C68&gt;2500,'Lif Uzunluğu'!C68&lt;-2500,Input!AR64=0,Input!AR64=""),"False","True"),IF(OR('Lif Uzunluğu'!C68&gt;250,'Lif Uzunluğu'!C68&lt;-250,Input!AR64=0,Input!AR64=""),"False","True"))</f>
        <v>False</v>
      </c>
    </row>
    <row r="69" spans="2:4" ht="15.75" customHeight="1" x14ac:dyDescent="0.35">
      <c r="B69" s="6" t="str">
        <f>Input!A65</f>
        <v>"BLINE" Məhdud Məsuliyyətli Cəmiyyəti</v>
      </c>
      <c r="C69" s="9">
        <f>Input!BD65-Input!U65</f>
        <v>0</v>
      </c>
      <c r="D69" s="9" t="str">
        <f>IF(OR(Input!A65="AZERONLİNE LTD BM",Input!A65="AZTELEKOM MMC",Input!A65="BAKI TELEFON RABİTƏSİ MMC"),IF(OR('Lif Uzunluğu'!C69&gt;2500,'Lif Uzunluğu'!C69&lt;-2500,Input!AR65=0,Input!AR65=""),"False","True"),IF(OR('Lif Uzunluğu'!C69&gt;250,'Lif Uzunluğu'!C69&lt;-250,Input!AR65=0,Input!AR65=""),"False","True"))</f>
        <v>False</v>
      </c>
    </row>
    <row r="70" spans="2:4" ht="15.75" customHeight="1" x14ac:dyDescent="0.35">
      <c r="B70" s="6" t="str">
        <f>Input!A66</f>
        <v>"AZNET TECHNOLOGİES" QAPALI SƏHMDAR CƏMİYYƏTİ</v>
      </c>
      <c r="C70" s="9">
        <f>Input!BD66-Input!U66</f>
        <v>0</v>
      </c>
      <c r="D70" s="9" t="str">
        <f>IF(OR(Input!A66="AZERONLİNE LTD BM",Input!A66="AZTELEKOM MMC",Input!A66="BAKI TELEFON RABİTƏSİ MMC"),IF(OR('Lif Uzunluğu'!C70&gt;2500,'Lif Uzunluğu'!C70&lt;-2500,Input!AR66=0,Input!AR66=""),"False","True"),IF(OR('Lif Uzunluğu'!C70&gt;250,'Lif Uzunluğu'!C70&lt;-250,Input!AR66=0,Input!AR66=""),"False","True"))</f>
        <v>False</v>
      </c>
    </row>
    <row r="71" spans="2:4" ht="15.75" customHeight="1" x14ac:dyDescent="0.35">
      <c r="B71" s="6" t="str">
        <f>Input!A67</f>
        <v>"AZOPTİKNET" Məhdud Məsuliyyətli Cəmiyyəti</v>
      </c>
      <c r="C71" s="9">
        <f>Input!BD67-Input!U67</f>
        <v>0</v>
      </c>
      <c r="D71" s="9" t="str">
        <f>IF(OR(Input!A67="AZERONLİNE LTD BM",Input!A67="AZTELEKOM MMC",Input!A67="BAKI TELEFON RABİTƏSİ MMC"),IF(OR('Lif Uzunluğu'!C71&gt;2500,'Lif Uzunluğu'!C71&lt;-2500,Input!AR67=0,Input!AR67=""),"False","True"),IF(OR('Lif Uzunluğu'!C71&gt;250,'Lif Uzunluğu'!C71&lt;-250,Input!AR67=0,Input!AR67=""),"False","True"))</f>
        <v>False</v>
      </c>
    </row>
    <row r="72" spans="2:4" ht="15.75" customHeight="1" x14ac:dyDescent="0.35">
      <c r="B72" s="6" t="str">
        <f>Input!A68</f>
        <v>"GAMMANET" Məhdud Məsuliyyətli Cəmiyyəti</v>
      </c>
      <c r="C72" s="9">
        <f>Input!BD68-Input!U68</f>
        <v>0</v>
      </c>
      <c r="D72" s="9" t="str">
        <f>IF(OR(Input!A68="AZERONLİNE LTD BM",Input!A68="AZTELEKOM MMC",Input!A68="BAKI TELEFON RABİTƏSİ MMC"),IF(OR('Lif Uzunluğu'!C72&gt;2500,'Lif Uzunluğu'!C72&lt;-2500,Input!AR68=0,Input!AR68=""),"False","True"),IF(OR('Lif Uzunluğu'!C72&gt;250,'Lif Uzunluğu'!C72&lt;-250,Input!AR68=0,Input!AR68=""),"False","True"))</f>
        <v>False</v>
      </c>
    </row>
    <row r="73" spans="2:4" ht="15.75" customHeight="1" x14ac:dyDescent="0.35">
      <c r="B73" s="6" t="str">
        <f>Input!A69</f>
        <v>"TELE5" Məhdud Məsuliyyətli Cəmiyyəti</v>
      </c>
      <c r="C73" s="9">
        <f>Input!BD69-Input!U69</f>
        <v>0</v>
      </c>
      <c r="D73" s="9" t="str">
        <f>IF(OR(Input!A69="AZERONLİNE LTD BM",Input!A69="AZTELEKOM MMC",Input!A69="BAKI TELEFON RABİTƏSİ MMC"),IF(OR('Lif Uzunluğu'!C73&gt;2500,'Lif Uzunluğu'!C73&lt;-2500,Input!AR69=0,Input!AR69=""),"False","True"),IF(OR('Lif Uzunluğu'!C73&gt;250,'Lif Uzunluğu'!C73&lt;-250,Input!AR69=0,Input!AR69=""),"False","True"))</f>
        <v>False</v>
      </c>
    </row>
    <row r="74" spans="2:4" ht="15.75" customHeight="1" x14ac:dyDescent="0.35">
      <c r="B74" s="6" t="str">
        <f>Input!A70</f>
        <v>"REDLINK" Məhdud Məsuliyyətli Cəmiyyəti</v>
      </c>
      <c r="C74" s="9">
        <f>Input!BD70-Input!U70</f>
        <v>0</v>
      </c>
      <c r="D74" s="9" t="str">
        <f>IF(OR(Input!A70="AZERONLİNE LTD BM",Input!A70="AZTELEKOM MMC",Input!A70="BAKI TELEFON RABİTƏSİ MMC"),IF(OR('Lif Uzunluğu'!C74&gt;2500,'Lif Uzunluğu'!C74&lt;-2500,Input!AR70=0,Input!AR70=""),"False","True"),IF(OR('Lif Uzunluğu'!C74&gt;250,'Lif Uzunluğu'!C74&lt;-250,Input!AR70=0,Input!AR70=""),"False","True"))</f>
        <v>False</v>
      </c>
    </row>
    <row r="75" spans="2:4" ht="15.75" customHeight="1" x14ac:dyDescent="0.35">
      <c r="B75" s="6" t="str">
        <f>Input!A71</f>
        <v>"BRONET" Məhdud Məsuliyyətli Cəmiyyəti</v>
      </c>
      <c r="C75" s="9">
        <f>Input!BD71-Input!U71</f>
        <v>0</v>
      </c>
      <c r="D75" s="9" t="str">
        <f>IF(OR(Input!A71="AZERONLİNE LTD BM",Input!A71="AZTELEKOM MMC",Input!A71="BAKI TELEFON RABİTƏSİ MMC"),IF(OR('Lif Uzunluğu'!C75&gt;2500,'Lif Uzunluğu'!C75&lt;-2500,Input!AR71=0,Input!AR71=""),"False","True"),IF(OR('Lif Uzunluğu'!C75&gt;250,'Lif Uzunluğu'!C75&lt;-250,Input!AR71=0,Input!AR71=""),"False","True"))</f>
        <v>False</v>
      </c>
    </row>
    <row r="76" spans="2:4" ht="15.75" customHeight="1" x14ac:dyDescent="0.35">
      <c r="B76" s="6" t="str">
        <f>Input!A72</f>
        <v>"NETPOİNT" Məhdud Məsuliyyətli Cəmiyyəti</v>
      </c>
      <c r="C76" s="9">
        <f>Input!BD72-Input!U72</f>
        <v>0</v>
      </c>
      <c r="D76" s="9" t="str">
        <f>IF(OR(Input!A72="AZERONLİNE LTD BM",Input!A72="AZTELEKOM MMC",Input!A72="BAKI TELEFON RABİTƏSİ MMC"),IF(OR('Lif Uzunluğu'!C76&gt;2500,'Lif Uzunluğu'!C76&lt;-2500,Input!AR72=0,Input!AR72=""),"False","True"),IF(OR('Lif Uzunluğu'!C76&gt;250,'Lif Uzunluğu'!C76&lt;-250,Input!AR72=0,Input!AR72=""),"False","True"))</f>
        <v>False</v>
      </c>
    </row>
    <row r="77" spans="2:4" ht="15.75" customHeight="1" x14ac:dyDescent="0.35">
      <c r="B77" s="6" t="str">
        <f>Input!A73</f>
        <v>"BULUD TELECOM" Məhdud Məsuliyyətli Cəmiyyəti</v>
      </c>
      <c r="C77" s="9">
        <f>Input!BD73-Input!U73</f>
        <v>0</v>
      </c>
      <c r="D77" s="9" t="str">
        <f>IF(OR(Input!A73="AZERONLİNE LTD BM",Input!A73="AZTELEKOM MMC",Input!A73="BAKI TELEFON RABİTƏSİ MMC"),IF(OR('Lif Uzunluğu'!C77&gt;2500,'Lif Uzunluğu'!C77&lt;-2500,Input!AR73=0,Input!AR73=""),"False","True"),IF(OR('Lif Uzunluğu'!C77&gt;250,'Lif Uzunluğu'!C77&lt;-250,Input!AR73=0,Input!AR73=""),"False","True"))</f>
        <v>False</v>
      </c>
    </row>
    <row r="78" spans="2:4" ht="15.75" customHeight="1" x14ac:dyDescent="0.35">
      <c r="B78" s="6" t="str">
        <f>Input!A74</f>
        <v>"VOLT İNTERNET" Məhdud Məsuliyyətli Cəmiyyəti</v>
      </c>
      <c r="C78" s="9">
        <f>Input!BD74-Input!U74</f>
        <v>0</v>
      </c>
      <c r="D78" s="9" t="str">
        <f>IF(OR(Input!A74="AZERONLİNE LTD BM",Input!A74="AZTELEKOM MMC",Input!A74="BAKI TELEFON RABİTƏSİ MMC"),IF(OR('Lif Uzunluğu'!C78&gt;2500,'Lif Uzunluğu'!C78&lt;-2500,Input!AR74=0,Input!AR74=""),"False","True"),IF(OR('Lif Uzunluğu'!C78&gt;250,'Lif Uzunluğu'!C78&lt;-250,Input!AR74=0,Input!AR74=""),"False","True"))</f>
        <v>False</v>
      </c>
    </row>
    <row r="79" spans="2:4" ht="15.75" customHeight="1" x14ac:dyDescent="0.35">
      <c r="B79" s="6" t="str">
        <f>Input!A75</f>
        <v>"UMIDNET" Məhdud Məsuliyyətli Cəmiyyəti</v>
      </c>
      <c r="C79" s="9">
        <f>Input!BD75-Input!U75</f>
        <v>0</v>
      </c>
      <c r="D79" s="9" t="str">
        <f>IF(OR(Input!A75="AZERONLİNE LTD BM",Input!A75="AZTELEKOM MMC",Input!A75="BAKI TELEFON RABİTƏSİ MMC"),IF(OR('Lif Uzunluğu'!C79&gt;2500,'Lif Uzunluğu'!C79&lt;-2500,Input!AR75=0,Input!AR75=""),"False","True"),IF(OR('Lif Uzunluğu'!C79&gt;250,'Lif Uzunluğu'!C79&lt;-250,Input!AR75=0,Input!AR75=""),"False","True"))</f>
        <v>False</v>
      </c>
    </row>
    <row r="80" spans="2:4" ht="15.75" customHeight="1" x14ac:dyDescent="0.35">
      <c r="B80" s="6" t="str">
        <f>Input!A76</f>
        <v>"AZEURONET" Məhdud Məsuliyyətli Cəmiyyəti</v>
      </c>
      <c r="C80" s="9">
        <f>Input!BD76-Input!U76</f>
        <v>0</v>
      </c>
      <c r="D80" s="9" t="str">
        <f>IF(OR(Input!A76="AZERONLİNE LTD BM",Input!A76="AZTELEKOM MMC",Input!A76="BAKI TELEFON RABİTƏSİ MMC"),IF(OR('Lif Uzunluğu'!C80&gt;2500,'Lif Uzunluğu'!C80&lt;-2500,Input!AR76=0,Input!AR76=""),"False","True"),IF(OR('Lif Uzunluğu'!C80&gt;250,'Lif Uzunluğu'!C80&lt;-250,Input!AR76=0,Input!AR76=""),"False","True"))</f>
        <v>False</v>
      </c>
    </row>
    <row r="81" spans="2:4" ht="15.75" customHeight="1" x14ac:dyDescent="0.35">
      <c r="B81" s="6" t="str">
        <f>Input!A77</f>
        <v>"ARTKOM.NET" Məhdud Məsuliyyətli Cəmiyyəti</v>
      </c>
      <c r="C81" s="9">
        <f>Input!BD77-Input!U77</f>
        <v>0</v>
      </c>
      <c r="D81" s="9" t="str">
        <f>IF(OR(Input!A77="AZERONLİNE LTD BM",Input!A77="AZTELEKOM MMC",Input!A77="BAKI TELEFON RABİTƏSİ MMC"),IF(OR('Lif Uzunluğu'!C81&gt;2500,'Lif Uzunluğu'!C81&lt;-2500,Input!AR77=0,Input!AR77=""),"False","True"),IF(OR('Lif Uzunluğu'!C81&gt;250,'Lif Uzunluğu'!C81&lt;-250,Input!AR77=0,Input!AR77=""),"False","True"))</f>
        <v>False</v>
      </c>
    </row>
    <row r="82" spans="2:4" ht="15.75" customHeight="1" x14ac:dyDescent="0.35">
      <c r="B82" s="6" t="str">
        <f>Input!A78</f>
        <v>"AZTECHNET" Məhdud Məsuliyyətli Cəmiyyəti</v>
      </c>
      <c r="C82" s="9">
        <f>Input!BD78-Input!U78</f>
        <v>0</v>
      </c>
      <c r="D82" s="9" t="str">
        <f>IF(OR(Input!A78="AZERONLİNE LTD BM",Input!A78="AZTELEKOM MMC",Input!A78="BAKI TELEFON RABİTƏSİ MMC"),IF(OR('Lif Uzunluğu'!C82&gt;2500,'Lif Uzunluğu'!C82&lt;-2500,Input!AR78=0,Input!AR78=""),"False","True"),IF(OR('Lif Uzunluğu'!C82&gt;250,'Lif Uzunluğu'!C82&lt;-250,Input!AR78=0,Input!AR78=""),"False","True"))</f>
        <v>False</v>
      </c>
    </row>
    <row r="83" spans="2:4" ht="15.75" customHeight="1" x14ac:dyDescent="0.35">
      <c r="B83" s="6" t="str">
        <f>Input!A79</f>
        <v>"FAST NET TECHNOLOGY" Məhdud Məsuliyyətli Cəmiyyəti</v>
      </c>
      <c r="C83" s="9">
        <f>Input!BD79-Input!U79</f>
        <v>0</v>
      </c>
      <c r="D83" s="9" t="str">
        <f>IF(OR(Input!A79="AZERONLİNE LTD BM",Input!A79="AZTELEKOM MMC",Input!A79="BAKI TELEFON RABİTƏSİ MMC"),IF(OR('Lif Uzunluğu'!C83&gt;2500,'Lif Uzunluğu'!C83&lt;-2500,Input!AR79=0,Input!AR79=""),"False","True"),IF(OR('Lif Uzunluğu'!C83&gt;250,'Lif Uzunluğu'!C83&lt;-250,Input!AR79=0,Input!AR79=""),"False","True"))</f>
        <v>False</v>
      </c>
    </row>
    <row r="84" spans="2:4" ht="15.75" customHeight="1" x14ac:dyDescent="0.35">
      <c r="B84" s="6" t="str">
        <f>Input!A80</f>
        <v>"AILƏMNET" Məhdud Məsuliyyətli Cəmiyyəti</v>
      </c>
      <c r="C84" s="9">
        <f>Input!BD80-Input!U80</f>
        <v>0</v>
      </c>
      <c r="D84" s="9" t="str">
        <f>IF(OR(Input!A80="AZERONLİNE LTD BM",Input!A80="AZTELEKOM MMC",Input!A80="BAKI TELEFON RABİTƏSİ MMC"),IF(OR('Lif Uzunluğu'!C84&gt;2500,'Lif Uzunluğu'!C84&lt;-2500,Input!AR80=0,Input!AR80=""),"False","True"),IF(OR('Lif Uzunluğu'!C84&gt;250,'Lif Uzunluğu'!C84&lt;-250,Input!AR80=0,Input!AR80=""),"False","True"))</f>
        <v>False</v>
      </c>
    </row>
    <row r="85" spans="2:4" ht="15.75" customHeight="1" x14ac:dyDescent="0.35">
      <c r="B85" s="6" t="str">
        <f>Input!A81</f>
        <v>"BYNET" Məhdud Məsuliyyətli Cəmiyyəti</v>
      </c>
      <c r="C85" s="9">
        <f>Input!BD81-Input!U81</f>
        <v>0</v>
      </c>
      <c r="D85" s="9" t="str">
        <f>IF(OR(Input!A81="AZERONLİNE LTD BM",Input!A81="AZTELEKOM MMC",Input!A81="BAKI TELEFON RABİTƏSİ MMC"),IF(OR('Lif Uzunluğu'!C85&gt;2500,'Lif Uzunluğu'!C85&lt;-2500,Input!AR81=0,Input!AR81=""),"False","True"),IF(OR('Lif Uzunluğu'!C85&gt;250,'Lif Uzunluğu'!C85&lt;-250,Input!AR81=0,Input!AR81=""),"False","True"))</f>
        <v>False</v>
      </c>
    </row>
    <row r="86" spans="2:4" ht="15.75" customHeight="1" x14ac:dyDescent="0.35">
      <c r="B86" s="6" t="str">
        <f>Input!A82</f>
        <v>"AZMEQANET" MƏHDUD MƏSULİYYƏTLİ CƏMİYYƏTİ</v>
      </c>
      <c r="C86" s="9">
        <f>Input!BD82-Input!U82</f>
        <v>0</v>
      </c>
      <c r="D86" s="9" t="str">
        <f>IF(OR(Input!A82="AZERONLİNE LTD BM",Input!A82="AZTELEKOM MMC",Input!A82="BAKI TELEFON RABİTƏSİ MMC"),IF(OR('Lif Uzunluğu'!C86&gt;2500,'Lif Uzunluğu'!C86&lt;-2500,Input!AR82=0,Input!AR82=""),"False","True"),IF(OR('Lif Uzunluğu'!C86&gt;250,'Lif Uzunluğu'!C86&lt;-250,Input!AR82=0,Input!AR82=""),"False","True"))</f>
        <v>False</v>
      </c>
    </row>
    <row r="87" spans="2:4" ht="15.75" customHeight="1" x14ac:dyDescent="0.35">
      <c r="B87" s="6" t="str">
        <f>Input!A83</f>
        <v>"AZİNTEX.COM" MƏHDUD MƏSULİYYƏTLİ CƏMİYYƏTİ</v>
      </c>
      <c r="C87" s="9">
        <f>Input!BD83-Input!U83</f>
        <v>0</v>
      </c>
      <c r="D87" s="9" t="str">
        <f>IF(OR(Input!A83="AZERONLİNE LTD BM",Input!A83="AZTELEKOM MMC",Input!A83="BAKI TELEFON RABİTƏSİ MMC"),IF(OR('Lif Uzunluğu'!C87&gt;2500,'Lif Uzunluğu'!C87&lt;-2500,Input!AR83=0,Input!AR83=""),"False","True"),IF(OR('Lif Uzunluğu'!C87&gt;250,'Lif Uzunluğu'!C87&lt;-250,Input!AR83=0,Input!AR83=""),"False","True"))</f>
        <v>False</v>
      </c>
    </row>
    <row r="88" spans="2:4" ht="15.75" customHeight="1" x14ac:dyDescent="0.35">
      <c r="B88" s="6" t="str">
        <f>Input!A84</f>
        <v>"SN TELECOM" MƏHDUD MƏSULİYYƏTLİ CƏMİYYƏTİ</v>
      </c>
      <c r="C88" s="9">
        <f>Input!BD84-Input!U84</f>
        <v>0</v>
      </c>
      <c r="D88" s="9" t="str">
        <f>IF(OR(Input!A84="AZERONLİNE LTD BM",Input!A84="AZTELEKOM MMC",Input!A84="BAKI TELEFON RABİTƏSİ MMC"),IF(OR('Lif Uzunluğu'!C88&gt;2500,'Lif Uzunluğu'!C88&lt;-2500,Input!AR84=0,Input!AR84=""),"False","True"),IF(OR('Lif Uzunluğu'!C88&gt;250,'Lif Uzunluğu'!C88&lt;-250,Input!AR84=0,Input!AR84=""),"False","True"))</f>
        <v>False</v>
      </c>
    </row>
    <row r="89" spans="2:4" ht="15.75" customHeight="1" x14ac:dyDescent="0.35">
      <c r="B89" s="6" t="str">
        <f>Input!A85</f>
        <v>"AZEDUNET" MƏHDUD MƏSULİYYƏTLİ CƏMİYYƏTİ</v>
      </c>
      <c r="C89" s="9">
        <f>Input!BD85-Input!U85</f>
        <v>0</v>
      </c>
      <c r="D89" s="9" t="str">
        <f>IF(OR(Input!A85="AZERONLİNE LTD BM",Input!A85="AZTELEKOM MMC",Input!A85="BAKI TELEFON RABİTƏSİ MMC"),IF(OR('Lif Uzunluğu'!C89&gt;2500,'Lif Uzunluğu'!C89&lt;-2500,Input!AR85=0,Input!AR85=""),"False","True"),IF(OR('Lif Uzunluğu'!C89&gt;250,'Lif Uzunluğu'!C89&lt;-250,Input!AR85=0,Input!AR85=""),"False","True"))</f>
        <v>False</v>
      </c>
    </row>
    <row r="90" spans="2:4" ht="15.75" customHeight="1" x14ac:dyDescent="0.35">
      <c r="B90" s="6" t="str">
        <f>Input!A86</f>
        <v>"SEABAK" MƏHDUD MƏSULİYYƏTLİ CƏMİYYƏTİ</v>
      </c>
      <c r="C90" s="9">
        <f>Input!BD86-Input!U86</f>
        <v>0</v>
      </c>
      <c r="D90" s="9" t="str">
        <f>IF(OR(Input!A86="AZERONLİNE LTD BM",Input!A86="AZTELEKOM MMC",Input!A86="BAKI TELEFON RABİTƏSİ MMC"),IF(OR('Lif Uzunluğu'!C90&gt;2500,'Lif Uzunluğu'!C90&lt;-2500,Input!AR86=0,Input!AR86=""),"False","True"),IF(OR('Lif Uzunluğu'!C90&gt;250,'Lif Uzunluğu'!C90&lt;-250,Input!AR86=0,Input!AR86=""),"False","True"))</f>
        <v>False</v>
      </c>
    </row>
    <row r="91" spans="2:4" ht="15.75" customHeight="1" x14ac:dyDescent="0.35">
      <c r="B91" s="6" t="str">
        <f>Input!A87</f>
        <v>"PORT CASTLE" MƏHDUD MƏSULİYYƏTLİ CƏMİYYƏTİ</v>
      </c>
      <c r="C91" s="9">
        <f>Input!BD87-Input!U87</f>
        <v>0</v>
      </c>
      <c r="D91" s="9" t="str">
        <f>IF(OR(Input!A87="AZERONLİNE LTD BM",Input!A87="AZTELEKOM MMC",Input!A87="BAKI TELEFON RABİTƏSİ MMC"),IF(OR('Lif Uzunluğu'!C91&gt;2500,'Lif Uzunluğu'!C91&lt;-2500,Input!AR87=0,Input!AR87=""),"False","True"),IF(OR('Lif Uzunluğu'!C91&gt;250,'Lif Uzunluğu'!C91&lt;-250,Input!AR87=0,Input!AR87=""),"False","True"))</f>
        <v>False</v>
      </c>
    </row>
    <row r="92" spans="2:4" ht="15.75" customHeight="1" x14ac:dyDescent="0.35">
      <c r="B92" s="6" t="str">
        <f>Input!A88</f>
        <v>"AZİNTELNET" Məhdud Məsuliyyətli Cəmiyyəti</v>
      </c>
      <c r="C92" s="9">
        <f>Input!BD88-Input!U88</f>
        <v>0</v>
      </c>
      <c r="D92" s="9" t="str">
        <f>IF(OR(Input!A88="AZERONLİNE LTD BM",Input!A88="AZTELEKOM MMC",Input!A88="BAKI TELEFON RABİTƏSİ MMC"),IF(OR('Lif Uzunluğu'!C92&gt;2500,'Lif Uzunluğu'!C92&lt;-2500,Input!AR88=0,Input!AR88=""),"False","True"),IF(OR('Lif Uzunluğu'!C92&gt;250,'Lif Uzunluğu'!C92&lt;-250,Input!AR88=0,Input!AR88=""),"False","True"))</f>
        <v>False</v>
      </c>
    </row>
    <row r="93" spans="2:4" ht="15.75" customHeight="1" x14ac:dyDescent="0.35">
      <c r="B93" s="6" t="str">
        <f>Input!A89</f>
        <v>"CLİP TV" MƏHDUD MƏSULİYYƏTLİ CƏMİYYƏTİ</v>
      </c>
      <c r="C93" s="9">
        <f>Input!BD89-Input!U89</f>
        <v>0</v>
      </c>
      <c r="D93" s="9" t="str">
        <f>IF(OR(Input!A89="AZERONLİNE LTD BM",Input!A89="AZTELEKOM MMC",Input!A89="BAKI TELEFON RABİTƏSİ MMC"),IF(OR('Lif Uzunluğu'!C93&gt;2500,'Lif Uzunluğu'!C93&lt;-2500,Input!AR89=0,Input!AR89=""),"False","True"),IF(OR('Lif Uzunluğu'!C93&gt;250,'Lif Uzunluğu'!C93&lt;-250,Input!AR89=0,Input!AR89=""),"False","True"))</f>
        <v>False</v>
      </c>
    </row>
    <row r="94" spans="2:4" ht="15.75" customHeight="1" x14ac:dyDescent="0.35">
      <c r="B94" s="6" t="str">
        <f>Input!A90</f>
        <v>"FLEXNET" Məhdud Məsuliyyətli Cəmiyyəti</v>
      </c>
      <c r="C94" s="9">
        <f>Input!BD90-Input!U90</f>
        <v>0</v>
      </c>
      <c r="D94" s="9" t="str">
        <f>IF(OR(Input!A90="AZERONLİNE LTD BM",Input!A90="AZTELEKOM MMC",Input!A90="BAKI TELEFON RABİTƏSİ MMC"),IF(OR('Lif Uzunluğu'!C94&gt;2500,'Lif Uzunluğu'!C94&lt;-2500,Input!AR90=0,Input!AR90=""),"False","True"),IF(OR('Lif Uzunluğu'!C94&gt;250,'Lif Uzunluğu'!C94&lt;-250,Input!AR90=0,Input!AR90=""),"False","True"))</f>
        <v>False</v>
      </c>
    </row>
    <row r="95" spans="2:4" ht="15.75" customHeight="1" x14ac:dyDescent="0.35">
      <c r="B95" s="6" t="str">
        <f>Input!A91</f>
        <v>"RR TELECOM" Məhdud Məsuliyyətli Cəmiyyəti</v>
      </c>
      <c r="C95" s="9">
        <f>Input!BD91-Input!U91</f>
        <v>0</v>
      </c>
      <c r="D95" s="9" t="str">
        <f>IF(OR(Input!A91="AZERONLİNE LTD BM",Input!A91="AZTELEKOM MMC",Input!A91="BAKI TELEFON RABİTƏSİ MMC"),IF(OR('Lif Uzunluğu'!C95&gt;2500,'Lif Uzunluğu'!C95&lt;-2500,Input!AR91=0,Input!AR91=""),"False","True"),IF(OR('Lif Uzunluğu'!C95&gt;250,'Lif Uzunluğu'!C95&lt;-250,Input!AR91=0,Input!AR91=""),"False","True"))</f>
        <v>False</v>
      </c>
    </row>
    <row r="96" spans="2:4" ht="15.75" customHeight="1" x14ac:dyDescent="0.35">
      <c r="B96" s="6" t="str">
        <f>Input!A92</f>
        <v>"SPEEDNET" Məhdud Məsuliyyətli Cəmiyyəti</v>
      </c>
      <c r="C96" s="9">
        <f>Input!BD92-Input!U92</f>
        <v>0</v>
      </c>
      <c r="D96" s="9" t="str">
        <f>IF(OR(Input!A92="AZERONLİNE LTD BM",Input!A92="AZTELEKOM MMC",Input!A92="BAKI TELEFON RABİTƏSİ MMC"),IF(OR('Lif Uzunluğu'!C96&gt;2500,'Lif Uzunluğu'!C96&lt;-2500,Input!AR92=0,Input!AR92=""),"False","True"),IF(OR('Lif Uzunluğu'!C96&gt;250,'Lif Uzunluğu'!C96&lt;-250,Input!AR92=0,Input!AR92=""),"False","True"))</f>
        <v>False</v>
      </c>
    </row>
    <row r="97" spans="2:4" ht="15.75" customHeight="1" x14ac:dyDescent="0.35">
      <c r="B97" s="6" t="str">
        <f>Input!A93</f>
        <v>"OPTİK İNTERNET PROVAİDERS" Məhdud Məsuliyyətli Cəmiyyəti</v>
      </c>
      <c r="C97" s="9">
        <f>Input!BD93-Input!U93</f>
        <v>0</v>
      </c>
      <c r="D97" s="9" t="str">
        <f>IF(OR(Input!A93="AZERONLİNE LTD BM",Input!A93="AZTELEKOM MMC",Input!A93="BAKI TELEFON RABİTƏSİ MMC"),IF(OR('Lif Uzunluğu'!C97&gt;2500,'Lif Uzunluğu'!C97&lt;-2500,Input!AR93=0,Input!AR93=""),"False","True"),IF(OR('Lif Uzunluğu'!C97&gt;250,'Lif Uzunluğu'!C97&lt;-250,Input!AR93=0,Input!AR93=""),"False","True"))</f>
        <v>False</v>
      </c>
    </row>
    <row r="98" spans="2:4" ht="15.75" customHeight="1" x14ac:dyDescent="0.35">
      <c r="B98" s="6" t="str">
        <f>Input!A94</f>
        <v>"GİGABİT TELECOM" Məhdud Məsuliyyətli Cəmiyyəti</v>
      </c>
      <c r="C98" s="9">
        <f>Input!BD94-Input!U94</f>
        <v>0</v>
      </c>
      <c r="D98" s="9" t="str">
        <f>IF(OR(Input!A94="AZERONLİNE LTD BM",Input!A94="AZTELEKOM MMC",Input!A94="BAKI TELEFON RABİTƏSİ MMC"),IF(OR('Lif Uzunluğu'!C98&gt;2500,'Lif Uzunluğu'!C98&lt;-2500,Input!AR94=0,Input!AR94=""),"False","True"),IF(OR('Lif Uzunluğu'!C98&gt;250,'Lif Uzunluğu'!C98&lt;-250,Input!AR94=0,Input!AR94=""),"False","True"))</f>
        <v>False</v>
      </c>
    </row>
    <row r="99" spans="2:4" ht="15.75" customHeight="1" x14ac:dyDescent="0.35">
      <c r="B99" s="6" t="str">
        <f>Input!A95</f>
        <v>"PORTFLİX" MƏHDUD MƏSULİYYƏTLİ CƏMİYYƏTİ</v>
      </c>
      <c r="C99" s="9">
        <f>Input!BD95-Input!U95</f>
        <v>0</v>
      </c>
      <c r="D99" s="9" t="str">
        <f>IF(OR(Input!A95="AZERONLİNE LTD BM",Input!A95="AZTELEKOM MMC",Input!A95="BAKI TELEFON RABİTƏSİ MMC"),IF(OR('Lif Uzunluğu'!C99&gt;2500,'Lif Uzunluğu'!C99&lt;-2500,Input!AR95=0,Input!AR95=""),"False","True"),IF(OR('Lif Uzunluğu'!C99&gt;250,'Lif Uzunluğu'!C99&lt;-250,Input!AR95=0,Input!AR95=""),"False","True"))</f>
        <v>False</v>
      </c>
    </row>
    <row r="100" spans="2:4" ht="15.75" customHeight="1" x14ac:dyDescent="0.35">
      <c r="B100" s="6" t="str">
        <f>Input!A96</f>
        <v>NAXÇIVAN MUXTAR RESPUBLİKASI RABİTƏ VƏ YENİ TEXNOLOGİYALARI NAZİRLİYİNİN TABELİYİNDƏ NAXÇIVAN MUXTAR RESPUBLİKASININ İNTERNET VƏ YENİ TEXNOLOGİYALARİN TƏDRİSİ MƏRKƏZİ</v>
      </c>
      <c r="C100" s="9">
        <f>Input!BD96-Input!U96</f>
        <v>0</v>
      </c>
      <c r="D100" s="9" t="str">
        <f>IF(OR(Input!A96="AZERONLİNE LTD BM",Input!A96="AZTELEKOM MMC",Input!A96="BAKI TELEFON RABİTƏSİ MMC"),IF(OR('Lif Uzunluğu'!C100&gt;2500,'Lif Uzunluğu'!C100&lt;-2500,Input!AR96=0,Input!AR96=""),"False","True"),IF(OR('Lif Uzunluğu'!C100&gt;250,'Lif Uzunluğu'!C100&lt;-250,Input!AR96=0,Input!AR96=""),"False","True"))</f>
        <v>False</v>
      </c>
    </row>
    <row r="101" spans="2:4" ht="15.75" customHeight="1" x14ac:dyDescent="0.35">
      <c r="B101" s="6" t="str">
        <f>Input!A97</f>
        <v>"SEVINC TELECOM" Məhdud Məsuliyyətli Cəmiyyəti</v>
      </c>
      <c r="C101" s="9">
        <f>Input!BD97-Input!U97</f>
        <v>0</v>
      </c>
      <c r="D101" s="9" t="str">
        <f>IF(OR(Input!A97="AZERONLİNE LTD BM",Input!A97="AZTELEKOM MMC",Input!A97="BAKI TELEFON RABİTƏSİ MMC"),IF(OR('Lif Uzunluğu'!C101&gt;2500,'Lif Uzunluğu'!C101&lt;-2500,Input!AR97=0,Input!AR97=""),"False","True"),IF(OR('Lif Uzunluğu'!C101&gt;250,'Lif Uzunluğu'!C101&lt;-250,Input!AR97=0,Input!AR97=""),"False","True"))</f>
        <v>False</v>
      </c>
    </row>
    <row r="102" spans="2:4" ht="15.75" customHeight="1" x14ac:dyDescent="0.35">
      <c r="B102" s="6" t="str">
        <f>Input!A98</f>
        <v>"NET-EKSPRESS" MƏHDUD MƏSULİYYƏTLİ CƏMİYYƏTİ</v>
      </c>
      <c r="C102" s="9">
        <f>Input!BD98-Input!U98</f>
        <v>0</v>
      </c>
      <c r="D102" s="9" t="str">
        <f>IF(OR(Input!A98="AZERONLİNE LTD BM",Input!A98="AZTELEKOM MMC",Input!A98="BAKI TELEFON RABİTƏSİ MMC"),IF(OR('Lif Uzunluğu'!C102&gt;2500,'Lif Uzunluğu'!C102&lt;-2500,Input!AR98=0,Input!AR98=""),"False","True"),IF(OR('Lif Uzunluğu'!C102&gt;250,'Lif Uzunluğu'!C102&lt;-250,Input!AR98=0,Input!AR98=""),"False","True"))</f>
        <v>False</v>
      </c>
    </row>
    <row r="103" spans="2:4" ht="15.75" customHeight="1" x14ac:dyDescent="0.35">
      <c r="B103" s="6" t="str">
        <f>Input!A99</f>
        <v>"ALFA TELEKOM" MƏHDUD MƏSULİYYƏTLİ CƏMİYYƏTİ</v>
      </c>
      <c r="C103" s="9">
        <f>Input!BD99-Input!U99</f>
        <v>0</v>
      </c>
      <c r="D103" s="9" t="str">
        <f>IF(OR(Input!A99="AZERONLİNE LTD BM",Input!A99="AZTELEKOM MMC",Input!A99="BAKI TELEFON RABİTƏSİ MMC"),IF(OR('Lif Uzunluğu'!C103&gt;2500,'Lif Uzunluğu'!C103&lt;-2500,Input!AR99=0,Input!AR99=""),"False","True"),IF(OR('Lif Uzunluğu'!C103&gt;250,'Lif Uzunluğu'!C103&lt;-250,Input!AR99=0,Input!AR99=""),"False","True"))</f>
        <v>False</v>
      </c>
    </row>
    <row r="104" spans="2:4" ht="15.75" customHeight="1" x14ac:dyDescent="0.35">
      <c r="B104" s="6" t="str">
        <f>Input!A100</f>
        <v>"LİNKNET" MƏHDUD MƏSULİYYƏTLİ CƏMİYYƏTİ</v>
      </c>
      <c r="C104" s="9">
        <f>Input!BD100-Input!U100</f>
        <v>0</v>
      </c>
      <c r="D104" s="9" t="str">
        <f>IF(OR(Input!A100="AZERONLİNE LTD BM",Input!A100="AZTELEKOM MMC",Input!A100="BAKI TELEFON RABİTƏSİ MMC"),IF(OR('Lif Uzunluğu'!C104&gt;2500,'Lif Uzunluğu'!C104&lt;-2500,Input!AR100=0,Input!AR100=""),"False","True"),IF(OR('Lif Uzunluğu'!C104&gt;250,'Lif Uzunluğu'!C104&lt;-250,Input!AR100=0,Input!AR100=""),"False","True"))</f>
        <v>False</v>
      </c>
    </row>
    <row r="105" spans="2:4" ht="15.75" customHeight="1" x14ac:dyDescent="0.35">
      <c r="B105" s="6" t="str">
        <f>Input!A101</f>
        <v>"SHAKH TELECOM" Məhdud Məsuliyyətli Cəmiyyəti</v>
      </c>
      <c r="C105" s="9">
        <f>Input!BD101-Input!U101</f>
        <v>0</v>
      </c>
      <c r="D105" s="9" t="str">
        <f>IF(OR(Input!A101="AZERONLİNE LTD BM",Input!A101="AZTELEKOM MMC",Input!A101="BAKI TELEFON RABİTƏSİ MMC"),IF(OR('Lif Uzunluğu'!C105&gt;2500,'Lif Uzunluğu'!C105&lt;-2500,Input!AR101=0,Input!AR101=""),"False","True"),IF(OR('Lif Uzunluğu'!C105&gt;250,'Lif Uzunluğu'!C105&lt;-250,Input!AR101=0,Input!AR101=""),"False","True"))</f>
        <v>False</v>
      </c>
    </row>
    <row r="106" spans="2:4" ht="15.75" customHeight="1" x14ac:dyDescent="0.35">
      <c r="B106" s="6" t="str">
        <f>Input!A102</f>
        <v>"SMART OFFICE" MƏHDUD MƏSULİYYƏTLİ CƏMİYYƏTİ</v>
      </c>
      <c r="C106" s="9">
        <f>Input!BD102-Input!U102</f>
        <v>0</v>
      </c>
      <c r="D106" s="9" t="str">
        <f>IF(OR(Input!A102="AZERONLİNE LTD BM",Input!A102="AZTELEKOM MMC",Input!A102="BAKI TELEFON RABİTƏSİ MMC"),IF(OR('Lif Uzunluğu'!C106&gt;2500,'Lif Uzunluğu'!C106&lt;-2500,Input!AR102=0,Input!AR102=""),"False","True"),IF(OR('Lif Uzunluğu'!C106&gt;250,'Lif Uzunluğu'!C106&lt;-250,Input!AR102=0,Input!AR102=""),"False","True"))</f>
        <v>False</v>
      </c>
    </row>
    <row r="107" spans="2:4" ht="15.75" customHeight="1" x14ac:dyDescent="0.35">
      <c r="B107" s="6" t="str">
        <f>Input!A103</f>
        <v>"START TELECOM" Məhdud Məsuliyyətli Cəmiyyəti</v>
      </c>
      <c r="C107" s="9">
        <f>Input!BD103-Input!U103</f>
        <v>0</v>
      </c>
      <c r="D107" s="9" t="str">
        <f>IF(OR(Input!A103="AZERONLİNE LTD BM",Input!A103="AZTELEKOM MMC",Input!A103="BAKI TELEFON RABİTƏSİ MMC"),IF(OR('Lif Uzunluğu'!C107&gt;2500,'Lif Uzunluğu'!C107&lt;-2500,Input!AR103=0,Input!AR103=""),"False","True"),IF(OR('Lif Uzunluğu'!C107&gt;250,'Lif Uzunluğu'!C107&lt;-250,Input!AR103=0,Input!AR103=""),"False","True"))</f>
        <v>False</v>
      </c>
    </row>
    <row r="108" spans="2:4" ht="15.75" customHeight="1" x14ac:dyDescent="0.35">
      <c r="B108" s="6" t="str">
        <f>Input!A104</f>
        <v>"AG TELEKOM" MƏHDUD MƏSULİYYƏTLİ CƏMİYYƏTİ</v>
      </c>
      <c r="C108" s="9">
        <f>Input!BD104-Input!U104</f>
        <v>0</v>
      </c>
      <c r="D108" s="9" t="str">
        <f>IF(OR(Input!A104="AZERONLİNE LTD BM",Input!A104="AZTELEKOM MMC",Input!A104="BAKI TELEFON RABİTƏSİ MMC"),IF(OR('Lif Uzunluğu'!C108&gt;2500,'Lif Uzunluğu'!C108&lt;-2500,Input!AR104=0,Input!AR104=""),"False","True"),IF(OR('Lif Uzunluğu'!C108&gt;250,'Lif Uzunluğu'!C108&lt;-250,Input!AR104=0,Input!AR104=""),"False","True"))</f>
        <v>False</v>
      </c>
    </row>
    <row r="109" spans="2:4" ht="15.75" customHeight="1" x14ac:dyDescent="0.35">
      <c r="B109" s="6" t="str">
        <f>Input!A105</f>
        <v>"VVORLD LINE" Məhdud Məsuliyyətli Cəmiyyəti</v>
      </c>
      <c r="C109" s="9">
        <f>Input!BD105-Input!U105</f>
        <v>0</v>
      </c>
      <c r="D109" s="9" t="str">
        <f>IF(OR(Input!A105="AZERONLİNE LTD BM",Input!A105="AZTELEKOM MMC",Input!A105="BAKI TELEFON RABİTƏSİ MMC"),IF(OR('Lif Uzunluğu'!C109&gt;2500,'Lif Uzunluğu'!C109&lt;-2500,Input!AR105=0,Input!AR105=""),"False","True"),IF(OR('Lif Uzunluğu'!C109&gt;250,'Lif Uzunluğu'!C109&lt;-250,Input!AR105=0,Input!AR105=""),"False","True"))</f>
        <v>False</v>
      </c>
    </row>
    <row r="110" spans="2:4" ht="15.75" customHeight="1" x14ac:dyDescent="0.35">
      <c r="B110" s="6" t="str">
        <f>Input!A106</f>
        <v>"DELTA TELEKOM LTD" MƏHDUD MƏSULİYYƏTLİ  MÜƏSSİSƏSİ</v>
      </c>
      <c r="C110" s="9">
        <f>Input!BD106-Input!U106</f>
        <v>0</v>
      </c>
      <c r="D110" s="9" t="str">
        <f>IF(OR(Input!A106="AZERONLİNE LTD BM",Input!A106="AZTELEKOM MMC",Input!A106="BAKI TELEFON RABİTƏSİ MMC"),IF(OR('Lif Uzunluğu'!C110&gt;2500,'Lif Uzunluğu'!C110&lt;-2500,Input!AR106=0,Input!AR106=""),"False","True"),IF(OR('Lif Uzunluğu'!C110&gt;250,'Lif Uzunluğu'!C110&lt;-250,Input!AR106=0,Input!AR106=""),"False","True"))</f>
        <v>False</v>
      </c>
    </row>
    <row r="111" spans="2:4" ht="15.75" customHeight="1" x14ac:dyDescent="0.35">
      <c r="B111" s="6" t="str">
        <f>Input!A107</f>
        <v>"SPARKTEL" Məhdud Məsuliyyətli Cəmiyyəti</v>
      </c>
      <c r="C111" s="9">
        <f>Input!BD107-Input!U107</f>
        <v>0</v>
      </c>
      <c r="D111" s="9" t="str">
        <f>IF(OR(Input!A107="AZERONLİNE LTD BM",Input!A107="AZTELEKOM MMC",Input!A107="BAKI TELEFON RABİTƏSİ MMC"),IF(OR('Lif Uzunluğu'!C111&gt;2500,'Lif Uzunluğu'!C111&lt;-2500,Input!AR107=0,Input!AR107=""),"False","True"),IF(OR('Lif Uzunluğu'!C111&gt;250,'Lif Uzunluğu'!C111&lt;-250,Input!AR107=0,Input!AR107=""),"False","True"))</f>
        <v>False</v>
      </c>
    </row>
    <row r="112" spans="2:4" ht="15.75" customHeight="1" x14ac:dyDescent="0.35">
      <c r="B112" s="6" t="str">
        <f>Input!A108</f>
        <v>"RDSC" Məhdud Məsuliyyətli Cəmiyyəti</v>
      </c>
      <c r="C112" s="9">
        <f>Input!BD108-Input!U108</f>
        <v>0</v>
      </c>
      <c r="D112" s="9" t="str">
        <f>IF(OR(Input!A108="AZERONLİNE LTD BM",Input!A108="AZTELEKOM MMC",Input!A108="BAKI TELEFON RABİTƏSİ MMC"),IF(OR('Lif Uzunluğu'!C112&gt;2500,'Lif Uzunluğu'!C112&lt;-2500,Input!AR108=0,Input!AR108=""),"False","True"),IF(OR('Lif Uzunluğu'!C112&gt;250,'Lif Uzunluğu'!C112&lt;-250,Input!AR108=0,Input!AR108=""),"False","True"))</f>
        <v>False</v>
      </c>
    </row>
    <row r="113" spans="2:4" ht="15.75" customHeight="1" x14ac:dyDescent="0.35">
      <c r="B113" s="6" t="str">
        <f>Input!A109</f>
        <v>"Boss Group" MƏHDUD MƏSULİYYƏTLİ CƏMİYYƏTİ</v>
      </c>
      <c r="C113" s="9">
        <f>Input!BD109-Input!U109</f>
        <v>0</v>
      </c>
      <c r="D113" s="9" t="str">
        <f>IF(OR(Input!A109="AZERONLİNE LTD BM",Input!A109="AZTELEKOM MMC",Input!A109="BAKI TELEFON RABİTƏSİ MMC"),IF(OR('Lif Uzunluğu'!C113&gt;2500,'Lif Uzunluğu'!C113&lt;-2500,Input!AR109=0,Input!AR109=""),"False","True"),IF(OR('Lif Uzunluğu'!C113&gt;250,'Lif Uzunluğu'!C113&lt;-250,Input!AR109=0,Input!AR109=""),"False","True"))</f>
        <v>False</v>
      </c>
    </row>
    <row r="114" spans="2:4" ht="15.75" customHeight="1" x14ac:dyDescent="0.35">
      <c r="B114" s="6" t="str">
        <f>Input!A110</f>
        <v>"DU TELECOM" Məhdud Məsuliyyətli Cəmiyyəti</v>
      </c>
      <c r="C114" s="9">
        <f>Input!BD110-Input!U110</f>
        <v>0</v>
      </c>
      <c r="D114" s="9" t="str">
        <f>IF(OR(Input!A110="AZERONLİNE LTD BM",Input!A110="AZTELEKOM MMC",Input!A110="BAKI TELEFON RABİTƏSİ MMC"),IF(OR('Lif Uzunluğu'!C114&gt;2500,'Lif Uzunluğu'!C114&lt;-2500,Input!AR110=0,Input!AR110=""),"False","True"),IF(OR('Lif Uzunluğu'!C114&gt;250,'Lif Uzunluğu'!C114&lt;-250,Input!AR110=0,Input!AR110=""),"False","True"))</f>
        <v>False</v>
      </c>
    </row>
    <row r="115" spans="2:4" ht="15.75" customHeight="1" x14ac:dyDescent="0.35">
      <c r="B115" s="6" t="str">
        <f>Input!A111</f>
        <v>"GO TELECOM" Məhdud Məsuliyyətli Cəmiyyəti</v>
      </c>
      <c r="C115" s="9">
        <f>Input!BD111-Input!U111</f>
        <v>0</v>
      </c>
      <c r="D115" s="9" t="str">
        <f>IF(OR(Input!A111="AZERONLİNE LTD BM",Input!A111="AZTELEKOM MMC",Input!A111="BAKI TELEFON RABİTƏSİ MMC"),IF(OR('Lif Uzunluğu'!C115&gt;2500,'Lif Uzunluğu'!C115&lt;-2500,Input!AR111=0,Input!AR111=""),"False","True"),IF(OR('Lif Uzunluğu'!C115&gt;250,'Lif Uzunluğu'!C115&lt;-250,Input!AR111=0,Input!AR111=""),"False","True"))</f>
        <v>False</v>
      </c>
    </row>
    <row r="116" spans="2:4" ht="15.75" customHeight="1" x14ac:dyDescent="0.35">
      <c r="B116" s="6" t="str">
        <f>Input!A112</f>
        <v>"AZERBAIJAN NETVVORK SOLUTIONS" Məhdud Məsuliyyətli Cəmiyyəti</v>
      </c>
      <c r="C116" s="9">
        <f>Input!BD112-Input!U112</f>
        <v>0</v>
      </c>
      <c r="D116" s="9" t="str">
        <f>IF(OR(Input!A112="AZERONLİNE LTD BM",Input!A112="AZTELEKOM MMC",Input!A112="BAKI TELEFON RABİTƏSİ MMC"),IF(OR('Lif Uzunluğu'!C116&gt;2500,'Lif Uzunluğu'!C116&lt;-2500,Input!AR112=0,Input!AR112=""),"False","True"),IF(OR('Lif Uzunluğu'!C116&gt;250,'Lif Uzunluğu'!C116&lt;-250,Input!AR112=0,Input!AR112=""),"False","True"))</f>
        <v>False</v>
      </c>
    </row>
    <row r="117" spans="2:4" ht="15.75" customHeight="1" x14ac:dyDescent="0.35">
      <c r="B117" s="6" t="str">
        <f>Input!A113</f>
        <v>"KAPITAL TELECOM" Məhdud Məsuliyyətli Cəmiyyəti</v>
      </c>
      <c r="C117" s="9">
        <f>Input!BD113-Input!U113</f>
        <v>0</v>
      </c>
      <c r="D117" s="9" t="str">
        <f>IF(OR(Input!A113="AZERONLİNE LTD BM",Input!A113="AZTELEKOM MMC",Input!A113="BAKI TELEFON RABİTƏSİ MMC"),IF(OR('Lif Uzunluğu'!C117&gt;2500,'Lif Uzunluğu'!C117&lt;-2500,Input!AR113=0,Input!AR113=""),"False","True"),IF(OR('Lif Uzunluğu'!C117&gt;250,'Lif Uzunluğu'!C117&lt;-250,Input!AR113=0,Input!AR113=""),"False","True"))</f>
        <v>False</v>
      </c>
    </row>
    <row r="118" spans="2:4" ht="15.75" customHeight="1" x14ac:dyDescent="0.35">
      <c r="B118" s="6" t="str">
        <f>Input!A114</f>
        <v>"BİLEV NET" Məhdud Məsuliyyətli Cəmiyyəti</v>
      </c>
      <c r="C118" s="9">
        <f>Input!BD114-Input!U114</f>
        <v>0</v>
      </c>
      <c r="D118" s="9" t="str">
        <f>IF(OR(Input!A114="AZERONLİNE LTD BM",Input!A114="AZTELEKOM MMC",Input!A114="BAKI TELEFON RABİTƏSİ MMC"),IF(OR('Lif Uzunluğu'!C118&gt;2500,'Lif Uzunluğu'!C118&lt;-2500,Input!AR114=0,Input!AR114=""),"False","True"),IF(OR('Lif Uzunluğu'!C118&gt;250,'Lif Uzunluğu'!C118&lt;-250,Input!AR114=0,Input!AR114=""),"False","True"))</f>
        <v>False</v>
      </c>
    </row>
    <row r="119" spans="2:4" ht="15.75" customHeight="1" x14ac:dyDescent="0.35">
      <c r="B119" s="6" t="str">
        <f>Input!A115</f>
        <v>"AZQTEL" MƏHDUD MƏSULİYYƏTLİ CƏMİYYƏTİ</v>
      </c>
      <c r="C119" s="9">
        <f>Input!BD115-Input!U115</f>
        <v>0</v>
      </c>
      <c r="D119" s="9" t="str">
        <f>IF(OR(Input!A115="AZERONLİNE LTD BM",Input!A115="AZTELEKOM MMC",Input!A115="BAKI TELEFON RABİTƏSİ MMC"),IF(OR('Lif Uzunluğu'!C119&gt;2500,'Lif Uzunluğu'!C119&lt;-2500,Input!AR115=0,Input!AR115=""),"False","True"),IF(OR('Lif Uzunluğu'!C119&gt;250,'Lif Uzunluğu'!C119&lt;-250,Input!AR115=0,Input!AR115=""),"False","True"))</f>
        <v>False</v>
      </c>
    </row>
    <row r="120" spans="2:4" ht="15.75" customHeight="1" x14ac:dyDescent="0.35">
      <c r="B120" s="6" t="str">
        <f>Input!A116</f>
        <v>"ULTEL" MƏHDUD MƏSULİYYƏTLİ CƏMİYYƏTİ</v>
      </c>
      <c r="C120" s="9">
        <f>Input!BD116-Input!U116</f>
        <v>0</v>
      </c>
      <c r="D120" s="9" t="str">
        <f>IF(OR(Input!A116="AZERONLİNE LTD BM",Input!A116="AZTELEKOM MMC",Input!A116="BAKI TELEFON RABİTƏSİ MMC"),IF(OR('Lif Uzunluğu'!C120&gt;2500,'Lif Uzunluğu'!C120&lt;-2500,Input!AR116=0,Input!AR116=""),"False","True"),IF(OR('Lif Uzunluğu'!C120&gt;250,'Lif Uzunluğu'!C120&lt;-250,Input!AR116=0,Input!AR116=""),"False","True"))</f>
        <v>False</v>
      </c>
    </row>
    <row r="121" spans="2:4" ht="15.75" customHeight="1" x14ac:dyDescent="0.35">
      <c r="B121" s="6" t="str">
        <f>Input!A117</f>
        <v>"HOMENET" Məhdud Məsuliyyətli Cəmiyyəti</v>
      </c>
      <c r="C121" s="9">
        <f>Input!BD117-Input!U117</f>
        <v>0</v>
      </c>
      <c r="D121" s="9" t="str">
        <f>IF(OR(Input!A117="AZERONLİNE LTD BM",Input!A117="AZTELEKOM MMC",Input!A117="BAKI TELEFON RABİTƏSİ MMC"),IF(OR('Lif Uzunluğu'!C121&gt;2500,'Lif Uzunluğu'!C121&lt;-2500,Input!AR117=0,Input!AR117=""),"False","True"),IF(OR('Lif Uzunluğu'!C121&gt;250,'Lif Uzunluğu'!C121&lt;-250,Input!AR117=0,Input!AR117=""),"False","True"))</f>
        <v>False</v>
      </c>
    </row>
    <row r="122" spans="2:4" ht="15.75" customHeight="1" x14ac:dyDescent="0.35">
      <c r="B122" s="6" t="str">
        <f>Input!A118</f>
        <v>"FIBERHOME" Məhdud Məsuliyyətli Cəmiyyəti</v>
      </c>
      <c r="C122" s="9">
        <f>Input!BD118-Input!U118</f>
        <v>0</v>
      </c>
      <c r="D122" s="9" t="str">
        <f>IF(OR(Input!A118="AZERONLİNE LTD BM",Input!A118="AZTELEKOM MMC",Input!A118="BAKI TELEFON RABİTƏSİ MMC"),IF(OR('Lif Uzunluğu'!C122&gt;2500,'Lif Uzunluğu'!C122&lt;-2500,Input!AR118=0,Input!AR118=""),"False","True"),IF(OR('Lif Uzunluğu'!C122&gt;250,'Lif Uzunluğu'!C122&lt;-250,Input!AR118=0,Input!AR118=""),"False","True"))</f>
        <v>False</v>
      </c>
    </row>
    <row r="123" spans="2:4" ht="15.75" customHeight="1" x14ac:dyDescent="0.35">
      <c r="B123" s="6" t="str">
        <f>Input!A119</f>
        <v>"AZİKO GROUP" Məhdud Məsuliyyətli Cəmiyyəti</v>
      </c>
      <c r="C123" s="9">
        <f>Input!BD119-Input!U119</f>
        <v>0</v>
      </c>
      <c r="D123" s="9" t="str">
        <f>IF(OR(Input!A119="AZERONLİNE LTD BM",Input!A119="AZTELEKOM MMC",Input!A119="BAKI TELEFON RABİTƏSİ MMC"),IF(OR('Lif Uzunluğu'!C123&gt;2500,'Lif Uzunluğu'!C123&lt;-2500,Input!AR119=0,Input!AR119=""),"False","True"),IF(OR('Lif Uzunluğu'!C123&gt;250,'Lif Uzunluğu'!C123&lt;-250,Input!AR119=0,Input!AR119=""),"False","True"))</f>
        <v>False</v>
      </c>
    </row>
    <row r="124" spans="2:4" ht="15.75" customHeight="1" x14ac:dyDescent="0.35">
      <c r="B124" s="6" t="str">
        <f>Input!A120</f>
        <v>"AZ-EVRO TEL" MƏHDUD MƏSULİYYƏTLİ CƏMİYYƏTİ</v>
      </c>
      <c r="C124" s="9">
        <f>Input!BD120-Input!U120</f>
        <v>0</v>
      </c>
      <c r="D124" s="9" t="str">
        <f>IF(OR(Input!A120="AZERONLİNE LTD BM",Input!A120="AZTELEKOM MMC",Input!A120="BAKI TELEFON RABİTƏSİ MMC"),IF(OR('Lif Uzunluğu'!C124&gt;2500,'Lif Uzunluğu'!C124&lt;-2500,Input!AR120=0,Input!AR120=""),"False","True"),IF(OR('Lif Uzunluğu'!C124&gt;250,'Lif Uzunluğu'!C124&lt;-250,Input!AR120=0,Input!AR120=""),"False","True"))</f>
        <v>False</v>
      </c>
    </row>
    <row r="125" spans="2:4" ht="15.75" customHeight="1" x14ac:dyDescent="0.35">
      <c r="B125" s="6" t="str">
        <f>Input!A121</f>
        <v>"UNİNET" MƏHDUD MƏSULİYYƏTLİ CƏMİYYƏTİ</v>
      </c>
      <c r="C125" s="9">
        <f>Input!BD121-Input!U121</f>
        <v>0</v>
      </c>
      <c r="D125" s="9" t="str">
        <f>IF(OR(Input!A121="AZERONLİNE LTD BM",Input!A121="AZTELEKOM MMC",Input!A121="BAKI TELEFON RABİTƏSİ MMC"),IF(OR('Lif Uzunluğu'!C125&gt;2500,'Lif Uzunluğu'!C125&lt;-2500,Input!AR121=0,Input!AR121=""),"False","True"),IF(OR('Lif Uzunluğu'!C125&gt;250,'Lif Uzunluğu'!C125&lt;-250,Input!AR121=0,Input!AR121=""),"False","True"))</f>
        <v>False</v>
      </c>
    </row>
    <row r="126" spans="2:4" ht="15.75" customHeight="1" x14ac:dyDescent="0.35">
      <c r="B126" s="6" t="str">
        <f>Input!A122</f>
        <v>"FİBERNET" Məhdud Məsuliyyətli Cəmiyyəti</v>
      </c>
      <c r="C126" s="9">
        <f>Input!BD122-Input!U122</f>
        <v>0</v>
      </c>
      <c r="D126" s="9" t="str">
        <f>IF(OR(Input!A122="AZERONLİNE LTD BM",Input!A122="AZTELEKOM MMC",Input!A122="BAKI TELEFON RABİTƏSİ MMC"),IF(OR('Lif Uzunluğu'!C126&gt;2500,'Lif Uzunluğu'!C126&lt;-2500,Input!AR122=0,Input!AR122=""),"False","True"),IF(OR('Lif Uzunluğu'!C126&gt;250,'Lif Uzunluğu'!C126&lt;-250,Input!AR122=0,Input!AR122=""),"False","True"))</f>
        <v>False</v>
      </c>
    </row>
    <row r="127" spans="2:4" ht="15.75" customHeight="1" x14ac:dyDescent="0.35">
      <c r="B127" s="6" t="str">
        <f>Input!A123</f>
        <v>"SOLTECH" Məhdud Məsuliyyətli Cəmiyyəti</v>
      </c>
      <c r="C127" s="9">
        <f>Input!BD123-Input!U123</f>
        <v>0</v>
      </c>
      <c r="D127" s="9" t="str">
        <f>IF(OR(Input!A123="AZERONLİNE LTD BM",Input!A123="AZTELEKOM MMC",Input!A123="BAKI TELEFON RABİTƏSİ MMC"),IF(OR('Lif Uzunluğu'!C127&gt;2500,'Lif Uzunluğu'!C127&lt;-2500,Input!AR123=0,Input!AR123=""),"False","True"),IF(OR('Lif Uzunluğu'!C127&gt;250,'Lif Uzunluğu'!C127&lt;-250,Input!AR123=0,Input!AR123=""),"False","True"))</f>
        <v>False</v>
      </c>
    </row>
    <row r="128" spans="2:4" ht="15.75" customHeight="1" x14ac:dyDescent="0.35">
      <c r="B128" s="6" t="str">
        <f>Input!A124</f>
        <v>"SHEF GROUP" Məhdud Məsuliyyətli Cəmiyyəti</v>
      </c>
      <c r="C128" s="9">
        <f>Input!BD124-Input!U124</f>
        <v>0</v>
      </c>
      <c r="D128" s="9" t="str">
        <f>IF(OR(Input!A124="AZERONLİNE LTD BM",Input!A124="AZTELEKOM MMC",Input!A124="BAKI TELEFON RABİTƏSİ MMC"),IF(OR('Lif Uzunluğu'!C128&gt;2500,'Lif Uzunluğu'!C128&lt;-2500,Input!AR124=0,Input!AR124=""),"False","True"),IF(OR('Lif Uzunluğu'!C128&gt;250,'Lif Uzunluğu'!C128&lt;-250,Input!AR124=0,Input!AR124=""),"False","True"))</f>
        <v>False</v>
      </c>
    </row>
    <row r="129" spans="2:4" ht="15.75" customHeight="1" x14ac:dyDescent="0.35">
      <c r="B129" s="6" t="str">
        <f>Input!A125</f>
        <v>"LENTEL" Məhdud Məsuliyyətli Cəmiyyəti</v>
      </c>
      <c r="C129" s="9">
        <f>Input!BD125-Input!U125</f>
        <v>0</v>
      </c>
      <c r="D129" s="9" t="str">
        <f>IF(OR(Input!A125="AZERONLİNE LTD BM",Input!A125="AZTELEKOM MMC",Input!A125="BAKI TELEFON RABİTƏSİ MMC"),IF(OR('Lif Uzunluğu'!C129&gt;2500,'Lif Uzunluğu'!C129&lt;-2500,Input!AR125=0,Input!AR125=""),"False","True"),IF(OR('Lif Uzunluğu'!C129&gt;250,'Lif Uzunluğu'!C129&lt;-250,Input!AR125=0,Input!AR125=""),"False","True"))</f>
        <v>False</v>
      </c>
    </row>
    <row r="130" spans="2:4" ht="15.75" customHeight="1" x14ac:dyDescent="0.35">
      <c r="B130" s="6" t="str">
        <f>Input!A126</f>
        <v>"AZƏRTELEKOM" MƏHDUD MƏSULİYYƏTLİ CƏMİYYƏTİ</v>
      </c>
      <c r="C130" s="9">
        <f>Input!BD126-Input!U126</f>
        <v>0</v>
      </c>
      <c r="D130" s="9" t="str">
        <f>IF(OR(Input!A126="AZERONLİNE LTD BM",Input!A126="AZTELEKOM MMC",Input!A126="BAKI TELEFON RABİTƏSİ MMC"),IF(OR('Lif Uzunluğu'!C130&gt;2500,'Lif Uzunluğu'!C130&lt;-2500,Input!AR126=0,Input!AR126=""),"False","True"),IF(OR('Lif Uzunluğu'!C130&gt;250,'Lif Uzunluğu'!C130&lt;-250,Input!AR126=0,Input!AR126=""),"False","True"))</f>
        <v>False</v>
      </c>
    </row>
    <row r="131" spans="2:4" ht="15.75" customHeight="1" x14ac:dyDescent="0.35">
      <c r="B131" s="6" t="str">
        <f>Input!A127</f>
        <v>"AZƏRİKOM-KO LTD" MƏHDUD MƏSULİYYƏTLİ CƏMİYYƏTİ</v>
      </c>
      <c r="C131" s="9">
        <f>Input!BD127-Input!U127</f>
        <v>0</v>
      </c>
      <c r="D131" s="9" t="str">
        <f>IF(OR(Input!A127="AZERONLİNE LTD BM",Input!A127="AZTELEKOM MMC",Input!A127="BAKI TELEFON RABİTƏSİ MMC"),IF(OR('Lif Uzunluğu'!C131&gt;2500,'Lif Uzunluğu'!C131&lt;-2500,Input!AR127=0,Input!AR127=""),"False","True"),IF(OR('Lif Uzunluğu'!C131&gt;250,'Lif Uzunluğu'!C131&lt;-250,Input!AR127=0,Input!AR127=""),"False","True"))</f>
        <v>False</v>
      </c>
    </row>
    <row r="132" spans="2:4" ht="15.75" customHeight="1" x14ac:dyDescent="0.35">
      <c r="B132" s="6" t="str">
        <f>Input!A128</f>
        <v>"ROBONET" Məhdud Məsuliyyətli Cəmiyyəti</v>
      </c>
      <c r="C132" s="9">
        <f>Input!BD128-Input!U128</f>
        <v>0</v>
      </c>
      <c r="D132" s="9" t="str">
        <f>IF(OR(Input!A128="AZERONLİNE LTD BM",Input!A128="AZTELEKOM MMC",Input!A128="BAKI TELEFON RABİTƏSİ MMC"),IF(OR('Lif Uzunluğu'!C132&gt;2500,'Lif Uzunluğu'!C132&lt;-2500,Input!AR128=0,Input!AR128=""),"False","True"),IF(OR('Lif Uzunluğu'!C132&gt;250,'Lif Uzunluğu'!C132&lt;-250,Input!AR128=0,Input!AR128=""),"False","True"))</f>
        <v>False</v>
      </c>
    </row>
    <row r="133" spans="2:4" ht="15.75" customHeight="1" x14ac:dyDescent="0.35">
      <c r="B133" s="6" t="str">
        <f>Input!A129</f>
        <v>"ARAZNET TECHNOLOGİES"MƏHDUD MƏSULİYYƏTLİ CƏMİYYƏTİ</v>
      </c>
      <c r="C133" s="9">
        <f>Input!BD129-Input!U129</f>
        <v>0</v>
      </c>
      <c r="D133" s="9" t="str">
        <f>IF(OR(Input!A129="AZERONLİNE LTD BM",Input!A129="AZTELEKOM MMC",Input!A129="BAKI TELEFON RABİTƏSİ MMC"),IF(OR('Lif Uzunluğu'!C133&gt;2500,'Lif Uzunluğu'!C133&lt;-2500,Input!AR129=0,Input!AR129=""),"False","True"),IF(OR('Lif Uzunluğu'!C133&gt;250,'Lif Uzunluğu'!C133&lt;-250,Input!AR129=0,Input!AR129=""),"False","True"))</f>
        <v>False</v>
      </c>
    </row>
    <row r="134" spans="2:4" ht="15.75" customHeight="1" x14ac:dyDescent="0.35">
      <c r="B134" s="6" t="str">
        <f>Input!A130</f>
        <v>"MEGALİNK" MƏHDUD MƏSULİYYƏTLİ CƏMİYYƏTİ</v>
      </c>
      <c r="C134" s="9">
        <f>Input!BD130-Input!U130</f>
        <v>0</v>
      </c>
      <c r="D134" s="9" t="str">
        <f>IF(OR(Input!A130="AZERONLİNE LTD BM",Input!A130="AZTELEKOM MMC",Input!A130="BAKI TELEFON RABİTƏSİ MMC"),IF(OR('Lif Uzunluğu'!C134&gt;2500,'Lif Uzunluğu'!C134&lt;-2500,Input!AR130=0,Input!AR130=""),"False","True"),IF(OR('Lif Uzunluğu'!C134&gt;250,'Lif Uzunluğu'!C134&lt;-250,Input!AR130=0,Input!AR130=""),"False","True"))</f>
        <v>False</v>
      </c>
    </row>
    <row r="135" spans="2:4" ht="15.75" customHeight="1" x14ac:dyDescent="0.35">
      <c r="B135" s="6" t="str">
        <f>Input!A131</f>
        <v>"DATA PLUS" MƏHDUD MƏSULİYYƏTLİ CƏMİYYƏTİ</v>
      </c>
      <c r="C135" s="9">
        <f>Input!BD131-Input!U131</f>
        <v>0</v>
      </c>
      <c r="D135" s="9" t="str">
        <f>IF(OR(Input!A131="AZERONLİNE LTD BM",Input!A131="AZTELEKOM MMC",Input!A131="BAKI TELEFON RABİTƏSİ MMC"),IF(OR('Lif Uzunluğu'!C135&gt;2500,'Lif Uzunluğu'!C135&lt;-2500,Input!AR131=0,Input!AR131=""),"False","True"),IF(OR('Lif Uzunluğu'!C135&gt;250,'Lif Uzunluğu'!C135&lt;-250,Input!AR131=0,Input!AR131=""),"False","True"))</f>
        <v>False</v>
      </c>
    </row>
    <row r="136" spans="2:4" ht="15.75" customHeight="1" x14ac:dyDescent="0.35">
      <c r="B136" s="6" t="str">
        <f>Input!A132</f>
        <v>"CASPEL"  MƏHDUD MƏSULİYYƏTLİ CƏMİYYƏTİ</v>
      </c>
      <c r="C136" s="9">
        <f>Input!BD132-Input!U132</f>
        <v>0</v>
      </c>
      <c r="D136" s="9" t="str">
        <f>IF(OR(Input!A132="AZERONLİNE LTD BM",Input!A132="AZTELEKOM MMC",Input!A132="BAKI TELEFON RABİTƏSİ MMC"),IF(OR('Lif Uzunluğu'!C136&gt;2500,'Lif Uzunluğu'!C136&lt;-2500,Input!AR132=0,Input!AR132=""),"False","True"),IF(OR('Lif Uzunluğu'!C136&gt;250,'Lif Uzunluğu'!C136&lt;-250,Input!AR132=0,Input!AR132=""),"False","True"))</f>
        <v>False</v>
      </c>
    </row>
    <row r="137" spans="2:4" ht="15.75" customHeight="1" x14ac:dyDescent="0.35">
      <c r="B137" s="6" t="str">
        <f>Input!A133</f>
        <v>"CASPİAN İT SERVİCES" MƏHDUD MƏSULİYYƏTLİ CƏMİYYƏTİ</v>
      </c>
      <c r="C137" s="9">
        <f>Input!BD133-Input!U133</f>
        <v>0</v>
      </c>
      <c r="D137" s="9" t="str">
        <f>IF(OR(Input!A133="AZERONLİNE LTD BM",Input!A133="AZTELEKOM MMC",Input!A133="BAKI TELEFON RABİTƏSİ MMC"),IF(OR('Lif Uzunluğu'!C137&gt;2500,'Lif Uzunluğu'!C137&lt;-2500,Input!AR133=0,Input!AR133=""),"False","True"),IF(OR('Lif Uzunluğu'!C137&gt;250,'Lif Uzunluğu'!C137&lt;-250,Input!AR133=0,Input!AR133=""),"False","True"))</f>
        <v>False</v>
      </c>
    </row>
    <row r="138" spans="2:4" ht="15.75" customHeight="1" x14ac:dyDescent="0.35">
      <c r="B138" s="6">
        <f>Input!A134</f>
        <v>0</v>
      </c>
      <c r="C138" s="9">
        <f>Input!BD134-Input!U134</f>
        <v>0</v>
      </c>
      <c r="D138" s="9" t="str">
        <f>IF(OR(Input!A134="AZERONLİNE LTD BM",Input!A134="AZTELEKOM MMC",Input!A134="BAKI TELEFON RABİTƏSİ MMC"),IF(OR('Lif Uzunluğu'!C138&gt;2500,'Lif Uzunluğu'!C138&lt;-2500,Input!AR134=0,Input!AR134=""),"False","True"),IF(OR('Lif Uzunluğu'!C138&gt;250,'Lif Uzunluğu'!C138&lt;-250,Input!AR134=0,Input!AR134=""),"False","True"))</f>
        <v>False</v>
      </c>
    </row>
    <row r="139" spans="2:4" ht="15.75" customHeight="1" x14ac:dyDescent="0.35">
      <c r="B139" s="6">
        <f>Input!A135</f>
        <v>0</v>
      </c>
      <c r="C139" s="9">
        <f>Input!BD135-Input!U135</f>
        <v>0</v>
      </c>
      <c r="D139" s="9" t="str">
        <f>IF(OR(Input!A135="AZERONLİNE LTD BM",Input!A135="AZTELEKOM MMC",Input!A135="BAKI TELEFON RABİTƏSİ MMC"),IF(OR('Lif Uzunluğu'!C139&gt;2500,'Lif Uzunluğu'!C139&lt;-2500,Input!AR135=0,Input!AR135=""),"False","True"),IF(OR('Lif Uzunluğu'!C139&gt;250,'Lif Uzunluğu'!C139&lt;-250,Input!AR135=0,Input!AR135=""),"False","True"))</f>
        <v>False</v>
      </c>
    </row>
    <row r="140" spans="2:4" ht="15.75" customHeight="1" x14ac:dyDescent="0.35">
      <c r="B140" s="6">
        <f>Input!A136</f>
        <v>0</v>
      </c>
      <c r="C140" s="9">
        <f>Input!BD136-Input!U136</f>
        <v>0</v>
      </c>
      <c r="D140" s="9" t="str">
        <f>IF(OR(Input!A136="AZERONLİNE LTD BM",Input!A136="AZTELEKOM MMC",Input!A136="BAKI TELEFON RABİTƏSİ MMC"),IF(OR('Lif Uzunluğu'!C140&gt;2500,'Lif Uzunluğu'!C140&lt;-2500,Input!AR136=0,Input!AR136=""),"False","True"),IF(OR('Lif Uzunluğu'!C140&gt;250,'Lif Uzunluğu'!C140&lt;-250,Input!AR136=0,Input!AR136=""),"False","True"))</f>
        <v>False</v>
      </c>
    </row>
    <row r="141" spans="2:4" ht="15.75" customHeight="1" x14ac:dyDescent="0.35">
      <c r="B141" s="6">
        <f>Input!A137</f>
        <v>0</v>
      </c>
      <c r="C141" s="9">
        <f>Input!BD137-Input!U137</f>
        <v>0</v>
      </c>
      <c r="D141" s="9" t="str">
        <f>IF(OR(Input!A137="AZERONLİNE LTD BM",Input!A137="AZTELEKOM MMC",Input!A137="BAKI TELEFON RABİTƏSİ MMC"),IF(OR('Lif Uzunluğu'!C141&gt;2500,'Lif Uzunluğu'!C141&lt;-2500,Input!AR137=0,Input!AR137=""),"False","True"),IF(OR('Lif Uzunluğu'!C141&gt;250,'Lif Uzunluğu'!C141&lt;-250,Input!AR137=0,Input!AR137=""),"False","True"))</f>
        <v>False</v>
      </c>
    </row>
    <row r="142" spans="2:4" ht="15.75" customHeight="1" x14ac:dyDescent="0.35">
      <c r="B142" s="6">
        <f>Input!A138</f>
        <v>0</v>
      </c>
      <c r="C142" s="9">
        <f>Input!BD138-Input!U138</f>
        <v>0</v>
      </c>
      <c r="D142" s="9" t="str">
        <f>IF(OR(Input!A138="AZERONLİNE LTD BM",Input!A138="AZTELEKOM MMC",Input!A138="BAKI TELEFON RABİTƏSİ MMC"),IF(OR('Lif Uzunluğu'!C142&gt;2500,'Lif Uzunluğu'!C142&lt;-2500,Input!AR138=0,Input!AR138=""),"False","True"),IF(OR('Lif Uzunluğu'!C142&gt;250,'Lif Uzunluğu'!C142&lt;-250,Input!AR138=0,Input!AR138=""),"False","True"))</f>
        <v>False</v>
      </c>
    </row>
    <row r="143" spans="2:4" ht="15.75" customHeight="1" x14ac:dyDescent="0.35">
      <c r="B143" s="6">
        <f>Input!A139</f>
        <v>0</v>
      </c>
      <c r="C143" s="9">
        <f>Input!BD139-Input!U139</f>
        <v>0</v>
      </c>
      <c r="D143" s="9" t="str">
        <f>IF(OR(Input!A139="AZERONLİNE LTD BM",Input!A139="AZTELEKOM MMC",Input!A139="BAKI TELEFON RABİTƏSİ MMC"),IF(OR('Lif Uzunluğu'!C143&gt;2500,'Lif Uzunluğu'!C143&lt;-2500,Input!AR139=0,Input!AR139=""),"False","True"),IF(OR('Lif Uzunluğu'!C143&gt;250,'Lif Uzunluğu'!C143&lt;-250,Input!AR139=0,Input!AR139=""),"False","True"))</f>
        <v>False</v>
      </c>
    </row>
    <row r="144" spans="2:4" ht="15.75" customHeight="1" x14ac:dyDescent="0.35">
      <c r="B144" s="6">
        <f>Input!A140</f>
        <v>0</v>
      </c>
      <c r="C144" s="9">
        <f>Input!BD140-Input!U140</f>
        <v>0</v>
      </c>
      <c r="D144" s="9" t="str">
        <f>IF(OR(Input!A140="AZERONLİNE LTD BM",Input!A140="AZTELEKOM MMC",Input!A140="BAKI TELEFON RABİTƏSİ MMC"),IF(OR('Lif Uzunluğu'!C144&gt;2500,'Lif Uzunluğu'!C144&lt;-2500,Input!AR140=0,Input!AR140=""),"False","True"),IF(OR('Lif Uzunluğu'!C144&gt;250,'Lif Uzunluğu'!C144&lt;-250,Input!AR140=0,Input!AR140=""),"False","True"))</f>
        <v>False</v>
      </c>
    </row>
    <row r="145" spans="2:4" ht="15.75" customHeight="1" x14ac:dyDescent="0.35">
      <c r="B145" s="6">
        <f>Input!A141</f>
        <v>0</v>
      </c>
      <c r="C145" s="9">
        <f>Input!BD141-Input!U141</f>
        <v>0</v>
      </c>
      <c r="D145" s="9" t="str">
        <f>IF(OR(Input!A141="AZERONLİNE LTD BM",Input!A141="AZTELEKOM MMC",Input!A141="BAKI TELEFON RABİTƏSİ MMC"),IF(OR('Lif Uzunluğu'!C145&gt;2500,'Lif Uzunluğu'!C145&lt;-2500,Input!AR141=0,Input!AR141=""),"False","True"),IF(OR('Lif Uzunluğu'!C145&gt;250,'Lif Uzunluğu'!C145&lt;-250,Input!AR141=0,Input!AR141=""),"False","True"))</f>
        <v>False</v>
      </c>
    </row>
    <row r="146" spans="2:4" ht="15.75" customHeight="1" x14ac:dyDescent="0.35">
      <c r="B146" s="6">
        <f>Input!A142</f>
        <v>0</v>
      </c>
      <c r="C146" s="9">
        <f>Input!BD142-Input!U142</f>
        <v>0</v>
      </c>
      <c r="D146" s="9" t="str">
        <f>IF(OR(Input!A142="AZERONLİNE LTD BM",Input!A142="AZTELEKOM MMC",Input!A142="BAKI TELEFON RABİTƏSİ MMC"),IF(OR('Lif Uzunluğu'!C146&gt;2500,'Lif Uzunluğu'!C146&lt;-2500,Input!AR142=0,Input!AR142=""),"False","True"),IF(OR('Lif Uzunluğu'!C146&gt;250,'Lif Uzunluğu'!C146&lt;-250,Input!AR142=0,Input!AR142=""),"False","True"))</f>
        <v>False</v>
      </c>
    </row>
    <row r="147" spans="2:4" ht="15.75" customHeight="1" x14ac:dyDescent="0.35">
      <c r="B147" s="6">
        <f>Input!A143</f>
        <v>0</v>
      </c>
      <c r="C147" s="9">
        <f>Input!BD143-Input!U143</f>
        <v>0</v>
      </c>
      <c r="D147" s="9" t="str">
        <f>IF(OR(Input!A143="AZERONLİNE LTD BM",Input!A143="AZTELEKOM MMC",Input!A143="BAKI TELEFON RABİTƏSİ MMC"),IF(OR('Lif Uzunluğu'!C147&gt;2500,'Lif Uzunluğu'!C147&lt;-2500,Input!AR143=0,Input!AR143=""),"False","True"),IF(OR('Lif Uzunluğu'!C147&gt;250,'Lif Uzunluğu'!C147&lt;-250,Input!AR143=0,Input!AR143=""),"False","True"))</f>
        <v>False</v>
      </c>
    </row>
    <row r="148" spans="2:4" ht="15.75" customHeight="1" x14ac:dyDescent="0.35">
      <c r="B148" s="6">
        <f>Input!A144</f>
        <v>0</v>
      </c>
      <c r="C148" s="9">
        <f>Input!BD144-Input!U144</f>
        <v>0</v>
      </c>
      <c r="D148" s="9" t="str">
        <f>IF(OR(Input!A144="AZERONLİNE LTD BM",Input!A144="AZTELEKOM MMC",Input!A144="BAKI TELEFON RABİTƏSİ MMC"),IF(OR('Lif Uzunluğu'!C148&gt;2500,'Lif Uzunluğu'!C148&lt;-2500,Input!AR144=0,Input!AR144=""),"False","True"),IF(OR('Lif Uzunluğu'!C148&gt;250,'Lif Uzunluğu'!C148&lt;-250,Input!AR144=0,Input!AR144=""),"False","True"))</f>
        <v>False</v>
      </c>
    </row>
    <row r="149" spans="2:4" ht="15.75" customHeight="1" x14ac:dyDescent="0.35">
      <c r="B149" s="6">
        <f>Input!A145</f>
        <v>0</v>
      </c>
      <c r="C149" s="9">
        <f>Input!BD145-Input!U145</f>
        <v>0</v>
      </c>
      <c r="D149" s="9" t="str">
        <f>IF(OR(Input!A145="AZERONLİNE LTD BM",Input!A145="AZTELEKOM MMC",Input!A145="BAKI TELEFON RABİTƏSİ MMC"),IF(OR('Lif Uzunluğu'!C149&gt;2500,'Lif Uzunluğu'!C149&lt;-2500,Input!AR145=0,Input!AR145=""),"False","True"),IF(OR('Lif Uzunluğu'!C149&gt;250,'Lif Uzunluğu'!C149&lt;-250,Input!AR145=0,Input!AR145=""),"False","True"))</f>
        <v>False</v>
      </c>
    </row>
    <row r="150" spans="2:4" ht="15.75" customHeight="1" x14ac:dyDescent="0.35">
      <c r="B150" s="6">
        <f>Input!A146</f>
        <v>0</v>
      </c>
      <c r="C150" s="9">
        <f>Input!BD146-Input!U146</f>
        <v>0</v>
      </c>
      <c r="D150" s="9" t="str">
        <f>IF(OR(Input!A146="AZERONLİNE LTD BM",Input!A146="AZTELEKOM MMC",Input!A146="BAKI TELEFON RABİTƏSİ MMC"),IF(OR('Lif Uzunluğu'!C150&gt;2500,'Lif Uzunluğu'!C150&lt;-2500,Input!AR146=0,Input!AR146=""),"False","True"),IF(OR('Lif Uzunluğu'!C150&gt;250,'Lif Uzunluğu'!C150&lt;-250,Input!AR146=0,Input!AR146=""),"False","True"))</f>
        <v>False</v>
      </c>
    </row>
    <row r="151" spans="2:4" ht="15.75" customHeight="1" x14ac:dyDescent="0.35">
      <c r="B151" s="6">
        <f>Input!A147</f>
        <v>0</v>
      </c>
      <c r="C151" s="9">
        <f>Input!BD147-Input!U147</f>
        <v>0</v>
      </c>
      <c r="D151" s="9" t="str">
        <f>IF(OR(Input!A147="AZERONLİNE LTD BM",Input!A147="AZTELEKOM MMC",Input!A147="BAKI TELEFON RABİTƏSİ MMC"),IF(OR('Lif Uzunluğu'!C151&gt;2500,'Lif Uzunluğu'!C151&lt;-2500,Input!AR147=0,Input!AR147=""),"False","True"),IF(OR('Lif Uzunluğu'!C151&gt;250,'Lif Uzunluğu'!C151&lt;-250,Input!AR147=0,Input!AR147=""),"False","True"))</f>
        <v>False</v>
      </c>
    </row>
    <row r="152" spans="2:4" ht="15.75" customHeight="1" x14ac:dyDescent="0.35">
      <c r="B152" s="6">
        <f>Input!A148</f>
        <v>0</v>
      </c>
      <c r="C152" s="9">
        <f>Input!BD148-Input!U148</f>
        <v>0</v>
      </c>
      <c r="D152" s="9" t="str">
        <f>IF(OR(Input!A148="AZERONLİNE LTD BM",Input!A148="AZTELEKOM MMC",Input!A148="BAKI TELEFON RABİTƏSİ MMC"),IF(OR('Lif Uzunluğu'!C152&gt;2500,'Lif Uzunluğu'!C152&lt;-2500,Input!AR148=0,Input!AR148=""),"False","True"),IF(OR('Lif Uzunluğu'!C152&gt;250,'Lif Uzunluğu'!C152&lt;-250,Input!AR148=0,Input!AR148=""),"False","True"))</f>
        <v>False</v>
      </c>
    </row>
    <row r="153" spans="2:4" ht="15.75" customHeight="1" x14ac:dyDescent="0.35">
      <c r="B153" s="6">
        <f>Input!A149</f>
        <v>0</v>
      </c>
      <c r="C153" s="9">
        <f>Input!BD149-Input!U149</f>
        <v>0</v>
      </c>
      <c r="D153" s="9" t="str">
        <f>IF(OR(Input!A149="AZERONLİNE LTD BM",Input!A149="AZTELEKOM MMC",Input!A149="BAKI TELEFON RABİTƏSİ MMC"),IF(OR('Lif Uzunluğu'!C153&gt;2500,'Lif Uzunluğu'!C153&lt;-2500,Input!AR149=0,Input!AR149=""),"False","True"),IF(OR('Lif Uzunluğu'!C153&gt;250,'Lif Uzunluğu'!C153&lt;-250,Input!AR149=0,Input!AR149=""),"False","True"))</f>
        <v>False</v>
      </c>
    </row>
    <row r="154" spans="2:4" ht="15.75" customHeight="1" x14ac:dyDescent="0.35">
      <c r="B154" s="6">
        <f>Input!A150</f>
        <v>0</v>
      </c>
      <c r="C154" s="9">
        <f>Input!BD150-Input!U150</f>
        <v>0</v>
      </c>
      <c r="D154" s="9" t="str">
        <f>IF(OR(Input!A150="AZERONLİNE LTD BM",Input!A150="AZTELEKOM MMC",Input!A150="BAKI TELEFON RABİTƏSİ MMC"),IF(OR('Lif Uzunluğu'!C154&gt;2500,'Lif Uzunluğu'!C154&lt;-2500,Input!AR150=0,Input!AR150=""),"False","True"),IF(OR('Lif Uzunluğu'!C154&gt;250,'Lif Uzunluğu'!C154&lt;-250,Input!AR150=0,Input!AR150=""),"False","True"))</f>
        <v>False</v>
      </c>
    </row>
    <row r="155" spans="2:4" ht="15.75" customHeight="1" x14ac:dyDescent="0.35">
      <c r="B155" s="6">
        <f>Input!A151</f>
        <v>0</v>
      </c>
      <c r="C155" s="9">
        <f>Input!BD151-Input!U151</f>
        <v>0</v>
      </c>
      <c r="D155" s="9" t="str">
        <f>IF(OR(Input!A151="AZERONLİNE LTD BM",Input!A151="AZTELEKOM MMC",Input!A151="BAKI TELEFON RABİTƏSİ MMC"),IF(OR('Lif Uzunluğu'!C155&gt;2500,'Lif Uzunluğu'!C155&lt;-2500,Input!AR151=0,Input!AR151=""),"False","True"),IF(OR('Lif Uzunluğu'!C155&gt;250,'Lif Uzunluğu'!C155&lt;-250,Input!AR151=0,Input!AR151=""),"False","True"))</f>
        <v>False</v>
      </c>
    </row>
  </sheetData>
  <sheetProtection algorithmName="SHA-512" hashValue="LyYG6ou57U9oM+K2O0o+wUJNVTJZxzfY15mN3vcLwAmoLiZnouv+Tq+yDmrc0vKostdPOSSZj5I5UekV5TpgTg==" saltValue="MixA2sL4KvwELbLgoiuH9g==" spinCount="100000" sheet="1" objects="1" scenarios="1"/>
  <mergeCells count="1">
    <mergeCell ref="B2:D3"/>
  </mergeCells>
  <conditionalFormatting sqref="D6:D155">
    <cfRule type="containsText" dxfId="5" priority="1" operator="containsText" text="False">
      <formula>NOT(ISERROR(SEARCH("False",D6)))</formula>
    </cfRule>
    <cfRule type="containsText" dxfId="4" priority="2" operator="containsText" text="True">
      <formula>NOT(ISERROR(SEARCH("True",D6)))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B2:D155"/>
  <sheetViews>
    <sheetView zoomScale="80" zoomScaleNormal="80" workbookViewId="0">
      <selection activeCell="B2" sqref="B2:D3"/>
    </sheetView>
  </sheetViews>
  <sheetFormatPr defaultColWidth="8.7265625" defaultRowHeight="14.5" x14ac:dyDescent="0.35"/>
  <cols>
    <col min="1" max="1" width="8.7265625" style="4" customWidth="1"/>
    <col min="2" max="2" width="198" style="4" bestFit="1" customWidth="1"/>
    <col min="3" max="3" width="21.54296875" style="4" customWidth="1"/>
    <col min="4" max="4" width="23.81640625" style="4" customWidth="1"/>
    <col min="5" max="10" width="8.7265625" style="4" customWidth="1"/>
    <col min="11" max="16384" width="8.7265625" style="4"/>
  </cols>
  <sheetData>
    <row r="2" spans="2:4" ht="14.5" customHeight="1" x14ac:dyDescent="0.35">
      <c r="B2" s="28" t="s">
        <v>224</v>
      </c>
      <c r="C2" s="19"/>
      <c r="D2" s="20"/>
    </row>
    <row r="3" spans="2:4" ht="14.5" customHeight="1" x14ac:dyDescent="0.35">
      <c r="B3" s="24"/>
      <c r="C3" s="25"/>
      <c r="D3" s="26"/>
    </row>
    <row r="5" spans="2:4" ht="15.75" customHeight="1" x14ac:dyDescent="0.35">
      <c r="B5" s="6" t="s">
        <v>206</v>
      </c>
      <c r="C5" s="6" t="s">
        <v>214</v>
      </c>
      <c r="D5" s="6" t="s">
        <v>215</v>
      </c>
    </row>
    <row r="6" spans="2:4" ht="15.75" customHeight="1" x14ac:dyDescent="0.35">
      <c r="B6" s="6" t="str">
        <f>Input!A2</f>
        <v>"SEVENLİNE" MƏHDUD MƏSULİYYƏTLİ CƏMİYYƏTİ</v>
      </c>
      <c r="C6" s="9">
        <f>Input!BE2-Input!V2</f>
        <v>0</v>
      </c>
      <c r="D6" s="9" t="str">
        <f>IF(OR(Input!A2="AZERONLİNE LTD BM",Input!A2="AZTELEKOM MMC",Input!A2="BAKI TELEFON RABİTƏSİ MMC"),IF(OR('Lif Sayı'!C6&gt;5000,'Lif Sayı'!C6&lt;-5000,Input!AR2=0,Input!AR2=""),"False","True"),IF(OR('Lif Sayı'!C6&gt;500,'Lif Sayı'!C6&lt;-500,Input!AR2=0,Input!AR2=""),"False","True"))</f>
        <v>False</v>
      </c>
    </row>
    <row r="7" spans="2:4" ht="15.75" customHeight="1" x14ac:dyDescent="0.35">
      <c r="B7" s="6" t="str">
        <f>Input!A3</f>
        <v>"NEST" Məhdud Məsuliyyətli Cəmiyyəti</v>
      </c>
      <c r="C7" s="9">
        <f>Input!BE3-Input!V3</f>
        <v>0</v>
      </c>
      <c r="D7" s="9" t="str">
        <f>IF(OR(Input!A3="AZERONLİNE LTD BM",Input!A3="AZTELEKOM MMC",Input!A3="BAKI TELEFON RABİTƏSİ MMC"),IF(OR('Lif Sayı'!C7&gt;5000,'Lif Sayı'!C7&lt;-5000,Input!AR3=0,Input!AR3=""),"False","True"),IF(OR('Lif Sayı'!C7&gt;500,'Lif Sayı'!C7&lt;-500,Input!AR3=0,Input!AR3=""),"False","True"))</f>
        <v>False</v>
      </c>
    </row>
    <row r="8" spans="2:4" ht="15.75" customHeight="1" x14ac:dyDescent="0.35">
      <c r="B8" s="6" t="str">
        <f>Input!A4</f>
        <v>"TELEPORT" MƏHDUD MƏSULİYYƏTLİ CƏMİYYƏTİ</v>
      </c>
      <c r="C8" s="9">
        <f>Input!BE4-Input!V4</f>
        <v>0</v>
      </c>
      <c r="D8" s="9" t="str">
        <f>IF(OR(Input!A4="AZERONLİNE LTD BM",Input!A4="AZTELEKOM MMC",Input!A4="BAKI TELEFON RABİTƏSİ MMC"),IF(OR('Lif Sayı'!C8&gt;5000,'Lif Sayı'!C8&lt;-5000,Input!AR4=0,Input!AR4=""),"False","True"),IF(OR('Lif Sayı'!C8&gt;500,'Lif Sayı'!C8&lt;-500,Input!AR4=0,Input!AR4=""),"False","True"))</f>
        <v>False</v>
      </c>
    </row>
    <row r="9" spans="2:4" ht="15.75" customHeight="1" x14ac:dyDescent="0.35">
      <c r="B9" s="6" t="str">
        <f>Input!A5</f>
        <v>"SETNET" Məhdud Məsuliyyətli Cəmiyyəti</v>
      </c>
      <c r="C9" s="9">
        <f>Input!BE5-Input!V5</f>
        <v>0</v>
      </c>
      <c r="D9" s="9" t="str">
        <f>IF(OR(Input!A5="AZERONLİNE LTD BM",Input!A5="AZTELEKOM MMC",Input!A5="BAKI TELEFON RABİTƏSİ MMC"),IF(OR('Lif Sayı'!C9&gt;5000,'Lif Sayı'!C9&lt;-5000,Input!AR5=0,Input!AR5=""),"False","True"),IF(OR('Lif Sayı'!C9&gt;500,'Lif Sayı'!C9&lt;-500,Input!AR5=0,Input!AR5=""),"False","True"))</f>
        <v>False</v>
      </c>
    </row>
    <row r="10" spans="2:4" ht="15.75" customHeight="1" x14ac:dyDescent="0.35">
      <c r="B10" s="6" t="str">
        <f>Input!A6</f>
        <v>"TRANSEVROKOM" MƏHDUD MƏSULİYYƏTLİ CƏMİYYƏTİ</v>
      </c>
      <c r="C10" s="9">
        <f>Input!BE6-Input!V6</f>
        <v>0</v>
      </c>
      <c r="D10" s="9" t="str">
        <f>IF(OR(Input!A6="AZERONLİNE LTD BM",Input!A6="AZTELEKOM MMC",Input!A6="BAKI TELEFON RABİTƏSİ MMC"),IF(OR('Lif Sayı'!C10&gt;5000,'Lif Sayı'!C10&lt;-5000,Input!AR6=0,Input!AR6=""),"False","True"),IF(OR('Lif Sayı'!C10&gt;500,'Lif Sayı'!C10&lt;-500,Input!AR6=0,Input!AR6=""),"False","True"))</f>
        <v>False</v>
      </c>
    </row>
    <row r="11" spans="2:4" ht="15.75" customHeight="1" x14ac:dyDescent="0.35">
      <c r="B11" s="6" t="str">
        <f>Input!A7</f>
        <v>"METRONET" MƏHDUD MƏSULİYYƏTLİ CƏMİYYƏTİ</v>
      </c>
      <c r="C11" s="9">
        <f>Input!BE7-Input!V7</f>
        <v>0</v>
      </c>
      <c r="D11" s="9" t="str">
        <f>IF(OR(Input!A7="AZERONLİNE LTD BM",Input!A7="AZTELEKOM MMC",Input!A7="BAKI TELEFON RABİTƏSİ MMC"),IF(OR('Lif Sayı'!C11&gt;5000,'Lif Sayı'!C11&lt;-5000,Input!AR7=0,Input!AR7=""),"False","True"),IF(OR('Lif Sayı'!C11&gt;500,'Lif Sayı'!C11&lt;-500,Input!AR7=0,Input!AR7=""),"False","True"))</f>
        <v>False</v>
      </c>
    </row>
    <row r="12" spans="2:4" ht="15.75" customHeight="1" x14ac:dyDescent="0.35">
      <c r="B12" s="6" t="str">
        <f>Input!A8</f>
        <v>"SELNET" Məhdud Məsuliyyətli Cəmiyyəti</v>
      </c>
      <c r="C12" s="9">
        <f>Input!BE8-Input!V8</f>
        <v>0</v>
      </c>
      <c r="D12" s="9" t="str">
        <f>IF(OR(Input!A8="AZERONLİNE LTD BM",Input!A8="AZTELEKOM MMC",Input!A8="BAKI TELEFON RABİTƏSİ MMC"),IF(OR('Lif Sayı'!C12&gt;5000,'Lif Sayı'!C12&lt;-5000,Input!AR8=0,Input!AR8=""),"False","True"),IF(OR('Lif Sayı'!C12&gt;500,'Lif Sayı'!C12&lt;-500,Input!AR8=0,Input!AR8=""),"False","True"))</f>
        <v>False</v>
      </c>
    </row>
    <row r="13" spans="2:4" ht="15.75" customHeight="1" x14ac:dyDescent="0.35">
      <c r="B13" s="6" t="str">
        <f>Input!A9</f>
        <v>"SUPER OPTIK TECH" Məhdud Məsuliyyətli Cəmiyyəti</v>
      </c>
      <c r="C13" s="9">
        <f>Input!BE9-Input!V9</f>
        <v>0</v>
      </c>
      <c r="D13" s="9" t="str">
        <f>IF(OR(Input!A9="AZERONLİNE LTD BM",Input!A9="AZTELEKOM MMC",Input!A9="BAKI TELEFON RABİTƏSİ MMC"),IF(OR('Lif Sayı'!C13&gt;5000,'Lif Sayı'!C13&lt;-5000,Input!AR9=0,Input!AR9=""),"False","True"),IF(OR('Lif Sayı'!C13&gt;500,'Lif Sayı'!C13&lt;-500,Input!AR9=0,Input!AR9=""),"False","True"))</f>
        <v>False</v>
      </c>
    </row>
    <row r="14" spans="2:4" ht="15.75" customHeight="1" x14ac:dyDescent="0.35">
      <c r="B14" s="6" t="str">
        <f>Input!A10</f>
        <v>"SKY NET" Məhdud Məsuliyyətli Cəmiyyəti</v>
      </c>
      <c r="C14" s="9">
        <f>Input!BE10-Input!V10</f>
        <v>0</v>
      </c>
      <c r="D14" s="9" t="str">
        <f>IF(OR(Input!A10="AZERONLİNE LTD BM",Input!A10="AZTELEKOM MMC",Input!A10="BAKI TELEFON RABİTƏSİ MMC"),IF(OR('Lif Sayı'!C14&gt;5000,'Lif Sayı'!C14&lt;-5000,Input!AR10=0,Input!AR10=""),"False","True"),IF(OR('Lif Sayı'!C14&gt;500,'Lif Sayı'!C14&lt;-500,Input!AR10=0,Input!AR10=""),"False","True"))</f>
        <v>False</v>
      </c>
    </row>
    <row r="15" spans="2:4" ht="15.75" customHeight="1" x14ac:dyDescent="0.35">
      <c r="B15" s="6" t="str">
        <f>Input!A11</f>
        <v>"AZTELEKOM" MƏHDUD MƏSULİYYƏTLİ CƏMİYYƏTİ</v>
      </c>
      <c r="C15" s="9">
        <f>Input!BE11-Input!V11</f>
        <v>0</v>
      </c>
      <c r="D15" s="9" t="str">
        <f>IF(OR(Input!A11="AZERONLİNE LTD BM",Input!A11="AZTELEKOM MMC",Input!A11="BAKI TELEFON RABİTƏSİ MMC"),IF(OR('Lif Sayı'!C15&gt;5000,'Lif Sayı'!C15&lt;-5000,Input!AR11=0,Input!AR11=""),"False","True"),IF(OR('Lif Sayı'!C15&gt;500,'Lif Sayı'!C15&lt;-500,Input!AR11=0,Input!AR11=""),"False","True"))</f>
        <v>False</v>
      </c>
    </row>
    <row r="16" spans="2:4" ht="15.75" customHeight="1" x14ac:dyDescent="0.35">
      <c r="B16" s="6" t="str">
        <f>Input!A12</f>
        <v>"UNI COMMUNICATION SERVICES" Məhdud Məsuliyyətli Cəmiyyəti</v>
      </c>
      <c r="C16" s="9">
        <f>Input!BE12-Input!V12</f>
        <v>0</v>
      </c>
      <c r="D16" s="9" t="str">
        <f>IF(OR(Input!A12="AZERONLİNE LTD BM",Input!A12="AZTELEKOM MMC",Input!A12="BAKI TELEFON RABİTƏSİ MMC"),IF(OR('Lif Sayı'!C16&gt;5000,'Lif Sayı'!C16&lt;-5000,Input!AR12=0,Input!AR12=""),"False","True"),IF(OR('Lif Sayı'!C16&gt;500,'Lif Sayı'!C16&lt;-500,Input!AR12=0,Input!AR12=""),"False","True"))</f>
        <v>False</v>
      </c>
    </row>
    <row r="17" spans="2:4" ht="15.75" customHeight="1" x14ac:dyDescent="0.35">
      <c r="B17" s="6" t="str">
        <f>Input!A13</f>
        <v>"FASTLİNK" MƏHDUD MƏSULİYYƏTLİ CƏMİYYƏTİ</v>
      </c>
      <c r="C17" s="9">
        <f>Input!BE13-Input!V13</f>
        <v>0</v>
      </c>
      <c r="D17" s="9" t="str">
        <f>IF(OR(Input!A13="AZERONLİNE LTD BM",Input!A13="AZTELEKOM MMC",Input!A13="BAKI TELEFON RABİTƏSİ MMC"),IF(OR('Lif Sayı'!C17&gt;5000,'Lif Sayı'!C17&lt;-5000,Input!AR13=0,Input!AR13=""),"False","True"),IF(OR('Lif Sayı'!C17&gt;500,'Lif Sayı'!C17&lt;-500,Input!AR13=0,Input!AR13=""),"False","True"))</f>
        <v>False</v>
      </c>
    </row>
    <row r="18" spans="2:4" ht="15.75" customHeight="1" x14ac:dyDescent="0.35">
      <c r="B18" s="6" t="str">
        <f>Input!A14</f>
        <v>"CRUCEL" MƏHDUD MƏSULİYYƏTLİ CƏMİYYƏTİ</v>
      </c>
      <c r="C18" s="9">
        <f>Input!BE14-Input!V14</f>
        <v>0</v>
      </c>
      <c r="D18" s="9" t="str">
        <f>IF(OR(Input!A14="AZERONLİNE LTD BM",Input!A14="AZTELEKOM MMC",Input!A14="BAKI TELEFON RABİTƏSİ MMC"),IF(OR('Lif Sayı'!C18&gt;5000,'Lif Sayı'!C18&lt;-5000,Input!AR14=0,Input!AR14=""),"False","True"),IF(OR('Lif Sayı'!C18&gt;500,'Lif Sayı'!C18&lt;-500,Input!AR14=0,Input!AR14=""),"False","True"))</f>
        <v>False</v>
      </c>
    </row>
    <row r="19" spans="2:4" ht="15.75" customHeight="1" x14ac:dyDescent="0.35">
      <c r="B19" s="6" t="str">
        <f>Input!A15</f>
        <v>"FİBERON" MƏHDUD MƏSULİYYƏTLİ CƏMİYYƏTİ</v>
      </c>
      <c r="C19" s="9">
        <f>Input!BE15-Input!V15</f>
        <v>0</v>
      </c>
      <c r="D19" s="9" t="str">
        <f>IF(OR(Input!A15="AZERONLİNE LTD BM",Input!A15="AZTELEKOM MMC",Input!A15="BAKI TELEFON RABİTƏSİ MMC"),IF(OR('Lif Sayı'!C19&gt;5000,'Lif Sayı'!C19&lt;-5000,Input!AR15=0,Input!AR15=""),"False","True"),IF(OR('Lif Sayı'!C19&gt;500,'Lif Sayı'!C19&lt;-500,Input!AR15=0,Input!AR15=""),"False","True"))</f>
        <v>False</v>
      </c>
    </row>
    <row r="20" spans="2:4" ht="15.75" customHeight="1" x14ac:dyDescent="0.35">
      <c r="B20" s="6" t="str">
        <f>Input!A16</f>
        <v>"ELFİBER" Məhdud Məsuliyyətli Cəmiyyəti</v>
      </c>
      <c r="C20" s="9">
        <f>Input!BE16-Input!V16</f>
        <v>0</v>
      </c>
      <c r="D20" s="9" t="str">
        <f>IF(OR(Input!A16="AZERONLİNE LTD BM",Input!A16="AZTELEKOM MMC",Input!A16="BAKI TELEFON RABİTƏSİ MMC"),IF(OR('Lif Sayı'!C20&gt;5000,'Lif Sayı'!C20&lt;-5000,Input!AR16=0,Input!AR16=""),"False","True"),IF(OR('Lif Sayı'!C20&gt;500,'Lif Sayı'!C20&lt;-500,Input!AR16=0,Input!AR16=""),"False","True"))</f>
        <v>False</v>
      </c>
    </row>
    <row r="21" spans="2:4" ht="15.75" customHeight="1" x14ac:dyDescent="0.35">
      <c r="B21" s="6" t="str">
        <f>Input!A17</f>
        <v>"SAZLİNE" Məhdud Məsuliyyətli Cəmiyyəti</v>
      </c>
      <c r="C21" s="9">
        <f>Input!BE17-Input!V17</f>
        <v>0</v>
      </c>
      <c r="D21" s="9" t="str">
        <f>IF(OR(Input!A17="AZERONLİNE LTD BM",Input!A17="AZTELEKOM MMC",Input!A17="BAKI TELEFON RABİTƏSİ MMC"),IF(OR('Lif Sayı'!C21&gt;5000,'Lif Sayı'!C21&lt;-5000,Input!AR17=0,Input!AR17=""),"False","True"),IF(OR('Lif Sayı'!C21&gt;500,'Lif Sayı'!C21&lt;-500,Input!AR17=0,Input!AR17=""),"False","True"))</f>
        <v>False</v>
      </c>
    </row>
    <row r="22" spans="2:4" ht="15.75" customHeight="1" x14ac:dyDescent="0.35">
      <c r="B22" s="6" t="str">
        <f>Input!A18</f>
        <v>"KASPİAN TELEKOM" MƏHDUD MƏSULİYYƏTLİ CƏMİYYƏTİ</v>
      </c>
      <c r="C22" s="9">
        <f>Input!BE18-Input!V18</f>
        <v>0</v>
      </c>
      <c r="D22" s="9" t="str">
        <f>IF(OR(Input!A18="AZERONLİNE LTD BM",Input!A18="AZTELEKOM MMC",Input!A18="BAKI TELEFON RABİTƏSİ MMC"),IF(OR('Lif Sayı'!C22&gt;5000,'Lif Sayı'!C22&lt;-5000,Input!AR18=0,Input!AR18=""),"False","True"),IF(OR('Lif Sayı'!C22&gt;500,'Lif Sayı'!C22&lt;-500,Input!AR18=0,Input!AR18=""),"False","True"))</f>
        <v>False</v>
      </c>
    </row>
    <row r="23" spans="2:4" ht="15.75" customHeight="1" x14ac:dyDescent="0.35">
      <c r="B23" s="6" t="str">
        <f>Input!A19</f>
        <v>"VISION TELECOM" Məhdud Məsuliyyətli Cəmiyyəti</v>
      </c>
      <c r="C23" s="9">
        <f>Input!BE19-Input!V19</f>
        <v>0</v>
      </c>
      <c r="D23" s="9" t="str">
        <f>IF(OR(Input!A19="AZERONLİNE LTD BM",Input!A19="AZTELEKOM MMC",Input!A19="BAKI TELEFON RABİTƏSİ MMC"),IF(OR('Lif Sayı'!C23&gt;5000,'Lif Sayı'!C23&lt;-5000,Input!AR19=0,Input!AR19=""),"False","True"),IF(OR('Lif Sayı'!C23&gt;500,'Lif Sayı'!C23&lt;-500,Input!AR19=0,Input!AR19=""),"False","True"))</f>
        <v>False</v>
      </c>
    </row>
    <row r="24" spans="2:4" ht="15.75" customHeight="1" x14ac:dyDescent="0.35">
      <c r="B24" s="6" t="str">
        <f>Input!A20</f>
        <v>"KONNEKT" QAPALI SƏHMDAR CƏMİYYƏTİ</v>
      </c>
      <c r="C24" s="9">
        <f>Input!BE20-Input!V20</f>
        <v>0</v>
      </c>
      <c r="D24" s="9" t="str">
        <f>IF(OR(Input!A20="AZERONLİNE LTD BM",Input!A20="AZTELEKOM MMC",Input!A20="BAKI TELEFON RABİTƏSİ MMC"),IF(OR('Lif Sayı'!C24&gt;5000,'Lif Sayı'!C24&lt;-5000,Input!AR20=0,Input!AR20=""),"False","True"),IF(OR('Lif Sayı'!C24&gt;500,'Lif Sayı'!C24&lt;-500,Input!AR20=0,Input!AR20=""),"False","True"))</f>
        <v>False</v>
      </c>
    </row>
    <row r="25" spans="2:4" ht="15.75" customHeight="1" x14ac:dyDescent="0.35">
      <c r="B25" s="6" t="str">
        <f>Input!A21</f>
        <v>"NETIM TELEKOM" Məhdud Məsuliyyətli Cəmiyyəti</v>
      </c>
      <c r="C25" s="9">
        <f>Input!BE21-Input!V21</f>
        <v>0</v>
      </c>
      <c r="D25" s="9" t="str">
        <f>IF(OR(Input!A21="AZERONLİNE LTD BM",Input!A21="AZTELEKOM MMC",Input!A21="BAKI TELEFON RABİTƏSİ MMC"),IF(OR('Lif Sayı'!C25&gt;5000,'Lif Sayı'!C25&lt;-5000,Input!AR21=0,Input!AR21=""),"False","True"),IF(OR('Lif Sayı'!C25&gt;500,'Lif Sayı'!C25&lt;-500,Input!AR21=0,Input!AR21=""),"False","True"))</f>
        <v>False</v>
      </c>
    </row>
    <row r="26" spans="2:4" ht="15.75" customHeight="1" x14ac:dyDescent="0.35">
      <c r="B26" s="6" t="str">
        <f>Input!A22</f>
        <v>"REAL TELECOM" Məhdud Məsuliyyətli Cəmiyyəti</v>
      </c>
      <c r="C26" s="9">
        <f>Input!BE22-Input!V22</f>
        <v>0</v>
      </c>
      <c r="D26" s="9" t="str">
        <f>IF(OR(Input!A22="AZERONLİNE LTD BM",Input!A22="AZTELEKOM MMC",Input!A22="BAKI TELEFON RABİTƏSİ MMC"),IF(OR('Lif Sayı'!C26&gt;5000,'Lif Sayı'!C26&lt;-5000,Input!AR22=0,Input!AR22=""),"False","True"),IF(OR('Lif Sayı'!C26&gt;500,'Lif Sayı'!C26&lt;-500,Input!AR22=0,Input!AR22=""),"False","True"))</f>
        <v>False</v>
      </c>
    </row>
    <row r="27" spans="2:4" ht="15.75" customHeight="1" x14ac:dyDescent="0.35">
      <c r="B27" s="6" t="str">
        <f>Input!A23</f>
        <v>"BAKI TELEFON RABİTƏSİ" MƏHDUD MƏSULİYYƏTLİ CƏMİYYƏTİ</v>
      </c>
      <c r="C27" s="9">
        <f>Input!BE23-Input!V23</f>
        <v>0</v>
      </c>
      <c r="D27" s="9" t="str">
        <f>IF(OR(Input!A23="AZERONLİNE LTD BM",Input!A23="AZTELEKOM MMC",Input!A23="BAKI TELEFON RABİTƏSİ MMC"),IF(OR('Lif Sayı'!C27&gt;5000,'Lif Sayı'!C27&lt;-5000,Input!AR23=0,Input!AR23=""),"False","True"),IF(OR('Lif Sayı'!C27&gt;500,'Lif Sayı'!C27&lt;-500,Input!AR23=0,Input!AR23=""),"False","True"))</f>
        <v>False</v>
      </c>
    </row>
    <row r="28" spans="2:4" ht="15.75" customHeight="1" x14ac:dyDescent="0.35">
      <c r="B28" s="6" t="str">
        <f>Input!A24</f>
        <v>"SMART SİSTEMZ TECHNOLOJİ" MƏHDUD MƏSULİYYƏTLİ MÜƏSSİSƏSİ</v>
      </c>
      <c r="C28" s="9">
        <f>Input!BE24-Input!V24</f>
        <v>0</v>
      </c>
      <c r="D28" s="9" t="str">
        <f>IF(OR(Input!A24="AZERONLİNE LTD BM",Input!A24="AZTELEKOM MMC",Input!A24="BAKI TELEFON RABİTƏSİ MMC"),IF(OR('Lif Sayı'!C28&gt;5000,'Lif Sayı'!C28&lt;-5000,Input!AR24=0,Input!AR24=""),"False","True"),IF(OR('Lif Sayı'!C28&gt;500,'Lif Sayı'!C28&lt;-500,Input!AR24=0,Input!AR24=""),"False","True"))</f>
        <v>False</v>
      </c>
    </row>
    <row r="29" spans="2:4" ht="15.75" customHeight="1" x14ac:dyDescent="0.35">
      <c r="B29" s="6" t="str">
        <f>Input!A25</f>
        <v>"ALFANET" MƏHDUD MƏSULİYYƏTLİ CƏMİYYƏTİ</v>
      </c>
      <c r="C29" s="9">
        <f>Input!BE25-Input!V25</f>
        <v>0</v>
      </c>
      <c r="D29" s="9" t="str">
        <f>IF(OR(Input!A25="AZERONLİNE LTD BM",Input!A25="AZTELEKOM MMC",Input!A25="BAKI TELEFON RABİTƏSİ MMC"),IF(OR('Lif Sayı'!C29&gt;5000,'Lif Sayı'!C29&lt;-5000,Input!AR25=0,Input!AR25=""),"False","True"),IF(OR('Lif Sayı'!C29&gt;500,'Lif Sayı'!C29&lt;-500,Input!AR25=0,Input!AR25=""),"False","True"))</f>
        <v>False</v>
      </c>
    </row>
    <row r="30" spans="2:4" ht="15.75" customHeight="1" x14ac:dyDescent="0.35">
      <c r="B30" s="6" t="str">
        <f>Input!A26</f>
        <v>"VORLDTECH LTD" MƏHDUD MƏSULİYYƏTLİ CƏMİYYƏTİ</v>
      </c>
      <c r="C30" s="9">
        <f>Input!BE26-Input!V26</f>
        <v>0</v>
      </c>
      <c r="D30" s="9" t="str">
        <f>IF(OR(Input!A26="AZERONLİNE LTD BM",Input!A26="AZTELEKOM MMC",Input!A26="BAKI TELEFON RABİTƏSİ MMC"),IF(OR('Lif Sayı'!C30&gt;5000,'Lif Sayı'!C30&lt;-5000,Input!AR26=0,Input!AR26=""),"False","True"),IF(OR('Lif Sayı'!C30&gt;500,'Lif Sayı'!C30&lt;-500,Input!AR26=0,Input!AR26=""),"False","True"))</f>
        <v>False</v>
      </c>
    </row>
    <row r="31" spans="2:4" ht="15.75" customHeight="1" x14ac:dyDescent="0.35">
      <c r="B31" s="6" t="str">
        <f>Input!A27</f>
        <v>"AZLİNK" MƏHDUD MƏSULİYYƏTLİ CƏMİYYƏTİ</v>
      </c>
      <c r="C31" s="9">
        <f>Input!BE27-Input!V27</f>
        <v>0</v>
      </c>
      <c r="D31" s="9" t="str">
        <f>IF(OR(Input!A27="AZERONLİNE LTD BM",Input!A27="AZTELEKOM MMC",Input!A27="BAKI TELEFON RABİTƏSİ MMC"),IF(OR('Lif Sayı'!C31&gt;5000,'Lif Sayı'!C31&lt;-5000,Input!AR27=0,Input!AR27=""),"False","True"),IF(OR('Lif Sayı'!C31&gt;500,'Lif Sayı'!C31&lt;-500,Input!AR27=0,Input!AR27=""),"False","True"))</f>
        <v>False</v>
      </c>
    </row>
    <row r="32" spans="2:4" ht="15.75" customHeight="1" x14ac:dyDescent="0.35">
      <c r="B32" s="6" t="str">
        <f>Input!A28</f>
        <v>"GOODNET" Məhdud Məsuliyyətli Cəmiyyəti</v>
      </c>
      <c r="C32" s="9">
        <f>Input!BE28-Input!V28</f>
        <v>0</v>
      </c>
      <c r="D32" s="9" t="str">
        <f>IF(OR(Input!A28="AZERONLİNE LTD BM",Input!A28="AZTELEKOM MMC",Input!A28="BAKI TELEFON RABİTƏSİ MMC"),IF(OR('Lif Sayı'!C32&gt;5000,'Lif Sayı'!C32&lt;-5000,Input!AR28=0,Input!AR28=""),"False","True"),IF(OR('Lif Sayı'!C32&gt;500,'Lif Sayı'!C32&lt;-500,Input!AR28=0,Input!AR28=""),"False","True"))</f>
        <v>False</v>
      </c>
    </row>
    <row r="33" spans="2:4" ht="15.75" customHeight="1" x14ac:dyDescent="0.35">
      <c r="B33" s="6" t="str">
        <f>Input!A29</f>
        <v>"BEEONLINE" AÇIQ SƏHMDAR CƏMİYYƏTİ</v>
      </c>
      <c r="C33" s="9">
        <f>Input!BE29-Input!V29</f>
        <v>0</v>
      </c>
      <c r="D33" s="9" t="str">
        <f>IF(OR(Input!A29="AZERONLİNE LTD BM",Input!A29="AZTELEKOM MMC",Input!A29="BAKI TELEFON RABİTƏSİ MMC"),IF(OR('Lif Sayı'!C33&gt;5000,'Lif Sayı'!C33&lt;-5000,Input!AR29=0,Input!AR29=""),"False","True"),IF(OR('Lif Sayı'!C33&gt;500,'Lif Sayı'!C33&lt;-500,Input!AR29=0,Input!AR29=""),"False","True"))</f>
        <v>False</v>
      </c>
    </row>
    <row r="34" spans="2:4" ht="15.75" customHeight="1" x14ac:dyDescent="0.35">
      <c r="B34" s="6" t="str">
        <f>Input!A30</f>
        <v>"GO LINE" Məhdud Məsuliyyətli Cəmiyyəti</v>
      </c>
      <c r="C34" s="9">
        <f>Input!BE30-Input!V30</f>
        <v>0</v>
      </c>
      <c r="D34" s="9" t="str">
        <f>IF(OR(Input!A30="AZERONLİNE LTD BM",Input!A30="AZTELEKOM MMC",Input!A30="BAKI TELEFON RABİTƏSİ MMC"),IF(OR('Lif Sayı'!C34&gt;5000,'Lif Sayı'!C34&lt;-5000,Input!AR30=0,Input!AR30=""),"False","True"),IF(OR('Lif Sayı'!C34&gt;500,'Lif Sayı'!C34&lt;-500,Input!AR30=0,Input!AR30=""),"False","True"))</f>
        <v>False</v>
      </c>
    </row>
    <row r="35" spans="2:4" ht="15.75" customHeight="1" x14ac:dyDescent="0.35">
      <c r="B35" s="6" t="str">
        <f>Input!A31</f>
        <v>"ULTRANET" MƏHDUD MƏSULİYYƏTLİ CƏMİYYƏTİ</v>
      </c>
      <c r="C35" s="9">
        <f>Input!BE31-Input!V31</f>
        <v>0</v>
      </c>
      <c r="D35" s="9" t="str">
        <f>IF(OR(Input!A31="AZERONLİNE LTD BM",Input!A31="AZTELEKOM MMC",Input!A31="BAKI TELEFON RABİTƏSİ MMC"),IF(OR('Lif Sayı'!C35&gt;5000,'Lif Sayı'!C35&lt;-5000,Input!AR31=0,Input!AR31=""),"False","True"),IF(OR('Lif Sayı'!C35&gt;500,'Lif Sayı'!C35&lt;-500,Input!AR31=0,Input!AR31=""),"False","True"))</f>
        <v>False</v>
      </c>
    </row>
    <row r="36" spans="2:4" ht="15.75" customHeight="1" x14ac:dyDescent="0.35">
      <c r="B36" s="6" t="str">
        <f>Input!A32</f>
        <v>"AZERLINK" Məhdud Məsuliyyətli Cəmiyyəti</v>
      </c>
      <c r="C36" s="9">
        <f>Input!BE32-Input!V32</f>
        <v>0</v>
      </c>
      <c r="D36" s="9" t="str">
        <f>IF(OR(Input!A32="AZERONLİNE LTD BM",Input!A32="AZTELEKOM MMC",Input!A32="BAKI TELEFON RABİTƏSİ MMC"),IF(OR('Lif Sayı'!C36&gt;5000,'Lif Sayı'!C36&lt;-5000,Input!AR32=0,Input!AR32=""),"False","True"),IF(OR('Lif Sayı'!C36&gt;500,'Lif Sayı'!C36&lt;-500,Input!AR32=0,Input!AR32=""),"False","True"))</f>
        <v>False</v>
      </c>
    </row>
    <row r="37" spans="2:4" ht="15.75" customHeight="1" x14ac:dyDescent="0.35">
      <c r="B37" s="6" t="str">
        <f>Input!A33</f>
        <v>"UPLİNK" Məhdud Məsuliyyətli Cəmiyyəti</v>
      </c>
      <c r="C37" s="9">
        <f>Input!BE33-Input!V33</f>
        <v>0</v>
      </c>
      <c r="D37" s="9" t="str">
        <f>IF(OR(Input!A33="AZERONLİNE LTD BM",Input!A33="AZTELEKOM MMC",Input!A33="BAKI TELEFON RABİTƏSİ MMC"),IF(OR('Lif Sayı'!C37&gt;5000,'Lif Sayı'!C37&lt;-5000,Input!AR33=0,Input!AR33=""),"False","True"),IF(OR('Lif Sayı'!C37&gt;500,'Lif Sayı'!C37&lt;-500,Input!AR33=0,Input!AR33=""),"False","True"))</f>
        <v>False</v>
      </c>
    </row>
    <row r="38" spans="2:4" ht="15.75" customHeight="1" x14ac:dyDescent="0.35">
      <c r="B38" s="6" t="str">
        <f>Input!A34</f>
        <v>"TTNET" Məhdud Məsuliyyətli Cəmiyyəti</v>
      </c>
      <c r="C38" s="9">
        <f>Input!BE34-Input!V34</f>
        <v>0</v>
      </c>
      <c r="D38" s="9" t="str">
        <f>IF(OR(Input!A34="AZERONLİNE LTD BM",Input!A34="AZTELEKOM MMC",Input!A34="BAKI TELEFON RABİTƏSİ MMC"),IF(OR('Lif Sayı'!C38&gt;5000,'Lif Sayı'!C38&lt;-5000,Input!AR34=0,Input!AR34=""),"False","True"),IF(OR('Lif Sayı'!C38&gt;500,'Lif Sayı'!C38&lt;-500,Input!AR34=0,Input!AR34=""),"False","True"))</f>
        <v>False</v>
      </c>
    </row>
    <row r="39" spans="2:4" ht="15.75" customHeight="1" x14ac:dyDescent="0.35">
      <c r="B39" s="6" t="str">
        <f>Input!A35</f>
        <v>"AZƏRBAYCAN RESPUBLİKASININ KOSMİK AGENTLİYİ  (AZƏRKOSMOS)" PUBLİK HÜQUQİ ŞƏXSİ</v>
      </c>
      <c r="C39" s="9">
        <f>Input!BE35-Input!V35</f>
        <v>0</v>
      </c>
      <c r="D39" s="9" t="str">
        <f>IF(OR(Input!A35="AZERONLİNE LTD BM",Input!A35="AZTELEKOM MMC",Input!A35="BAKI TELEFON RABİTƏSİ MMC"),IF(OR('Lif Sayı'!C39&gt;5000,'Lif Sayı'!C39&lt;-5000,Input!AR35=0,Input!AR35=""),"False","True"),IF(OR('Lif Sayı'!C39&gt;500,'Lif Sayı'!C39&lt;-500,Input!AR35=0,Input!AR35=""),"False","True"))</f>
        <v>False</v>
      </c>
    </row>
    <row r="40" spans="2:4" ht="15.75" customHeight="1" x14ac:dyDescent="0.35">
      <c r="B40" s="6" t="str">
        <f>Input!A36</f>
        <v>"NETAİR" Məhdud Məsuliyyətli Cəmiyyəti</v>
      </c>
      <c r="C40" s="9">
        <f>Input!BE36-Input!V36</f>
        <v>0</v>
      </c>
      <c r="D40" s="9" t="str">
        <f>IF(OR(Input!A36="AZERONLİNE LTD BM",Input!A36="AZTELEKOM MMC",Input!A36="BAKI TELEFON RABİTƏSİ MMC"),IF(OR('Lif Sayı'!C40&gt;5000,'Lif Sayı'!C40&lt;-5000,Input!AR36=0,Input!AR36=""),"False","True"),IF(OR('Lif Sayı'!C40&gt;500,'Lif Sayı'!C40&lt;-500,Input!AR36=0,Input!AR36=""),"False","True"))</f>
        <v>False</v>
      </c>
    </row>
    <row r="41" spans="2:4" ht="15.75" customHeight="1" x14ac:dyDescent="0.35">
      <c r="B41" s="6" t="str">
        <f>Input!A37</f>
        <v>"FİZZA İNTERNET" Məhdud Məsuliyyətli Cəmiyyəti</v>
      </c>
      <c r="C41" s="9">
        <f>Input!BE37-Input!V37</f>
        <v>0</v>
      </c>
      <c r="D41" s="9" t="str">
        <f>IF(OR(Input!A37="AZERONLİNE LTD BM",Input!A37="AZTELEKOM MMC",Input!A37="BAKI TELEFON RABİTƏSİ MMC"),IF(OR('Lif Sayı'!C41&gt;5000,'Lif Sayı'!C41&lt;-5000,Input!AR37=0,Input!AR37=""),"False","True"),IF(OR('Lif Sayı'!C41&gt;500,'Lif Sayı'!C41&lt;-500,Input!AR37=0,Input!AR37=""),"False","True"))</f>
        <v>False</v>
      </c>
    </row>
    <row r="42" spans="2:4" ht="15.75" customHeight="1" x14ac:dyDescent="0.35">
      <c r="B42" s="6" t="str">
        <f>Input!A38</f>
        <v>"UBNET" MƏHDUD MƏSULİYYƏTLİ CƏMİYYƏTİ</v>
      </c>
      <c r="C42" s="9">
        <f>Input!BE38-Input!V38</f>
        <v>0</v>
      </c>
      <c r="D42" s="9" t="str">
        <f>IF(OR(Input!A38="AZERONLİNE LTD BM",Input!A38="AZTELEKOM MMC",Input!A38="BAKI TELEFON RABİTƏSİ MMC"),IF(OR('Lif Sayı'!C42&gt;5000,'Lif Sayı'!C42&lt;-5000,Input!AR38=0,Input!AR38=""),"False","True"),IF(OR('Lif Sayı'!C42&gt;500,'Lif Sayı'!C42&lt;-500,Input!AR38=0,Input!AR38=""),"False","True"))</f>
        <v>False</v>
      </c>
    </row>
    <row r="43" spans="2:4" ht="15.75" customHeight="1" x14ac:dyDescent="0.35">
      <c r="B43" s="6" t="str">
        <f>Input!A39</f>
        <v>"GSP" MƏHDUD MƏSULİYYƏTLİ CƏMİYYƏTİ</v>
      </c>
      <c r="C43" s="9">
        <f>Input!BE39-Input!V39</f>
        <v>0</v>
      </c>
      <c r="D43" s="9" t="str">
        <f>IF(OR(Input!A39="AZERONLİNE LTD BM",Input!A39="AZTELEKOM MMC",Input!A39="BAKI TELEFON RABİTƏSİ MMC"),IF(OR('Lif Sayı'!C43&gt;5000,'Lif Sayı'!C43&lt;-5000,Input!AR39=0,Input!AR39=""),"False","True"),IF(OR('Lif Sayı'!C43&gt;500,'Lif Sayı'!C43&lt;-500,Input!AR39=0,Input!AR39=""),"False","True"))</f>
        <v>False</v>
      </c>
    </row>
    <row r="44" spans="2:4" ht="15.75" customHeight="1" x14ac:dyDescent="0.35">
      <c r="B44" s="6" t="str">
        <f>Input!A40</f>
        <v>"EUROSEL" MƏHDUD MƏSULİYYƏTLİ CƏMİYYƏTİ</v>
      </c>
      <c r="C44" s="9">
        <f>Input!BE40-Input!V40</f>
        <v>0</v>
      </c>
      <c r="D44" s="9" t="str">
        <f>IF(OR(Input!A40="AZERONLİNE LTD BM",Input!A40="AZTELEKOM MMC",Input!A40="BAKI TELEFON RABİTƏSİ MMC"),IF(OR('Lif Sayı'!C44&gt;5000,'Lif Sayı'!C44&lt;-5000,Input!AR40=0,Input!AR40=""),"False","True"),IF(OR('Lif Sayı'!C44&gt;500,'Lif Sayı'!C44&lt;-500,Input!AR40=0,Input!AR40=""),"False","True"))</f>
        <v>False</v>
      </c>
    </row>
    <row r="45" spans="2:4" ht="15.75" customHeight="1" x14ac:dyDescent="0.35">
      <c r="B45" s="6" t="str">
        <f>Input!A41</f>
        <v>"TÜRK TELECOM" MƏHDUD MƏSULİYYƏTLİ CƏMİYYƏTİ</v>
      </c>
      <c r="C45" s="9">
        <f>Input!BE41-Input!V41</f>
        <v>0</v>
      </c>
      <c r="D45" s="9" t="str">
        <f>IF(OR(Input!A41="AZERONLİNE LTD BM",Input!A41="AZTELEKOM MMC",Input!A41="BAKI TELEFON RABİTƏSİ MMC"),IF(OR('Lif Sayı'!C45&gt;5000,'Lif Sayı'!C45&lt;-5000,Input!AR41=0,Input!AR41=""),"False","True"),IF(OR('Lif Sayı'!C45&gt;500,'Lif Sayı'!C45&lt;-500,Input!AR41=0,Input!AR41=""),"False","True"))</f>
        <v>False</v>
      </c>
    </row>
    <row r="46" spans="2:4" ht="15.75" customHeight="1" x14ac:dyDescent="0.35">
      <c r="B46" s="6" t="str">
        <f>Input!A42</f>
        <v>"AZETEL" Məhdud Məsuliyyətli Cəmiyyəti</v>
      </c>
      <c r="C46" s="9">
        <f>Input!BE42-Input!V42</f>
        <v>0</v>
      </c>
      <c r="D46" s="9" t="str">
        <f>IF(OR(Input!A42="AZERONLİNE LTD BM",Input!A42="AZTELEKOM MMC",Input!A42="BAKI TELEFON RABİTƏSİ MMC"),IF(OR('Lif Sayı'!C46&gt;5000,'Lif Sayı'!C46&lt;-5000,Input!AR42=0,Input!AR42=""),"False","True"),IF(OR('Lif Sayı'!C46&gt;500,'Lif Sayı'!C46&lt;-500,Input!AR42=0,Input!AR42=""),"False","True"))</f>
        <v>False</v>
      </c>
    </row>
    <row r="47" spans="2:4" ht="15.75" customHeight="1" x14ac:dyDescent="0.35">
      <c r="B47" s="6" t="str">
        <f>Input!A43</f>
        <v>"AZFİBERNET" Məhdud Məsuliyyətli Cəmiyyəti</v>
      </c>
      <c r="C47" s="9">
        <f>Input!BE43-Input!V43</f>
        <v>0</v>
      </c>
      <c r="D47" s="9" t="str">
        <f>IF(OR(Input!A43="AZERONLİNE LTD BM",Input!A43="AZTELEKOM MMC",Input!A43="BAKI TELEFON RABİTƏSİ MMC"),IF(OR('Lif Sayı'!C47&gt;5000,'Lif Sayı'!C47&lt;-5000,Input!AR43=0,Input!AR43=""),"False","True"),IF(OR('Lif Sayı'!C47&gt;500,'Lif Sayı'!C47&lt;-500,Input!AR43=0,Input!AR43=""),"False","True"))</f>
        <v>False</v>
      </c>
    </row>
    <row r="48" spans="2:4" ht="15.75" customHeight="1" x14ac:dyDescent="0.35">
      <c r="B48" s="6" t="str">
        <f>Input!A44</f>
        <v>"AZERONLİNE LTD" BİRGƏ MÜƏSSİSƏSİ</v>
      </c>
      <c r="C48" s="9">
        <f>Input!BE44-Input!V44</f>
        <v>0</v>
      </c>
      <c r="D48" s="9" t="str">
        <f>IF(OR(Input!A44="AZERONLİNE LTD BM",Input!A44="AZTELEKOM MMC",Input!A44="BAKI TELEFON RABİTƏSİ MMC"),IF(OR('Lif Sayı'!C48&gt;5000,'Lif Sayı'!C48&lt;-5000,Input!AR44=0,Input!AR44=""),"False","True"),IF(OR('Lif Sayı'!C48&gt;500,'Lif Sayı'!C48&lt;-500,Input!AR44=0,Input!AR44=""),"False","True"))</f>
        <v>False</v>
      </c>
    </row>
    <row r="49" spans="2:4" ht="15.75" customHeight="1" x14ac:dyDescent="0.35">
      <c r="B49" s="6" t="str">
        <f>Input!A45</f>
        <v>"MOBİCOM"  MƏHDUD MƏSULİYYƏTLİ CƏMİYYƏTİ</v>
      </c>
      <c r="C49" s="9">
        <f>Input!BE45-Input!V45</f>
        <v>0</v>
      </c>
      <c r="D49" s="9" t="str">
        <f>IF(OR(Input!A45="AZERONLİNE LTD BM",Input!A45="AZTELEKOM MMC",Input!A45="BAKI TELEFON RABİTƏSİ MMC"),IF(OR('Lif Sayı'!C49&gt;5000,'Lif Sayı'!C49&lt;-5000,Input!AR45=0,Input!AR45=""),"False","True"),IF(OR('Lif Sayı'!C49&gt;500,'Lif Sayı'!C49&lt;-500,Input!AR45=0,Input!AR45=""),"False","True"))</f>
        <v>False</v>
      </c>
    </row>
    <row r="50" spans="2:4" ht="15.75" customHeight="1" x14ac:dyDescent="0.35">
      <c r="B50" s="6" t="str">
        <f>Input!A46</f>
        <v>"RAHAT TELECOM" Məhdud Məsuliyyətli Cəmiyyəti</v>
      </c>
      <c r="C50" s="9">
        <f>Input!BE46-Input!V46</f>
        <v>0</v>
      </c>
      <c r="D50" s="9" t="str">
        <f>IF(OR(Input!A46="AZERONLİNE LTD BM",Input!A46="AZTELEKOM MMC",Input!A46="BAKI TELEFON RABİTƏSİ MMC"),IF(OR('Lif Sayı'!C50&gt;5000,'Lif Sayı'!C50&lt;-5000,Input!AR46=0,Input!AR46=""),"False","True"),IF(OR('Lif Sayı'!C50&gt;500,'Lif Sayı'!C50&lt;-500,Input!AR46=0,Input!AR46=""),"False","True"))</f>
        <v>False</v>
      </c>
    </row>
    <row r="51" spans="2:4" ht="15.75" customHeight="1" x14ac:dyDescent="0.35">
      <c r="B51" s="6" t="str">
        <f>Input!A47</f>
        <v>"DİGİNET" Məhdud Məsuliyyətli Cəmiyyəti</v>
      </c>
      <c r="C51" s="9">
        <f>Input!BE47-Input!V47</f>
        <v>0</v>
      </c>
      <c r="D51" s="9" t="str">
        <f>IF(OR(Input!A47="AZERONLİNE LTD BM",Input!A47="AZTELEKOM MMC",Input!A47="BAKI TELEFON RABİTƏSİ MMC"),IF(OR('Lif Sayı'!C51&gt;5000,'Lif Sayı'!C51&lt;-5000,Input!AR47=0,Input!AR47=""),"False","True"),IF(OR('Lif Sayı'!C51&gt;500,'Lif Sayı'!C51&lt;-500,Input!AR47=0,Input!AR47=""),"False","True"))</f>
        <v>False</v>
      </c>
    </row>
    <row r="52" spans="2:4" ht="15.75" customHeight="1" x14ac:dyDescent="0.35">
      <c r="B52" s="6" t="str">
        <f>Input!A48</f>
        <v>"NİANT" MƏHDUD MƏSULİYYƏTLİ CƏMİYYƏTİ</v>
      </c>
      <c r="C52" s="9">
        <f>Input!BE48-Input!V48</f>
        <v>0</v>
      </c>
      <c r="D52" s="9" t="str">
        <f>IF(OR(Input!A48="AZERONLİNE LTD BM",Input!A48="AZTELEKOM MMC",Input!A48="BAKI TELEFON RABİTƏSİ MMC"),IF(OR('Lif Sayı'!C52&gt;5000,'Lif Sayı'!C52&lt;-5000,Input!AR48=0,Input!AR48=""),"False","True"),IF(OR('Lif Sayı'!C52&gt;500,'Lif Sayı'!C52&lt;-500,Input!AR48=0,Input!AR48=""),"False","True"))</f>
        <v>False</v>
      </c>
    </row>
    <row r="53" spans="2:4" ht="15.75" customHeight="1" x14ac:dyDescent="0.35">
      <c r="B53" s="6" t="str">
        <f>Input!A49</f>
        <v>"AZNETVORK" Məhdud Məsuliyyətli Cəmiyyəti</v>
      </c>
      <c r="C53" s="9">
        <f>Input!BE49-Input!V49</f>
        <v>0</v>
      </c>
      <c r="D53" s="9" t="str">
        <f>IF(OR(Input!A49="AZERONLİNE LTD BM",Input!A49="AZTELEKOM MMC",Input!A49="BAKI TELEFON RABİTƏSİ MMC"),IF(OR('Lif Sayı'!C53&gt;5000,'Lif Sayı'!C53&lt;-5000,Input!AR49=0,Input!AR49=""),"False","True"),IF(OR('Lif Sayı'!C53&gt;500,'Lif Sayı'!C53&lt;-500,Input!AR49=0,Input!AR49=""),"False","True"))</f>
        <v>False</v>
      </c>
    </row>
    <row r="54" spans="2:4" ht="15.75" customHeight="1" x14ac:dyDescent="0.35">
      <c r="B54" s="6" t="str">
        <f>Input!A50</f>
        <v>"SLİNE" Məhdud Məsuliyyətli Cəmiyyəti</v>
      </c>
      <c r="C54" s="9">
        <f>Input!BE50-Input!V50</f>
        <v>0</v>
      </c>
      <c r="D54" s="9" t="str">
        <f>IF(OR(Input!A50="AZERONLİNE LTD BM",Input!A50="AZTELEKOM MMC",Input!A50="BAKI TELEFON RABİTƏSİ MMC"),IF(OR('Lif Sayı'!C54&gt;5000,'Lif Sayı'!C54&lt;-5000,Input!AR50=0,Input!AR50=""),"False","True"),IF(OR('Lif Sayı'!C54&gt;500,'Lif Sayı'!C54&lt;-500,Input!AR50=0,Input!AR50=""),"False","True"))</f>
        <v>False</v>
      </c>
    </row>
    <row r="55" spans="2:4" ht="15.75" customHeight="1" x14ac:dyDescent="0.35">
      <c r="B55" s="6" t="str">
        <f>Input!A51</f>
        <v>"PROKSİ" MƏHDUD MƏSULİYYƏTLİ CƏMİYYƏTİ</v>
      </c>
      <c r="C55" s="9">
        <f>Input!BE51-Input!V51</f>
        <v>0</v>
      </c>
      <c r="D55" s="9" t="str">
        <f>IF(OR(Input!A51="AZERONLİNE LTD BM",Input!A51="AZTELEKOM MMC",Input!A51="BAKI TELEFON RABİTƏSİ MMC"),IF(OR('Lif Sayı'!C55&gt;5000,'Lif Sayı'!C55&lt;-5000,Input!AR51=0,Input!AR51=""),"False","True"),IF(OR('Lif Sayı'!C55&gt;500,'Lif Sayı'!C55&lt;-500,Input!AR51=0,Input!AR51=""),"False","True"))</f>
        <v>False</v>
      </c>
    </row>
    <row r="56" spans="2:4" ht="15.75" customHeight="1" x14ac:dyDescent="0.35">
      <c r="B56" s="6" t="str">
        <f>Input!A52</f>
        <v>"SKYLİNK" Məhdud Məsuliyyətli Cəmiyyəti</v>
      </c>
      <c r="C56" s="9">
        <f>Input!BE52-Input!V52</f>
        <v>0</v>
      </c>
      <c r="D56" s="9" t="str">
        <f>IF(OR(Input!A52="AZERONLİNE LTD BM",Input!A52="AZTELEKOM MMC",Input!A52="BAKI TELEFON RABİTƏSİ MMC"),IF(OR('Lif Sayı'!C56&gt;5000,'Lif Sayı'!C56&lt;-5000,Input!AR52=0,Input!AR52=""),"False","True"),IF(OR('Lif Sayı'!C56&gt;500,'Lif Sayı'!C56&lt;-500,Input!AR52=0,Input!AR52=""),"False","True"))</f>
        <v>False</v>
      </c>
    </row>
    <row r="57" spans="2:4" ht="15.75" customHeight="1" x14ac:dyDescent="0.35">
      <c r="B57" s="6" t="str">
        <f>Input!A53</f>
        <v>"ALNET" Məhdud Məsuliyyətli Cəmiyyəti</v>
      </c>
      <c r="C57" s="9">
        <f>Input!BE53-Input!V53</f>
        <v>0</v>
      </c>
      <c r="D57" s="9" t="str">
        <f>IF(OR(Input!A53="AZERONLİNE LTD BM",Input!A53="AZTELEKOM MMC",Input!A53="BAKI TELEFON RABİTƏSİ MMC"),IF(OR('Lif Sayı'!C57&gt;5000,'Lif Sayı'!C57&lt;-5000,Input!AR53=0,Input!AR53=""),"False","True"),IF(OR('Lif Sayı'!C57&gt;500,'Lif Sayı'!C57&lt;-500,Input!AR53=0,Input!AR53=""),"False","True"))</f>
        <v>False</v>
      </c>
    </row>
    <row r="58" spans="2:4" ht="15.75" customHeight="1" x14ac:dyDescent="0.35">
      <c r="B58" s="6" t="str">
        <f>Input!A54</f>
        <v>"MAXINET" Məhdud Məsuliyyətli Cəmiyyəti</v>
      </c>
      <c r="C58" s="9">
        <f>Input!BE54-Input!V54</f>
        <v>0</v>
      </c>
      <c r="D58" s="9" t="str">
        <f>IF(OR(Input!A54="AZERONLİNE LTD BM",Input!A54="AZTELEKOM MMC",Input!A54="BAKI TELEFON RABİTƏSİ MMC"),IF(OR('Lif Sayı'!C58&gt;5000,'Lif Sayı'!C58&lt;-5000,Input!AR54=0,Input!AR54=""),"False","True"),IF(OR('Lif Sayı'!C58&gt;500,'Lif Sayı'!C58&lt;-500,Input!AR54=0,Input!AR54=""),"False","True"))</f>
        <v>False</v>
      </c>
    </row>
    <row r="59" spans="2:4" ht="15.75" customHeight="1" x14ac:dyDescent="0.35">
      <c r="B59" s="6" t="str">
        <f>Input!A55</f>
        <v>"SFERA NET" MƏHDUD MƏSULİYYƏTLİ CƏMİYYƏTİ</v>
      </c>
      <c r="C59" s="9">
        <f>Input!BE55-Input!V55</f>
        <v>0</v>
      </c>
      <c r="D59" s="9" t="str">
        <f>IF(OR(Input!A55="AZERONLİNE LTD BM",Input!A55="AZTELEKOM MMC",Input!A55="BAKI TELEFON RABİTƏSİ MMC"),IF(OR('Lif Sayı'!C59&gt;5000,'Lif Sayı'!C59&lt;-5000,Input!AR55=0,Input!AR55=""),"False","True"),IF(OR('Lif Sayı'!C59&gt;500,'Lif Sayı'!C59&lt;-500,Input!AR55=0,Input!AR55=""),"False","True"))</f>
        <v>False</v>
      </c>
    </row>
    <row r="60" spans="2:4" ht="15.75" customHeight="1" x14ac:dyDescent="0.35">
      <c r="B60" s="6" t="str">
        <f>Input!A56</f>
        <v>"PROFIB" Məhdud Məsuliyyətli Cəmiyyəti</v>
      </c>
      <c r="C60" s="9">
        <f>Input!BE56-Input!V56</f>
        <v>0</v>
      </c>
      <c r="D60" s="9" t="str">
        <f>IF(OR(Input!A56="AZERONLİNE LTD BM",Input!A56="AZTELEKOM MMC",Input!A56="BAKI TELEFON RABİTƏSİ MMC"),IF(OR('Lif Sayı'!C60&gt;5000,'Lif Sayı'!C60&lt;-5000,Input!AR56=0,Input!AR56=""),"False","True"),IF(OR('Lif Sayı'!C60&gt;500,'Lif Sayı'!C60&lt;-500,Input!AR56=0,Input!AR56=""),"False","True"))</f>
        <v>False</v>
      </c>
    </row>
    <row r="61" spans="2:4" ht="15.75" customHeight="1" x14ac:dyDescent="0.35">
      <c r="B61" s="6" t="str">
        <f>Input!A57</f>
        <v>"UMNA " MƏHDUD MƏSULİYYƏTLİ CƏMİYYƏTİ</v>
      </c>
      <c r="C61" s="9">
        <f>Input!BE57-Input!V57</f>
        <v>0</v>
      </c>
      <c r="D61" s="9" t="str">
        <f>IF(OR(Input!A57="AZERONLİNE LTD BM",Input!A57="AZTELEKOM MMC",Input!A57="BAKI TELEFON RABİTƏSİ MMC"),IF(OR('Lif Sayı'!C61&gt;5000,'Lif Sayı'!C61&lt;-5000,Input!AR57=0,Input!AR57=""),"False","True"),IF(OR('Lif Sayı'!C61&gt;500,'Lif Sayı'!C61&lt;-500,Input!AR57=0,Input!AR57=""),"False","True"))</f>
        <v>False</v>
      </c>
    </row>
    <row r="62" spans="2:4" ht="15.75" customHeight="1" x14ac:dyDescent="0.35">
      <c r="B62" s="6" t="str">
        <f>Input!A58</f>
        <v>"QUICKNET" Məhdud Məsuliyyətli Cəmiyyəti</v>
      </c>
      <c r="C62" s="9">
        <f>Input!BE58-Input!V58</f>
        <v>0</v>
      </c>
      <c r="D62" s="9" t="str">
        <f>IF(OR(Input!A58="AZERONLİNE LTD BM",Input!A58="AZTELEKOM MMC",Input!A58="BAKI TELEFON RABİTƏSİ MMC"),IF(OR('Lif Sayı'!C62&gt;5000,'Lif Sayı'!C62&lt;-5000,Input!AR58=0,Input!AR58=""),"False","True"),IF(OR('Lif Sayı'!C62&gt;500,'Lif Sayı'!C62&lt;-500,Input!AR58=0,Input!AR58=""),"False","True"))</f>
        <v>False</v>
      </c>
    </row>
    <row r="63" spans="2:4" ht="15.75" customHeight="1" x14ac:dyDescent="0.35">
      <c r="B63" s="6" t="str">
        <f>Input!A59</f>
        <v>"ADANET" Məhdud Məsuliyyətli Cəmiyyəti</v>
      </c>
      <c r="C63" s="9">
        <f>Input!BE59-Input!V59</f>
        <v>0</v>
      </c>
      <c r="D63" s="9" t="str">
        <f>IF(OR(Input!A59="AZERONLİNE LTD BM",Input!A59="AZTELEKOM MMC",Input!A59="BAKI TELEFON RABİTƏSİ MMC"),IF(OR('Lif Sayı'!C63&gt;5000,'Lif Sayı'!C63&lt;-5000,Input!AR59=0,Input!AR59=""),"False","True"),IF(OR('Lif Sayı'!C63&gt;500,'Lif Sayı'!C63&lt;-500,Input!AR59=0,Input!AR59=""),"False","True"))</f>
        <v>False</v>
      </c>
    </row>
    <row r="64" spans="2:4" ht="15.75" customHeight="1" x14ac:dyDescent="0.35">
      <c r="B64" s="6" t="str">
        <f>Input!A60</f>
        <v>"İDEAL TVNET" Məhdud Məsuliyyətli Cəmiyyəti</v>
      </c>
      <c r="C64" s="9">
        <f>Input!BE60-Input!V60</f>
        <v>0</v>
      </c>
      <c r="D64" s="9" t="str">
        <f>IF(OR(Input!A60="AZERONLİNE LTD BM",Input!A60="AZTELEKOM MMC",Input!A60="BAKI TELEFON RABİTƏSİ MMC"),IF(OR('Lif Sayı'!C64&gt;5000,'Lif Sayı'!C64&lt;-5000,Input!AR60=0,Input!AR60=""),"False","True"),IF(OR('Lif Sayı'!C64&gt;500,'Lif Sayı'!C64&lt;-500,Input!AR60=0,Input!AR60=""),"False","True"))</f>
        <v>False</v>
      </c>
    </row>
    <row r="65" spans="2:4" ht="15.75" customHeight="1" x14ac:dyDescent="0.35">
      <c r="B65" s="6" t="str">
        <f>Input!A61</f>
        <v>"TELEKOM İNVEST" MƏHDUD MƏSULİYYƏTLİ CƏMİYYƏTİ</v>
      </c>
      <c r="C65" s="9">
        <f>Input!BE61-Input!V61</f>
        <v>0</v>
      </c>
      <c r="D65" s="9" t="str">
        <f>IF(OR(Input!A61="AZERONLİNE LTD BM",Input!A61="AZTELEKOM MMC",Input!A61="BAKI TELEFON RABİTƏSİ MMC"),IF(OR('Lif Sayı'!C65&gt;5000,'Lif Sayı'!C65&lt;-5000,Input!AR61=0,Input!AR61=""),"False","True"),IF(OR('Lif Sayı'!C65&gt;500,'Lif Sayı'!C65&lt;-500,Input!AR61=0,Input!AR61=""),"False","True"))</f>
        <v>False</v>
      </c>
    </row>
    <row r="66" spans="2:4" ht="15.75" customHeight="1" x14ac:dyDescent="0.35">
      <c r="B66" s="6" t="str">
        <f>Input!A62</f>
        <v>"GAMMA-SKY NET" MƏHDUD MƏSULİYYƏTLİ CƏMİYYƏTİ</v>
      </c>
      <c r="C66" s="9">
        <f>Input!BE62-Input!V62</f>
        <v>0</v>
      </c>
      <c r="D66" s="9" t="str">
        <f>IF(OR(Input!A62="AZERONLİNE LTD BM",Input!A62="AZTELEKOM MMC",Input!A62="BAKI TELEFON RABİTƏSİ MMC"),IF(OR('Lif Sayı'!C66&gt;5000,'Lif Sayı'!C66&lt;-5000,Input!AR62=0,Input!AR62=""),"False","True"),IF(OR('Lif Sayı'!C66&gt;500,'Lif Sayı'!C66&lt;-500,Input!AR62=0,Input!AR62=""),"False","True"))</f>
        <v>False</v>
      </c>
    </row>
    <row r="67" spans="2:4" ht="15.75" customHeight="1" x14ac:dyDescent="0.35">
      <c r="B67" s="6" t="str">
        <f>Input!A63</f>
        <v>"HYPERNET" MƏHDUD MƏSULİYYƏTLİ CƏMİYYƏTİ</v>
      </c>
      <c r="C67" s="9">
        <f>Input!BE63-Input!V63</f>
        <v>0</v>
      </c>
      <c r="D67" s="9" t="str">
        <f>IF(OR(Input!A63="AZERONLİNE LTD BM",Input!A63="AZTELEKOM MMC",Input!A63="BAKI TELEFON RABİTƏSİ MMC"),IF(OR('Lif Sayı'!C67&gt;5000,'Lif Sayı'!C67&lt;-5000,Input!AR63=0,Input!AR63=""),"False","True"),IF(OR('Lif Sayı'!C67&gt;500,'Lif Sayı'!C67&lt;-500,Input!AR63=0,Input!AR63=""),"False","True"))</f>
        <v>False</v>
      </c>
    </row>
    <row r="68" spans="2:4" ht="15.75" customHeight="1" x14ac:dyDescent="0.35">
      <c r="B68" s="6" t="str">
        <f>Input!A64</f>
        <v>"AZ. STARNET" MƏHDUD MƏSULİYYƏTLİ CƏMİYYƏTİ</v>
      </c>
      <c r="C68" s="9">
        <f>Input!BE64-Input!V64</f>
        <v>0</v>
      </c>
      <c r="D68" s="9" t="str">
        <f>IF(OR(Input!A64="AZERONLİNE LTD BM",Input!A64="AZTELEKOM MMC",Input!A64="BAKI TELEFON RABİTƏSİ MMC"),IF(OR('Lif Sayı'!C68&gt;5000,'Lif Sayı'!C68&lt;-5000,Input!AR64=0,Input!AR64=""),"False","True"),IF(OR('Lif Sayı'!C68&gt;500,'Lif Sayı'!C68&lt;-500,Input!AR64=0,Input!AR64=""),"False","True"))</f>
        <v>False</v>
      </c>
    </row>
    <row r="69" spans="2:4" ht="15.75" customHeight="1" x14ac:dyDescent="0.35">
      <c r="B69" s="6" t="str">
        <f>Input!A65</f>
        <v>"BLINE" Məhdud Məsuliyyətli Cəmiyyəti</v>
      </c>
      <c r="C69" s="9">
        <f>Input!BE65-Input!V65</f>
        <v>0</v>
      </c>
      <c r="D69" s="9" t="str">
        <f>IF(OR(Input!A65="AZERONLİNE LTD BM",Input!A65="AZTELEKOM MMC",Input!A65="BAKI TELEFON RABİTƏSİ MMC"),IF(OR('Lif Sayı'!C69&gt;5000,'Lif Sayı'!C69&lt;-5000,Input!AR65=0,Input!AR65=""),"False","True"),IF(OR('Lif Sayı'!C69&gt;500,'Lif Sayı'!C69&lt;-500,Input!AR65=0,Input!AR65=""),"False","True"))</f>
        <v>False</v>
      </c>
    </row>
    <row r="70" spans="2:4" ht="15.75" customHeight="1" x14ac:dyDescent="0.35">
      <c r="B70" s="6" t="str">
        <f>Input!A66</f>
        <v>"AZNET TECHNOLOGİES" QAPALI SƏHMDAR CƏMİYYƏTİ</v>
      </c>
      <c r="C70" s="9">
        <f>Input!BE66-Input!V66</f>
        <v>0</v>
      </c>
      <c r="D70" s="9" t="str">
        <f>IF(OR(Input!A66="AZERONLİNE LTD BM",Input!A66="AZTELEKOM MMC",Input!A66="BAKI TELEFON RABİTƏSİ MMC"),IF(OR('Lif Sayı'!C70&gt;5000,'Lif Sayı'!C70&lt;-5000,Input!AR66=0,Input!AR66=""),"False","True"),IF(OR('Lif Sayı'!C70&gt;500,'Lif Sayı'!C70&lt;-500,Input!AR66=0,Input!AR66=""),"False","True"))</f>
        <v>False</v>
      </c>
    </row>
    <row r="71" spans="2:4" ht="15.75" customHeight="1" x14ac:dyDescent="0.35">
      <c r="B71" s="6" t="str">
        <f>Input!A67</f>
        <v>"AZOPTİKNET" Məhdud Məsuliyyətli Cəmiyyəti</v>
      </c>
      <c r="C71" s="9">
        <f>Input!BE67-Input!V67</f>
        <v>0</v>
      </c>
      <c r="D71" s="9" t="str">
        <f>IF(OR(Input!A67="AZERONLİNE LTD BM",Input!A67="AZTELEKOM MMC",Input!A67="BAKI TELEFON RABİTƏSİ MMC"),IF(OR('Lif Sayı'!C71&gt;5000,'Lif Sayı'!C71&lt;-5000,Input!AR67=0,Input!AR67=""),"False","True"),IF(OR('Lif Sayı'!C71&gt;500,'Lif Sayı'!C71&lt;-500,Input!AR67=0,Input!AR67=""),"False","True"))</f>
        <v>False</v>
      </c>
    </row>
    <row r="72" spans="2:4" ht="15.75" customHeight="1" x14ac:dyDescent="0.35">
      <c r="B72" s="6" t="str">
        <f>Input!A68</f>
        <v>"GAMMANET" Məhdud Məsuliyyətli Cəmiyyəti</v>
      </c>
      <c r="C72" s="9">
        <f>Input!BE68-Input!V68</f>
        <v>0</v>
      </c>
      <c r="D72" s="9" t="str">
        <f>IF(OR(Input!A68="AZERONLİNE LTD BM",Input!A68="AZTELEKOM MMC",Input!A68="BAKI TELEFON RABİTƏSİ MMC"),IF(OR('Lif Sayı'!C72&gt;5000,'Lif Sayı'!C72&lt;-5000,Input!AR68=0,Input!AR68=""),"False","True"),IF(OR('Lif Sayı'!C72&gt;500,'Lif Sayı'!C72&lt;-500,Input!AR68=0,Input!AR68=""),"False","True"))</f>
        <v>False</v>
      </c>
    </row>
    <row r="73" spans="2:4" ht="15.75" customHeight="1" x14ac:dyDescent="0.35">
      <c r="B73" s="6" t="str">
        <f>Input!A69</f>
        <v>"TELE5" Məhdud Məsuliyyətli Cəmiyyəti</v>
      </c>
      <c r="C73" s="9">
        <f>Input!BE69-Input!V69</f>
        <v>0</v>
      </c>
      <c r="D73" s="9" t="str">
        <f>IF(OR(Input!A69="AZERONLİNE LTD BM",Input!A69="AZTELEKOM MMC",Input!A69="BAKI TELEFON RABİTƏSİ MMC"),IF(OR('Lif Sayı'!C73&gt;5000,'Lif Sayı'!C73&lt;-5000,Input!AR69=0,Input!AR69=""),"False","True"),IF(OR('Lif Sayı'!C73&gt;500,'Lif Sayı'!C73&lt;-500,Input!AR69=0,Input!AR69=""),"False","True"))</f>
        <v>False</v>
      </c>
    </row>
    <row r="74" spans="2:4" ht="15.75" customHeight="1" x14ac:dyDescent="0.35">
      <c r="B74" s="6" t="str">
        <f>Input!A70</f>
        <v>"REDLINK" Məhdud Məsuliyyətli Cəmiyyəti</v>
      </c>
      <c r="C74" s="9">
        <f>Input!BE70-Input!V70</f>
        <v>0</v>
      </c>
      <c r="D74" s="9" t="str">
        <f>IF(OR(Input!A70="AZERONLİNE LTD BM",Input!A70="AZTELEKOM MMC",Input!A70="BAKI TELEFON RABİTƏSİ MMC"),IF(OR('Lif Sayı'!C74&gt;5000,'Lif Sayı'!C74&lt;-5000,Input!AR70=0,Input!AR70=""),"False","True"),IF(OR('Lif Sayı'!C74&gt;500,'Lif Sayı'!C74&lt;-500,Input!AR70=0,Input!AR70=""),"False","True"))</f>
        <v>False</v>
      </c>
    </row>
    <row r="75" spans="2:4" ht="15.75" customHeight="1" x14ac:dyDescent="0.35">
      <c r="B75" s="6" t="str">
        <f>Input!A71</f>
        <v>"BRONET" Məhdud Məsuliyyətli Cəmiyyəti</v>
      </c>
      <c r="C75" s="9">
        <f>Input!BE71-Input!V71</f>
        <v>0</v>
      </c>
      <c r="D75" s="9" t="str">
        <f>IF(OR(Input!A71="AZERONLİNE LTD BM",Input!A71="AZTELEKOM MMC",Input!A71="BAKI TELEFON RABİTƏSİ MMC"),IF(OR('Lif Sayı'!C75&gt;5000,'Lif Sayı'!C75&lt;-5000,Input!AR71=0,Input!AR71=""),"False","True"),IF(OR('Lif Sayı'!C75&gt;500,'Lif Sayı'!C75&lt;-500,Input!AR71=0,Input!AR71=""),"False","True"))</f>
        <v>False</v>
      </c>
    </row>
    <row r="76" spans="2:4" ht="15.75" customHeight="1" x14ac:dyDescent="0.35">
      <c r="B76" s="6" t="str">
        <f>Input!A72</f>
        <v>"NETPOİNT" Məhdud Məsuliyyətli Cəmiyyəti</v>
      </c>
      <c r="C76" s="9">
        <f>Input!BE72-Input!V72</f>
        <v>0</v>
      </c>
      <c r="D76" s="9" t="str">
        <f>IF(OR(Input!A72="AZERONLİNE LTD BM",Input!A72="AZTELEKOM MMC",Input!A72="BAKI TELEFON RABİTƏSİ MMC"),IF(OR('Lif Sayı'!C76&gt;5000,'Lif Sayı'!C76&lt;-5000,Input!AR72=0,Input!AR72=""),"False","True"),IF(OR('Lif Sayı'!C76&gt;500,'Lif Sayı'!C76&lt;-500,Input!AR72=0,Input!AR72=""),"False","True"))</f>
        <v>False</v>
      </c>
    </row>
    <row r="77" spans="2:4" ht="15.75" customHeight="1" x14ac:dyDescent="0.35">
      <c r="B77" s="6" t="str">
        <f>Input!A73</f>
        <v>"BULUD TELECOM" Məhdud Məsuliyyətli Cəmiyyəti</v>
      </c>
      <c r="C77" s="9">
        <f>Input!BE73-Input!V73</f>
        <v>0</v>
      </c>
      <c r="D77" s="9" t="str">
        <f>IF(OR(Input!A73="AZERONLİNE LTD BM",Input!A73="AZTELEKOM MMC",Input!A73="BAKI TELEFON RABİTƏSİ MMC"),IF(OR('Lif Sayı'!C77&gt;5000,'Lif Sayı'!C77&lt;-5000,Input!AR73=0,Input!AR73=""),"False","True"),IF(OR('Lif Sayı'!C77&gt;500,'Lif Sayı'!C77&lt;-500,Input!AR73=0,Input!AR73=""),"False","True"))</f>
        <v>False</v>
      </c>
    </row>
    <row r="78" spans="2:4" ht="15.75" customHeight="1" x14ac:dyDescent="0.35">
      <c r="B78" s="6" t="str">
        <f>Input!A74</f>
        <v>"VOLT İNTERNET" Məhdud Məsuliyyətli Cəmiyyəti</v>
      </c>
      <c r="C78" s="9">
        <f>Input!BE74-Input!V74</f>
        <v>0</v>
      </c>
      <c r="D78" s="9" t="str">
        <f>IF(OR(Input!A74="AZERONLİNE LTD BM",Input!A74="AZTELEKOM MMC",Input!A74="BAKI TELEFON RABİTƏSİ MMC"),IF(OR('Lif Sayı'!C78&gt;5000,'Lif Sayı'!C78&lt;-5000,Input!AR74=0,Input!AR74=""),"False","True"),IF(OR('Lif Sayı'!C78&gt;500,'Lif Sayı'!C78&lt;-500,Input!AR74=0,Input!AR74=""),"False","True"))</f>
        <v>False</v>
      </c>
    </row>
    <row r="79" spans="2:4" ht="15.75" customHeight="1" x14ac:dyDescent="0.35">
      <c r="B79" s="6" t="str">
        <f>Input!A75</f>
        <v>"UMIDNET" Məhdud Məsuliyyətli Cəmiyyəti</v>
      </c>
      <c r="C79" s="9">
        <f>Input!BE75-Input!V75</f>
        <v>0</v>
      </c>
      <c r="D79" s="9" t="str">
        <f>IF(OR(Input!A75="AZERONLİNE LTD BM",Input!A75="AZTELEKOM MMC",Input!A75="BAKI TELEFON RABİTƏSİ MMC"),IF(OR('Lif Sayı'!C79&gt;5000,'Lif Sayı'!C79&lt;-5000,Input!AR75=0,Input!AR75=""),"False","True"),IF(OR('Lif Sayı'!C79&gt;500,'Lif Sayı'!C79&lt;-500,Input!AR75=0,Input!AR75=""),"False","True"))</f>
        <v>False</v>
      </c>
    </row>
    <row r="80" spans="2:4" ht="15.75" customHeight="1" x14ac:dyDescent="0.35">
      <c r="B80" s="6" t="str">
        <f>Input!A76</f>
        <v>"AZEURONET" Məhdud Məsuliyyətli Cəmiyyəti</v>
      </c>
      <c r="C80" s="9">
        <f>Input!BE76-Input!V76</f>
        <v>0</v>
      </c>
      <c r="D80" s="9" t="str">
        <f>IF(OR(Input!A76="AZERONLİNE LTD BM",Input!A76="AZTELEKOM MMC",Input!A76="BAKI TELEFON RABİTƏSİ MMC"),IF(OR('Lif Sayı'!C80&gt;5000,'Lif Sayı'!C80&lt;-5000,Input!AR76=0,Input!AR76=""),"False","True"),IF(OR('Lif Sayı'!C80&gt;500,'Lif Sayı'!C80&lt;-500,Input!AR76=0,Input!AR76=""),"False","True"))</f>
        <v>False</v>
      </c>
    </row>
    <row r="81" spans="2:4" ht="15.75" customHeight="1" x14ac:dyDescent="0.35">
      <c r="B81" s="6" t="str">
        <f>Input!A77</f>
        <v>"ARTKOM.NET" Məhdud Məsuliyyətli Cəmiyyəti</v>
      </c>
      <c r="C81" s="9">
        <f>Input!BE77-Input!V77</f>
        <v>0</v>
      </c>
      <c r="D81" s="9" t="str">
        <f>IF(OR(Input!A77="AZERONLİNE LTD BM",Input!A77="AZTELEKOM MMC",Input!A77="BAKI TELEFON RABİTƏSİ MMC"),IF(OR('Lif Sayı'!C81&gt;5000,'Lif Sayı'!C81&lt;-5000,Input!AR77=0,Input!AR77=""),"False","True"),IF(OR('Lif Sayı'!C81&gt;500,'Lif Sayı'!C81&lt;-500,Input!AR77=0,Input!AR77=""),"False","True"))</f>
        <v>False</v>
      </c>
    </row>
    <row r="82" spans="2:4" ht="15.75" customHeight="1" x14ac:dyDescent="0.35">
      <c r="B82" s="6" t="str">
        <f>Input!A78</f>
        <v>"AZTECHNET" Məhdud Məsuliyyətli Cəmiyyəti</v>
      </c>
      <c r="C82" s="9">
        <f>Input!BE78-Input!V78</f>
        <v>0</v>
      </c>
      <c r="D82" s="9" t="str">
        <f>IF(OR(Input!A78="AZERONLİNE LTD BM",Input!A78="AZTELEKOM MMC",Input!A78="BAKI TELEFON RABİTƏSİ MMC"),IF(OR('Lif Sayı'!C82&gt;5000,'Lif Sayı'!C82&lt;-5000,Input!AR78=0,Input!AR78=""),"False","True"),IF(OR('Lif Sayı'!C82&gt;500,'Lif Sayı'!C82&lt;-500,Input!AR78=0,Input!AR78=""),"False","True"))</f>
        <v>False</v>
      </c>
    </row>
    <row r="83" spans="2:4" ht="15.75" customHeight="1" x14ac:dyDescent="0.35">
      <c r="B83" s="6" t="str">
        <f>Input!A79</f>
        <v>"FAST NET TECHNOLOGY" Məhdud Məsuliyyətli Cəmiyyəti</v>
      </c>
      <c r="C83" s="9">
        <f>Input!BE79-Input!V79</f>
        <v>0</v>
      </c>
      <c r="D83" s="9" t="str">
        <f>IF(OR(Input!A79="AZERONLİNE LTD BM",Input!A79="AZTELEKOM MMC",Input!A79="BAKI TELEFON RABİTƏSİ MMC"),IF(OR('Lif Sayı'!C83&gt;5000,'Lif Sayı'!C83&lt;-5000,Input!AR79=0,Input!AR79=""),"False","True"),IF(OR('Lif Sayı'!C83&gt;500,'Lif Sayı'!C83&lt;-500,Input!AR79=0,Input!AR79=""),"False","True"))</f>
        <v>False</v>
      </c>
    </row>
    <row r="84" spans="2:4" ht="15.75" customHeight="1" x14ac:dyDescent="0.35">
      <c r="B84" s="6" t="str">
        <f>Input!A80</f>
        <v>"AILƏMNET" Məhdud Məsuliyyətli Cəmiyyəti</v>
      </c>
      <c r="C84" s="9">
        <f>Input!BE80-Input!V80</f>
        <v>0</v>
      </c>
      <c r="D84" s="9" t="str">
        <f>IF(OR(Input!A80="AZERONLİNE LTD BM",Input!A80="AZTELEKOM MMC",Input!A80="BAKI TELEFON RABİTƏSİ MMC"),IF(OR('Lif Sayı'!C84&gt;5000,'Lif Sayı'!C84&lt;-5000,Input!AR80=0,Input!AR80=""),"False","True"),IF(OR('Lif Sayı'!C84&gt;500,'Lif Sayı'!C84&lt;-500,Input!AR80=0,Input!AR80=""),"False","True"))</f>
        <v>False</v>
      </c>
    </row>
    <row r="85" spans="2:4" ht="15.75" customHeight="1" x14ac:dyDescent="0.35">
      <c r="B85" s="6" t="str">
        <f>Input!A81</f>
        <v>"BYNET" Məhdud Məsuliyyətli Cəmiyyəti</v>
      </c>
      <c r="C85" s="9">
        <f>Input!BE81-Input!V81</f>
        <v>0</v>
      </c>
      <c r="D85" s="9" t="str">
        <f>IF(OR(Input!A81="AZERONLİNE LTD BM",Input!A81="AZTELEKOM MMC",Input!A81="BAKI TELEFON RABİTƏSİ MMC"),IF(OR('Lif Sayı'!C85&gt;5000,'Lif Sayı'!C85&lt;-5000,Input!AR81=0,Input!AR81=""),"False","True"),IF(OR('Lif Sayı'!C85&gt;500,'Lif Sayı'!C85&lt;-500,Input!AR81=0,Input!AR81=""),"False","True"))</f>
        <v>False</v>
      </c>
    </row>
    <row r="86" spans="2:4" ht="15.75" customHeight="1" x14ac:dyDescent="0.35">
      <c r="B86" s="6" t="str">
        <f>Input!A82</f>
        <v>"AZMEQANET" MƏHDUD MƏSULİYYƏTLİ CƏMİYYƏTİ</v>
      </c>
      <c r="C86" s="9">
        <f>Input!BE82-Input!V82</f>
        <v>0</v>
      </c>
      <c r="D86" s="9" t="str">
        <f>IF(OR(Input!A82="AZERONLİNE LTD BM",Input!A82="AZTELEKOM MMC",Input!A82="BAKI TELEFON RABİTƏSİ MMC"),IF(OR('Lif Sayı'!C86&gt;5000,'Lif Sayı'!C86&lt;-5000,Input!AR82=0,Input!AR82=""),"False","True"),IF(OR('Lif Sayı'!C86&gt;500,'Lif Sayı'!C86&lt;-500,Input!AR82=0,Input!AR82=""),"False","True"))</f>
        <v>False</v>
      </c>
    </row>
    <row r="87" spans="2:4" ht="15.75" customHeight="1" x14ac:dyDescent="0.35">
      <c r="B87" s="6" t="str">
        <f>Input!A83</f>
        <v>"AZİNTEX.COM" MƏHDUD MƏSULİYYƏTLİ CƏMİYYƏTİ</v>
      </c>
      <c r="C87" s="9">
        <f>Input!BE83-Input!V83</f>
        <v>0</v>
      </c>
      <c r="D87" s="9" t="str">
        <f>IF(OR(Input!A83="AZERONLİNE LTD BM",Input!A83="AZTELEKOM MMC",Input!A83="BAKI TELEFON RABİTƏSİ MMC"),IF(OR('Lif Sayı'!C87&gt;5000,'Lif Sayı'!C87&lt;-5000,Input!AR83=0,Input!AR83=""),"False","True"),IF(OR('Lif Sayı'!C87&gt;500,'Lif Sayı'!C87&lt;-500,Input!AR83=0,Input!AR83=""),"False","True"))</f>
        <v>False</v>
      </c>
    </row>
    <row r="88" spans="2:4" ht="15.75" customHeight="1" x14ac:dyDescent="0.35">
      <c r="B88" s="6" t="str">
        <f>Input!A84</f>
        <v>"SN TELECOM" MƏHDUD MƏSULİYYƏTLİ CƏMİYYƏTİ</v>
      </c>
      <c r="C88" s="9">
        <f>Input!BE84-Input!V84</f>
        <v>0</v>
      </c>
      <c r="D88" s="9" t="str">
        <f>IF(OR(Input!A84="AZERONLİNE LTD BM",Input!A84="AZTELEKOM MMC",Input!A84="BAKI TELEFON RABİTƏSİ MMC"),IF(OR('Lif Sayı'!C88&gt;5000,'Lif Sayı'!C88&lt;-5000,Input!AR84=0,Input!AR84=""),"False","True"),IF(OR('Lif Sayı'!C88&gt;500,'Lif Sayı'!C88&lt;-500,Input!AR84=0,Input!AR84=""),"False","True"))</f>
        <v>False</v>
      </c>
    </row>
    <row r="89" spans="2:4" ht="15.75" customHeight="1" x14ac:dyDescent="0.35">
      <c r="B89" s="6" t="str">
        <f>Input!A85</f>
        <v>"AZEDUNET" MƏHDUD MƏSULİYYƏTLİ CƏMİYYƏTİ</v>
      </c>
      <c r="C89" s="9">
        <f>Input!BE85-Input!V85</f>
        <v>0</v>
      </c>
      <c r="D89" s="9" t="str">
        <f>IF(OR(Input!A85="AZERONLİNE LTD BM",Input!A85="AZTELEKOM MMC",Input!A85="BAKI TELEFON RABİTƏSİ MMC"),IF(OR('Lif Sayı'!C89&gt;5000,'Lif Sayı'!C89&lt;-5000,Input!AR85=0,Input!AR85=""),"False","True"),IF(OR('Lif Sayı'!C89&gt;500,'Lif Sayı'!C89&lt;-500,Input!AR85=0,Input!AR85=""),"False","True"))</f>
        <v>False</v>
      </c>
    </row>
    <row r="90" spans="2:4" ht="15.75" customHeight="1" x14ac:dyDescent="0.35">
      <c r="B90" s="6" t="str">
        <f>Input!A86</f>
        <v>"SEABAK" MƏHDUD MƏSULİYYƏTLİ CƏMİYYƏTİ</v>
      </c>
      <c r="C90" s="9">
        <f>Input!BE86-Input!V86</f>
        <v>0</v>
      </c>
      <c r="D90" s="9" t="str">
        <f>IF(OR(Input!A86="AZERONLİNE LTD BM",Input!A86="AZTELEKOM MMC",Input!A86="BAKI TELEFON RABİTƏSİ MMC"),IF(OR('Lif Sayı'!C90&gt;5000,'Lif Sayı'!C90&lt;-5000,Input!AR86=0,Input!AR86=""),"False","True"),IF(OR('Lif Sayı'!C90&gt;500,'Lif Sayı'!C90&lt;-500,Input!AR86=0,Input!AR86=""),"False","True"))</f>
        <v>False</v>
      </c>
    </row>
    <row r="91" spans="2:4" ht="15.75" customHeight="1" x14ac:dyDescent="0.35">
      <c r="B91" s="6" t="str">
        <f>Input!A87</f>
        <v>"PORT CASTLE" MƏHDUD MƏSULİYYƏTLİ CƏMİYYƏTİ</v>
      </c>
      <c r="C91" s="9">
        <f>Input!BE87-Input!V87</f>
        <v>0</v>
      </c>
      <c r="D91" s="9" t="str">
        <f>IF(OR(Input!A87="AZERONLİNE LTD BM",Input!A87="AZTELEKOM MMC",Input!A87="BAKI TELEFON RABİTƏSİ MMC"),IF(OR('Lif Sayı'!C91&gt;5000,'Lif Sayı'!C91&lt;-5000,Input!AR87=0,Input!AR87=""),"False","True"),IF(OR('Lif Sayı'!C91&gt;500,'Lif Sayı'!C91&lt;-500,Input!AR87=0,Input!AR87=""),"False","True"))</f>
        <v>False</v>
      </c>
    </row>
    <row r="92" spans="2:4" ht="15.75" customHeight="1" x14ac:dyDescent="0.35">
      <c r="B92" s="6" t="str">
        <f>Input!A88</f>
        <v>"AZİNTELNET" Məhdud Məsuliyyətli Cəmiyyəti</v>
      </c>
      <c r="C92" s="9">
        <f>Input!BE88-Input!V88</f>
        <v>0</v>
      </c>
      <c r="D92" s="9" t="str">
        <f>IF(OR(Input!A88="AZERONLİNE LTD BM",Input!A88="AZTELEKOM MMC",Input!A88="BAKI TELEFON RABİTƏSİ MMC"),IF(OR('Lif Sayı'!C92&gt;5000,'Lif Sayı'!C92&lt;-5000,Input!AR88=0,Input!AR88=""),"False","True"),IF(OR('Lif Sayı'!C92&gt;500,'Lif Sayı'!C92&lt;-500,Input!AR88=0,Input!AR88=""),"False","True"))</f>
        <v>False</v>
      </c>
    </row>
    <row r="93" spans="2:4" ht="15.75" customHeight="1" x14ac:dyDescent="0.35">
      <c r="B93" s="6" t="str">
        <f>Input!A89</f>
        <v>"CLİP TV" MƏHDUD MƏSULİYYƏTLİ CƏMİYYƏTİ</v>
      </c>
      <c r="C93" s="9">
        <f>Input!BE89-Input!V89</f>
        <v>0</v>
      </c>
      <c r="D93" s="9" t="str">
        <f>IF(OR(Input!A89="AZERONLİNE LTD BM",Input!A89="AZTELEKOM MMC",Input!A89="BAKI TELEFON RABİTƏSİ MMC"),IF(OR('Lif Sayı'!C93&gt;5000,'Lif Sayı'!C93&lt;-5000,Input!AR89=0,Input!AR89=""),"False","True"),IF(OR('Lif Sayı'!C93&gt;500,'Lif Sayı'!C93&lt;-500,Input!AR89=0,Input!AR89=""),"False","True"))</f>
        <v>False</v>
      </c>
    </row>
    <row r="94" spans="2:4" ht="15.75" customHeight="1" x14ac:dyDescent="0.35">
      <c r="B94" s="6" t="str">
        <f>Input!A90</f>
        <v>"FLEXNET" Məhdud Məsuliyyətli Cəmiyyəti</v>
      </c>
      <c r="C94" s="9">
        <f>Input!BE90-Input!V90</f>
        <v>0</v>
      </c>
      <c r="D94" s="9" t="str">
        <f>IF(OR(Input!A90="AZERONLİNE LTD BM",Input!A90="AZTELEKOM MMC",Input!A90="BAKI TELEFON RABİTƏSİ MMC"),IF(OR('Lif Sayı'!C94&gt;5000,'Lif Sayı'!C94&lt;-5000,Input!AR90=0,Input!AR90=""),"False","True"),IF(OR('Lif Sayı'!C94&gt;500,'Lif Sayı'!C94&lt;-500,Input!AR90=0,Input!AR90=""),"False","True"))</f>
        <v>False</v>
      </c>
    </row>
    <row r="95" spans="2:4" ht="15.75" customHeight="1" x14ac:dyDescent="0.35">
      <c r="B95" s="6" t="str">
        <f>Input!A91</f>
        <v>"RR TELECOM" Məhdud Məsuliyyətli Cəmiyyəti</v>
      </c>
      <c r="C95" s="9">
        <f>Input!BE91-Input!V91</f>
        <v>0</v>
      </c>
      <c r="D95" s="9" t="str">
        <f>IF(OR(Input!A91="AZERONLİNE LTD BM",Input!A91="AZTELEKOM MMC",Input!A91="BAKI TELEFON RABİTƏSİ MMC"),IF(OR('Lif Sayı'!C95&gt;5000,'Lif Sayı'!C95&lt;-5000,Input!AR91=0,Input!AR91=""),"False","True"),IF(OR('Lif Sayı'!C95&gt;500,'Lif Sayı'!C95&lt;-500,Input!AR91=0,Input!AR91=""),"False","True"))</f>
        <v>False</v>
      </c>
    </row>
    <row r="96" spans="2:4" ht="15.75" customHeight="1" x14ac:dyDescent="0.35">
      <c r="B96" s="6" t="str">
        <f>Input!A92</f>
        <v>"SPEEDNET" Məhdud Məsuliyyətli Cəmiyyəti</v>
      </c>
      <c r="C96" s="9">
        <f>Input!BE92-Input!V92</f>
        <v>0</v>
      </c>
      <c r="D96" s="9" t="str">
        <f>IF(OR(Input!A92="AZERONLİNE LTD BM",Input!A92="AZTELEKOM MMC",Input!A92="BAKI TELEFON RABİTƏSİ MMC"),IF(OR('Lif Sayı'!C96&gt;5000,'Lif Sayı'!C96&lt;-5000,Input!AR92=0,Input!AR92=""),"False","True"),IF(OR('Lif Sayı'!C96&gt;500,'Lif Sayı'!C96&lt;-500,Input!AR92=0,Input!AR92=""),"False","True"))</f>
        <v>False</v>
      </c>
    </row>
    <row r="97" spans="2:4" ht="15.75" customHeight="1" x14ac:dyDescent="0.35">
      <c r="B97" s="6" t="str">
        <f>Input!A93</f>
        <v>"OPTİK İNTERNET PROVAİDERS" Məhdud Məsuliyyətli Cəmiyyəti</v>
      </c>
      <c r="C97" s="9">
        <f>Input!BE93-Input!V93</f>
        <v>0</v>
      </c>
      <c r="D97" s="9" t="str">
        <f>IF(OR(Input!A93="AZERONLİNE LTD BM",Input!A93="AZTELEKOM MMC",Input!A93="BAKI TELEFON RABİTƏSİ MMC"),IF(OR('Lif Sayı'!C97&gt;5000,'Lif Sayı'!C97&lt;-5000,Input!AR93=0,Input!AR93=""),"False","True"),IF(OR('Lif Sayı'!C97&gt;500,'Lif Sayı'!C97&lt;-500,Input!AR93=0,Input!AR93=""),"False","True"))</f>
        <v>False</v>
      </c>
    </row>
    <row r="98" spans="2:4" ht="15.75" customHeight="1" x14ac:dyDescent="0.35">
      <c r="B98" s="6" t="str">
        <f>Input!A94</f>
        <v>"GİGABİT TELECOM" Məhdud Məsuliyyətli Cəmiyyəti</v>
      </c>
      <c r="C98" s="9">
        <f>Input!BE94-Input!V94</f>
        <v>0</v>
      </c>
      <c r="D98" s="9" t="str">
        <f>IF(OR(Input!A94="AZERONLİNE LTD BM",Input!A94="AZTELEKOM MMC",Input!A94="BAKI TELEFON RABİTƏSİ MMC"),IF(OR('Lif Sayı'!C98&gt;5000,'Lif Sayı'!C98&lt;-5000,Input!AR94=0,Input!AR94=""),"False","True"),IF(OR('Lif Sayı'!C98&gt;500,'Lif Sayı'!C98&lt;-500,Input!AR94=0,Input!AR94=""),"False","True"))</f>
        <v>False</v>
      </c>
    </row>
    <row r="99" spans="2:4" ht="15.75" customHeight="1" x14ac:dyDescent="0.35">
      <c r="B99" s="6" t="str">
        <f>Input!A95</f>
        <v>"PORTFLİX" MƏHDUD MƏSULİYYƏTLİ CƏMİYYƏTİ</v>
      </c>
      <c r="C99" s="9">
        <f>Input!BE95-Input!V95</f>
        <v>0</v>
      </c>
      <c r="D99" s="9" t="str">
        <f>IF(OR(Input!A95="AZERONLİNE LTD BM",Input!A95="AZTELEKOM MMC",Input!A95="BAKI TELEFON RABİTƏSİ MMC"),IF(OR('Lif Sayı'!C99&gt;5000,'Lif Sayı'!C99&lt;-5000,Input!AR95=0,Input!AR95=""),"False","True"),IF(OR('Lif Sayı'!C99&gt;500,'Lif Sayı'!C99&lt;-500,Input!AR95=0,Input!AR95=""),"False","True"))</f>
        <v>False</v>
      </c>
    </row>
    <row r="100" spans="2:4" ht="15.75" customHeight="1" x14ac:dyDescent="0.35">
      <c r="B100" s="6" t="str">
        <f>Input!A96</f>
        <v>NAXÇIVAN MUXTAR RESPUBLİKASI RABİTƏ VƏ YENİ TEXNOLOGİYALARI NAZİRLİYİNİN TABELİYİNDƏ NAXÇIVAN MUXTAR RESPUBLİKASININ İNTERNET VƏ YENİ TEXNOLOGİYALARİN TƏDRİSİ MƏRKƏZİ</v>
      </c>
      <c r="C100" s="9">
        <f>Input!BE96-Input!V96</f>
        <v>0</v>
      </c>
      <c r="D100" s="9" t="str">
        <f>IF(OR(Input!A96="AZERONLİNE LTD BM",Input!A96="AZTELEKOM MMC",Input!A96="BAKI TELEFON RABİTƏSİ MMC"),IF(OR('Lif Sayı'!C100&gt;5000,'Lif Sayı'!C100&lt;-5000,Input!AR96=0,Input!AR96=""),"False","True"),IF(OR('Lif Sayı'!C100&gt;500,'Lif Sayı'!C100&lt;-500,Input!AR96=0,Input!AR96=""),"False","True"))</f>
        <v>False</v>
      </c>
    </row>
    <row r="101" spans="2:4" ht="15.75" customHeight="1" x14ac:dyDescent="0.35">
      <c r="B101" s="6" t="str">
        <f>Input!A97</f>
        <v>"SEVINC TELECOM" Məhdud Məsuliyyətli Cəmiyyəti</v>
      </c>
      <c r="C101" s="9">
        <f>Input!BE97-Input!V97</f>
        <v>0</v>
      </c>
      <c r="D101" s="9" t="str">
        <f>IF(OR(Input!A97="AZERONLİNE LTD BM",Input!A97="AZTELEKOM MMC",Input!A97="BAKI TELEFON RABİTƏSİ MMC"),IF(OR('Lif Sayı'!C101&gt;5000,'Lif Sayı'!C101&lt;-5000,Input!AR97=0,Input!AR97=""),"False","True"),IF(OR('Lif Sayı'!C101&gt;500,'Lif Sayı'!C101&lt;-500,Input!AR97=0,Input!AR97=""),"False","True"))</f>
        <v>False</v>
      </c>
    </row>
    <row r="102" spans="2:4" ht="15.75" customHeight="1" x14ac:dyDescent="0.35">
      <c r="B102" s="6" t="str">
        <f>Input!A98</f>
        <v>"NET-EKSPRESS" MƏHDUD MƏSULİYYƏTLİ CƏMİYYƏTİ</v>
      </c>
      <c r="C102" s="9">
        <f>Input!BE98-Input!V98</f>
        <v>0</v>
      </c>
      <c r="D102" s="9" t="str">
        <f>IF(OR(Input!A98="AZERONLİNE LTD BM",Input!A98="AZTELEKOM MMC",Input!A98="BAKI TELEFON RABİTƏSİ MMC"),IF(OR('Lif Sayı'!C102&gt;5000,'Lif Sayı'!C102&lt;-5000,Input!AR98=0,Input!AR98=""),"False","True"),IF(OR('Lif Sayı'!C102&gt;500,'Lif Sayı'!C102&lt;-500,Input!AR98=0,Input!AR98=""),"False","True"))</f>
        <v>False</v>
      </c>
    </row>
    <row r="103" spans="2:4" ht="15.75" customHeight="1" x14ac:dyDescent="0.35">
      <c r="B103" s="6" t="str">
        <f>Input!A99</f>
        <v>"ALFA TELEKOM" MƏHDUD MƏSULİYYƏTLİ CƏMİYYƏTİ</v>
      </c>
      <c r="C103" s="9">
        <f>Input!BE99-Input!V99</f>
        <v>0</v>
      </c>
      <c r="D103" s="9" t="str">
        <f>IF(OR(Input!A99="AZERONLİNE LTD BM",Input!A99="AZTELEKOM MMC",Input!A99="BAKI TELEFON RABİTƏSİ MMC"),IF(OR('Lif Sayı'!C103&gt;5000,'Lif Sayı'!C103&lt;-5000,Input!AR99=0,Input!AR99=""),"False","True"),IF(OR('Lif Sayı'!C103&gt;500,'Lif Sayı'!C103&lt;-500,Input!AR99=0,Input!AR99=""),"False","True"))</f>
        <v>False</v>
      </c>
    </row>
    <row r="104" spans="2:4" ht="15.75" customHeight="1" x14ac:dyDescent="0.35">
      <c r="B104" s="6" t="str">
        <f>Input!A100</f>
        <v>"LİNKNET" MƏHDUD MƏSULİYYƏTLİ CƏMİYYƏTİ</v>
      </c>
      <c r="C104" s="9">
        <f>Input!BE100-Input!V100</f>
        <v>0</v>
      </c>
      <c r="D104" s="9" t="str">
        <f>IF(OR(Input!A100="AZERONLİNE LTD BM",Input!A100="AZTELEKOM MMC",Input!A100="BAKI TELEFON RABİTƏSİ MMC"),IF(OR('Lif Sayı'!C104&gt;5000,'Lif Sayı'!C104&lt;-5000,Input!AR100=0,Input!AR100=""),"False","True"),IF(OR('Lif Sayı'!C104&gt;500,'Lif Sayı'!C104&lt;-500,Input!AR100=0,Input!AR100=""),"False","True"))</f>
        <v>False</v>
      </c>
    </row>
    <row r="105" spans="2:4" ht="15.75" customHeight="1" x14ac:dyDescent="0.35">
      <c r="B105" s="6" t="str">
        <f>Input!A101</f>
        <v>"SHAKH TELECOM" Məhdud Məsuliyyətli Cəmiyyəti</v>
      </c>
      <c r="C105" s="9">
        <f>Input!BE101-Input!V101</f>
        <v>0</v>
      </c>
      <c r="D105" s="9" t="str">
        <f>IF(OR(Input!A101="AZERONLİNE LTD BM",Input!A101="AZTELEKOM MMC",Input!A101="BAKI TELEFON RABİTƏSİ MMC"),IF(OR('Lif Sayı'!C105&gt;5000,'Lif Sayı'!C105&lt;-5000,Input!AR101=0,Input!AR101=""),"False","True"),IF(OR('Lif Sayı'!C105&gt;500,'Lif Sayı'!C105&lt;-500,Input!AR101=0,Input!AR101=""),"False","True"))</f>
        <v>False</v>
      </c>
    </row>
    <row r="106" spans="2:4" ht="15.75" customHeight="1" x14ac:dyDescent="0.35">
      <c r="B106" s="6" t="str">
        <f>Input!A102</f>
        <v>"SMART OFFICE" MƏHDUD MƏSULİYYƏTLİ CƏMİYYƏTİ</v>
      </c>
      <c r="C106" s="9">
        <f>Input!BE102-Input!V102</f>
        <v>0</v>
      </c>
      <c r="D106" s="9" t="str">
        <f>IF(OR(Input!A102="AZERONLİNE LTD BM",Input!A102="AZTELEKOM MMC",Input!A102="BAKI TELEFON RABİTƏSİ MMC"),IF(OR('Lif Sayı'!C106&gt;5000,'Lif Sayı'!C106&lt;-5000,Input!AR102=0,Input!AR102=""),"False","True"),IF(OR('Lif Sayı'!C106&gt;500,'Lif Sayı'!C106&lt;-500,Input!AR102=0,Input!AR102=""),"False","True"))</f>
        <v>False</v>
      </c>
    </row>
    <row r="107" spans="2:4" ht="15.75" customHeight="1" x14ac:dyDescent="0.35">
      <c r="B107" s="6" t="str">
        <f>Input!A103</f>
        <v>"START TELECOM" Məhdud Məsuliyyətli Cəmiyyəti</v>
      </c>
      <c r="C107" s="9">
        <f>Input!BE103-Input!V103</f>
        <v>0</v>
      </c>
      <c r="D107" s="9" t="str">
        <f>IF(OR(Input!A103="AZERONLİNE LTD BM",Input!A103="AZTELEKOM MMC",Input!A103="BAKI TELEFON RABİTƏSİ MMC"),IF(OR('Lif Sayı'!C107&gt;5000,'Lif Sayı'!C107&lt;-5000,Input!AR103=0,Input!AR103=""),"False","True"),IF(OR('Lif Sayı'!C107&gt;500,'Lif Sayı'!C107&lt;-500,Input!AR103=0,Input!AR103=""),"False","True"))</f>
        <v>False</v>
      </c>
    </row>
    <row r="108" spans="2:4" ht="15.75" customHeight="1" x14ac:dyDescent="0.35">
      <c r="B108" s="6" t="str">
        <f>Input!A104</f>
        <v>"AG TELEKOM" MƏHDUD MƏSULİYYƏTLİ CƏMİYYƏTİ</v>
      </c>
      <c r="C108" s="9">
        <f>Input!BE104-Input!V104</f>
        <v>0</v>
      </c>
      <c r="D108" s="9" t="str">
        <f>IF(OR(Input!A104="AZERONLİNE LTD BM",Input!A104="AZTELEKOM MMC",Input!A104="BAKI TELEFON RABİTƏSİ MMC"),IF(OR('Lif Sayı'!C108&gt;5000,'Lif Sayı'!C108&lt;-5000,Input!AR104=0,Input!AR104=""),"False","True"),IF(OR('Lif Sayı'!C108&gt;500,'Lif Sayı'!C108&lt;-500,Input!AR104=0,Input!AR104=""),"False","True"))</f>
        <v>False</v>
      </c>
    </row>
    <row r="109" spans="2:4" ht="15.75" customHeight="1" x14ac:dyDescent="0.35">
      <c r="B109" s="6" t="str">
        <f>Input!A105</f>
        <v>"VVORLD LINE" Məhdud Məsuliyyətli Cəmiyyəti</v>
      </c>
      <c r="C109" s="9">
        <f>Input!BE105-Input!V105</f>
        <v>0</v>
      </c>
      <c r="D109" s="9" t="str">
        <f>IF(OR(Input!A105="AZERONLİNE LTD BM",Input!A105="AZTELEKOM MMC",Input!A105="BAKI TELEFON RABİTƏSİ MMC"),IF(OR('Lif Sayı'!C109&gt;5000,'Lif Sayı'!C109&lt;-5000,Input!AR105=0,Input!AR105=""),"False","True"),IF(OR('Lif Sayı'!C109&gt;500,'Lif Sayı'!C109&lt;-500,Input!AR105=0,Input!AR105=""),"False","True"))</f>
        <v>False</v>
      </c>
    </row>
    <row r="110" spans="2:4" ht="15.75" customHeight="1" x14ac:dyDescent="0.35">
      <c r="B110" s="6" t="str">
        <f>Input!A106</f>
        <v>"DELTA TELEKOM LTD" MƏHDUD MƏSULİYYƏTLİ  MÜƏSSİSƏSİ</v>
      </c>
      <c r="C110" s="9">
        <f>Input!BE106-Input!V106</f>
        <v>0</v>
      </c>
      <c r="D110" s="9" t="str">
        <f>IF(OR(Input!A106="AZERONLİNE LTD BM",Input!A106="AZTELEKOM MMC",Input!A106="BAKI TELEFON RABİTƏSİ MMC"),IF(OR('Lif Sayı'!C110&gt;5000,'Lif Sayı'!C110&lt;-5000,Input!AR106=0,Input!AR106=""),"False","True"),IF(OR('Lif Sayı'!C110&gt;500,'Lif Sayı'!C110&lt;-500,Input!AR106=0,Input!AR106=""),"False","True"))</f>
        <v>False</v>
      </c>
    </row>
    <row r="111" spans="2:4" ht="15.75" customHeight="1" x14ac:dyDescent="0.35">
      <c r="B111" s="6" t="str">
        <f>Input!A107</f>
        <v>"SPARKTEL" Məhdud Məsuliyyətli Cəmiyyəti</v>
      </c>
      <c r="C111" s="9">
        <f>Input!BE107-Input!V107</f>
        <v>0</v>
      </c>
      <c r="D111" s="9" t="str">
        <f>IF(OR(Input!A107="AZERONLİNE LTD BM",Input!A107="AZTELEKOM MMC",Input!A107="BAKI TELEFON RABİTƏSİ MMC"),IF(OR('Lif Sayı'!C111&gt;5000,'Lif Sayı'!C111&lt;-5000,Input!AR107=0,Input!AR107=""),"False","True"),IF(OR('Lif Sayı'!C111&gt;500,'Lif Sayı'!C111&lt;-500,Input!AR107=0,Input!AR107=""),"False","True"))</f>
        <v>False</v>
      </c>
    </row>
    <row r="112" spans="2:4" ht="15.75" customHeight="1" x14ac:dyDescent="0.35">
      <c r="B112" s="6" t="str">
        <f>Input!A108</f>
        <v>"RDSC" Məhdud Məsuliyyətli Cəmiyyəti</v>
      </c>
      <c r="C112" s="9">
        <f>Input!BE108-Input!V108</f>
        <v>0</v>
      </c>
      <c r="D112" s="9" t="str">
        <f>IF(OR(Input!A108="AZERONLİNE LTD BM",Input!A108="AZTELEKOM MMC",Input!A108="BAKI TELEFON RABİTƏSİ MMC"),IF(OR('Lif Sayı'!C112&gt;5000,'Lif Sayı'!C112&lt;-5000,Input!AR108=0,Input!AR108=""),"False","True"),IF(OR('Lif Sayı'!C112&gt;500,'Lif Sayı'!C112&lt;-500,Input!AR108=0,Input!AR108=""),"False","True"))</f>
        <v>False</v>
      </c>
    </row>
    <row r="113" spans="2:4" ht="15.75" customHeight="1" x14ac:dyDescent="0.35">
      <c r="B113" s="6" t="str">
        <f>Input!A109</f>
        <v>"Boss Group" MƏHDUD MƏSULİYYƏTLİ CƏMİYYƏTİ</v>
      </c>
      <c r="C113" s="9">
        <f>Input!BE109-Input!V109</f>
        <v>0</v>
      </c>
      <c r="D113" s="9" t="str">
        <f>IF(OR(Input!A109="AZERONLİNE LTD BM",Input!A109="AZTELEKOM MMC",Input!A109="BAKI TELEFON RABİTƏSİ MMC"),IF(OR('Lif Sayı'!C113&gt;5000,'Lif Sayı'!C113&lt;-5000,Input!AR109=0,Input!AR109=""),"False","True"),IF(OR('Lif Sayı'!C113&gt;500,'Lif Sayı'!C113&lt;-500,Input!AR109=0,Input!AR109=""),"False","True"))</f>
        <v>False</v>
      </c>
    </row>
    <row r="114" spans="2:4" ht="15.75" customHeight="1" x14ac:dyDescent="0.35">
      <c r="B114" s="6" t="str">
        <f>Input!A110</f>
        <v>"DU TELECOM" Məhdud Məsuliyyətli Cəmiyyəti</v>
      </c>
      <c r="C114" s="9">
        <f>Input!BE110-Input!V110</f>
        <v>0</v>
      </c>
      <c r="D114" s="9" t="str">
        <f>IF(OR(Input!A110="AZERONLİNE LTD BM",Input!A110="AZTELEKOM MMC",Input!A110="BAKI TELEFON RABİTƏSİ MMC"),IF(OR('Lif Sayı'!C114&gt;5000,'Lif Sayı'!C114&lt;-5000,Input!AR110=0,Input!AR110=""),"False","True"),IF(OR('Lif Sayı'!C114&gt;500,'Lif Sayı'!C114&lt;-500,Input!AR110=0,Input!AR110=""),"False","True"))</f>
        <v>False</v>
      </c>
    </row>
    <row r="115" spans="2:4" ht="15.75" customHeight="1" x14ac:dyDescent="0.35">
      <c r="B115" s="6" t="str">
        <f>Input!A111</f>
        <v>"GO TELECOM" Məhdud Məsuliyyətli Cəmiyyəti</v>
      </c>
      <c r="C115" s="9">
        <f>Input!BE111-Input!V111</f>
        <v>0</v>
      </c>
      <c r="D115" s="9" t="str">
        <f>IF(OR(Input!A111="AZERONLİNE LTD BM",Input!A111="AZTELEKOM MMC",Input!A111="BAKI TELEFON RABİTƏSİ MMC"),IF(OR('Lif Sayı'!C115&gt;5000,'Lif Sayı'!C115&lt;-5000,Input!AR111=0,Input!AR111=""),"False","True"),IF(OR('Lif Sayı'!C115&gt;500,'Lif Sayı'!C115&lt;-500,Input!AR111=0,Input!AR111=""),"False","True"))</f>
        <v>False</v>
      </c>
    </row>
    <row r="116" spans="2:4" ht="15.75" customHeight="1" x14ac:dyDescent="0.35">
      <c r="B116" s="6" t="str">
        <f>Input!A112</f>
        <v>"AZERBAIJAN NETVVORK SOLUTIONS" Məhdud Məsuliyyətli Cəmiyyəti</v>
      </c>
      <c r="C116" s="9">
        <f>Input!BE112-Input!V112</f>
        <v>0</v>
      </c>
      <c r="D116" s="9" t="str">
        <f>IF(OR(Input!A112="AZERONLİNE LTD BM",Input!A112="AZTELEKOM MMC",Input!A112="BAKI TELEFON RABİTƏSİ MMC"),IF(OR('Lif Sayı'!C116&gt;5000,'Lif Sayı'!C116&lt;-5000,Input!AR112=0,Input!AR112=""),"False","True"),IF(OR('Lif Sayı'!C116&gt;500,'Lif Sayı'!C116&lt;-500,Input!AR112=0,Input!AR112=""),"False","True"))</f>
        <v>False</v>
      </c>
    </row>
    <row r="117" spans="2:4" ht="15.75" customHeight="1" x14ac:dyDescent="0.35">
      <c r="B117" s="6" t="str">
        <f>Input!A113</f>
        <v>"KAPITAL TELECOM" Məhdud Məsuliyyətli Cəmiyyəti</v>
      </c>
      <c r="C117" s="9">
        <f>Input!BE113-Input!V113</f>
        <v>0</v>
      </c>
      <c r="D117" s="9" t="str">
        <f>IF(OR(Input!A113="AZERONLİNE LTD BM",Input!A113="AZTELEKOM MMC",Input!A113="BAKI TELEFON RABİTƏSİ MMC"),IF(OR('Lif Sayı'!C117&gt;5000,'Lif Sayı'!C117&lt;-5000,Input!AR113=0,Input!AR113=""),"False","True"),IF(OR('Lif Sayı'!C117&gt;500,'Lif Sayı'!C117&lt;-500,Input!AR113=0,Input!AR113=""),"False","True"))</f>
        <v>False</v>
      </c>
    </row>
    <row r="118" spans="2:4" ht="15.75" customHeight="1" x14ac:dyDescent="0.35">
      <c r="B118" s="6" t="str">
        <f>Input!A114</f>
        <v>"BİLEV NET" Məhdud Məsuliyyətli Cəmiyyəti</v>
      </c>
      <c r="C118" s="9">
        <f>Input!BE114-Input!V114</f>
        <v>0</v>
      </c>
      <c r="D118" s="9" t="str">
        <f>IF(OR(Input!A114="AZERONLİNE LTD BM",Input!A114="AZTELEKOM MMC",Input!A114="BAKI TELEFON RABİTƏSİ MMC"),IF(OR('Lif Sayı'!C118&gt;5000,'Lif Sayı'!C118&lt;-5000,Input!AR114=0,Input!AR114=""),"False","True"),IF(OR('Lif Sayı'!C118&gt;500,'Lif Sayı'!C118&lt;-500,Input!AR114=0,Input!AR114=""),"False","True"))</f>
        <v>False</v>
      </c>
    </row>
    <row r="119" spans="2:4" ht="15.75" customHeight="1" x14ac:dyDescent="0.35">
      <c r="B119" s="6" t="str">
        <f>Input!A115</f>
        <v>"AZQTEL" MƏHDUD MƏSULİYYƏTLİ CƏMİYYƏTİ</v>
      </c>
      <c r="C119" s="9">
        <f>Input!BE115-Input!V115</f>
        <v>0</v>
      </c>
      <c r="D119" s="9" t="str">
        <f>IF(OR(Input!A115="AZERONLİNE LTD BM",Input!A115="AZTELEKOM MMC",Input!A115="BAKI TELEFON RABİTƏSİ MMC"),IF(OR('Lif Sayı'!C119&gt;5000,'Lif Sayı'!C119&lt;-5000,Input!AR115=0,Input!AR115=""),"False","True"),IF(OR('Lif Sayı'!C119&gt;500,'Lif Sayı'!C119&lt;-500,Input!AR115=0,Input!AR115=""),"False","True"))</f>
        <v>False</v>
      </c>
    </row>
    <row r="120" spans="2:4" ht="15.75" customHeight="1" x14ac:dyDescent="0.35">
      <c r="B120" s="6" t="str">
        <f>Input!A116</f>
        <v>"ULTEL" MƏHDUD MƏSULİYYƏTLİ CƏMİYYƏTİ</v>
      </c>
      <c r="C120" s="9">
        <f>Input!BE116-Input!V116</f>
        <v>0</v>
      </c>
      <c r="D120" s="9" t="str">
        <f>IF(OR(Input!A116="AZERONLİNE LTD BM",Input!A116="AZTELEKOM MMC",Input!A116="BAKI TELEFON RABİTƏSİ MMC"),IF(OR('Lif Sayı'!C120&gt;5000,'Lif Sayı'!C120&lt;-5000,Input!AR116=0,Input!AR116=""),"False","True"),IF(OR('Lif Sayı'!C120&gt;500,'Lif Sayı'!C120&lt;-500,Input!AR116=0,Input!AR116=""),"False","True"))</f>
        <v>False</v>
      </c>
    </row>
    <row r="121" spans="2:4" ht="15.75" customHeight="1" x14ac:dyDescent="0.35">
      <c r="B121" s="6" t="str">
        <f>Input!A117</f>
        <v>"HOMENET" Məhdud Məsuliyyətli Cəmiyyəti</v>
      </c>
      <c r="C121" s="9">
        <f>Input!BE117-Input!V117</f>
        <v>0</v>
      </c>
      <c r="D121" s="9" t="str">
        <f>IF(OR(Input!A117="AZERONLİNE LTD BM",Input!A117="AZTELEKOM MMC",Input!A117="BAKI TELEFON RABİTƏSİ MMC"),IF(OR('Lif Sayı'!C121&gt;5000,'Lif Sayı'!C121&lt;-5000,Input!AR117=0,Input!AR117=""),"False","True"),IF(OR('Lif Sayı'!C121&gt;500,'Lif Sayı'!C121&lt;-500,Input!AR117=0,Input!AR117=""),"False","True"))</f>
        <v>False</v>
      </c>
    </row>
    <row r="122" spans="2:4" ht="15.75" customHeight="1" x14ac:dyDescent="0.35">
      <c r="B122" s="6" t="str">
        <f>Input!A118</f>
        <v>"FIBERHOME" Məhdud Məsuliyyətli Cəmiyyəti</v>
      </c>
      <c r="C122" s="9">
        <f>Input!BE118-Input!V118</f>
        <v>0</v>
      </c>
      <c r="D122" s="9" t="str">
        <f>IF(OR(Input!A118="AZERONLİNE LTD BM",Input!A118="AZTELEKOM MMC",Input!A118="BAKI TELEFON RABİTƏSİ MMC"),IF(OR('Lif Sayı'!C122&gt;5000,'Lif Sayı'!C122&lt;-5000,Input!AR118=0,Input!AR118=""),"False","True"),IF(OR('Lif Sayı'!C122&gt;500,'Lif Sayı'!C122&lt;-500,Input!AR118=0,Input!AR118=""),"False","True"))</f>
        <v>False</v>
      </c>
    </row>
    <row r="123" spans="2:4" ht="15.75" customHeight="1" x14ac:dyDescent="0.35">
      <c r="B123" s="6" t="str">
        <f>Input!A119</f>
        <v>"AZİKO GROUP" Məhdud Məsuliyyətli Cəmiyyəti</v>
      </c>
      <c r="C123" s="9">
        <f>Input!BE119-Input!V119</f>
        <v>0</v>
      </c>
      <c r="D123" s="9" t="str">
        <f>IF(OR(Input!A119="AZERONLİNE LTD BM",Input!A119="AZTELEKOM MMC",Input!A119="BAKI TELEFON RABİTƏSİ MMC"),IF(OR('Lif Sayı'!C123&gt;5000,'Lif Sayı'!C123&lt;-5000,Input!AR119=0,Input!AR119=""),"False","True"),IF(OR('Lif Sayı'!C123&gt;500,'Lif Sayı'!C123&lt;-500,Input!AR119=0,Input!AR119=""),"False","True"))</f>
        <v>False</v>
      </c>
    </row>
    <row r="124" spans="2:4" ht="15.75" customHeight="1" x14ac:dyDescent="0.35">
      <c r="B124" s="6" t="str">
        <f>Input!A120</f>
        <v>"AZ-EVRO TEL" MƏHDUD MƏSULİYYƏTLİ CƏMİYYƏTİ</v>
      </c>
      <c r="C124" s="9">
        <f>Input!BE120-Input!V120</f>
        <v>0</v>
      </c>
      <c r="D124" s="9" t="str">
        <f>IF(OR(Input!A120="AZERONLİNE LTD BM",Input!A120="AZTELEKOM MMC",Input!A120="BAKI TELEFON RABİTƏSİ MMC"),IF(OR('Lif Sayı'!C124&gt;5000,'Lif Sayı'!C124&lt;-5000,Input!AR120=0,Input!AR120=""),"False","True"),IF(OR('Lif Sayı'!C124&gt;500,'Lif Sayı'!C124&lt;-500,Input!AR120=0,Input!AR120=""),"False","True"))</f>
        <v>False</v>
      </c>
    </row>
    <row r="125" spans="2:4" ht="15.75" customHeight="1" x14ac:dyDescent="0.35">
      <c r="B125" s="6" t="str">
        <f>Input!A121</f>
        <v>"UNİNET" MƏHDUD MƏSULİYYƏTLİ CƏMİYYƏTİ</v>
      </c>
      <c r="C125" s="9">
        <f>Input!BE121-Input!V121</f>
        <v>0</v>
      </c>
      <c r="D125" s="9" t="str">
        <f>IF(OR(Input!A121="AZERONLİNE LTD BM",Input!A121="AZTELEKOM MMC",Input!A121="BAKI TELEFON RABİTƏSİ MMC"),IF(OR('Lif Sayı'!C125&gt;5000,'Lif Sayı'!C125&lt;-5000,Input!AR121=0,Input!AR121=""),"False","True"),IF(OR('Lif Sayı'!C125&gt;500,'Lif Sayı'!C125&lt;-500,Input!AR121=0,Input!AR121=""),"False","True"))</f>
        <v>False</v>
      </c>
    </row>
    <row r="126" spans="2:4" ht="15.75" customHeight="1" x14ac:dyDescent="0.35">
      <c r="B126" s="6" t="str">
        <f>Input!A122</f>
        <v>"FİBERNET" Məhdud Məsuliyyətli Cəmiyyəti</v>
      </c>
      <c r="C126" s="9">
        <f>Input!BE122-Input!V122</f>
        <v>0</v>
      </c>
      <c r="D126" s="9" t="str">
        <f>IF(OR(Input!A122="AZERONLİNE LTD BM",Input!A122="AZTELEKOM MMC",Input!A122="BAKI TELEFON RABİTƏSİ MMC"),IF(OR('Lif Sayı'!C126&gt;5000,'Lif Sayı'!C126&lt;-5000,Input!AR122=0,Input!AR122=""),"False","True"),IF(OR('Lif Sayı'!C126&gt;500,'Lif Sayı'!C126&lt;-500,Input!AR122=0,Input!AR122=""),"False","True"))</f>
        <v>False</v>
      </c>
    </row>
    <row r="127" spans="2:4" ht="15.75" customHeight="1" x14ac:dyDescent="0.35">
      <c r="B127" s="6" t="str">
        <f>Input!A123</f>
        <v>"SOLTECH" Məhdud Məsuliyyətli Cəmiyyəti</v>
      </c>
      <c r="C127" s="9">
        <f>Input!BE123-Input!V123</f>
        <v>0</v>
      </c>
      <c r="D127" s="9" t="str">
        <f>IF(OR(Input!A123="AZERONLİNE LTD BM",Input!A123="AZTELEKOM MMC",Input!A123="BAKI TELEFON RABİTƏSİ MMC"),IF(OR('Lif Sayı'!C127&gt;5000,'Lif Sayı'!C127&lt;-5000,Input!AR123=0,Input!AR123=""),"False","True"),IF(OR('Lif Sayı'!C127&gt;500,'Lif Sayı'!C127&lt;-500,Input!AR123=0,Input!AR123=""),"False","True"))</f>
        <v>False</v>
      </c>
    </row>
    <row r="128" spans="2:4" ht="15.75" customHeight="1" x14ac:dyDescent="0.35">
      <c r="B128" s="6" t="str">
        <f>Input!A124</f>
        <v>"SHEF GROUP" Məhdud Məsuliyyətli Cəmiyyəti</v>
      </c>
      <c r="C128" s="9">
        <f>Input!BE124-Input!V124</f>
        <v>0</v>
      </c>
      <c r="D128" s="9" t="str">
        <f>IF(OR(Input!A124="AZERONLİNE LTD BM",Input!A124="AZTELEKOM MMC",Input!A124="BAKI TELEFON RABİTƏSİ MMC"),IF(OR('Lif Sayı'!C128&gt;5000,'Lif Sayı'!C128&lt;-5000,Input!AR124=0,Input!AR124=""),"False","True"),IF(OR('Lif Sayı'!C128&gt;500,'Lif Sayı'!C128&lt;-500,Input!AR124=0,Input!AR124=""),"False","True"))</f>
        <v>False</v>
      </c>
    </row>
    <row r="129" spans="2:4" ht="15.75" customHeight="1" x14ac:dyDescent="0.35">
      <c r="B129" s="6" t="str">
        <f>Input!A125</f>
        <v>"LENTEL" Məhdud Məsuliyyətli Cəmiyyəti</v>
      </c>
      <c r="C129" s="9">
        <f>Input!BE125-Input!V125</f>
        <v>0</v>
      </c>
      <c r="D129" s="9" t="str">
        <f>IF(OR(Input!A125="AZERONLİNE LTD BM",Input!A125="AZTELEKOM MMC",Input!A125="BAKI TELEFON RABİTƏSİ MMC"),IF(OR('Lif Sayı'!C129&gt;5000,'Lif Sayı'!C129&lt;-5000,Input!AR125=0,Input!AR125=""),"False","True"),IF(OR('Lif Sayı'!C129&gt;500,'Lif Sayı'!C129&lt;-500,Input!AR125=0,Input!AR125=""),"False","True"))</f>
        <v>False</v>
      </c>
    </row>
    <row r="130" spans="2:4" ht="15.75" customHeight="1" x14ac:dyDescent="0.35">
      <c r="B130" s="6" t="str">
        <f>Input!A126</f>
        <v>"AZƏRTELEKOM" MƏHDUD MƏSULİYYƏTLİ CƏMİYYƏTİ</v>
      </c>
      <c r="C130" s="9">
        <f>Input!BE126-Input!V126</f>
        <v>0</v>
      </c>
      <c r="D130" s="9" t="str">
        <f>IF(OR(Input!A126="AZERONLİNE LTD BM",Input!A126="AZTELEKOM MMC",Input!A126="BAKI TELEFON RABİTƏSİ MMC"),IF(OR('Lif Sayı'!C130&gt;5000,'Lif Sayı'!C130&lt;-5000,Input!AR126=0,Input!AR126=""),"False","True"),IF(OR('Lif Sayı'!C130&gt;500,'Lif Sayı'!C130&lt;-500,Input!AR126=0,Input!AR126=""),"False","True"))</f>
        <v>False</v>
      </c>
    </row>
    <row r="131" spans="2:4" ht="15.75" customHeight="1" x14ac:dyDescent="0.35">
      <c r="B131" s="6" t="str">
        <f>Input!A127</f>
        <v>"AZƏRİKOM-KO LTD" MƏHDUD MƏSULİYYƏTLİ CƏMİYYƏTİ</v>
      </c>
      <c r="C131" s="9">
        <f>Input!BE127-Input!V127</f>
        <v>0</v>
      </c>
      <c r="D131" s="9" t="str">
        <f>IF(OR(Input!A127="AZERONLİNE LTD BM",Input!A127="AZTELEKOM MMC",Input!A127="BAKI TELEFON RABİTƏSİ MMC"),IF(OR('Lif Sayı'!C131&gt;5000,'Lif Sayı'!C131&lt;-5000,Input!AR127=0,Input!AR127=""),"False","True"),IF(OR('Lif Sayı'!C131&gt;500,'Lif Sayı'!C131&lt;-500,Input!AR127=0,Input!AR127=""),"False","True"))</f>
        <v>False</v>
      </c>
    </row>
    <row r="132" spans="2:4" ht="15.75" customHeight="1" x14ac:dyDescent="0.35">
      <c r="B132" s="6" t="str">
        <f>Input!A128</f>
        <v>"ROBONET" Məhdud Məsuliyyətli Cəmiyyəti</v>
      </c>
      <c r="C132" s="9">
        <f>Input!BE128-Input!V128</f>
        <v>0</v>
      </c>
      <c r="D132" s="9" t="str">
        <f>IF(OR(Input!A128="AZERONLİNE LTD BM",Input!A128="AZTELEKOM MMC",Input!A128="BAKI TELEFON RABİTƏSİ MMC"),IF(OR('Lif Sayı'!C132&gt;5000,'Lif Sayı'!C132&lt;-5000,Input!AR128=0,Input!AR128=""),"False","True"),IF(OR('Lif Sayı'!C132&gt;500,'Lif Sayı'!C132&lt;-500,Input!AR128=0,Input!AR128=""),"False","True"))</f>
        <v>False</v>
      </c>
    </row>
    <row r="133" spans="2:4" ht="15.75" customHeight="1" x14ac:dyDescent="0.35">
      <c r="B133" s="6" t="str">
        <f>Input!A129</f>
        <v>"ARAZNET TECHNOLOGİES"MƏHDUD MƏSULİYYƏTLİ CƏMİYYƏTİ</v>
      </c>
      <c r="C133" s="9">
        <f>Input!BE129-Input!V129</f>
        <v>0</v>
      </c>
      <c r="D133" s="9" t="str">
        <f>IF(OR(Input!A129="AZERONLİNE LTD BM",Input!A129="AZTELEKOM MMC",Input!A129="BAKI TELEFON RABİTƏSİ MMC"),IF(OR('Lif Sayı'!C133&gt;5000,'Lif Sayı'!C133&lt;-5000,Input!AR129=0,Input!AR129=""),"False","True"),IF(OR('Lif Sayı'!C133&gt;500,'Lif Sayı'!C133&lt;-500,Input!AR129=0,Input!AR129=""),"False","True"))</f>
        <v>False</v>
      </c>
    </row>
    <row r="134" spans="2:4" ht="15.75" customHeight="1" x14ac:dyDescent="0.35">
      <c r="B134" s="6" t="str">
        <f>Input!A130</f>
        <v>"MEGALİNK" MƏHDUD MƏSULİYYƏTLİ CƏMİYYƏTİ</v>
      </c>
      <c r="C134" s="9">
        <f>Input!BE130-Input!V130</f>
        <v>0</v>
      </c>
      <c r="D134" s="9" t="str">
        <f>IF(OR(Input!A130="AZERONLİNE LTD BM",Input!A130="AZTELEKOM MMC",Input!A130="BAKI TELEFON RABİTƏSİ MMC"),IF(OR('Lif Sayı'!C134&gt;5000,'Lif Sayı'!C134&lt;-5000,Input!AR130=0,Input!AR130=""),"False","True"),IF(OR('Lif Sayı'!C134&gt;500,'Lif Sayı'!C134&lt;-500,Input!AR130=0,Input!AR130=""),"False","True"))</f>
        <v>False</v>
      </c>
    </row>
    <row r="135" spans="2:4" ht="15.75" customHeight="1" x14ac:dyDescent="0.35">
      <c r="B135" s="6" t="str">
        <f>Input!A131</f>
        <v>"DATA PLUS" MƏHDUD MƏSULİYYƏTLİ CƏMİYYƏTİ</v>
      </c>
      <c r="C135" s="9">
        <f>Input!BE131-Input!V131</f>
        <v>0</v>
      </c>
      <c r="D135" s="9" t="str">
        <f>IF(OR(Input!A131="AZERONLİNE LTD BM",Input!A131="AZTELEKOM MMC",Input!A131="BAKI TELEFON RABİTƏSİ MMC"),IF(OR('Lif Sayı'!C135&gt;5000,'Lif Sayı'!C135&lt;-5000,Input!AR131=0,Input!AR131=""),"False","True"),IF(OR('Lif Sayı'!C135&gt;500,'Lif Sayı'!C135&lt;-500,Input!AR131=0,Input!AR131=""),"False","True"))</f>
        <v>False</v>
      </c>
    </row>
    <row r="136" spans="2:4" ht="15.75" customHeight="1" x14ac:dyDescent="0.35">
      <c r="B136" s="6" t="str">
        <f>Input!A132</f>
        <v>"CASPEL"  MƏHDUD MƏSULİYYƏTLİ CƏMİYYƏTİ</v>
      </c>
      <c r="C136" s="9">
        <f>Input!BE132-Input!V132</f>
        <v>0</v>
      </c>
      <c r="D136" s="9" t="str">
        <f>IF(OR(Input!A132="AZERONLİNE LTD BM",Input!A132="AZTELEKOM MMC",Input!A132="BAKI TELEFON RABİTƏSİ MMC"),IF(OR('Lif Sayı'!C136&gt;5000,'Lif Sayı'!C136&lt;-5000,Input!AR132=0,Input!AR132=""),"False","True"),IF(OR('Lif Sayı'!C136&gt;500,'Lif Sayı'!C136&lt;-500,Input!AR132=0,Input!AR132=""),"False","True"))</f>
        <v>False</v>
      </c>
    </row>
    <row r="137" spans="2:4" ht="15.75" customHeight="1" x14ac:dyDescent="0.35">
      <c r="B137" s="6" t="str">
        <f>Input!A133</f>
        <v>"CASPİAN İT SERVİCES" MƏHDUD MƏSULİYYƏTLİ CƏMİYYƏTİ</v>
      </c>
      <c r="C137" s="9">
        <f>Input!BE133-Input!V133</f>
        <v>0</v>
      </c>
      <c r="D137" s="9" t="str">
        <f>IF(OR(Input!A133="AZERONLİNE LTD BM",Input!A133="AZTELEKOM MMC",Input!A133="BAKI TELEFON RABİTƏSİ MMC"),IF(OR('Lif Sayı'!C137&gt;5000,'Lif Sayı'!C137&lt;-5000,Input!AR133=0,Input!AR133=""),"False","True"),IF(OR('Lif Sayı'!C137&gt;500,'Lif Sayı'!C137&lt;-500,Input!AR133=0,Input!AR133=""),"False","True"))</f>
        <v>False</v>
      </c>
    </row>
    <row r="138" spans="2:4" ht="15.75" customHeight="1" x14ac:dyDescent="0.35">
      <c r="B138" s="6">
        <f>Input!A134</f>
        <v>0</v>
      </c>
      <c r="C138" s="9">
        <f>Input!BE134-Input!V134</f>
        <v>0</v>
      </c>
      <c r="D138" s="9" t="str">
        <f>IF(OR(Input!A134="AZERONLİNE LTD BM",Input!A134="AZTELEKOM MMC",Input!A134="BAKI TELEFON RABİTƏSİ MMC"),IF(OR('Lif Sayı'!C138&gt;5000,'Lif Sayı'!C138&lt;-5000,Input!AR134=0,Input!AR134=""),"False","True"),IF(OR('Lif Sayı'!C138&gt;500,'Lif Sayı'!C138&lt;-500,Input!AR134=0,Input!AR134=""),"False","True"))</f>
        <v>False</v>
      </c>
    </row>
    <row r="139" spans="2:4" ht="15.75" customHeight="1" x14ac:dyDescent="0.35">
      <c r="B139" s="6">
        <f>Input!A135</f>
        <v>0</v>
      </c>
      <c r="C139" s="9">
        <f>Input!BE135-Input!V135</f>
        <v>0</v>
      </c>
      <c r="D139" s="9" t="str">
        <f>IF(OR(Input!A135="AZERONLİNE LTD BM",Input!A135="AZTELEKOM MMC",Input!A135="BAKI TELEFON RABİTƏSİ MMC"),IF(OR('Lif Sayı'!C139&gt;5000,'Lif Sayı'!C139&lt;-5000,Input!AR135=0,Input!AR135=""),"False","True"),IF(OR('Lif Sayı'!C139&gt;500,'Lif Sayı'!C139&lt;-500,Input!AR135=0,Input!AR135=""),"False","True"))</f>
        <v>False</v>
      </c>
    </row>
    <row r="140" spans="2:4" ht="15.75" customHeight="1" x14ac:dyDescent="0.35">
      <c r="B140" s="6">
        <f>Input!A136</f>
        <v>0</v>
      </c>
      <c r="C140" s="9">
        <f>Input!BE136-Input!V136</f>
        <v>0</v>
      </c>
      <c r="D140" s="9" t="str">
        <f>IF(OR(Input!A136="AZERONLİNE LTD BM",Input!A136="AZTELEKOM MMC",Input!A136="BAKI TELEFON RABİTƏSİ MMC"),IF(OR('Lif Sayı'!C140&gt;5000,'Lif Sayı'!C140&lt;-5000,Input!AR136=0,Input!AR136=""),"False","True"),IF(OR('Lif Sayı'!C140&gt;500,'Lif Sayı'!C140&lt;-500,Input!AR136=0,Input!AR136=""),"False","True"))</f>
        <v>False</v>
      </c>
    </row>
    <row r="141" spans="2:4" ht="15.75" customHeight="1" x14ac:dyDescent="0.35">
      <c r="B141" s="6">
        <f>Input!A137</f>
        <v>0</v>
      </c>
      <c r="C141" s="9">
        <f>Input!BE137-Input!V137</f>
        <v>0</v>
      </c>
      <c r="D141" s="9" t="str">
        <f>IF(OR(Input!A137="AZERONLİNE LTD BM",Input!A137="AZTELEKOM MMC",Input!A137="BAKI TELEFON RABİTƏSİ MMC"),IF(OR('Lif Sayı'!C141&gt;5000,'Lif Sayı'!C141&lt;-5000,Input!AR137=0,Input!AR137=""),"False","True"),IF(OR('Lif Sayı'!C141&gt;500,'Lif Sayı'!C141&lt;-500,Input!AR137=0,Input!AR137=""),"False","True"))</f>
        <v>False</v>
      </c>
    </row>
    <row r="142" spans="2:4" ht="15.75" customHeight="1" x14ac:dyDescent="0.35">
      <c r="B142" s="6">
        <f>Input!A138</f>
        <v>0</v>
      </c>
      <c r="C142" s="9">
        <f>Input!BE138-Input!V138</f>
        <v>0</v>
      </c>
      <c r="D142" s="9" t="str">
        <f>IF(OR(Input!A138="AZERONLİNE LTD BM",Input!A138="AZTELEKOM MMC",Input!A138="BAKI TELEFON RABİTƏSİ MMC"),IF(OR('Lif Sayı'!C142&gt;5000,'Lif Sayı'!C142&lt;-5000,Input!AR138=0,Input!AR138=""),"False","True"),IF(OR('Lif Sayı'!C142&gt;500,'Lif Sayı'!C142&lt;-500,Input!AR138=0,Input!AR138=""),"False","True"))</f>
        <v>False</v>
      </c>
    </row>
    <row r="143" spans="2:4" ht="15.75" customHeight="1" x14ac:dyDescent="0.35">
      <c r="B143" s="6">
        <f>Input!A139</f>
        <v>0</v>
      </c>
      <c r="C143" s="9">
        <f>Input!BE139-Input!V139</f>
        <v>0</v>
      </c>
      <c r="D143" s="9" t="str">
        <f>IF(OR(Input!A139="AZERONLİNE LTD BM",Input!A139="AZTELEKOM MMC",Input!A139="BAKI TELEFON RABİTƏSİ MMC"),IF(OR('Lif Sayı'!C143&gt;5000,'Lif Sayı'!C143&lt;-5000,Input!AR139=0,Input!AR139=""),"False","True"),IF(OR('Lif Sayı'!C143&gt;500,'Lif Sayı'!C143&lt;-500,Input!AR139=0,Input!AR139=""),"False","True"))</f>
        <v>False</v>
      </c>
    </row>
    <row r="144" spans="2:4" ht="15.75" customHeight="1" x14ac:dyDescent="0.35">
      <c r="B144" s="6">
        <f>Input!A140</f>
        <v>0</v>
      </c>
      <c r="C144" s="9">
        <f>Input!BE140-Input!V140</f>
        <v>0</v>
      </c>
      <c r="D144" s="9" t="str">
        <f>IF(OR(Input!A140="AZERONLİNE LTD BM",Input!A140="AZTELEKOM MMC",Input!A140="BAKI TELEFON RABİTƏSİ MMC"),IF(OR('Lif Sayı'!C144&gt;5000,'Lif Sayı'!C144&lt;-5000,Input!AR140=0,Input!AR140=""),"False","True"),IF(OR('Lif Sayı'!C144&gt;500,'Lif Sayı'!C144&lt;-500,Input!AR140=0,Input!AR140=""),"False","True"))</f>
        <v>False</v>
      </c>
    </row>
    <row r="145" spans="2:4" ht="15.75" customHeight="1" x14ac:dyDescent="0.35">
      <c r="B145" s="6">
        <f>Input!A141</f>
        <v>0</v>
      </c>
      <c r="C145" s="9">
        <f>Input!BE141-Input!V141</f>
        <v>0</v>
      </c>
      <c r="D145" s="9" t="str">
        <f>IF(OR(Input!A141="AZERONLİNE LTD BM",Input!A141="AZTELEKOM MMC",Input!A141="BAKI TELEFON RABİTƏSİ MMC"),IF(OR('Lif Sayı'!C145&gt;5000,'Lif Sayı'!C145&lt;-5000,Input!AR141=0,Input!AR141=""),"False","True"),IF(OR('Lif Sayı'!C145&gt;500,'Lif Sayı'!C145&lt;-500,Input!AR141=0,Input!AR141=""),"False","True"))</f>
        <v>False</v>
      </c>
    </row>
    <row r="146" spans="2:4" ht="15.75" customHeight="1" x14ac:dyDescent="0.35">
      <c r="B146" s="6">
        <f>Input!A142</f>
        <v>0</v>
      </c>
      <c r="C146" s="9">
        <f>Input!BE142-Input!V142</f>
        <v>0</v>
      </c>
      <c r="D146" s="9" t="str">
        <f>IF(OR(Input!A142="AZERONLİNE LTD BM",Input!A142="AZTELEKOM MMC",Input!A142="BAKI TELEFON RABİTƏSİ MMC"),IF(OR('Lif Sayı'!C146&gt;5000,'Lif Sayı'!C146&lt;-5000,Input!AR142=0,Input!AR142=""),"False","True"),IF(OR('Lif Sayı'!C146&gt;500,'Lif Sayı'!C146&lt;-500,Input!AR142=0,Input!AR142=""),"False","True"))</f>
        <v>False</v>
      </c>
    </row>
    <row r="147" spans="2:4" ht="15.75" customHeight="1" x14ac:dyDescent="0.35">
      <c r="B147" s="6">
        <f>Input!A143</f>
        <v>0</v>
      </c>
      <c r="C147" s="9">
        <f>Input!BE143-Input!V143</f>
        <v>0</v>
      </c>
      <c r="D147" s="9" t="str">
        <f>IF(OR(Input!A143="AZERONLİNE LTD BM",Input!A143="AZTELEKOM MMC",Input!A143="BAKI TELEFON RABİTƏSİ MMC"),IF(OR('Lif Sayı'!C147&gt;5000,'Lif Sayı'!C147&lt;-5000,Input!AR143=0,Input!AR143=""),"False","True"),IF(OR('Lif Sayı'!C147&gt;500,'Lif Sayı'!C147&lt;-500,Input!AR143=0,Input!AR143=""),"False","True"))</f>
        <v>False</v>
      </c>
    </row>
    <row r="148" spans="2:4" ht="15.75" customHeight="1" x14ac:dyDescent="0.35">
      <c r="B148" s="6">
        <f>Input!A144</f>
        <v>0</v>
      </c>
      <c r="C148" s="9">
        <f>Input!BE144-Input!V144</f>
        <v>0</v>
      </c>
      <c r="D148" s="9" t="str">
        <f>IF(OR(Input!A144="AZERONLİNE LTD BM",Input!A144="AZTELEKOM MMC",Input!A144="BAKI TELEFON RABİTƏSİ MMC"),IF(OR('Lif Sayı'!C148&gt;5000,'Lif Sayı'!C148&lt;-5000,Input!AR144=0,Input!AR144=""),"False","True"),IF(OR('Lif Sayı'!C148&gt;500,'Lif Sayı'!C148&lt;-500,Input!AR144=0,Input!AR144=""),"False","True"))</f>
        <v>False</v>
      </c>
    </row>
    <row r="149" spans="2:4" ht="15.75" customHeight="1" x14ac:dyDescent="0.35">
      <c r="B149" s="6">
        <f>Input!A145</f>
        <v>0</v>
      </c>
      <c r="C149" s="9">
        <f>Input!BE145-Input!V145</f>
        <v>0</v>
      </c>
      <c r="D149" s="9" t="str">
        <f>IF(OR(Input!A145="AZERONLİNE LTD BM",Input!A145="AZTELEKOM MMC",Input!A145="BAKI TELEFON RABİTƏSİ MMC"),IF(OR('Lif Sayı'!C149&gt;5000,'Lif Sayı'!C149&lt;-5000,Input!AR145=0,Input!AR145=""),"False","True"),IF(OR('Lif Sayı'!C149&gt;500,'Lif Sayı'!C149&lt;-500,Input!AR145=0,Input!AR145=""),"False","True"))</f>
        <v>False</v>
      </c>
    </row>
    <row r="150" spans="2:4" ht="15.75" customHeight="1" x14ac:dyDescent="0.35">
      <c r="B150" s="6">
        <f>Input!A146</f>
        <v>0</v>
      </c>
      <c r="C150" s="9">
        <f>Input!BE146-Input!V146</f>
        <v>0</v>
      </c>
      <c r="D150" s="9" t="str">
        <f>IF(OR(Input!A146="AZERONLİNE LTD BM",Input!A146="AZTELEKOM MMC",Input!A146="BAKI TELEFON RABİTƏSİ MMC"),IF(OR('Lif Sayı'!C150&gt;5000,'Lif Sayı'!C150&lt;-5000,Input!AR146=0,Input!AR146=""),"False","True"),IF(OR('Lif Sayı'!C150&gt;500,'Lif Sayı'!C150&lt;-500,Input!AR146=0,Input!AR146=""),"False","True"))</f>
        <v>False</v>
      </c>
    </row>
    <row r="151" spans="2:4" ht="15.75" customHeight="1" x14ac:dyDescent="0.35">
      <c r="B151" s="6">
        <f>Input!A147</f>
        <v>0</v>
      </c>
      <c r="C151" s="9">
        <f>Input!BE147-Input!V147</f>
        <v>0</v>
      </c>
      <c r="D151" s="9" t="str">
        <f>IF(OR(Input!A147="AZERONLİNE LTD BM",Input!A147="AZTELEKOM MMC",Input!A147="BAKI TELEFON RABİTƏSİ MMC"),IF(OR('Lif Sayı'!C151&gt;5000,'Lif Sayı'!C151&lt;-5000,Input!AR147=0,Input!AR147=""),"False","True"),IF(OR('Lif Sayı'!C151&gt;500,'Lif Sayı'!C151&lt;-500,Input!AR147=0,Input!AR147=""),"False","True"))</f>
        <v>False</v>
      </c>
    </row>
    <row r="152" spans="2:4" ht="15.75" customHeight="1" x14ac:dyDescent="0.35">
      <c r="B152" s="6">
        <f>Input!A148</f>
        <v>0</v>
      </c>
      <c r="C152" s="9">
        <f>Input!BE148-Input!V148</f>
        <v>0</v>
      </c>
      <c r="D152" s="9" t="str">
        <f>IF(OR(Input!A148="AZERONLİNE LTD BM",Input!A148="AZTELEKOM MMC",Input!A148="BAKI TELEFON RABİTƏSİ MMC"),IF(OR('Lif Sayı'!C152&gt;5000,'Lif Sayı'!C152&lt;-5000,Input!AR148=0,Input!AR148=""),"False","True"),IF(OR('Lif Sayı'!C152&gt;500,'Lif Sayı'!C152&lt;-500,Input!AR148=0,Input!AR148=""),"False","True"))</f>
        <v>False</v>
      </c>
    </row>
    <row r="153" spans="2:4" ht="15.75" customHeight="1" x14ac:dyDescent="0.35">
      <c r="B153" s="6">
        <f>Input!A149</f>
        <v>0</v>
      </c>
      <c r="C153" s="9">
        <f>Input!BE149-Input!V149</f>
        <v>0</v>
      </c>
      <c r="D153" s="9" t="str">
        <f>IF(OR(Input!A149="AZERONLİNE LTD BM",Input!A149="AZTELEKOM MMC",Input!A149="BAKI TELEFON RABİTƏSİ MMC"),IF(OR('Lif Sayı'!C153&gt;5000,'Lif Sayı'!C153&lt;-5000,Input!AR149=0,Input!AR149=""),"False","True"),IF(OR('Lif Sayı'!C153&gt;500,'Lif Sayı'!C153&lt;-500,Input!AR149=0,Input!AR149=""),"False","True"))</f>
        <v>False</v>
      </c>
    </row>
    <row r="154" spans="2:4" ht="15.75" customHeight="1" x14ac:dyDescent="0.35">
      <c r="B154" s="6">
        <f>Input!A150</f>
        <v>0</v>
      </c>
      <c r="C154" s="9">
        <f>Input!BE150-Input!V150</f>
        <v>0</v>
      </c>
      <c r="D154" s="9" t="str">
        <f>IF(OR(Input!A150="AZERONLİNE LTD BM",Input!A150="AZTELEKOM MMC",Input!A150="BAKI TELEFON RABİTƏSİ MMC"),IF(OR('Lif Sayı'!C154&gt;5000,'Lif Sayı'!C154&lt;-5000,Input!AR150=0,Input!AR150=""),"False","True"),IF(OR('Lif Sayı'!C154&gt;500,'Lif Sayı'!C154&lt;-500,Input!AR150=0,Input!AR150=""),"False","True"))</f>
        <v>False</v>
      </c>
    </row>
    <row r="155" spans="2:4" ht="15.75" customHeight="1" x14ac:dyDescent="0.35">
      <c r="B155" s="6">
        <f>Input!A151</f>
        <v>0</v>
      </c>
      <c r="C155" s="9">
        <f>Input!BE151-Input!V151</f>
        <v>0</v>
      </c>
      <c r="D155" s="9" t="str">
        <f>IF(OR(Input!A151="AZERONLİNE LTD BM",Input!A151="AZTELEKOM MMC",Input!A151="BAKI TELEFON RABİTƏSİ MMC"),IF(OR('Lif Sayı'!C155&gt;5000,'Lif Sayı'!C155&lt;-5000,Input!AR151=0,Input!AR151=""),"False","True"),IF(OR('Lif Sayı'!C155&gt;500,'Lif Sayı'!C155&lt;-500,Input!AR151=0,Input!AR151=""),"False","True"))</f>
        <v>False</v>
      </c>
    </row>
  </sheetData>
  <sheetProtection algorithmName="SHA-512" hashValue="z150MMLD77y3WRLQrunxjn/saCsSjl02iKNa57H+XxET7i9NjbdA3Gwe9siK0H3kohk+56zh74EQUtQgWlZwew==" saltValue="EpGwUO/od2/ZrZrzPFdNNA==" spinCount="100000" sheet="1" objects="1" scenarios="1"/>
  <mergeCells count="1">
    <mergeCell ref="B2:D3"/>
  </mergeCells>
  <conditionalFormatting sqref="D6:D155">
    <cfRule type="containsText" dxfId="3" priority="1" operator="containsText" text="False">
      <formula>NOT(ISERROR(SEARCH("False",D6)))</formula>
    </cfRule>
    <cfRule type="containsText" dxfId="2" priority="2" operator="containsText" text="True">
      <formula>NOT(ISERROR(SEARCH("True",D6)))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1"/>
  <dimension ref="B2:C161"/>
  <sheetViews>
    <sheetView zoomScale="70" zoomScaleNormal="70" workbookViewId="0">
      <selection activeCell="B2" sqref="B2:C5"/>
    </sheetView>
  </sheetViews>
  <sheetFormatPr defaultColWidth="8.7265625" defaultRowHeight="14.5" x14ac:dyDescent="0.35"/>
  <cols>
    <col min="1" max="1" width="8.7265625" style="4" customWidth="1"/>
    <col min="2" max="2" width="198" style="4" bestFit="1" customWidth="1"/>
    <col min="3" max="3" width="47.54296875" style="4" bestFit="1" customWidth="1"/>
    <col min="4" max="9" width="8.7265625" style="4" customWidth="1"/>
    <col min="10" max="16384" width="8.7265625" style="4"/>
  </cols>
  <sheetData>
    <row r="2" spans="2:3" ht="14.5" customHeight="1" x14ac:dyDescent="0.35">
      <c r="B2" s="18" t="s">
        <v>225</v>
      </c>
      <c r="C2" s="20"/>
    </row>
    <row r="3" spans="2:3" ht="14.5" customHeight="1" x14ac:dyDescent="0.35">
      <c r="B3" s="21"/>
      <c r="C3" s="23"/>
    </row>
    <row r="4" spans="2:3" ht="14.5" customHeight="1" x14ac:dyDescent="0.35">
      <c r="B4" s="21"/>
      <c r="C4" s="23"/>
    </row>
    <row r="5" spans="2:3" ht="14.5" customHeight="1" x14ac:dyDescent="0.35">
      <c r="B5" s="24"/>
      <c r="C5" s="26"/>
    </row>
    <row r="8" spans="2:3" ht="14.5" customHeight="1" x14ac:dyDescent="0.35">
      <c r="B8" s="27" t="str">
        <f t="array" ref="B8">INDEX(Input!$AL:$AL, MAX(IF(Input!$AL:$AL&lt;&gt;"",ROW(Input!$AL:$AL),0)))</f>
        <v>quarter_last</v>
      </c>
      <c r="C8" s="20"/>
    </row>
    <row r="9" spans="2:3" ht="14.5" customHeight="1" x14ac:dyDescent="0.35">
      <c r="B9" s="21"/>
      <c r="C9" s="23"/>
    </row>
    <row r="10" spans="2:3" ht="14.5" customHeight="1" x14ac:dyDescent="0.35">
      <c r="B10" s="24"/>
      <c r="C10" s="26"/>
    </row>
    <row r="11" spans="2:3" ht="21" customHeight="1" x14ac:dyDescent="0.35">
      <c r="B11" s="5" t="s">
        <v>206</v>
      </c>
      <c r="C11" s="6" t="s">
        <v>225</v>
      </c>
    </row>
    <row r="12" spans="2:3" ht="15.75" customHeight="1" x14ac:dyDescent="0.35">
      <c r="B12" s="6" t="str">
        <f>Input!A2</f>
        <v>"SEVENLİNE" MƏHDUD MƏSULİYYƏTLİ CƏMİYYƏTİ</v>
      </c>
      <c r="C12" s="7" t="str">
        <f>IF(Input!BT2&gt;=70*Input!AR2*3,"True","False")</f>
        <v>True</v>
      </c>
    </row>
    <row r="13" spans="2:3" ht="15.75" customHeight="1" x14ac:dyDescent="0.35">
      <c r="B13" s="8" t="str">
        <f>Input!A3</f>
        <v>"NEST" Məhdud Məsuliyyətli Cəmiyyəti</v>
      </c>
      <c r="C13" s="7" t="str">
        <f>IF(Input!BT3&gt;=70*Input!AR3*3,"True","False")</f>
        <v>True</v>
      </c>
    </row>
    <row r="14" spans="2:3" ht="15.75" customHeight="1" x14ac:dyDescent="0.35">
      <c r="B14" s="6" t="str">
        <f>Input!A4</f>
        <v>"TELEPORT" MƏHDUD MƏSULİYYƏTLİ CƏMİYYƏTİ</v>
      </c>
      <c r="C14" s="7" t="str">
        <f>IF(Input!BT4&gt;=70*Input!AR4*3,"True","False")</f>
        <v>True</v>
      </c>
    </row>
    <row r="15" spans="2:3" ht="15.75" customHeight="1" x14ac:dyDescent="0.35">
      <c r="B15" s="6" t="str">
        <f>Input!A5</f>
        <v>"SETNET" Məhdud Məsuliyyətli Cəmiyyəti</v>
      </c>
      <c r="C15" s="7" t="str">
        <f>IF(Input!BT5&gt;=70*Input!AR5*3,"True","False")</f>
        <v>True</v>
      </c>
    </row>
    <row r="16" spans="2:3" ht="15.75" customHeight="1" x14ac:dyDescent="0.35">
      <c r="B16" s="6" t="str">
        <f>Input!A6</f>
        <v>"TRANSEVROKOM" MƏHDUD MƏSULİYYƏTLİ CƏMİYYƏTİ</v>
      </c>
      <c r="C16" s="7" t="str">
        <f>IF(Input!BT6&gt;=70*Input!AR6*3,"True","False")</f>
        <v>True</v>
      </c>
    </row>
    <row r="17" spans="2:3" ht="15.75" customHeight="1" x14ac:dyDescent="0.35">
      <c r="B17" s="6" t="str">
        <f>Input!A7</f>
        <v>"METRONET" MƏHDUD MƏSULİYYƏTLİ CƏMİYYƏTİ</v>
      </c>
      <c r="C17" s="7" t="str">
        <f>IF(Input!BT7&gt;=70*Input!AR7*3,"True","False")</f>
        <v>True</v>
      </c>
    </row>
    <row r="18" spans="2:3" ht="15.75" customHeight="1" x14ac:dyDescent="0.35">
      <c r="B18" s="6" t="str">
        <f>Input!A8</f>
        <v>"SELNET" Məhdud Məsuliyyətli Cəmiyyəti</v>
      </c>
      <c r="C18" s="7" t="str">
        <f>IF(Input!BT8&gt;=70*Input!AR8*3,"True","False")</f>
        <v>True</v>
      </c>
    </row>
    <row r="19" spans="2:3" ht="15.75" customHeight="1" x14ac:dyDescent="0.35">
      <c r="B19" s="6" t="str">
        <f>Input!A9</f>
        <v>"SUPER OPTIK TECH" Məhdud Məsuliyyətli Cəmiyyəti</v>
      </c>
      <c r="C19" s="7" t="str">
        <f>IF(Input!BT9&gt;=70*Input!AR9*3,"True","False")</f>
        <v>True</v>
      </c>
    </row>
    <row r="20" spans="2:3" ht="15.75" customHeight="1" x14ac:dyDescent="0.35">
      <c r="B20" s="6" t="str">
        <f>Input!A10</f>
        <v>"SKY NET" Məhdud Məsuliyyətli Cəmiyyəti</v>
      </c>
      <c r="C20" s="7" t="str">
        <f>IF(Input!BT10&gt;=70*Input!AR10*3,"True","False")</f>
        <v>True</v>
      </c>
    </row>
    <row r="21" spans="2:3" ht="15.75" customHeight="1" x14ac:dyDescent="0.35">
      <c r="B21" s="6" t="str">
        <f>Input!A11</f>
        <v>"AZTELEKOM" MƏHDUD MƏSULİYYƏTLİ CƏMİYYƏTİ</v>
      </c>
      <c r="C21" s="7" t="str">
        <f>IF(Input!BT11&gt;=70*Input!AR11*3,"True","False")</f>
        <v>True</v>
      </c>
    </row>
    <row r="22" spans="2:3" ht="15.75" customHeight="1" x14ac:dyDescent="0.35">
      <c r="B22" s="6" t="str">
        <f>Input!A12</f>
        <v>"UNI COMMUNICATION SERVICES" Məhdud Məsuliyyətli Cəmiyyəti</v>
      </c>
      <c r="C22" s="7" t="str">
        <f>IF(Input!BT12&gt;=70*Input!AR12*3,"True","False")</f>
        <v>True</v>
      </c>
    </row>
    <row r="23" spans="2:3" ht="15.75" customHeight="1" x14ac:dyDescent="0.35">
      <c r="B23" s="6" t="str">
        <f>Input!A13</f>
        <v>"FASTLİNK" MƏHDUD MƏSULİYYƏTLİ CƏMİYYƏTİ</v>
      </c>
      <c r="C23" s="7" t="str">
        <f>IF(Input!BT13&gt;=70*Input!AR13*3,"True","False")</f>
        <v>True</v>
      </c>
    </row>
    <row r="24" spans="2:3" ht="15.75" customHeight="1" x14ac:dyDescent="0.35">
      <c r="B24" s="6" t="str">
        <f>Input!A14</f>
        <v>"CRUCEL" MƏHDUD MƏSULİYYƏTLİ CƏMİYYƏTİ</v>
      </c>
      <c r="C24" s="7" t="str">
        <f>IF(Input!BT14&gt;=70*Input!AR14*3,"True","False")</f>
        <v>True</v>
      </c>
    </row>
    <row r="25" spans="2:3" ht="15.75" customHeight="1" x14ac:dyDescent="0.35">
      <c r="B25" s="6" t="str">
        <f>Input!A15</f>
        <v>"FİBERON" MƏHDUD MƏSULİYYƏTLİ CƏMİYYƏTİ</v>
      </c>
      <c r="C25" s="7" t="str">
        <f>IF(Input!BT15&gt;=70*Input!AR15*3,"True","False")</f>
        <v>True</v>
      </c>
    </row>
    <row r="26" spans="2:3" ht="15.75" customHeight="1" x14ac:dyDescent="0.35">
      <c r="B26" s="6" t="str">
        <f>Input!A16</f>
        <v>"ELFİBER" Məhdud Məsuliyyətli Cəmiyyəti</v>
      </c>
      <c r="C26" s="7" t="str">
        <f>IF(Input!BT16&gt;=70*Input!AR16*3,"True","False")</f>
        <v>True</v>
      </c>
    </row>
    <row r="27" spans="2:3" ht="15.75" customHeight="1" x14ac:dyDescent="0.35">
      <c r="B27" s="6" t="str">
        <f>Input!A17</f>
        <v>"SAZLİNE" Məhdud Məsuliyyətli Cəmiyyəti</v>
      </c>
      <c r="C27" s="7" t="str">
        <f>IF(Input!BT17&gt;=70*Input!AR17*3,"True","False")</f>
        <v>True</v>
      </c>
    </row>
    <row r="28" spans="2:3" ht="15.75" customHeight="1" x14ac:dyDescent="0.35">
      <c r="B28" s="6" t="str">
        <f>Input!A18</f>
        <v>"KASPİAN TELEKOM" MƏHDUD MƏSULİYYƏTLİ CƏMİYYƏTİ</v>
      </c>
      <c r="C28" s="7" t="str">
        <f>IF(Input!BT18&gt;=70*Input!AR18*3,"True","False")</f>
        <v>True</v>
      </c>
    </row>
    <row r="29" spans="2:3" ht="15.75" customHeight="1" x14ac:dyDescent="0.35">
      <c r="B29" s="6" t="str">
        <f>Input!A19</f>
        <v>"VISION TELECOM" Məhdud Məsuliyyətli Cəmiyyəti</v>
      </c>
      <c r="C29" s="7" t="str">
        <f>IF(Input!BT19&gt;=70*Input!AR19*3,"True","False")</f>
        <v>True</v>
      </c>
    </row>
    <row r="30" spans="2:3" ht="15.75" customHeight="1" x14ac:dyDescent="0.35">
      <c r="B30" s="6" t="str">
        <f>Input!A20</f>
        <v>"KONNEKT" QAPALI SƏHMDAR CƏMİYYƏTİ</v>
      </c>
      <c r="C30" s="7" t="str">
        <f>IF(Input!BT20&gt;=70*Input!AR20*3,"True","False")</f>
        <v>True</v>
      </c>
    </row>
    <row r="31" spans="2:3" ht="15.75" customHeight="1" x14ac:dyDescent="0.35">
      <c r="B31" s="6" t="str">
        <f>Input!A21</f>
        <v>"NETIM TELEKOM" Məhdud Məsuliyyətli Cəmiyyəti</v>
      </c>
      <c r="C31" s="7" t="str">
        <f>IF(Input!BT21&gt;=70*Input!AR21*3,"True","False")</f>
        <v>True</v>
      </c>
    </row>
    <row r="32" spans="2:3" ht="15.75" customHeight="1" x14ac:dyDescent="0.35">
      <c r="B32" s="6" t="str">
        <f>Input!A22</f>
        <v>"REAL TELECOM" Məhdud Məsuliyyətli Cəmiyyəti</v>
      </c>
      <c r="C32" s="7" t="str">
        <f>IF(Input!BT22&gt;=70*Input!AR22*3,"True","False")</f>
        <v>True</v>
      </c>
    </row>
    <row r="33" spans="2:3" ht="15.75" customHeight="1" x14ac:dyDescent="0.35">
      <c r="B33" s="6" t="str">
        <f>Input!A23</f>
        <v>"BAKI TELEFON RABİTƏSİ" MƏHDUD MƏSULİYYƏTLİ CƏMİYYƏTİ</v>
      </c>
      <c r="C33" s="7" t="str">
        <f>IF(Input!BT23&gt;=70*Input!AR23*3,"True","False")</f>
        <v>True</v>
      </c>
    </row>
    <row r="34" spans="2:3" ht="15.75" customHeight="1" x14ac:dyDescent="0.35">
      <c r="B34" s="6" t="str">
        <f>Input!A24</f>
        <v>"SMART SİSTEMZ TECHNOLOJİ" MƏHDUD MƏSULİYYƏTLİ MÜƏSSİSƏSİ</v>
      </c>
      <c r="C34" s="7" t="str">
        <f>IF(Input!BT24&gt;=70*Input!AR24*3,"True","False")</f>
        <v>True</v>
      </c>
    </row>
    <row r="35" spans="2:3" ht="15.75" customHeight="1" x14ac:dyDescent="0.35">
      <c r="B35" s="6" t="str">
        <f>Input!A25</f>
        <v>"ALFANET" MƏHDUD MƏSULİYYƏTLİ CƏMİYYƏTİ</v>
      </c>
      <c r="C35" s="7" t="str">
        <f>IF(Input!BT25&gt;=70*Input!AR25*3,"True","False")</f>
        <v>True</v>
      </c>
    </row>
    <row r="36" spans="2:3" ht="15.75" customHeight="1" x14ac:dyDescent="0.35">
      <c r="B36" s="6" t="str">
        <f>Input!A26</f>
        <v>"VORLDTECH LTD" MƏHDUD MƏSULİYYƏTLİ CƏMİYYƏTİ</v>
      </c>
      <c r="C36" s="7" t="str">
        <f>IF(Input!BT26&gt;=70*Input!AR26*3,"True","False")</f>
        <v>True</v>
      </c>
    </row>
    <row r="37" spans="2:3" ht="15.75" customHeight="1" x14ac:dyDescent="0.35">
      <c r="B37" s="6" t="str">
        <f>Input!A27</f>
        <v>"AZLİNK" MƏHDUD MƏSULİYYƏTLİ CƏMİYYƏTİ</v>
      </c>
      <c r="C37" s="7" t="str">
        <f>IF(Input!BT27&gt;=70*Input!AR27*3,"True","False")</f>
        <v>True</v>
      </c>
    </row>
    <row r="38" spans="2:3" ht="15.75" customHeight="1" x14ac:dyDescent="0.35">
      <c r="B38" s="6" t="str">
        <f>Input!A28</f>
        <v>"GOODNET" Məhdud Məsuliyyətli Cəmiyyəti</v>
      </c>
      <c r="C38" s="7" t="str">
        <f>IF(Input!BT28&gt;=70*Input!AR28*3,"True","False")</f>
        <v>True</v>
      </c>
    </row>
    <row r="39" spans="2:3" ht="15.75" customHeight="1" x14ac:dyDescent="0.35">
      <c r="B39" s="6" t="str">
        <f>Input!A29</f>
        <v>"BEEONLINE" AÇIQ SƏHMDAR CƏMİYYƏTİ</v>
      </c>
      <c r="C39" s="7" t="str">
        <f>IF(Input!BT29&gt;=70*Input!AR29*3,"True","False")</f>
        <v>True</v>
      </c>
    </row>
    <row r="40" spans="2:3" ht="15.75" customHeight="1" x14ac:dyDescent="0.35">
      <c r="B40" s="6" t="str">
        <f>Input!A30</f>
        <v>"GO LINE" Məhdud Məsuliyyətli Cəmiyyəti</v>
      </c>
      <c r="C40" s="7" t="str">
        <f>IF(Input!BT30&gt;=70*Input!AR30*3,"True","False")</f>
        <v>True</v>
      </c>
    </row>
    <row r="41" spans="2:3" ht="15.75" customHeight="1" x14ac:dyDescent="0.35">
      <c r="B41" s="6" t="str">
        <f>Input!A31</f>
        <v>"ULTRANET" MƏHDUD MƏSULİYYƏTLİ CƏMİYYƏTİ</v>
      </c>
      <c r="C41" s="7" t="str">
        <f>IF(Input!BT31&gt;=70*Input!AR31*3,"True","False")</f>
        <v>True</v>
      </c>
    </row>
    <row r="42" spans="2:3" ht="15.75" customHeight="1" x14ac:dyDescent="0.35">
      <c r="B42" s="6" t="str">
        <f>Input!A32</f>
        <v>"AZERLINK" Məhdud Məsuliyyətli Cəmiyyəti</v>
      </c>
      <c r="C42" s="7" t="str">
        <f>IF(Input!BT32&gt;=70*Input!AR32*3,"True","False")</f>
        <v>True</v>
      </c>
    </row>
    <row r="43" spans="2:3" ht="15.75" customHeight="1" x14ac:dyDescent="0.35">
      <c r="B43" s="6" t="str">
        <f>Input!A33</f>
        <v>"UPLİNK" Məhdud Məsuliyyətli Cəmiyyəti</v>
      </c>
      <c r="C43" s="7" t="str">
        <f>IF(Input!BT33&gt;=70*Input!AR33*3,"True","False")</f>
        <v>True</v>
      </c>
    </row>
    <row r="44" spans="2:3" ht="15.75" customHeight="1" x14ac:dyDescent="0.35">
      <c r="B44" s="6" t="str">
        <f>Input!A34</f>
        <v>"TTNET" Məhdud Məsuliyyətli Cəmiyyəti</v>
      </c>
      <c r="C44" s="7" t="str">
        <f>IF(Input!BT34&gt;=70*Input!AR34*3,"True","False")</f>
        <v>True</v>
      </c>
    </row>
    <row r="45" spans="2:3" ht="15.75" customHeight="1" x14ac:dyDescent="0.35">
      <c r="B45" s="6" t="str">
        <f>Input!A35</f>
        <v>"AZƏRBAYCAN RESPUBLİKASININ KOSMİK AGENTLİYİ  (AZƏRKOSMOS)" PUBLİK HÜQUQİ ŞƏXSİ</v>
      </c>
      <c r="C45" s="7" t="str">
        <f>IF(Input!BT35&gt;=70*Input!AR35*3,"True","False")</f>
        <v>True</v>
      </c>
    </row>
    <row r="46" spans="2:3" ht="15.75" customHeight="1" x14ac:dyDescent="0.35">
      <c r="B46" s="6" t="str">
        <f>Input!A36</f>
        <v>"NETAİR" Məhdud Məsuliyyətli Cəmiyyəti</v>
      </c>
      <c r="C46" s="7" t="str">
        <f>IF(Input!BT36&gt;=70*Input!AR36*3,"True","False")</f>
        <v>True</v>
      </c>
    </row>
    <row r="47" spans="2:3" ht="15.75" customHeight="1" x14ac:dyDescent="0.35">
      <c r="B47" s="6" t="str">
        <f>Input!A37</f>
        <v>"FİZZA İNTERNET" Məhdud Məsuliyyətli Cəmiyyəti</v>
      </c>
      <c r="C47" s="7" t="str">
        <f>IF(Input!BT37&gt;=70*Input!AR37*3,"True","False")</f>
        <v>True</v>
      </c>
    </row>
    <row r="48" spans="2:3" ht="15.75" customHeight="1" x14ac:dyDescent="0.35">
      <c r="B48" s="6" t="str">
        <f>Input!A38</f>
        <v>"UBNET" MƏHDUD MƏSULİYYƏTLİ CƏMİYYƏTİ</v>
      </c>
      <c r="C48" s="7" t="str">
        <f>IF(Input!BT38&gt;=70*Input!AR38*3,"True","False")</f>
        <v>True</v>
      </c>
    </row>
    <row r="49" spans="2:3" ht="15.75" customHeight="1" x14ac:dyDescent="0.35">
      <c r="B49" s="6" t="str">
        <f>Input!A39</f>
        <v>"GSP" MƏHDUD MƏSULİYYƏTLİ CƏMİYYƏTİ</v>
      </c>
      <c r="C49" s="7" t="str">
        <f>IF(Input!BT39&gt;=70*Input!AR39*3,"True","False")</f>
        <v>True</v>
      </c>
    </row>
    <row r="50" spans="2:3" ht="15.75" customHeight="1" x14ac:dyDescent="0.35">
      <c r="B50" s="6" t="str">
        <f>Input!A40</f>
        <v>"EUROSEL" MƏHDUD MƏSULİYYƏTLİ CƏMİYYƏTİ</v>
      </c>
      <c r="C50" s="7" t="str">
        <f>IF(Input!BT40&gt;=70*Input!AR40*3,"True","False")</f>
        <v>True</v>
      </c>
    </row>
    <row r="51" spans="2:3" ht="15.75" customHeight="1" x14ac:dyDescent="0.35">
      <c r="B51" s="6" t="str">
        <f>Input!A41</f>
        <v>"TÜRK TELECOM" MƏHDUD MƏSULİYYƏTLİ CƏMİYYƏTİ</v>
      </c>
      <c r="C51" s="7" t="str">
        <f>IF(Input!BT41&gt;=70*Input!AR41*3,"True","False")</f>
        <v>True</v>
      </c>
    </row>
    <row r="52" spans="2:3" ht="15.75" customHeight="1" x14ac:dyDescent="0.35">
      <c r="B52" s="6" t="str">
        <f>Input!A42</f>
        <v>"AZETEL" Məhdud Məsuliyyətli Cəmiyyəti</v>
      </c>
      <c r="C52" s="7" t="str">
        <f>IF(Input!BT42&gt;=70*Input!AR42*3,"True","False")</f>
        <v>True</v>
      </c>
    </row>
    <row r="53" spans="2:3" ht="15.75" customHeight="1" x14ac:dyDescent="0.35">
      <c r="B53" s="6" t="str">
        <f>Input!A43</f>
        <v>"AZFİBERNET" Məhdud Məsuliyyətli Cəmiyyəti</v>
      </c>
      <c r="C53" s="7" t="str">
        <f>IF(Input!BT43&gt;=70*Input!AR43*3,"True","False")</f>
        <v>True</v>
      </c>
    </row>
    <row r="54" spans="2:3" ht="15.75" customHeight="1" x14ac:dyDescent="0.35">
      <c r="B54" s="6" t="str">
        <f>Input!A44</f>
        <v>"AZERONLİNE LTD" BİRGƏ MÜƏSSİSƏSİ</v>
      </c>
      <c r="C54" s="7" t="str">
        <f>IF(Input!BT44&gt;=70*Input!AR44*3,"True","False")</f>
        <v>True</v>
      </c>
    </row>
    <row r="55" spans="2:3" ht="15.75" customHeight="1" x14ac:dyDescent="0.35">
      <c r="B55" s="6" t="str">
        <f>Input!A45</f>
        <v>"MOBİCOM"  MƏHDUD MƏSULİYYƏTLİ CƏMİYYƏTİ</v>
      </c>
      <c r="C55" s="7" t="str">
        <f>IF(Input!BT45&gt;=70*Input!AR45*3,"True","False")</f>
        <v>True</v>
      </c>
    </row>
    <row r="56" spans="2:3" ht="15.75" customHeight="1" x14ac:dyDescent="0.35">
      <c r="B56" s="6" t="str">
        <f>Input!A46</f>
        <v>"RAHAT TELECOM" Məhdud Məsuliyyətli Cəmiyyəti</v>
      </c>
      <c r="C56" s="7" t="str">
        <f>IF(Input!BT46&gt;=70*Input!AR46*3,"True","False")</f>
        <v>True</v>
      </c>
    </row>
    <row r="57" spans="2:3" ht="15.75" customHeight="1" x14ac:dyDescent="0.35">
      <c r="B57" s="6" t="str">
        <f>Input!A47</f>
        <v>"DİGİNET" Məhdud Məsuliyyətli Cəmiyyəti</v>
      </c>
      <c r="C57" s="7" t="str">
        <f>IF(Input!BT47&gt;=70*Input!AR47*3,"True","False")</f>
        <v>True</v>
      </c>
    </row>
    <row r="58" spans="2:3" ht="15.75" customHeight="1" x14ac:dyDescent="0.35">
      <c r="B58" s="6" t="str">
        <f>Input!A48</f>
        <v>"NİANT" MƏHDUD MƏSULİYYƏTLİ CƏMİYYƏTİ</v>
      </c>
      <c r="C58" s="7" t="str">
        <f>IF(Input!BT48&gt;=70*Input!AR48*3,"True","False")</f>
        <v>True</v>
      </c>
    </row>
    <row r="59" spans="2:3" ht="15.75" customHeight="1" x14ac:dyDescent="0.35">
      <c r="B59" s="6" t="str">
        <f>Input!A49</f>
        <v>"AZNETVORK" Məhdud Məsuliyyətli Cəmiyyəti</v>
      </c>
      <c r="C59" s="7" t="str">
        <f>IF(Input!BT49&gt;=70*Input!AR49*3,"True","False")</f>
        <v>True</v>
      </c>
    </row>
    <row r="60" spans="2:3" ht="15.75" customHeight="1" x14ac:dyDescent="0.35">
      <c r="B60" s="6" t="str">
        <f>Input!A50</f>
        <v>"SLİNE" Məhdud Məsuliyyətli Cəmiyyəti</v>
      </c>
      <c r="C60" s="7" t="str">
        <f>IF(Input!BT50&gt;=70*Input!AR50*3,"True","False")</f>
        <v>True</v>
      </c>
    </row>
    <row r="61" spans="2:3" ht="15.75" customHeight="1" x14ac:dyDescent="0.35">
      <c r="B61" s="6" t="str">
        <f>Input!A51</f>
        <v>"PROKSİ" MƏHDUD MƏSULİYYƏTLİ CƏMİYYƏTİ</v>
      </c>
      <c r="C61" s="7" t="str">
        <f>IF(Input!BT51&gt;=70*Input!AR51*3,"True","False")</f>
        <v>True</v>
      </c>
    </row>
    <row r="62" spans="2:3" ht="15.75" customHeight="1" x14ac:dyDescent="0.35">
      <c r="B62" s="6" t="str">
        <f>Input!A52</f>
        <v>"SKYLİNK" Məhdud Məsuliyyətli Cəmiyyəti</v>
      </c>
      <c r="C62" s="7" t="str">
        <f>IF(Input!BT52&gt;=70*Input!AR52*3,"True","False")</f>
        <v>True</v>
      </c>
    </row>
    <row r="63" spans="2:3" ht="15.75" customHeight="1" x14ac:dyDescent="0.35">
      <c r="B63" s="6" t="str">
        <f>Input!A53</f>
        <v>"ALNET" Məhdud Məsuliyyətli Cəmiyyəti</v>
      </c>
      <c r="C63" s="7" t="str">
        <f>IF(Input!BT53&gt;=70*Input!AR53*3,"True","False")</f>
        <v>True</v>
      </c>
    </row>
    <row r="64" spans="2:3" ht="15.75" customHeight="1" x14ac:dyDescent="0.35">
      <c r="B64" s="6" t="str">
        <f>Input!A54</f>
        <v>"MAXINET" Məhdud Məsuliyyətli Cəmiyyəti</v>
      </c>
      <c r="C64" s="7" t="str">
        <f>IF(Input!BT54&gt;=70*Input!AR54*3,"True","False")</f>
        <v>True</v>
      </c>
    </row>
    <row r="65" spans="2:3" ht="15.75" customHeight="1" x14ac:dyDescent="0.35">
      <c r="B65" s="6" t="str">
        <f>Input!A55</f>
        <v>"SFERA NET" MƏHDUD MƏSULİYYƏTLİ CƏMİYYƏTİ</v>
      </c>
      <c r="C65" s="7" t="str">
        <f>IF(Input!BT55&gt;=70*Input!AR55*3,"True","False")</f>
        <v>True</v>
      </c>
    </row>
    <row r="66" spans="2:3" ht="15.75" customHeight="1" x14ac:dyDescent="0.35">
      <c r="B66" s="6" t="str">
        <f>Input!A56</f>
        <v>"PROFIB" Məhdud Məsuliyyətli Cəmiyyəti</v>
      </c>
      <c r="C66" s="7" t="str">
        <f>IF(Input!BT56&gt;=70*Input!AR56*3,"True","False")</f>
        <v>True</v>
      </c>
    </row>
    <row r="67" spans="2:3" ht="15.75" customHeight="1" x14ac:dyDescent="0.35">
      <c r="B67" s="6" t="str">
        <f>Input!A57</f>
        <v>"UMNA " MƏHDUD MƏSULİYYƏTLİ CƏMİYYƏTİ</v>
      </c>
      <c r="C67" s="7" t="str">
        <f>IF(Input!BT57&gt;=70*Input!AR57*3,"True","False")</f>
        <v>True</v>
      </c>
    </row>
    <row r="68" spans="2:3" ht="15.75" customHeight="1" x14ac:dyDescent="0.35">
      <c r="B68" s="6" t="str">
        <f>Input!A58</f>
        <v>"QUICKNET" Məhdud Məsuliyyətli Cəmiyyəti</v>
      </c>
      <c r="C68" s="7" t="str">
        <f>IF(Input!BT58&gt;=70*Input!AR58*3,"True","False")</f>
        <v>True</v>
      </c>
    </row>
    <row r="69" spans="2:3" ht="15.75" customHeight="1" x14ac:dyDescent="0.35">
      <c r="B69" s="6" t="str">
        <f>Input!A59</f>
        <v>"ADANET" Məhdud Məsuliyyətli Cəmiyyəti</v>
      </c>
      <c r="C69" s="7" t="str">
        <f>IF(Input!BT59&gt;=70*Input!AR59*3,"True","False")</f>
        <v>True</v>
      </c>
    </row>
    <row r="70" spans="2:3" ht="15.75" customHeight="1" x14ac:dyDescent="0.35">
      <c r="B70" s="6" t="str">
        <f>Input!A60</f>
        <v>"İDEAL TVNET" Məhdud Məsuliyyətli Cəmiyyəti</v>
      </c>
      <c r="C70" s="7" t="str">
        <f>IF(Input!BT60&gt;=70*Input!AR60*3,"True","False")</f>
        <v>True</v>
      </c>
    </row>
    <row r="71" spans="2:3" ht="15.75" customHeight="1" x14ac:dyDescent="0.35">
      <c r="B71" s="6" t="str">
        <f>Input!A61</f>
        <v>"TELEKOM İNVEST" MƏHDUD MƏSULİYYƏTLİ CƏMİYYƏTİ</v>
      </c>
      <c r="C71" s="7" t="str">
        <f>IF(Input!BT61&gt;=70*Input!AR61*3,"True","False")</f>
        <v>True</v>
      </c>
    </row>
    <row r="72" spans="2:3" ht="15.75" customHeight="1" x14ac:dyDescent="0.35">
      <c r="B72" s="6" t="str">
        <f>Input!A62</f>
        <v>"GAMMA-SKY NET" MƏHDUD MƏSULİYYƏTLİ CƏMİYYƏTİ</v>
      </c>
      <c r="C72" s="7" t="str">
        <f>IF(Input!BT62&gt;=70*Input!AR62*3,"True","False")</f>
        <v>True</v>
      </c>
    </row>
    <row r="73" spans="2:3" ht="15.75" customHeight="1" x14ac:dyDescent="0.35">
      <c r="B73" s="6" t="str">
        <f>Input!A63</f>
        <v>"HYPERNET" MƏHDUD MƏSULİYYƏTLİ CƏMİYYƏTİ</v>
      </c>
      <c r="C73" s="7" t="str">
        <f>IF(Input!BT63&gt;=70*Input!AR63*3,"True","False")</f>
        <v>True</v>
      </c>
    </row>
    <row r="74" spans="2:3" ht="15.75" customHeight="1" x14ac:dyDescent="0.35">
      <c r="B74" s="6" t="str">
        <f>Input!A64</f>
        <v>"AZ. STARNET" MƏHDUD MƏSULİYYƏTLİ CƏMİYYƏTİ</v>
      </c>
      <c r="C74" s="7" t="str">
        <f>IF(Input!BT64&gt;=70*Input!AR64*3,"True","False")</f>
        <v>True</v>
      </c>
    </row>
    <row r="75" spans="2:3" ht="15.75" customHeight="1" x14ac:dyDescent="0.35">
      <c r="B75" s="6" t="str">
        <f>Input!A65</f>
        <v>"BLINE" Məhdud Məsuliyyətli Cəmiyyəti</v>
      </c>
      <c r="C75" s="7" t="str">
        <f>IF(Input!BT65&gt;=70*Input!AR65*3,"True","False")</f>
        <v>True</v>
      </c>
    </row>
    <row r="76" spans="2:3" ht="15.75" customHeight="1" x14ac:dyDescent="0.35">
      <c r="B76" s="6" t="str">
        <f>Input!A66</f>
        <v>"AZNET TECHNOLOGİES" QAPALI SƏHMDAR CƏMİYYƏTİ</v>
      </c>
      <c r="C76" s="7" t="str">
        <f>IF(Input!BT66&gt;=70*Input!AR66*3,"True","False")</f>
        <v>True</v>
      </c>
    </row>
    <row r="77" spans="2:3" ht="15.75" customHeight="1" x14ac:dyDescent="0.35">
      <c r="B77" s="6" t="str">
        <f>Input!A67</f>
        <v>"AZOPTİKNET" Məhdud Məsuliyyətli Cəmiyyəti</v>
      </c>
      <c r="C77" s="7" t="str">
        <f>IF(Input!BT67&gt;=70*Input!AR67*3,"True","False")</f>
        <v>True</v>
      </c>
    </row>
    <row r="78" spans="2:3" ht="15.75" customHeight="1" x14ac:dyDescent="0.35">
      <c r="B78" s="6" t="str">
        <f>Input!A68</f>
        <v>"GAMMANET" Məhdud Məsuliyyətli Cəmiyyəti</v>
      </c>
      <c r="C78" s="7" t="str">
        <f>IF(Input!BT68&gt;=70*Input!AR68*3,"True","False")</f>
        <v>True</v>
      </c>
    </row>
    <row r="79" spans="2:3" ht="15.75" customHeight="1" x14ac:dyDescent="0.35">
      <c r="B79" s="6" t="str">
        <f>Input!A69</f>
        <v>"TELE5" Məhdud Məsuliyyətli Cəmiyyəti</v>
      </c>
      <c r="C79" s="7" t="str">
        <f>IF(Input!BT69&gt;=70*Input!AR69*3,"True","False")</f>
        <v>True</v>
      </c>
    </row>
    <row r="80" spans="2:3" ht="15.75" customHeight="1" x14ac:dyDescent="0.35">
      <c r="B80" s="6" t="str">
        <f>Input!A70</f>
        <v>"REDLINK" Məhdud Məsuliyyətli Cəmiyyəti</v>
      </c>
      <c r="C80" s="7" t="str">
        <f>IF(Input!BT70&gt;=70*Input!AR70*3,"True","False")</f>
        <v>True</v>
      </c>
    </row>
    <row r="81" spans="2:3" ht="15.75" customHeight="1" x14ac:dyDescent="0.35">
      <c r="B81" s="6" t="str">
        <f>Input!A71</f>
        <v>"BRONET" Məhdud Məsuliyyətli Cəmiyyəti</v>
      </c>
      <c r="C81" s="7" t="str">
        <f>IF(Input!BT71&gt;=70*Input!AR71*3,"True","False")</f>
        <v>True</v>
      </c>
    </row>
    <row r="82" spans="2:3" ht="15.75" customHeight="1" x14ac:dyDescent="0.35">
      <c r="B82" s="6" t="str">
        <f>Input!A72</f>
        <v>"NETPOİNT" Məhdud Məsuliyyətli Cəmiyyəti</v>
      </c>
      <c r="C82" s="7" t="str">
        <f>IF(Input!BT72&gt;=70*Input!AR72*3,"True","False")</f>
        <v>True</v>
      </c>
    </row>
    <row r="83" spans="2:3" ht="15.75" customHeight="1" x14ac:dyDescent="0.35">
      <c r="B83" s="6" t="str">
        <f>Input!A73</f>
        <v>"BULUD TELECOM" Məhdud Məsuliyyətli Cəmiyyəti</v>
      </c>
      <c r="C83" s="7" t="str">
        <f>IF(Input!BT73&gt;=70*Input!AR73*3,"True","False")</f>
        <v>True</v>
      </c>
    </row>
    <row r="84" spans="2:3" ht="15.75" customHeight="1" x14ac:dyDescent="0.35">
      <c r="B84" s="6" t="str">
        <f>Input!A74</f>
        <v>"VOLT İNTERNET" Məhdud Məsuliyyətli Cəmiyyəti</v>
      </c>
      <c r="C84" s="7" t="str">
        <f>IF(Input!BT74&gt;=70*Input!AR74*3,"True","False")</f>
        <v>True</v>
      </c>
    </row>
    <row r="85" spans="2:3" ht="15.75" customHeight="1" x14ac:dyDescent="0.35">
      <c r="B85" s="6" t="str">
        <f>Input!A75</f>
        <v>"UMIDNET" Məhdud Məsuliyyətli Cəmiyyəti</v>
      </c>
      <c r="C85" s="7" t="str">
        <f>IF(Input!BT75&gt;=70*Input!AR75*3,"True","False")</f>
        <v>True</v>
      </c>
    </row>
    <row r="86" spans="2:3" ht="15.75" customHeight="1" x14ac:dyDescent="0.35">
      <c r="B86" s="6" t="str">
        <f>Input!A76</f>
        <v>"AZEURONET" Məhdud Məsuliyyətli Cəmiyyəti</v>
      </c>
      <c r="C86" s="7" t="str">
        <f>IF(Input!BT76&gt;=70*Input!AR76*3,"True","False")</f>
        <v>True</v>
      </c>
    </row>
    <row r="87" spans="2:3" ht="15.75" customHeight="1" x14ac:dyDescent="0.35">
      <c r="B87" s="6" t="str">
        <f>Input!A77</f>
        <v>"ARTKOM.NET" Məhdud Məsuliyyətli Cəmiyyəti</v>
      </c>
      <c r="C87" s="7" t="str">
        <f>IF(Input!BT77&gt;=70*Input!AR77*3,"True","False")</f>
        <v>True</v>
      </c>
    </row>
    <row r="88" spans="2:3" ht="15.75" customHeight="1" x14ac:dyDescent="0.35">
      <c r="B88" s="6" t="str">
        <f>Input!A78</f>
        <v>"AZTECHNET" Məhdud Məsuliyyətli Cəmiyyəti</v>
      </c>
      <c r="C88" s="7" t="str">
        <f>IF(Input!BT78&gt;=70*Input!AR78*3,"True","False")</f>
        <v>True</v>
      </c>
    </row>
    <row r="89" spans="2:3" ht="15.75" customHeight="1" x14ac:dyDescent="0.35">
      <c r="B89" s="6" t="str">
        <f>Input!A79</f>
        <v>"FAST NET TECHNOLOGY" Məhdud Məsuliyyətli Cəmiyyəti</v>
      </c>
      <c r="C89" s="7" t="str">
        <f>IF(Input!BT79&gt;=70*Input!AR79*3,"True","False")</f>
        <v>True</v>
      </c>
    </row>
    <row r="90" spans="2:3" ht="15.75" customHeight="1" x14ac:dyDescent="0.35">
      <c r="B90" s="6" t="str">
        <f>Input!A80</f>
        <v>"AILƏMNET" Məhdud Məsuliyyətli Cəmiyyəti</v>
      </c>
      <c r="C90" s="7" t="str">
        <f>IF(Input!BT80&gt;=70*Input!AR80*3,"True","False")</f>
        <v>True</v>
      </c>
    </row>
    <row r="91" spans="2:3" ht="15.75" customHeight="1" x14ac:dyDescent="0.35">
      <c r="B91" s="6" t="str">
        <f>Input!A81</f>
        <v>"BYNET" Məhdud Məsuliyyətli Cəmiyyəti</v>
      </c>
      <c r="C91" s="7" t="str">
        <f>IF(Input!BT81&gt;=70*Input!AR81*3,"True","False")</f>
        <v>True</v>
      </c>
    </row>
    <row r="92" spans="2:3" ht="15.75" customHeight="1" x14ac:dyDescent="0.35">
      <c r="B92" s="6" t="str">
        <f>Input!A82</f>
        <v>"AZMEQANET" MƏHDUD MƏSULİYYƏTLİ CƏMİYYƏTİ</v>
      </c>
      <c r="C92" s="7" t="str">
        <f>IF(Input!BT82&gt;=70*Input!AR82*3,"True","False")</f>
        <v>True</v>
      </c>
    </row>
    <row r="93" spans="2:3" ht="15.75" customHeight="1" x14ac:dyDescent="0.35">
      <c r="B93" s="6" t="str">
        <f>Input!A83</f>
        <v>"AZİNTEX.COM" MƏHDUD MƏSULİYYƏTLİ CƏMİYYƏTİ</v>
      </c>
      <c r="C93" s="7" t="str">
        <f>IF(Input!BT83&gt;=70*Input!AR83*3,"True","False")</f>
        <v>True</v>
      </c>
    </row>
    <row r="94" spans="2:3" ht="15.75" customHeight="1" x14ac:dyDescent="0.35">
      <c r="B94" s="6" t="str">
        <f>Input!A84</f>
        <v>"SN TELECOM" MƏHDUD MƏSULİYYƏTLİ CƏMİYYƏTİ</v>
      </c>
      <c r="C94" s="7" t="str">
        <f>IF(Input!BT84&gt;=70*Input!AR84*3,"True","False")</f>
        <v>True</v>
      </c>
    </row>
    <row r="95" spans="2:3" ht="15.75" customHeight="1" x14ac:dyDescent="0.35">
      <c r="B95" s="6" t="str">
        <f>Input!A85</f>
        <v>"AZEDUNET" MƏHDUD MƏSULİYYƏTLİ CƏMİYYƏTİ</v>
      </c>
      <c r="C95" s="7" t="str">
        <f>IF(Input!BT85&gt;=70*Input!AR85*3,"True","False")</f>
        <v>True</v>
      </c>
    </row>
    <row r="96" spans="2:3" ht="15.75" customHeight="1" x14ac:dyDescent="0.35">
      <c r="B96" s="6" t="str">
        <f>Input!A86</f>
        <v>"SEABAK" MƏHDUD MƏSULİYYƏTLİ CƏMİYYƏTİ</v>
      </c>
      <c r="C96" s="7" t="str">
        <f>IF(Input!BT86&gt;=70*Input!AR86*3,"True","False")</f>
        <v>True</v>
      </c>
    </row>
    <row r="97" spans="2:3" ht="15.75" customHeight="1" x14ac:dyDescent="0.35">
      <c r="B97" s="6" t="str">
        <f>Input!A87</f>
        <v>"PORT CASTLE" MƏHDUD MƏSULİYYƏTLİ CƏMİYYƏTİ</v>
      </c>
      <c r="C97" s="7" t="str">
        <f>IF(Input!BT87&gt;=70*Input!AR87*3,"True","False")</f>
        <v>True</v>
      </c>
    </row>
    <row r="98" spans="2:3" ht="15.75" customHeight="1" x14ac:dyDescent="0.35">
      <c r="B98" s="6" t="str">
        <f>Input!A88</f>
        <v>"AZİNTELNET" Məhdud Məsuliyyətli Cəmiyyəti</v>
      </c>
      <c r="C98" s="7" t="str">
        <f>IF(Input!BT88&gt;=70*Input!AR88*3,"True","False")</f>
        <v>True</v>
      </c>
    </row>
    <row r="99" spans="2:3" ht="15.75" customHeight="1" x14ac:dyDescent="0.35">
      <c r="B99" s="6" t="str">
        <f>Input!A89</f>
        <v>"CLİP TV" MƏHDUD MƏSULİYYƏTLİ CƏMİYYƏTİ</v>
      </c>
      <c r="C99" s="7" t="str">
        <f>IF(Input!BT89&gt;=70*Input!AR89*3,"True","False")</f>
        <v>True</v>
      </c>
    </row>
    <row r="100" spans="2:3" ht="15.75" customHeight="1" x14ac:dyDescent="0.35">
      <c r="B100" s="6" t="str">
        <f>Input!A90</f>
        <v>"FLEXNET" Məhdud Məsuliyyətli Cəmiyyəti</v>
      </c>
      <c r="C100" s="7" t="str">
        <f>IF(Input!BT90&gt;=70*Input!AR90*3,"True","False")</f>
        <v>True</v>
      </c>
    </row>
    <row r="101" spans="2:3" ht="15.75" customHeight="1" x14ac:dyDescent="0.35">
      <c r="B101" s="6" t="str">
        <f>Input!A91</f>
        <v>"RR TELECOM" Məhdud Məsuliyyətli Cəmiyyəti</v>
      </c>
      <c r="C101" s="7" t="str">
        <f>IF(Input!BT91&gt;=70*Input!AR91*3,"True","False")</f>
        <v>True</v>
      </c>
    </row>
    <row r="102" spans="2:3" ht="15.75" customHeight="1" x14ac:dyDescent="0.35">
      <c r="B102" s="6" t="str">
        <f>Input!A92</f>
        <v>"SPEEDNET" Məhdud Məsuliyyətli Cəmiyyəti</v>
      </c>
      <c r="C102" s="7" t="str">
        <f>IF(Input!BT92&gt;=70*Input!AR92*3,"True","False")</f>
        <v>True</v>
      </c>
    </row>
    <row r="103" spans="2:3" ht="15.75" customHeight="1" x14ac:dyDescent="0.35">
      <c r="B103" s="6" t="str">
        <f>Input!A93</f>
        <v>"OPTİK İNTERNET PROVAİDERS" Məhdud Məsuliyyətli Cəmiyyəti</v>
      </c>
      <c r="C103" s="7" t="str">
        <f>IF(Input!BT93&gt;=70*Input!AR93*3,"True","False")</f>
        <v>True</v>
      </c>
    </row>
    <row r="104" spans="2:3" ht="15.75" customHeight="1" x14ac:dyDescent="0.35">
      <c r="B104" s="6" t="str">
        <f>Input!A94</f>
        <v>"GİGABİT TELECOM" Məhdud Məsuliyyətli Cəmiyyəti</v>
      </c>
      <c r="C104" s="7" t="str">
        <f>IF(Input!BT94&gt;=70*Input!AR94*3,"True","False")</f>
        <v>True</v>
      </c>
    </row>
    <row r="105" spans="2:3" ht="15.75" customHeight="1" x14ac:dyDescent="0.35">
      <c r="B105" s="6" t="str">
        <f>Input!A95</f>
        <v>"PORTFLİX" MƏHDUD MƏSULİYYƏTLİ CƏMİYYƏTİ</v>
      </c>
      <c r="C105" s="7" t="str">
        <f>IF(Input!BT95&gt;=70*Input!AR95*3,"True","False")</f>
        <v>True</v>
      </c>
    </row>
    <row r="106" spans="2:3" ht="15.75" customHeight="1" x14ac:dyDescent="0.35">
      <c r="B106" s="6" t="str">
        <f>Input!A96</f>
        <v>NAXÇIVAN MUXTAR RESPUBLİKASI RABİTƏ VƏ YENİ TEXNOLOGİYALARI NAZİRLİYİNİN TABELİYİNDƏ NAXÇIVAN MUXTAR RESPUBLİKASININ İNTERNET VƏ YENİ TEXNOLOGİYALARİN TƏDRİSİ MƏRKƏZİ</v>
      </c>
      <c r="C106" s="7" t="str">
        <f>IF(Input!BT96&gt;=70*Input!AR96*3,"True","False")</f>
        <v>True</v>
      </c>
    </row>
    <row r="107" spans="2:3" ht="15.75" customHeight="1" x14ac:dyDescent="0.35">
      <c r="B107" s="6" t="str">
        <f>Input!A97</f>
        <v>"SEVINC TELECOM" Məhdud Məsuliyyətli Cəmiyyəti</v>
      </c>
      <c r="C107" s="7" t="str">
        <f>IF(Input!BT97&gt;=70*Input!AR97*3,"True","False")</f>
        <v>True</v>
      </c>
    </row>
    <row r="108" spans="2:3" ht="15.75" customHeight="1" x14ac:dyDescent="0.35">
      <c r="B108" s="6" t="str">
        <f>Input!A98</f>
        <v>"NET-EKSPRESS" MƏHDUD MƏSULİYYƏTLİ CƏMİYYƏTİ</v>
      </c>
      <c r="C108" s="7" t="str">
        <f>IF(Input!BT98&gt;=70*Input!AR98*3,"True","False")</f>
        <v>True</v>
      </c>
    </row>
    <row r="109" spans="2:3" ht="15.75" customHeight="1" x14ac:dyDescent="0.35">
      <c r="B109" s="6" t="str">
        <f>Input!A99</f>
        <v>"ALFA TELEKOM" MƏHDUD MƏSULİYYƏTLİ CƏMİYYƏTİ</v>
      </c>
      <c r="C109" s="7" t="str">
        <f>IF(Input!BT99&gt;=70*Input!AR99*3,"True","False")</f>
        <v>True</v>
      </c>
    </row>
    <row r="110" spans="2:3" ht="15.75" customHeight="1" x14ac:dyDescent="0.35">
      <c r="B110" s="6" t="str">
        <f>Input!A100</f>
        <v>"LİNKNET" MƏHDUD MƏSULİYYƏTLİ CƏMİYYƏTİ</v>
      </c>
      <c r="C110" s="7" t="str">
        <f>IF(Input!BT100&gt;=70*Input!AR100*3,"True","False")</f>
        <v>True</v>
      </c>
    </row>
    <row r="111" spans="2:3" ht="15.75" customHeight="1" x14ac:dyDescent="0.35">
      <c r="B111" s="6" t="str">
        <f>Input!A101</f>
        <v>"SHAKH TELECOM" Məhdud Məsuliyyətli Cəmiyyəti</v>
      </c>
      <c r="C111" s="7" t="str">
        <f>IF(Input!BT101&gt;=70*Input!AR101*3,"True","False")</f>
        <v>True</v>
      </c>
    </row>
    <row r="112" spans="2:3" ht="15.75" customHeight="1" x14ac:dyDescent="0.35">
      <c r="B112" s="6" t="str">
        <f>Input!A102</f>
        <v>"SMART OFFICE" MƏHDUD MƏSULİYYƏTLİ CƏMİYYƏTİ</v>
      </c>
      <c r="C112" s="7" t="str">
        <f>IF(Input!BT102&gt;=70*Input!AR102*3,"True","False")</f>
        <v>True</v>
      </c>
    </row>
    <row r="113" spans="2:3" ht="15.75" customHeight="1" x14ac:dyDescent="0.35">
      <c r="B113" s="6" t="str">
        <f>Input!A103</f>
        <v>"START TELECOM" Məhdud Məsuliyyətli Cəmiyyəti</v>
      </c>
      <c r="C113" s="7" t="str">
        <f>IF(Input!BT103&gt;=70*Input!AR103*3,"True","False")</f>
        <v>True</v>
      </c>
    </row>
    <row r="114" spans="2:3" ht="15.75" customHeight="1" x14ac:dyDescent="0.35">
      <c r="B114" s="6" t="str">
        <f>Input!A104</f>
        <v>"AG TELEKOM" MƏHDUD MƏSULİYYƏTLİ CƏMİYYƏTİ</v>
      </c>
      <c r="C114" s="7" t="str">
        <f>IF(Input!BT104&gt;=70*Input!AR104*3,"True","False")</f>
        <v>True</v>
      </c>
    </row>
    <row r="115" spans="2:3" ht="15.75" customHeight="1" x14ac:dyDescent="0.35">
      <c r="B115" s="6" t="str">
        <f>Input!A105</f>
        <v>"VVORLD LINE" Məhdud Məsuliyyətli Cəmiyyəti</v>
      </c>
      <c r="C115" s="7" t="str">
        <f>IF(Input!BT105&gt;=70*Input!AR105*3,"True","False")</f>
        <v>True</v>
      </c>
    </row>
    <row r="116" spans="2:3" ht="15.75" customHeight="1" x14ac:dyDescent="0.35">
      <c r="B116" s="6" t="str">
        <f>Input!A106</f>
        <v>"DELTA TELEKOM LTD" MƏHDUD MƏSULİYYƏTLİ  MÜƏSSİSƏSİ</v>
      </c>
      <c r="C116" s="7" t="str">
        <f>IF(Input!BT106&gt;=70*Input!AR106*3,"True","False")</f>
        <v>True</v>
      </c>
    </row>
    <row r="117" spans="2:3" ht="15.75" customHeight="1" x14ac:dyDescent="0.35">
      <c r="B117" s="6" t="str">
        <f>Input!A107</f>
        <v>"SPARKTEL" Məhdud Məsuliyyətli Cəmiyyəti</v>
      </c>
      <c r="C117" s="7" t="str">
        <f>IF(Input!BT107&gt;=70*Input!AR107*3,"True","False")</f>
        <v>True</v>
      </c>
    </row>
    <row r="118" spans="2:3" ht="15.75" customHeight="1" x14ac:dyDescent="0.35">
      <c r="B118" s="6" t="str">
        <f>Input!A108</f>
        <v>"RDSC" Məhdud Məsuliyyətli Cəmiyyəti</v>
      </c>
      <c r="C118" s="7" t="str">
        <f>IF(Input!BT108&gt;=70*Input!AR108*3,"True","False")</f>
        <v>True</v>
      </c>
    </row>
    <row r="119" spans="2:3" ht="15.75" customHeight="1" x14ac:dyDescent="0.35">
      <c r="B119" s="6" t="str">
        <f>Input!A109</f>
        <v>"Boss Group" MƏHDUD MƏSULİYYƏTLİ CƏMİYYƏTİ</v>
      </c>
      <c r="C119" s="7" t="str">
        <f>IF(Input!BT109&gt;=70*Input!AR109*3,"True","False")</f>
        <v>True</v>
      </c>
    </row>
    <row r="120" spans="2:3" ht="15.75" customHeight="1" x14ac:dyDescent="0.35">
      <c r="B120" s="6" t="str">
        <f>Input!A110</f>
        <v>"DU TELECOM" Məhdud Məsuliyyətli Cəmiyyəti</v>
      </c>
      <c r="C120" s="7" t="str">
        <f>IF(Input!BT110&gt;=70*Input!AR110*3,"True","False")</f>
        <v>True</v>
      </c>
    </row>
    <row r="121" spans="2:3" ht="15.75" customHeight="1" x14ac:dyDescent="0.35">
      <c r="B121" s="6" t="str">
        <f>Input!A111</f>
        <v>"GO TELECOM" Məhdud Məsuliyyətli Cəmiyyəti</v>
      </c>
      <c r="C121" s="7" t="str">
        <f>IF(Input!BT111&gt;=70*Input!AR111*3,"True","False")</f>
        <v>True</v>
      </c>
    </row>
    <row r="122" spans="2:3" ht="15.75" customHeight="1" x14ac:dyDescent="0.35">
      <c r="B122" s="6" t="str">
        <f>Input!A112</f>
        <v>"AZERBAIJAN NETVVORK SOLUTIONS" Məhdud Məsuliyyətli Cəmiyyəti</v>
      </c>
      <c r="C122" s="7" t="str">
        <f>IF(Input!BT112&gt;=70*Input!AR112*3,"True","False")</f>
        <v>True</v>
      </c>
    </row>
    <row r="123" spans="2:3" ht="15.75" customHeight="1" x14ac:dyDescent="0.35">
      <c r="B123" s="6" t="str">
        <f>Input!A113</f>
        <v>"KAPITAL TELECOM" Məhdud Məsuliyyətli Cəmiyyəti</v>
      </c>
      <c r="C123" s="7" t="str">
        <f>IF(Input!BT113&gt;=70*Input!AR113*3,"True","False")</f>
        <v>True</v>
      </c>
    </row>
    <row r="124" spans="2:3" ht="15.75" customHeight="1" x14ac:dyDescent="0.35">
      <c r="B124" s="6" t="str">
        <f>Input!A114</f>
        <v>"BİLEV NET" Məhdud Məsuliyyətli Cəmiyyəti</v>
      </c>
      <c r="C124" s="7" t="str">
        <f>IF(Input!BT114&gt;=70*Input!AR114*3,"True","False")</f>
        <v>True</v>
      </c>
    </row>
    <row r="125" spans="2:3" ht="15.75" customHeight="1" x14ac:dyDescent="0.35">
      <c r="B125" s="6" t="str">
        <f>Input!A115</f>
        <v>"AZQTEL" MƏHDUD MƏSULİYYƏTLİ CƏMİYYƏTİ</v>
      </c>
      <c r="C125" s="7" t="str">
        <f>IF(Input!BT115&gt;=70*Input!AR115*3,"True","False")</f>
        <v>True</v>
      </c>
    </row>
    <row r="126" spans="2:3" ht="15.75" customHeight="1" x14ac:dyDescent="0.35">
      <c r="B126" s="6" t="str">
        <f>Input!A116</f>
        <v>"ULTEL" MƏHDUD MƏSULİYYƏTLİ CƏMİYYƏTİ</v>
      </c>
      <c r="C126" s="7" t="str">
        <f>IF(Input!BT116&gt;=70*Input!AR116*3,"True","False")</f>
        <v>True</v>
      </c>
    </row>
    <row r="127" spans="2:3" ht="15.75" customHeight="1" x14ac:dyDescent="0.35">
      <c r="B127" s="6" t="str">
        <f>Input!A117</f>
        <v>"HOMENET" Məhdud Məsuliyyətli Cəmiyyəti</v>
      </c>
      <c r="C127" s="7" t="str">
        <f>IF(Input!BT117&gt;=70*Input!AR117*3,"True","False")</f>
        <v>True</v>
      </c>
    </row>
    <row r="128" spans="2:3" ht="15.75" customHeight="1" x14ac:dyDescent="0.35">
      <c r="B128" s="6" t="str">
        <f>Input!A118</f>
        <v>"FIBERHOME" Məhdud Məsuliyyətli Cəmiyyəti</v>
      </c>
      <c r="C128" s="7" t="str">
        <f>IF(Input!BT118&gt;=70*Input!AR118*3,"True","False")</f>
        <v>True</v>
      </c>
    </row>
    <row r="129" spans="2:3" ht="15.75" customHeight="1" x14ac:dyDescent="0.35">
      <c r="B129" s="6" t="str">
        <f>Input!A119</f>
        <v>"AZİKO GROUP" Məhdud Məsuliyyətli Cəmiyyəti</v>
      </c>
      <c r="C129" s="7" t="str">
        <f>IF(Input!BT119&gt;=70*Input!AR119*3,"True","False")</f>
        <v>True</v>
      </c>
    </row>
    <row r="130" spans="2:3" ht="15.75" customHeight="1" x14ac:dyDescent="0.35">
      <c r="B130" s="6" t="str">
        <f>Input!A120</f>
        <v>"AZ-EVRO TEL" MƏHDUD MƏSULİYYƏTLİ CƏMİYYƏTİ</v>
      </c>
      <c r="C130" s="7" t="str">
        <f>IF(Input!BT120&gt;=70*Input!AR120*3,"True","False")</f>
        <v>True</v>
      </c>
    </row>
    <row r="131" spans="2:3" ht="15.75" customHeight="1" x14ac:dyDescent="0.35">
      <c r="B131" s="6" t="str">
        <f>Input!A121</f>
        <v>"UNİNET" MƏHDUD MƏSULİYYƏTLİ CƏMİYYƏTİ</v>
      </c>
      <c r="C131" s="7" t="str">
        <f>IF(Input!BT121&gt;=70*Input!AR121*3,"True","False")</f>
        <v>True</v>
      </c>
    </row>
    <row r="132" spans="2:3" ht="15.75" customHeight="1" x14ac:dyDescent="0.35">
      <c r="B132" s="6" t="str">
        <f>Input!A122</f>
        <v>"FİBERNET" Məhdud Məsuliyyətli Cəmiyyəti</v>
      </c>
      <c r="C132" s="7" t="str">
        <f>IF(Input!BT122&gt;=70*Input!AR122*3,"True","False")</f>
        <v>True</v>
      </c>
    </row>
    <row r="133" spans="2:3" ht="15.75" customHeight="1" x14ac:dyDescent="0.35">
      <c r="B133" s="6" t="str">
        <f>Input!A123</f>
        <v>"SOLTECH" Məhdud Məsuliyyətli Cəmiyyəti</v>
      </c>
      <c r="C133" s="7" t="str">
        <f>IF(Input!BT123&gt;=70*Input!AR123*3,"True","False")</f>
        <v>True</v>
      </c>
    </row>
    <row r="134" spans="2:3" ht="15.75" customHeight="1" x14ac:dyDescent="0.35">
      <c r="B134" s="6" t="str">
        <f>Input!A124</f>
        <v>"SHEF GROUP" Məhdud Məsuliyyətli Cəmiyyəti</v>
      </c>
      <c r="C134" s="7" t="str">
        <f>IF(Input!BT124&gt;=70*Input!AR124*3,"True","False")</f>
        <v>True</v>
      </c>
    </row>
    <row r="135" spans="2:3" ht="15.75" customHeight="1" x14ac:dyDescent="0.35">
      <c r="B135" s="6" t="str">
        <f>Input!A125</f>
        <v>"LENTEL" Məhdud Məsuliyyətli Cəmiyyəti</v>
      </c>
      <c r="C135" s="7" t="str">
        <f>IF(Input!BT125&gt;=70*Input!AR125*3,"True","False")</f>
        <v>True</v>
      </c>
    </row>
    <row r="136" spans="2:3" ht="15.75" customHeight="1" x14ac:dyDescent="0.35">
      <c r="B136" s="6" t="str">
        <f>Input!A126</f>
        <v>"AZƏRTELEKOM" MƏHDUD MƏSULİYYƏTLİ CƏMİYYƏTİ</v>
      </c>
      <c r="C136" s="7" t="str">
        <f>IF(Input!BT126&gt;=70*Input!AR126*3,"True","False")</f>
        <v>True</v>
      </c>
    </row>
    <row r="137" spans="2:3" ht="15.75" customHeight="1" x14ac:dyDescent="0.35">
      <c r="B137" s="6" t="str">
        <f>Input!A127</f>
        <v>"AZƏRİKOM-KO LTD" MƏHDUD MƏSULİYYƏTLİ CƏMİYYƏTİ</v>
      </c>
      <c r="C137" s="7" t="str">
        <f>IF(Input!BT127&gt;=70*Input!AR127*3,"True","False")</f>
        <v>True</v>
      </c>
    </row>
    <row r="138" spans="2:3" ht="15.75" customHeight="1" x14ac:dyDescent="0.35">
      <c r="B138" s="6" t="str">
        <f>Input!A128</f>
        <v>"ROBONET" Məhdud Məsuliyyətli Cəmiyyəti</v>
      </c>
      <c r="C138" s="7" t="str">
        <f>IF(Input!BT128&gt;=70*Input!AR128*3,"True","False")</f>
        <v>True</v>
      </c>
    </row>
    <row r="139" spans="2:3" ht="15.75" customHeight="1" x14ac:dyDescent="0.35">
      <c r="B139" s="6" t="str">
        <f>Input!A129</f>
        <v>"ARAZNET TECHNOLOGİES"MƏHDUD MƏSULİYYƏTLİ CƏMİYYƏTİ</v>
      </c>
      <c r="C139" s="7" t="str">
        <f>IF(Input!BT129&gt;=70*Input!AR129*3,"True","False")</f>
        <v>True</v>
      </c>
    </row>
    <row r="140" spans="2:3" ht="15.75" customHeight="1" x14ac:dyDescent="0.35">
      <c r="B140" s="6" t="str">
        <f>Input!A130</f>
        <v>"MEGALİNK" MƏHDUD MƏSULİYYƏTLİ CƏMİYYƏTİ</v>
      </c>
      <c r="C140" s="7" t="str">
        <f>IF(Input!BT130&gt;=70*Input!AR130*3,"True","False")</f>
        <v>True</v>
      </c>
    </row>
    <row r="141" spans="2:3" ht="15.75" customHeight="1" x14ac:dyDescent="0.35">
      <c r="B141" s="6" t="str">
        <f>Input!A131</f>
        <v>"DATA PLUS" MƏHDUD MƏSULİYYƏTLİ CƏMİYYƏTİ</v>
      </c>
      <c r="C141" s="7" t="str">
        <f>IF(Input!BT131&gt;=70*Input!AR131*3,"True","False")</f>
        <v>True</v>
      </c>
    </row>
    <row r="142" spans="2:3" ht="15.75" customHeight="1" x14ac:dyDescent="0.35">
      <c r="B142" s="6" t="str">
        <f>Input!A132</f>
        <v>"CASPEL"  MƏHDUD MƏSULİYYƏTLİ CƏMİYYƏTİ</v>
      </c>
      <c r="C142" s="7" t="str">
        <f>IF(Input!BT132&gt;=70*Input!AR132*3,"True","False")</f>
        <v>True</v>
      </c>
    </row>
    <row r="143" spans="2:3" ht="15.75" customHeight="1" x14ac:dyDescent="0.35">
      <c r="B143" s="6" t="str">
        <f>Input!A133</f>
        <v>"CASPİAN İT SERVİCES" MƏHDUD MƏSULİYYƏTLİ CƏMİYYƏTİ</v>
      </c>
      <c r="C143" s="7" t="str">
        <f>IF(Input!BT133&gt;=70*Input!AR133*3,"True","False")</f>
        <v>True</v>
      </c>
    </row>
    <row r="144" spans="2:3" ht="15.75" customHeight="1" x14ac:dyDescent="0.35">
      <c r="B144" s="6">
        <f>Input!A134</f>
        <v>0</v>
      </c>
      <c r="C144" s="7" t="str">
        <f>IF(Input!BT134&gt;=70*Input!AR134*3,"True","False")</f>
        <v>True</v>
      </c>
    </row>
    <row r="145" spans="2:3" ht="15.75" customHeight="1" x14ac:dyDescent="0.35">
      <c r="B145" s="6">
        <f>Input!A135</f>
        <v>0</v>
      </c>
      <c r="C145" s="7" t="str">
        <f>IF(Input!BT135&gt;=70*Input!AR135*3,"True","False")</f>
        <v>True</v>
      </c>
    </row>
    <row r="146" spans="2:3" ht="15.75" customHeight="1" x14ac:dyDescent="0.35">
      <c r="B146" s="6">
        <f>Input!A136</f>
        <v>0</v>
      </c>
      <c r="C146" s="7" t="str">
        <f>IF(Input!BT136&gt;=70*Input!AR136*3,"True","False")</f>
        <v>True</v>
      </c>
    </row>
    <row r="147" spans="2:3" ht="15.75" customHeight="1" x14ac:dyDescent="0.35">
      <c r="B147" s="6">
        <f>Input!A137</f>
        <v>0</v>
      </c>
      <c r="C147" s="7" t="str">
        <f>IF(Input!BT137&gt;=70*Input!AR137*3,"True","False")</f>
        <v>True</v>
      </c>
    </row>
    <row r="148" spans="2:3" ht="15.75" customHeight="1" x14ac:dyDescent="0.35">
      <c r="B148" s="6">
        <f>Input!A138</f>
        <v>0</v>
      </c>
      <c r="C148" s="7" t="str">
        <f>IF(Input!BT138&gt;=70*Input!AR138*3,"True","False")</f>
        <v>True</v>
      </c>
    </row>
    <row r="149" spans="2:3" ht="15.75" customHeight="1" x14ac:dyDescent="0.35">
      <c r="B149" s="6">
        <f>Input!A139</f>
        <v>0</v>
      </c>
      <c r="C149" s="7" t="str">
        <f>IF(Input!BT139&gt;=70*Input!AR139*3,"True","False")</f>
        <v>True</v>
      </c>
    </row>
    <row r="150" spans="2:3" ht="15.75" customHeight="1" x14ac:dyDescent="0.35">
      <c r="B150" s="6">
        <f>Input!A140</f>
        <v>0</v>
      </c>
      <c r="C150" s="7" t="str">
        <f>IF(Input!BT140&gt;=70*Input!AR140*3,"True","False")</f>
        <v>True</v>
      </c>
    </row>
    <row r="151" spans="2:3" ht="15.75" customHeight="1" x14ac:dyDescent="0.35">
      <c r="B151" s="6">
        <f>Input!A141</f>
        <v>0</v>
      </c>
      <c r="C151" s="7" t="str">
        <f>IF(Input!BT141&gt;=70*Input!AR141*3,"True","False")</f>
        <v>True</v>
      </c>
    </row>
    <row r="152" spans="2:3" ht="15.75" customHeight="1" x14ac:dyDescent="0.35">
      <c r="B152" s="6">
        <f>Input!A142</f>
        <v>0</v>
      </c>
      <c r="C152" s="7" t="str">
        <f>IF(Input!BT142&gt;=70*Input!AR142*3,"True","False")</f>
        <v>True</v>
      </c>
    </row>
    <row r="153" spans="2:3" ht="15.75" customHeight="1" x14ac:dyDescent="0.35">
      <c r="B153" s="6">
        <f>Input!A143</f>
        <v>0</v>
      </c>
      <c r="C153" s="7" t="str">
        <f>IF(Input!BT143&gt;=70*Input!AR143*3,"True","False")</f>
        <v>True</v>
      </c>
    </row>
    <row r="154" spans="2:3" ht="15.75" customHeight="1" x14ac:dyDescent="0.35">
      <c r="B154" s="6">
        <f>Input!A144</f>
        <v>0</v>
      </c>
      <c r="C154" s="7" t="str">
        <f>IF(Input!BT144&gt;=70*Input!AR144*3,"True","False")</f>
        <v>True</v>
      </c>
    </row>
    <row r="155" spans="2:3" ht="15.75" customHeight="1" x14ac:dyDescent="0.35">
      <c r="B155" s="6">
        <f>Input!A145</f>
        <v>0</v>
      </c>
      <c r="C155" s="7" t="str">
        <f>IF(Input!BT145&gt;=70*Input!AR145*3,"True","False")</f>
        <v>True</v>
      </c>
    </row>
    <row r="156" spans="2:3" ht="15.75" customHeight="1" x14ac:dyDescent="0.35">
      <c r="B156" s="6">
        <f>Input!A146</f>
        <v>0</v>
      </c>
      <c r="C156" s="7" t="str">
        <f>IF(Input!BT146&gt;=70*Input!AR146*3,"True","False")</f>
        <v>True</v>
      </c>
    </row>
    <row r="157" spans="2:3" ht="15.75" customHeight="1" x14ac:dyDescent="0.35">
      <c r="B157" s="6">
        <f>Input!A147</f>
        <v>0</v>
      </c>
      <c r="C157" s="7" t="str">
        <f>IF(Input!BT147&gt;=70*Input!AR147*3,"True","False")</f>
        <v>True</v>
      </c>
    </row>
    <row r="158" spans="2:3" ht="15.75" customHeight="1" x14ac:dyDescent="0.35">
      <c r="B158" s="6">
        <f>Input!A148</f>
        <v>0</v>
      </c>
      <c r="C158" s="7" t="str">
        <f>IF(Input!BT148&gt;=70*Input!AR148*3,"True","False")</f>
        <v>True</v>
      </c>
    </row>
    <row r="159" spans="2:3" ht="15.75" customHeight="1" x14ac:dyDescent="0.35">
      <c r="B159" s="6">
        <f>Input!A149</f>
        <v>0</v>
      </c>
      <c r="C159" s="7" t="str">
        <f>IF(Input!BT149&gt;=70*Input!AR149*3,"True","False")</f>
        <v>True</v>
      </c>
    </row>
    <row r="160" spans="2:3" ht="15.75" customHeight="1" x14ac:dyDescent="0.35">
      <c r="B160" s="6">
        <f>Input!A150</f>
        <v>0</v>
      </c>
      <c r="C160" s="7" t="str">
        <f>IF(Input!BT150&gt;=70*Input!AR150*3,"True","False")</f>
        <v>True</v>
      </c>
    </row>
    <row r="161" spans="2:3" ht="15.75" customHeight="1" x14ac:dyDescent="0.35">
      <c r="B161" s="6">
        <f>Input!A151</f>
        <v>0</v>
      </c>
      <c r="C161" s="7" t="str">
        <f>IF(Input!BT151&gt;=70*Input!AR151*3,"True","False")</f>
        <v>True</v>
      </c>
    </row>
  </sheetData>
  <sheetProtection algorithmName="SHA-512" hashValue="E2uJRqZ73VNqwyXC6l9ilKs2LYlOVupk+lBWIyhTf7JJjd2MQc+ZQ5qGiA6igrackeqgJR7srGFeTUGLsyzovw==" saltValue="ir9GfpEiNyxSZgQnA0mUYg==" spinCount="100000" sheet="1" objects="1" scenarios="1"/>
  <mergeCells count="2">
    <mergeCell ref="B2:C5"/>
    <mergeCell ref="B8:C10"/>
  </mergeCells>
  <conditionalFormatting sqref="C12:C161">
    <cfRule type="containsText" dxfId="1" priority="1" operator="containsText" text="False">
      <formula>NOT(ISERROR(SEARCH("False",C12)))</formula>
    </cfRule>
    <cfRule type="containsText" dxfId="0" priority="2" operator="containsText" text="True">
      <formula>NOT(ISERROR(SEARCH("True",C12)))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/>
  <dimension ref="B2:V153"/>
  <sheetViews>
    <sheetView zoomScale="55" zoomScaleNormal="5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8.7265625" defaultRowHeight="15.5" x14ac:dyDescent="0.35"/>
  <cols>
    <col min="1" max="1" width="8.7265625" style="14" customWidth="1"/>
    <col min="2" max="2" width="42.1796875" style="14" customWidth="1"/>
    <col min="3" max="3" width="51.26953125" style="14" bestFit="1" customWidth="1"/>
    <col min="4" max="4" width="55.26953125" style="14" customWidth="1"/>
    <col min="5" max="5" width="53.54296875" style="14" customWidth="1"/>
    <col min="6" max="6" width="40.453125" style="14" customWidth="1"/>
    <col min="7" max="7" width="47" style="14" customWidth="1"/>
    <col min="8" max="8" width="50.453125" style="14" customWidth="1"/>
    <col min="9" max="9" width="43.1796875" style="14" customWidth="1"/>
    <col min="10" max="10" width="52.1796875" style="14" customWidth="1"/>
    <col min="11" max="11" width="55.81640625" style="14" customWidth="1"/>
    <col min="12" max="12" width="74.81640625" style="14" customWidth="1"/>
    <col min="13" max="13" width="65.81640625" style="14" customWidth="1"/>
    <col min="14" max="14" width="78.54296875" style="14" customWidth="1"/>
    <col min="15" max="15" width="87.453125" style="14" customWidth="1"/>
    <col min="16" max="16" width="53.453125" style="14" customWidth="1"/>
    <col min="17" max="17" width="82.7265625" style="14" customWidth="1"/>
    <col min="18" max="18" width="87.54296875" style="14" customWidth="1"/>
    <col min="19" max="19" width="77.7265625" style="14" customWidth="1"/>
    <col min="20" max="20" width="57.54296875" style="14" customWidth="1"/>
    <col min="21" max="21" width="57.1796875" style="14" customWidth="1"/>
    <col min="22" max="22" width="54" style="14" customWidth="1"/>
    <col min="23" max="28" width="8.7265625" style="14" customWidth="1"/>
    <col min="29" max="16384" width="8.7265625" style="14"/>
  </cols>
  <sheetData>
    <row r="2" spans="2:22" ht="36.65" customHeight="1" x14ac:dyDescent="0.35">
      <c r="B2" s="31"/>
      <c r="C2" s="29" t="s">
        <v>207</v>
      </c>
      <c r="D2" s="20"/>
      <c r="E2" s="29" t="s">
        <v>208</v>
      </c>
      <c r="F2" s="19"/>
      <c r="G2" s="20"/>
      <c r="H2" s="29" t="s">
        <v>209</v>
      </c>
      <c r="I2" s="20"/>
      <c r="J2" s="29" t="s">
        <v>210</v>
      </c>
      <c r="K2" s="20"/>
      <c r="L2" s="29" t="s">
        <v>211</v>
      </c>
      <c r="M2" s="20"/>
      <c r="N2" s="29" t="s">
        <v>212</v>
      </c>
      <c r="O2" s="20"/>
      <c r="P2" s="29" t="s">
        <v>217</v>
      </c>
      <c r="Q2" s="29" t="s">
        <v>218</v>
      </c>
      <c r="R2" s="29" t="s">
        <v>219</v>
      </c>
      <c r="S2" s="29" t="s">
        <v>220</v>
      </c>
      <c r="T2" s="29" t="s">
        <v>221</v>
      </c>
      <c r="U2" s="29" t="s">
        <v>224</v>
      </c>
      <c r="V2" s="29" t="s">
        <v>225</v>
      </c>
    </row>
    <row r="3" spans="2:22" ht="36.65" customHeight="1" x14ac:dyDescent="0.35">
      <c r="B3" s="30"/>
      <c r="C3" s="24"/>
      <c r="D3" s="26"/>
      <c r="E3" s="24"/>
      <c r="F3" s="25"/>
      <c r="G3" s="26"/>
      <c r="H3" s="24"/>
      <c r="I3" s="26"/>
      <c r="J3" s="24"/>
      <c r="K3" s="26"/>
      <c r="L3" s="24"/>
      <c r="M3" s="26"/>
      <c r="N3" s="24"/>
      <c r="O3" s="26"/>
      <c r="P3" s="30"/>
      <c r="Q3" s="30"/>
      <c r="R3" s="30"/>
      <c r="S3" s="30"/>
      <c r="T3" s="30"/>
      <c r="U3" s="30"/>
      <c r="V3" s="30"/>
    </row>
    <row r="4" spans="2:22" ht="80.5" customHeight="1" x14ac:dyDescent="0.35">
      <c r="B4" s="15" t="str">
        <f>Input!A2</f>
        <v>"SEVENLİNE" MƏHDUD MƏSULİYYƏTLİ CƏMİYYƏTİ</v>
      </c>
      <c r="C4" s="16" t="str">
        <f>IF('Şəbəkə bazası'!C12="True", "", "ETTH → SƏBƏB: " &amp; 'Şəbəkə bazası'!C$11)</f>
        <v/>
      </c>
      <c r="D4" s="16" t="str">
        <f>IF('Şəbəkə bazası'!C12="True", "", "FTTB (və ya FTTC) → SƏBƏB: " &amp; 'Şəbəkə bazası'!C$11)</f>
        <v/>
      </c>
      <c r="E4" s="16" t="str">
        <f>IF('Şəbəkə bazası'!D12="True", "", "FTTH → SƏBƏB: " &amp; 'Şəbəkə bazası'!D$11)</f>
        <v/>
      </c>
      <c r="F4" s="16" t="str">
        <f>IF('Şəbəkə bazası'!D12="True", "", "xPon → SƏBƏB: " &amp; 'Şəbəkə bazası'!D$11)</f>
        <v/>
      </c>
      <c r="G4" s="16" t="str">
        <f>IF('Şəbəkə bazası'!D12="True", "", "Ayrılmış Xətt → SƏBƏB: " &amp; 'Şəbəkə bazası'!D$11)</f>
        <v/>
      </c>
      <c r="H4" s="16" t="str">
        <f>IF('Şəbəkə bazası'!E12="True", "", "xDSL → SƏBƏB: " &amp; 'Şəbəkə bazası'!E$11)</f>
        <v/>
      </c>
      <c r="I4" s="16" t="str">
        <f>IF('Şəbəkə bazası'!E12="True", "", "MSAN, DSLAM → SƏBƏB: " &amp; 'Şəbəkə bazası'!E$11)</f>
        <v/>
      </c>
      <c r="J4" s="16" t="str">
        <f>IF('Şəbəkə bazası'!F12="True", "", "Simsiz internet → SƏBƏB: " &amp; 'Şəbəkə bazası'!F$11)</f>
        <v/>
      </c>
      <c r="K4" s="16" t="str">
        <f>IF('Şəbəkə bazası'!F12="True", "", "Digər şəbəkə → SƏBƏB: " &amp; 'Şəbəkə bazası'!F$11)</f>
        <v/>
      </c>
      <c r="L4" s="16" t="str">
        <f>IF('Şəbəkə bazası'!G12="True", "", "İnternet şəbəkəsinin quraşdırılmış (xətt şəbəkəsi) tutumu → SƏBƏB: " &amp; 'Şəbəkə bazası'!G$11)</f>
        <v/>
      </c>
      <c r="M4" s="16" t="str">
        <f>IF(AND('Şəbəkə bazası'!G12="True", 'Abunəçilərin Sayı'!D6="True"), "",
    IF(AND('Şəbəkə bazası'!G12="False", 'Abunəçilərin Sayı'!D6="False"),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bazası'!G12="True", 'Abunəçilərin Sayı'!D6="False"),
            "Tətbiq edilən şəbəkənin növü üzrə internet abunəçilərinin sayı → SƏBƏB: " &amp; "Keçmiş rüb ilə müqayisədə fərq çoxdur və (və ya) göstərici 0",
            IF(AND('Şəbəkə bazası'!G12="False", 'Abunəçilərin Sayı'!D6="True"),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" s="16" t="str">
        <f>IF('Şəbəkə bazası'!H12="True", "", "İnternet şəbəkəsinin ümumi stansiya tutumu → SƏBƏB: " &amp; 'Şəbəkə bazası'!H$11)</f>
        <v/>
      </c>
      <c r="O4" s="16" t="str">
        <f>IF('Şəbəkə bazası'!H12="True", "", "İnternet şəbəkəsinin quraşdırılmış (xətt şəbəkəsi) tutumu → SƏBƏB: " &amp; 'Şəbəkə bazası'!H$11)</f>
        <v/>
      </c>
      <c r="P4" s="16" t="str">
        <f>IF(İnfrastruktur!C12="True", "", "Data kanal (port) sayı → SƏBƏB: " &amp; İnfrastruktur!C$11)</f>
        <v>Data kanal (port) sayı → SƏBƏB: Data kanal (port) sayı &gt; 0</v>
      </c>
      <c r="Q4" s="16" t="str">
        <f>IF(İnfrastruktur!D12="True", "", IF(OR(Input!A2="AZTELEKOM MMC", Input!A2="BAKI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" s="16" t="str">
        <f>IF(İnfrastruktur!E12="True",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" s="16" t="str">
        <f>IF(İnfrastruktur!F12="True",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" s="16" t="str">
        <f>IF(AND(İnfrastruktur!G12="True", 'Lif Uzunluğu'!D6="True"), "",
    IF(AND(İnfrastruktur!G12="False", 'Lif Uzunluğu'!D6="False"),
        "Müəssisənin özünə aid fiber optik lif uzunluğu → SƏBƏB: " &amp; İnfrastruktur!G$11 &amp; " və keçmiş rüb ilə müqayisədə fərq çoxdur",
        IF(AND(İnfrastruktur!G12="True", 'Lif Uzunluğu'!D6="False"),
            "Müəssisənin özünə aid fiber optik lif uzunluğu → SƏBƏB: Keçmiş rüb ilə müqayisədə fərq çoxdur",
            IF(AND(İnfrastruktur!G12="False", 'Lif Uzunluğu'!D6="True"),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" s="16" t="str">
        <f>IF('Lif Sayı'!D6="True",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" s="16" t="str">
        <f>IF(Traffic!C12="True","","Sabit genişzolaqlı internet trafiki")</f>
        <v/>
      </c>
    </row>
    <row r="5" spans="2:22" ht="80.5" customHeight="1" x14ac:dyDescent="0.35">
      <c r="B5" s="15" t="str">
        <f>Input!A3</f>
        <v>"NEST" Məhdud Məsuliyyətli Cəmiyyəti</v>
      </c>
      <c r="C5" s="16" t="str">
        <f>IF('Şəbəkə bazası'!C13="True", "", "ETTH → SƏBƏB: " &amp; 'Şəbəkə bazası'!C$11)</f>
        <v/>
      </c>
      <c r="D5" s="16" t="str">
        <f>IF('Şəbəkə bazası'!C13="True", "", "FTTB (və ya FTTC) → SƏBƏB: " &amp; 'Şəbəkə bazası'!C$11)</f>
        <v/>
      </c>
      <c r="E5" s="16" t="str">
        <f>IF('Şəbəkə bazası'!D13="True", "", "FTTH → SƏBƏB: " &amp; 'Şəbəkə bazası'!D$11)</f>
        <v/>
      </c>
      <c r="F5" s="16" t="str">
        <f>IF('Şəbəkə bazası'!D13="True", "", "xPon → SƏBƏB: " &amp; 'Şəbəkə bazası'!D$11)</f>
        <v/>
      </c>
      <c r="G5" s="16" t="str">
        <f>IF('Şəbəkə bazası'!D13="True", "", "Ayrılmış Xətt → SƏBƏB: " &amp; 'Şəbəkə bazası'!D$11)</f>
        <v/>
      </c>
      <c r="H5" s="16" t="str">
        <f>IF('Şəbəkə bazası'!E13="True", "", "xDSL → SƏBƏB: " &amp; 'Şəbəkə bazası'!E$11)</f>
        <v/>
      </c>
      <c r="I5" s="16" t="str">
        <f>IF('Şəbəkə bazası'!E13="True", "", "MSAN, DSLAM → SƏBƏB: " &amp; 'Şəbəkə bazası'!E$11)</f>
        <v/>
      </c>
      <c r="J5" s="16" t="str">
        <f>IF('Şəbəkə bazası'!F13="True", "", "Simsiz internet → SƏBƏB: " &amp; 'Şəbəkə bazası'!F$11)</f>
        <v/>
      </c>
      <c r="K5" s="16" t="str">
        <f>IF('Şəbəkə bazası'!F13="True", "", "Digər şəbəkə → SƏBƏB: " &amp; 'Şəbəkə bazası'!F$11)</f>
        <v/>
      </c>
      <c r="L5" s="16" t="str">
        <f>IF('Şəbəkə bazası'!G13="True", "", "İnternet şəbəkəsinin quraşdırılmış (xətt şəbəkəsi) tutumu → SƏBƏB: " &amp; 'Şəbəkə bazası'!G$11)</f>
        <v/>
      </c>
      <c r="M5" s="16" t="str">
        <f>IF(AND('Şəbəkə bazası'!G13="True", 'Abunəçilərin Sayı'!D7="True"), "",
    IF(AND('Şəbəkə bazası'!G13="False", 'Abunəçilərin Sayı'!D7="False"),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bazası'!G13="True", 'Abunəçilərin Sayı'!D7="False"),
            "Tətbiq edilən şəbəkənin növü üzrə internet abunəçilərinin sayı → SƏBƏB: " &amp; "Keçmiş rüb ilə müqayisədə fərq çoxdur və (və ya) göstərici 0",
            IF(AND('Şəbəkə bazası'!G13="False", 'Abunəçilərin Sayı'!D7="True"),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" s="16" t="str">
        <f>IF('Şəbəkə bazası'!H13="True", "", "İnternet şəbəkəsinin ümumi stansiya tutumu → SƏBƏB: " &amp; 'Şəbəkə bazası'!H$11)</f>
        <v/>
      </c>
      <c r="O5" s="16" t="str">
        <f>IF('Şəbəkə bazası'!H13="True", "", "İnternet şəbəkəsinin quraşdırılmış (xətt şəbəkəsi) tutumu → SƏBƏB: " &amp; 'Şəbəkə bazası'!H$11)</f>
        <v/>
      </c>
      <c r="P5" s="16" t="str">
        <f>IF(İnfrastruktur!C13="True", "", "Data kanal (port) sayı → SƏBƏB: " &amp; İnfrastruktur!C$11)</f>
        <v>Data kanal (port) sayı → SƏBƏB: Data kanal (port) sayı &gt; 0</v>
      </c>
      <c r="Q5" s="16" t="str">
        <f>IF(İnfrastruktur!D13="True", "", IF(OR(Input!A3="AZTELEKOM MMC", Input!A3="BAKI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" s="16" t="str">
        <f>IF(İnfrastruktur!E13="True",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" s="16" t="str">
        <f>IF(İnfrastruktur!F13="True",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" s="16" t="str">
        <f>IF(AND(İnfrastruktur!G13="True", 'Lif Uzunluğu'!D7="True"), "",
    IF(AND(İnfrastruktur!G13="False", 'Lif Uzunluğu'!D7="False"),
        "Müəssisənin özünə aid fiber optik lif uzunluğu → SƏBƏB: " &amp; İnfrastruktur!G$11 &amp; " və keçmiş rüb ilə müqayisədə fərq çoxdur",
        IF(AND(İnfrastruktur!G13="True", 'Lif Uzunluğu'!D7="False"),
            "Müəssisənin özünə aid fiber optik lif uzunluğu → SƏBƏB: Keçmiş rüb ilə müqayisədə fərq çoxdur",
            IF(AND(İnfrastruktur!G13="False", 'Lif Uzunluğu'!D7="True"),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" s="16" t="str">
        <f>IF('Lif Sayı'!D7="True",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" s="16" t="str">
        <f>IF(Traffic!C13="True","","Sabit genişzolaqlı internet trafiki")</f>
        <v/>
      </c>
    </row>
    <row r="6" spans="2:22" ht="80.5" customHeight="1" x14ac:dyDescent="0.35">
      <c r="B6" s="15" t="str">
        <f>Input!A4</f>
        <v>"TELEPORT" MƏHDUD MƏSULİYYƏTLİ CƏMİYYƏTİ</v>
      </c>
      <c r="C6" s="16" t="str">
        <f>IF('Şəbəkə bazası'!C14="True", "", "ETTH → SƏBƏB: " &amp; 'Şəbəkə bazası'!C$11)</f>
        <v/>
      </c>
      <c r="D6" s="16" t="str">
        <f>IF('Şəbəkə bazası'!C14="True", "", "FTTB (və ya FTTC) → SƏBƏB: " &amp; 'Şəbəkə bazası'!C$11)</f>
        <v/>
      </c>
      <c r="E6" s="16" t="str">
        <f>IF('Şəbəkə bazası'!D14="True", "", "FTTH → SƏBƏB: " &amp; 'Şəbəkə bazası'!D$11)</f>
        <v/>
      </c>
      <c r="F6" s="16" t="str">
        <f>IF('Şəbəkə bazası'!D14="True", "", "xPon → SƏBƏB: " &amp; 'Şəbəkə bazası'!D$11)</f>
        <v/>
      </c>
      <c r="G6" s="16" t="str">
        <f>IF('Şəbəkə bazası'!D14="True", "", "Ayrılmış Xətt → SƏBƏB: " &amp; 'Şəbəkə bazası'!D$11)</f>
        <v/>
      </c>
      <c r="H6" s="16" t="str">
        <f>IF('Şəbəkə bazası'!E14="True", "", "xDSL → SƏBƏB: " &amp; 'Şəbəkə bazası'!E$11)</f>
        <v/>
      </c>
      <c r="I6" s="16" t="str">
        <f>IF('Şəbəkə bazası'!E14="True", "", "MSAN, DSLAM → SƏBƏB: " &amp; 'Şəbəkə bazası'!E$11)</f>
        <v/>
      </c>
      <c r="J6" s="16" t="str">
        <f>IF('Şəbəkə bazası'!F14="True", "", "Simsiz internet → SƏBƏB: " &amp; 'Şəbəkə bazası'!F$11)</f>
        <v/>
      </c>
      <c r="K6" s="16" t="str">
        <f>IF('Şəbəkə bazası'!F14="True", "", "Digər şəbəkə → SƏBƏB: " &amp; 'Şəbəkə bazası'!F$11)</f>
        <v/>
      </c>
      <c r="L6" s="16" t="str">
        <f>IF('Şəbəkə bazası'!G14="True", "", "İnternet şəbəkəsinin quraşdırılmış (xətt şəbəkəsi) tutumu → SƏBƏB: " &amp; 'Şəbəkə bazası'!G$11)</f>
        <v/>
      </c>
      <c r="M6" s="16" t="str">
        <f>IF(AND('Şəbəkə bazası'!G14="True", 'Abunəçilərin Sayı'!D8="True"), "",
    IF(AND('Şəbəkə bazası'!G14="False", 'Abunəçilərin Sayı'!D8="False"),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bazası'!G14="True", 'Abunəçilərin Sayı'!D8="False"),
            "Tətbiq edilən şəbəkənin növü üzrə internet abunəçilərinin sayı → SƏBƏB: " &amp; "Keçmiş rüb ilə müqayisədə fərq çoxdur və (və ya) göstərici 0",
            IF(AND('Şəbəkə bazası'!G14="False", 'Abunəçilərin Sayı'!D8="True"),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" s="16" t="str">
        <f>IF('Şəbəkə bazası'!H14="True", "", "İnternet şəbəkəsinin ümumi stansiya tutumu → SƏBƏB: " &amp; 'Şəbəkə bazası'!H$11)</f>
        <v/>
      </c>
      <c r="O6" s="16" t="str">
        <f>IF('Şəbəkə bazası'!H14="True", "", "İnternet şəbəkəsinin quraşdırılmış (xətt şəbəkəsi) tutumu → SƏBƏB: " &amp; 'Şəbəkə bazası'!H$11)</f>
        <v/>
      </c>
      <c r="P6" s="16" t="str">
        <f>IF(İnfrastruktur!C14="True", "", "Data kanal (port) sayı → SƏBƏB: " &amp; İnfrastruktur!C$11)</f>
        <v>Data kanal (port) sayı → SƏBƏB: Data kanal (port) sayı &gt; 0</v>
      </c>
      <c r="Q6" s="16" t="str">
        <f>IF(İnfrastruktur!D14="True", "", IF(OR(Input!A4="AZTELEKOM MMC", Input!A4="BAKI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" s="16" t="str">
        <f>IF(İnfrastruktur!E14="True",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" s="16" t="str">
        <f>IF(İnfrastruktur!F14="True",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" s="16" t="str">
        <f>IF(AND(İnfrastruktur!G14="True", 'Lif Uzunluğu'!D8="True"), "",
    IF(AND(İnfrastruktur!G14="False", 'Lif Uzunluğu'!D8="False"),
        "Müəssisənin özünə aid fiber optik lif uzunluğu → SƏBƏB: " &amp; İnfrastruktur!G$11 &amp; " və keçmiş rüb ilə müqayisədə fərq çoxdur",
        IF(AND(İnfrastruktur!G14="True", 'Lif Uzunluğu'!D8="False"),
            "Müəssisənin özünə aid fiber optik lif uzunluğu → SƏBƏB: Keçmiş rüb ilə müqayisədə fərq çoxdur",
            IF(AND(İnfrastruktur!G14="False", 'Lif Uzunluğu'!D8="True"),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" s="16" t="str">
        <f>IF('Lif Sayı'!D8="True",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" s="16" t="str">
        <f>IF(Traffic!C14="True","","Sabit genişzolaqlı internet trafiki")</f>
        <v/>
      </c>
    </row>
    <row r="7" spans="2:22" ht="80.5" customHeight="1" x14ac:dyDescent="0.35">
      <c r="B7" s="15" t="str">
        <f>Input!A5</f>
        <v>"SETNET" Məhdud Məsuliyyətli Cəmiyyəti</v>
      </c>
      <c r="C7" s="16" t="str">
        <f>IF('Şəbəkə bazası'!C15="True", "", "ETTH → SƏBƏB: " &amp; 'Şəbəkə bazası'!C$11)</f>
        <v/>
      </c>
      <c r="D7" s="16" t="str">
        <f>IF('Şəbəkə bazası'!C15="True", "", "FTTB (və ya FTTC) → SƏBƏB: " &amp; 'Şəbəkə bazası'!C$11)</f>
        <v/>
      </c>
      <c r="E7" s="16" t="str">
        <f>IF('Şəbəkə bazası'!D15="True", "", "FTTH → SƏBƏB: " &amp; 'Şəbəkə bazası'!D$11)</f>
        <v/>
      </c>
      <c r="F7" s="16" t="str">
        <f>IF('Şəbəkə bazası'!D15="True", "", "xPon → SƏBƏB: " &amp; 'Şəbəkə bazası'!D$11)</f>
        <v/>
      </c>
      <c r="G7" s="16" t="str">
        <f>IF('Şəbəkə bazası'!D15="True", "", "Ayrılmış Xətt → SƏBƏB: " &amp; 'Şəbəkə bazası'!D$11)</f>
        <v/>
      </c>
      <c r="H7" s="16" t="str">
        <f>IF('Şəbəkə bazası'!E15="True", "", "xDSL → SƏBƏB: " &amp; 'Şəbəkə bazası'!E$11)</f>
        <v/>
      </c>
      <c r="I7" s="16" t="str">
        <f>IF('Şəbəkə bazası'!E15="True", "", "MSAN, DSLAM → SƏBƏB: " &amp; 'Şəbəkə bazası'!E$11)</f>
        <v/>
      </c>
      <c r="J7" s="16" t="str">
        <f>IF('Şəbəkə bazası'!F15="True", "", "Simsiz internet → SƏBƏB: " &amp; 'Şəbəkə bazası'!F$11)</f>
        <v/>
      </c>
      <c r="K7" s="16" t="str">
        <f>IF('Şəbəkə bazası'!F15="True", "", "Digər şəbəkə → SƏBƏB: " &amp; 'Şəbəkə bazası'!F$11)</f>
        <v/>
      </c>
      <c r="L7" s="16" t="str">
        <f>IF('Şəbəkə bazası'!G15="True", "", "İnternet şəbəkəsinin quraşdırılmış (xətt şəbəkəsi) tutumu → SƏBƏB: " &amp; 'Şəbəkə bazası'!G$11)</f>
        <v/>
      </c>
      <c r="M7" s="16" t="str">
        <f>IF(AND('Şəbəkə bazası'!G15="True", 'Abunəçilərin Sayı'!D9="True"), "",
    IF(AND('Şəbəkə bazası'!G15="False", 'Abunəçilərin Sayı'!D9="False"),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bazası'!G15="True", 'Abunəçilərin Sayı'!D9="False"),
            "Tətbiq edilən şəbəkənin növü üzrə internet abunəçilərinin sayı → SƏBƏB: " &amp; "Keçmiş rüb ilə müqayisədə fərq çoxdur və (və ya) göstərici 0",
            IF(AND('Şəbəkə bazası'!G15="False", 'Abunəçilərin Sayı'!D9="True"),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" s="16" t="str">
        <f>IF('Şəbəkə bazası'!H15="True", "", "İnternet şəbəkəsinin ümumi stansiya tutumu → SƏBƏB: " &amp; 'Şəbəkə bazası'!H$11)</f>
        <v/>
      </c>
      <c r="O7" s="16" t="str">
        <f>IF('Şəbəkə bazası'!H15="True", "", "İnternet şəbəkəsinin quraşdırılmış (xətt şəbəkəsi) tutumu → SƏBƏB: " &amp; 'Şəbəkə bazası'!H$11)</f>
        <v/>
      </c>
      <c r="P7" s="16" t="str">
        <f>IF(İnfrastruktur!C15="True", "", "Data kanal (port) sayı → SƏBƏB: " &amp; İnfrastruktur!C$11)</f>
        <v>Data kanal (port) sayı → SƏBƏB: Data kanal (port) sayı &gt; 0</v>
      </c>
      <c r="Q7" s="16" t="str">
        <f>IF(İnfrastruktur!D15="True", "", IF(OR(Input!A5="AZTELEKOM MMC", Input!A5="BAKI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" s="16" t="str">
        <f>IF(İnfrastruktur!E15="True",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" s="16" t="str">
        <f>IF(İnfrastruktur!F15="True",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" s="16" t="str">
        <f>IF(AND(İnfrastruktur!G15="True", 'Lif Uzunluğu'!D9="True"), "",
    IF(AND(İnfrastruktur!G15="False", 'Lif Uzunluğu'!D9="False"),
        "Müəssisənin özünə aid fiber optik lif uzunluğu → SƏBƏB: " &amp; İnfrastruktur!G$11 &amp; " və keçmiş rüb ilə müqayisədə fərq çoxdur",
        IF(AND(İnfrastruktur!G15="True", 'Lif Uzunluğu'!D9="False"),
            "Müəssisənin özünə aid fiber optik lif uzunluğu → SƏBƏB: Keçmiş rüb ilə müqayisədə fərq çoxdur",
            IF(AND(İnfrastruktur!G15="False", 'Lif Uzunluğu'!D9="True"),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" s="16" t="str">
        <f>IF('Lif Sayı'!D9="True",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" s="16" t="str">
        <f>IF(Traffic!C15="True","","Sabit genişzolaqlı internet trafiki")</f>
        <v/>
      </c>
    </row>
    <row r="8" spans="2:22" ht="80.5" customHeight="1" x14ac:dyDescent="0.35">
      <c r="B8" s="15" t="str">
        <f>Input!A6</f>
        <v>"TRANSEVROKOM" MƏHDUD MƏSULİYYƏTLİ CƏMİYYƏTİ</v>
      </c>
      <c r="C8" s="16" t="str">
        <f>IF('Şəbəkə bazası'!C16="True", "", "ETTH → SƏBƏB: " &amp; 'Şəbəkə bazası'!C$11)</f>
        <v/>
      </c>
      <c r="D8" s="16" t="str">
        <f>IF('Şəbəkə bazası'!C16="True", "", "FTTB (və ya FTTC) → SƏBƏB: " &amp; 'Şəbəkə bazası'!C$11)</f>
        <v/>
      </c>
      <c r="E8" s="16" t="str">
        <f>IF('Şəbəkə bazası'!D16="True", "", "FTTH → SƏBƏB: " &amp; 'Şəbəkə bazası'!D$11)</f>
        <v/>
      </c>
      <c r="F8" s="16" t="str">
        <f>IF('Şəbəkə bazası'!D16="True", "", "xPon → SƏBƏB: " &amp; 'Şəbəkə bazası'!D$11)</f>
        <v/>
      </c>
      <c r="G8" s="16" t="str">
        <f>IF('Şəbəkə bazası'!D16="True", "", "Ayrılmış Xətt → SƏBƏB: " &amp; 'Şəbəkə bazası'!D$11)</f>
        <v/>
      </c>
      <c r="H8" s="16" t="str">
        <f>IF('Şəbəkə bazası'!E16="True", "", "xDSL → SƏBƏB: " &amp; 'Şəbəkə bazası'!E$11)</f>
        <v/>
      </c>
      <c r="I8" s="16" t="str">
        <f>IF('Şəbəkə bazası'!E16="True", "", "MSAN, DSLAM → SƏBƏB: " &amp; 'Şəbəkə bazası'!E$11)</f>
        <v/>
      </c>
      <c r="J8" s="16" t="str">
        <f>IF('Şəbəkə bazası'!F16="True", "", "Simsiz internet → SƏBƏB: " &amp; 'Şəbəkə bazası'!F$11)</f>
        <v/>
      </c>
      <c r="K8" s="16" t="str">
        <f>IF('Şəbəkə bazası'!F16="True", "", "Digər şəbəkə → SƏBƏB: " &amp; 'Şəbəkə bazası'!F$11)</f>
        <v/>
      </c>
      <c r="L8" s="16" t="str">
        <f>IF('Şəbəkə bazası'!G16="True", "", "İnternet şəbəkəsinin quraşdırılmış (xətt şəbəkəsi) tutumu → SƏBƏB: " &amp; 'Şəbəkə bazası'!G$11)</f>
        <v/>
      </c>
      <c r="M8" s="16" t="str">
        <f>IF(AND('Şəbəkə bazası'!G16="True", 'Abunəçilərin Sayı'!D10="True"), "",
    IF(AND('Şəbəkə bazası'!G16="False", 'Abunəçilərin Sayı'!D10="False"),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bazası'!G16="True", 'Abunəçilərin Sayı'!D10="False"),
            "Tətbiq edilən şəbəkənin növü üzrə internet abunəçilərinin sayı → SƏBƏB: " &amp; "Keçmiş rüb ilə müqayisədə fərq çoxdur və (və ya) göstərici 0",
            IF(AND('Şəbəkə bazası'!G16="False", 'Abunəçilərin Sayı'!D10="True"),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" s="16" t="str">
        <f>IF('Şəbəkə bazası'!H16="True", "", "İnternet şəbəkəsinin ümumi stansiya tutumu → SƏBƏB: " &amp; 'Şəbəkə bazası'!H$11)</f>
        <v/>
      </c>
      <c r="O8" s="16" t="str">
        <f>IF('Şəbəkə bazası'!H16="True", "", "İnternet şəbəkəsinin quraşdırılmış (xətt şəbəkəsi) tutumu → SƏBƏB: " &amp; 'Şəbəkə bazası'!H$11)</f>
        <v/>
      </c>
      <c r="P8" s="16" t="str">
        <f>IF(İnfrastruktur!C16="True", "", "Data kanal (port) sayı → SƏBƏB: " &amp; İnfrastruktur!C$11)</f>
        <v>Data kanal (port) sayı → SƏBƏB: Data kanal (port) sayı &gt; 0</v>
      </c>
      <c r="Q8" s="16" t="str">
        <f>IF(İnfrastruktur!D16="True", "", IF(OR(Input!A6="AZTELEKOM MMC", Input!A6="BAKI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" s="16" t="str">
        <f>IF(İnfrastruktur!E16="True",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" s="16" t="str">
        <f>IF(İnfrastruktur!F16="True",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" s="16" t="str">
        <f>IF(AND(İnfrastruktur!G16="True", 'Lif Uzunluğu'!D10="True"), "",
    IF(AND(İnfrastruktur!G16="False", 'Lif Uzunluğu'!D10="False"),
        "Müəssisənin özünə aid fiber optik lif uzunluğu → SƏBƏB: " &amp; İnfrastruktur!G$11 &amp; " və keçmiş rüb ilə müqayisədə fərq çoxdur",
        IF(AND(İnfrastruktur!G16="True", 'Lif Uzunluğu'!D10="False"),
            "Müəssisənin özünə aid fiber optik lif uzunluğu → SƏBƏB: Keçmiş rüb ilə müqayisədə fərq çoxdur",
            IF(AND(İnfrastruktur!G16="False", 'Lif Uzunluğu'!D10="True"),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" s="16" t="str">
        <f>IF('Lif Sayı'!D10="True",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" s="16" t="str">
        <f>IF(Traffic!C16="True","","Sabit genişzolaqlı internet trafiki")</f>
        <v/>
      </c>
    </row>
    <row r="9" spans="2:22" ht="80.5" customHeight="1" x14ac:dyDescent="0.35">
      <c r="B9" s="15" t="str">
        <f>Input!A7</f>
        <v>"METRONET" MƏHDUD MƏSULİYYƏTLİ CƏMİYYƏTİ</v>
      </c>
      <c r="C9" s="16" t="str">
        <f>IF('Şəbəkə bazası'!C17="True", "", "ETTH → SƏBƏB: " &amp; 'Şəbəkə bazası'!C$11)</f>
        <v/>
      </c>
      <c r="D9" s="16" t="str">
        <f>IF('Şəbəkə bazası'!C17="True", "", "FTTB (və ya FTTC) → SƏBƏB: " &amp; 'Şəbəkə bazası'!C$11)</f>
        <v/>
      </c>
      <c r="E9" s="16" t="str">
        <f>IF('Şəbəkə bazası'!D17="True", "", "FTTH → SƏBƏB: " &amp; 'Şəbəkə bazası'!D$11)</f>
        <v/>
      </c>
      <c r="F9" s="16" t="str">
        <f>IF('Şəbəkə bazası'!D17="True", "", "xPon → SƏBƏB: " &amp; 'Şəbəkə bazası'!D$11)</f>
        <v/>
      </c>
      <c r="G9" s="16" t="str">
        <f>IF('Şəbəkə bazası'!D17="True", "", "Ayrılmış Xətt → SƏBƏB: " &amp; 'Şəbəkə bazası'!D$11)</f>
        <v/>
      </c>
      <c r="H9" s="16" t="str">
        <f>IF('Şəbəkə bazası'!E17="True", "", "xDSL → SƏBƏB: " &amp; 'Şəbəkə bazası'!E$11)</f>
        <v/>
      </c>
      <c r="I9" s="16" t="str">
        <f>IF('Şəbəkə bazası'!E17="True", "", "MSAN, DSLAM → SƏBƏB: " &amp; 'Şəbəkə bazası'!E$11)</f>
        <v/>
      </c>
      <c r="J9" s="16" t="str">
        <f>IF('Şəbəkə bazası'!F17="True", "", "Simsiz internet → SƏBƏB: " &amp; 'Şəbəkə bazası'!F$11)</f>
        <v/>
      </c>
      <c r="K9" s="16" t="str">
        <f>IF('Şəbəkə bazası'!F17="True", "", "Digər şəbəkə → SƏBƏB: " &amp; 'Şəbəkə bazası'!F$11)</f>
        <v/>
      </c>
      <c r="L9" s="16" t="str">
        <f>IF('Şəbəkə bazası'!G17="True", "", "İnternet şəbəkəsinin quraşdırılmış (xətt şəbəkəsi) tutumu → SƏBƏB: " &amp; 'Şəbəkə bazası'!G$11)</f>
        <v/>
      </c>
      <c r="M9" s="16" t="str">
        <f>IF(AND('Şəbəkə bazası'!G17="True", 'Abunəçilərin Sayı'!D11="True"), "",
    IF(AND('Şəbəkə bazası'!G17="False", 'Abunəçilərin Sayı'!D11="False"),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bazası'!G17="True", 'Abunəçilərin Sayı'!D11="False"),
            "Tətbiq edilən şəbəkənin növü üzrə internet abunəçilərinin sayı → SƏBƏB: " &amp; "Keçmiş rüb ilə müqayisədə fərq çoxdur və (və ya) göstərici 0",
            IF(AND('Şəbəkə bazası'!G17="False", 'Abunəçilərin Sayı'!D11="True"),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" s="16" t="str">
        <f>IF('Şəbəkə bazası'!H17="True", "", "İnternet şəbəkəsinin ümumi stansiya tutumu → SƏBƏB: " &amp; 'Şəbəkə bazası'!H$11)</f>
        <v/>
      </c>
      <c r="O9" s="16" t="str">
        <f>IF('Şəbəkə bazası'!H17="True", "", "İnternet şəbəkəsinin quraşdırılmış (xətt şəbəkəsi) tutumu → SƏBƏB: " &amp; 'Şəbəkə bazası'!H$11)</f>
        <v/>
      </c>
      <c r="P9" s="16" t="str">
        <f>IF(İnfrastruktur!C17="True", "", "Data kanal (port) sayı → SƏBƏB: " &amp; İnfrastruktur!C$11)</f>
        <v>Data kanal (port) sayı → SƏBƏB: Data kanal (port) sayı &gt; 0</v>
      </c>
      <c r="Q9" s="16" t="str">
        <f>IF(İnfrastruktur!D17="True", "", IF(OR(Input!A7="AZTELEKOM MMC", Input!A7="BAKI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" s="16" t="str">
        <f>IF(İnfrastruktur!E17="True",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" s="16" t="str">
        <f>IF(İnfrastruktur!F17="True",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" s="16" t="str">
        <f>IF(AND(İnfrastruktur!G17="True", 'Lif Uzunluğu'!D11="True"), "",
    IF(AND(İnfrastruktur!G17="False", 'Lif Uzunluğu'!D11="False"),
        "Müəssisənin özünə aid fiber optik lif uzunluğu → SƏBƏB: " &amp; İnfrastruktur!G$11 &amp; " və keçmiş rüb ilə müqayisədə fərq çoxdur",
        IF(AND(İnfrastruktur!G17="True", 'Lif Uzunluğu'!D11="False"),
            "Müəssisənin özünə aid fiber optik lif uzunluğu → SƏBƏB: Keçmiş rüb ilə müqayisədə fərq çoxdur",
            IF(AND(İnfrastruktur!G17="False", 'Lif Uzunluğu'!D11="True"),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" s="16" t="str">
        <f>IF('Lif Sayı'!D11="True",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" s="16" t="str">
        <f>IF(Traffic!C17="True","","Sabit genişzolaqlı internet trafiki")</f>
        <v/>
      </c>
    </row>
    <row r="10" spans="2:22" ht="80.5" customHeight="1" x14ac:dyDescent="0.35">
      <c r="B10" s="15" t="str">
        <f>Input!A8</f>
        <v>"SELNET" Məhdud Məsuliyyətli Cəmiyyəti</v>
      </c>
      <c r="C10" s="16" t="str">
        <f>IF('Şəbəkə bazası'!C18="True", "", "ETTH → SƏBƏB: " &amp; 'Şəbəkə bazası'!C$11)</f>
        <v/>
      </c>
      <c r="D10" s="16" t="str">
        <f>IF('Şəbəkə bazası'!C18="True", "", "FTTB (və ya FTTC) → SƏBƏB: " &amp; 'Şəbəkə bazası'!C$11)</f>
        <v/>
      </c>
      <c r="E10" s="16" t="str">
        <f>IF('Şəbəkə bazası'!D18="True", "", "FTTH → SƏBƏB: " &amp; 'Şəbəkə bazası'!D$11)</f>
        <v/>
      </c>
      <c r="F10" s="16" t="str">
        <f>IF('Şəbəkə bazası'!D18="True", "", "xPon → SƏBƏB: " &amp; 'Şəbəkə bazası'!D$11)</f>
        <v/>
      </c>
      <c r="G10" s="16" t="str">
        <f>IF('Şəbəkə bazası'!D18="True", "", "Ayrılmış Xətt → SƏBƏB: " &amp; 'Şəbəkə bazası'!D$11)</f>
        <v/>
      </c>
      <c r="H10" s="16" t="str">
        <f>IF('Şəbəkə bazası'!E18="True", "", "xDSL → SƏBƏB: " &amp; 'Şəbəkə bazası'!E$11)</f>
        <v/>
      </c>
      <c r="I10" s="16" t="str">
        <f>IF('Şəbəkə bazası'!E18="True", "", "MSAN, DSLAM → SƏBƏB: " &amp; 'Şəbəkə bazası'!E$11)</f>
        <v/>
      </c>
      <c r="J10" s="16" t="str">
        <f>IF('Şəbəkə bazası'!F18="True", "", "Simsiz internet → SƏBƏB: " &amp; 'Şəbəkə bazası'!F$11)</f>
        <v/>
      </c>
      <c r="K10" s="16" t="str">
        <f>IF('Şəbəkə bazası'!F18="True", "", "Digər şəbəkə → SƏBƏB: " &amp; 'Şəbəkə bazası'!F$11)</f>
        <v/>
      </c>
      <c r="L10" s="16" t="str">
        <f>IF('Şəbəkə bazası'!G18="True", "", "İnternet şəbəkəsinin quraşdırılmış (xətt şəbəkəsi) tutumu → SƏBƏB: " &amp; 'Şəbəkə bazası'!G$11)</f>
        <v/>
      </c>
      <c r="M10" s="16" t="str">
        <f>IF(AND('Şəbəkə bazası'!G18="True", 'Abunəçilərin Sayı'!D12="True"), "",
    IF(AND('Şəbəkə bazası'!G18="False", 'Abunəçilərin Sayı'!D12="False"),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bazası'!G18="True", 'Abunəçilərin Sayı'!D12="False"),
            "Tətbiq edilən şəbəkənin növü üzrə internet abunəçilərinin sayı → SƏBƏB: " &amp; "Keçmiş rüb ilə müqayisədə fərq çoxdur və (və ya) göstərici 0",
            IF(AND('Şəbəkə bazası'!G18="False", 'Abunəçilərin Sayı'!D12="True"),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" s="16" t="str">
        <f>IF('Şəbəkə bazası'!H18="True", "", "İnternet şəbəkəsinin ümumi stansiya tutumu → SƏBƏB: " &amp; 'Şəbəkə bazası'!H$11)</f>
        <v/>
      </c>
      <c r="O10" s="16" t="str">
        <f>IF('Şəbəkə bazası'!H18="True", "", "İnternet şəbəkəsinin quraşdırılmış (xətt şəbəkəsi) tutumu → SƏBƏB: " &amp; 'Şəbəkə bazası'!H$11)</f>
        <v/>
      </c>
      <c r="P10" s="16" t="str">
        <f>IF(İnfrastruktur!C18="True", "", "Data kanal (port) sayı → SƏBƏB: " &amp; İnfrastruktur!C$11)</f>
        <v>Data kanal (port) sayı → SƏBƏB: Data kanal (port) sayı &gt; 0</v>
      </c>
      <c r="Q10" s="16" t="str">
        <f>IF(İnfrastruktur!D18="True", "", IF(OR(Input!A8="AZTELEKOM MMC", Input!A8="BAKI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" s="16" t="str">
        <f>IF(İnfrastruktur!E18="True",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" s="16" t="str">
        <f>IF(İnfrastruktur!F18="True",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" s="16" t="str">
        <f>IF(AND(İnfrastruktur!G18="True", 'Lif Uzunluğu'!D12="True"), "",
    IF(AND(İnfrastruktur!G18="False", 'Lif Uzunluğu'!D12="False"),
        "Müəssisənin özünə aid fiber optik lif uzunluğu → SƏBƏB: " &amp; İnfrastruktur!G$11 &amp; " və keçmiş rüb ilə müqayisədə fərq çoxdur",
        IF(AND(İnfrastruktur!G18="True", 'Lif Uzunluğu'!D12="False"),
            "Müəssisənin özünə aid fiber optik lif uzunluğu → SƏBƏB: Keçmiş rüb ilə müqayisədə fərq çoxdur",
            IF(AND(İnfrastruktur!G18="False", 'Lif Uzunluğu'!D12="True"),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" s="16" t="str">
        <f>IF('Lif Sayı'!D12="True",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" s="16" t="str">
        <f>IF(Traffic!C18="True","","Sabit genişzolaqlı internet trafiki")</f>
        <v/>
      </c>
    </row>
    <row r="11" spans="2:22" ht="80.5" customHeight="1" x14ac:dyDescent="0.35">
      <c r="B11" s="15" t="str">
        <f>Input!A9</f>
        <v>"SUPER OPTIK TECH" Məhdud Məsuliyyətli Cəmiyyəti</v>
      </c>
      <c r="C11" s="16" t="str">
        <f>IF('Şəbəkə bazası'!C19="True", "", "ETTH → SƏBƏB: " &amp; 'Şəbəkə bazası'!C$11)</f>
        <v/>
      </c>
      <c r="D11" s="16" t="str">
        <f>IF('Şəbəkə bazası'!C19="True", "", "FTTB (və ya FTTC) → SƏBƏB: " &amp; 'Şəbəkə bazası'!C$11)</f>
        <v/>
      </c>
      <c r="E11" s="16" t="str">
        <f>IF('Şəbəkə bazası'!D19="True", "", "FTTH → SƏBƏB: " &amp; 'Şəbəkə bazası'!D$11)</f>
        <v/>
      </c>
      <c r="F11" s="16" t="str">
        <f>IF('Şəbəkə bazası'!D19="True", "", "xPon → SƏBƏB: " &amp; 'Şəbəkə bazası'!D$11)</f>
        <v/>
      </c>
      <c r="G11" s="16" t="str">
        <f>IF('Şəbəkə bazası'!D19="True", "", "Ayrılmış Xətt → SƏBƏB: " &amp; 'Şəbəkə bazası'!D$11)</f>
        <v/>
      </c>
      <c r="H11" s="16" t="str">
        <f>IF('Şəbəkə bazası'!E19="True", "", "xDSL → SƏBƏB: " &amp; 'Şəbəkə bazası'!E$11)</f>
        <v/>
      </c>
      <c r="I11" s="16" t="str">
        <f>IF('Şəbəkə bazası'!E19="True", "", "MSAN, DSLAM → SƏBƏB: " &amp; 'Şəbəkə bazası'!E$11)</f>
        <v/>
      </c>
      <c r="J11" s="16" t="str">
        <f>IF('Şəbəkə bazası'!F19="True", "", "Simsiz internet → SƏBƏB: " &amp; 'Şəbəkə bazası'!F$11)</f>
        <v/>
      </c>
      <c r="K11" s="16" t="str">
        <f>IF('Şəbəkə bazası'!F19="True", "", "Digər şəbəkə → SƏBƏB: " &amp; 'Şəbəkə bazası'!F$11)</f>
        <v/>
      </c>
      <c r="L11" s="16" t="str">
        <f>IF('Şəbəkə bazası'!G19="True", "", "İnternet şəbəkəsinin quraşdırılmış (xətt şəbəkəsi) tutumu → SƏBƏB: " &amp; 'Şəbəkə bazası'!G$11)</f>
        <v/>
      </c>
      <c r="M11" s="16" t="str">
        <f>IF(AND('Şəbəkə bazası'!G19="True", 'Abunəçilərin Sayı'!D13="True"), "",
    IF(AND('Şəbəkə bazası'!G19="False", 'Abunəçilərin Sayı'!D13="False"),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bazası'!G19="True", 'Abunəçilərin Sayı'!D13="False"),
            "Tətbiq edilən şəbəkənin növü üzrə internet abunəçilərinin sayı → SƏBƏB: " &amp; "Keçmiş rüb ilə müqayisədə fərq çoxdur və (və ya) göstərici 0",
            IF(AND('Şəbəkə bazası'!G19="False", 'Abunəçilərin Sayı'!D13="True"),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" s="16" t="str">
        <f>IF('Şəbəkə bazası'!H19="True", "", "İnternet şəbəkəsinin ümumi stansiya tutumu → SƏBƏB: " &amp; 'Şəbəkə bazası'!H$11)</f>
        <v/>
      </c>
      <c r="O11" s="16" t="str">
        <f>IF('Şəbəkə bazası'!H19="True", "", "İnternet şəbəkəsinin quraşdırılmış (xətt şəbəkəsi) tutumu → SƏBƏB: " &amp; 'Şəbəkə bazası'!H$11)</f>
        <v/>
      </c>
      <c r="P11" s="16" t="str">
        <f>IF(İnfrastruktur!C19="True", "", "Data kanal (port) sayı → SƏBƏB: " &amp; İnfrastruktur!C$11)</f>
        <v>Data kanal (port) sayı → SƏBƏB: Data kanal (port) sayı &gt; 0</v>
      </c>
      <c r="Q11" s="16" t="str">
        <f>IF(İnfrastruktur!D19="True", "", IF(OR(Input!A9="AZTELEKOM MMC", Input!A9="BAKI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" s="16" t="str">
        <f>IF(İnfrastruktur!E19="True",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" s="16" t="str">
        <f>IF(İnfrastruktur!F19="True",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" s="16" t="str">
        <f>IF(AND(İnfrastruktur!G19="True", 'Lif Uzunluğu'!D13="True"), "",
    IF(AND(İnfrastruktur!G19="False", 'Lif Uzunluğu'!D13="False"),
        "Müəssisənin özünə aid fiber optik lif uzunluğu → SƏBƏB: " &amp; İnfrastruktur!G$11 &amp; " və keçmiş rüb ilə müqayisədə fərq çoxdur",
        IF(AND(İnfrastruktur!G19="True", 'Lif Uzunluğu'!D13="False"),
            "Müəssisənin özünə aid fiber optik lif uzunluğu → SƏBƏB: Keçmiş rüb ilə müqayisədə fərq çoxdur",
            IF(AND(İnfrastruktur!G19="False", 'Lif Uzunluğu'!D13="True"),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" s="16" t="str">
        <f>IF('Lif Sayı'!D13="True",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" s="16" t="str">
        <f>IF(Traffic!C19="True","","Sabit genişzolaqlı internet trafiki")</f>
        <v/>
      </c>
    </row>
    <row r="12" spans="2:22" ht="80.5" customHeight="1" x14ac:dyDescent="0.35">
      <c r="B12" s="15" t="str">
        <f>Input!A10</f>
        <v>"SKY NET" Məhdud Məsuliyyətli Cəmiyyəti</v>
      </c>
      <c r="C12" s="16" t="str">
        <f>IF('Şəbəkə bazası'!C20="True", "", "ETTH → SƏBƏB: " &amp; 'Şəbəkə bazası'!C$11)</f>
        <v/>
      </c>
      <c r="D12" s="16" t="str">
        <f>IF('Şəbəkə bazası'!C20="True", "", "FTTB (və ya FTTC) → SƏBƏB: " &amp; 'Şəbəkə bazası'!C$11)</f>
        <v/>
      </c>
      <c r="E12" s="16" t="str">
        <f>IF('Şəbəkə bazası'!D20="True", "", "FTTH → SƏBƏB: " &amp; 'Şəbəkə bazası'!D$11)</f>
        <v/>
      </c>
      <c r="F12" s="16" t="str">
        <f>IF('Şəbəkə bazası'!D20="True", "", "xPon → SƏBƏB: " &amp; 'Şəbəkə bazası'!D$11)</f>
        <v/>
      </c>
      <c r="G12" s="16" t="str">
        <f>IF('Şəbəkə bazası'!D20="True", "", "Ayrılmış Xətt → SƏBƏB: " &amp; 'Şəbəkə bazası'!D$11)</f>
        <v/>
      </c>
      <c r="H12" s="16" t="str">
        <f>IF('Şəbəkə bazası'!E20="True", "", "xDSL → SƏBƏB: " &amp; 'Şəbəkə bazası'!E$11)</f>
        <v/>
      </c>
      <c r="I12" s="16" t="str">
        <f>IF('Şəbəkə bazası'!E20="True", "", "MSAN, DSLAM → SƏBƏB: " &amp; 'Şəbəkə bazası'!E$11)</f>
        <v/>
      </c>
      <c r="J12" s="16" t="str">
        <f>IF('Şəbəkə bazası'!F20="True", "", "Simsiz internet → SƏBƏB: " &amp; 'Şəbəkə bazası'!F$11)</f>
        <v/>
      </c>
      <c r="K12" s="16" t="str">
        <f>IF('Şəbəkə bazası'!F20="True", "", "Digər şəbəkə → SƏBƏB: " &amp; 'Şəbəkə bazası'!F$11)</f>
        <v/>
      </c>
      <c r="L12" s="16" t="str">
        <f>IF('Şəbəkə bazası'!G20="True", "", "İnternet şəbəkəsinin quraşdırılmış (xətt şəbəkəsi) tutumu → SƏBƏB: " &amp; 'Şəbəkə bazası'!G$11)</f>
        <v/>
      </c>
      <c r="M12" s="16" t="str">
        <f>IF(AND('Şəbəkə bazası'!G20="True", 'Abunəçilərin Sayı'!D14="True"), "",
    IF(AND('Şəbəkə bazası'!G20="False", 'Abunəçilərin Sayı'!D14="False"),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bazası'!G20="True", 'Abunəçilərin Sayı'!D14="False"),
            "Tətbiq edilən şəbəkənin növü üzrə internet abunəçilərinin sayı → SƏBƏB: " &amp; "Keçmiş rüb ilə müqayisədə fərq çoxdur və (və ya) göstərici 0",
            IF(AND('Şəbəkə bazası'!G20="False", 'Abunəçilərin Sayı'!D14="True"),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" s="16" t="str">
        <f>IF('Şəbəkə bazası'!H20="True", "", "İnternet şəbəkəsinin ümumi stansiya tutumu → SƏBƏB: " &amp; 'Şəbəkə bazası'!H$11)</f>
        <v/>
      </c>
      <c r="O12" s="16" t="str">
        <f>IF('Şəbəkə bazası'!H20="True", "", "İnternet şəbəkəsinin quraşdırılmış (xətt şəbəkəsi) tutumu → SƏBƏB: " &amp; 'Şəbəkə bazası'!H$11)</f>
        <v/>
      </c>
      <c r="P12" s="16" t="str">
        <f>IF(İnfrastruktur!C20="True", "", "Data kanal (port) sayı → SƏBƏB: " &amp; İnfrastruktur!C$11)</f>
        <v>Data kanal (port) sayı → SƏBƏB: Data kanal (port) sayı &gt; 0</v>
      </c>
      <c r="Q12" s="16" t="str">
        <f>IF(İnfrastruktur!D20="True", "", IF(OR(Input!A10="AZTELEKOM MMC", Input!A10="BAKI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" s="16" t="str">
        <f>IF(İnfrastruktur!E20="True",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" s="16" t="str">
        <f>IF(İnfrastruktur!F20="True",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" s="16" t="str">
        <f>IF(AND(İnfrastruktur!G20="True", 'Lif Uzunluğu'!D14="True"), "",
    IF(AND(İnfrastruktur!G20="False", 'Lif Uzunluğu'!D14="False"),
        "Müəssisənin özünə aid fiber optik lif uzunluğu → SƏBƏB: " &amp; İnfrastruktur!G$11 &amp; " və keçmiş rüb ilə müqayisədə fərq çoxdur",
        IF(AND(İnfrastruktur!G20="True", 'Lif Uzunluğu'!D14="False"),
            "Müəssisənin özünə aid fiber optik lif uzunluğu → SƏBƏB: Keçmiş rüb ilə müqayisədə fərq çoxdur",
            IF(AND(İnfrastruktur!G20="False", 'Lif Uzunluğu'!D14="True"),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" s="16" t="str">
        <f>IF('Lif Sayı'!D14="True",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" s="16" t="str">
        <f>IF(Traffic!C20="True","","Sabit genişzolaqlı internet trafiki")</f>
        <v/>
      </c>
    </row>
    <row r="13" spans="2:22" ht="80.5" customHeight="1" x14ac:dyDescent="0.35">
      <c r="B13" s="15" t="str">
        <f>Input!A11</f>
        <v>"AZTELEKOM" MƏHDUD MƏSULİYYƏTLİ CƏMİYYƏTİ</v>
      </c>
      <c r="C13" s="16" t="str">
        <f>IF('Şəbəkə bazası'!C21="True", "", "ETTH → SƏBƏB: " &amp; 'Şəbəkə bazası'!C$11)</f>
        <v/>
      </c>
      <c r="D13" s="16" t="str">
        <f>IF('Şəbəkə bazası'!C21="True", "", "FTTB (və ya FTTC) → SƏBƏB: " &amp; 'Şəbəkə bazası'!C$11)</f>
        <v/>
      </c>
      <c r="E13" s="16" t="str">
        <f>IF('Şəbəkə bazası'!D21="True", "", "FTTH → SƏBƏB: " &amp; 'Şəbəkə bazası'!D$11)</f>
        <v/>
      </c>
      <c r="F13" s="16" t="str">
        <f>IF('Şəbəkə bazası'!D21="True", "", "xPon → SƏBƏB: " &amp; 'Şəbəkə bazası'!D$11)</f>
        <v/>
      </c>
      <c r="G13" s="16" t="str">
        <f>IF('Şəbəkə bazası'!D21="True", "", "Ayrılmış Xətt → SƏBƏB: " &amp; 'Şəbəkə bazası'!D$11)</f>
        <v/>
      </c>
      <c r="H13" s="16" t="str">
        <f>IF('Şəbəkə bazası'!E21="True", "", "xDSL → SƏBƏB: " &amp; 'Şəbəkə bazası'!E$11)</f>
        <v/>
      </c>
      <c r="I13" s="16" t="str">
        <f>IF('Şəbəkə bazası'!E21="True", "", "MSAN, DSLAM → SƏBƏB: " &amp; 'Şəbəkə bazası'!E$11)</f>
        <v/>
      </c>
      <c r="J13" s="16" t="str">
        <f>IF('Şəbəkə bazası'!F21="True", "", "Simsiz internet → SƏBƏB: " &amp; 'Şəbəkə bazası'!F$11)</f>
        <v/>
      </c>
      <c r="K13" s="16" t="str">
        <f>IF('Şəbəkə bazası'!F21="True", "", "Digər şəbəkə → SƏBƏB: " &amp; 'Şəbəkə bazası'!F$11)</f>
        <v/>
      </c>
      <c r="L13" s="16" t="str">
        <f>IF('Şəbəkə bazası'!G21="True", "", "İnternet şəbəkəsinin quraşdırılmış (xətt şəbəkəsi) tutumu → SƏBƏB: " &amp; 'Şəbəkə bazası'!G$11)</f>
        <v/>
      </c>
      <c r="M13" s="16" t="str">
        <f>IF(AND('Şəbəkə bazası'!G21="True", 'Abunəçilərin Sayı'!D15="True"), "",
    IF(AND('Şəbəkə bazası'!G21="False", 'Abunəçilərin Sayı'!D15="False"),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bazası'!G21="True", 'Abunəçilərin Sayı'!D15="False"),
            "Tətbiq edilən şəbəkənin növü üzrə internet abunəçilərinin sayı → SƏBƏB: " &amp; "Keçmiş rüb ilə müqayisədə fərq çoxdur və (və ya) göstərici 0",
            IF(AND('Şəbəkə bazası'!G21="False", 'Abunəçilərin Sayı'!D15="True"),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" s="16" t="str">
        <f>IF('Şəbəkə bazası'!H21="True", "", "İnternet şəbəkəsinin ümumi stansiya tutumu → SƏBƏB: " &amp; 'Şəbəkə bazası'!H$11)</f>
        <v/>
      </c>
      <c r="O13" s="16" t="str">
        <f>IF('Şəbəkə bazası'!H21="True", "", "İnternet şəbəkəsinin quraşdırılmış (xətt şəbəkəsi) tutumu → SƏBƏB: " &amp; 'Şəbəkə bazası'!H$11)</f>
        <v/>
      </c>
      <c r="P13" s="16" t="str">
        <f>IF(İnfrastruktur!C21="True", "", "Data kanal (port) sayı → SƏBƏB: " &amp; İnfrastruktur!C$11)</f>
        <v>Data kanal (port) sayı → SƏBƏB: Data kanal (port) sayı &gt; 0</v>
      </c>
      <c r="Q13" s="16" t="str">
        <f>IF(İnfrastruktur!D21="True", "", IF(OR(Input!A11="AZTELEKOM MMC", Input!A11="BAKI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" s="16" t="str">
        <f>IF(İnfrastruktur!E21="True",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" s="16" t="str">
        <f>IF(İnfrastruktur!F21="True",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" s="16" t="str">
        <f>IF(AND(İnfrastruktur!G21="True", 'Lif Uzunluğu'!D15="True"), "",
    IF(AND(İnfrastruktur!G21="False", 'Lif Uzunluğu'!D15="False"),
        "Müəssisənin özünə aid fiber optik lif uzunluğu → SƏBƏB: " &amp; İnfrastruktur!G$11 &amp; " və keçmiş rüb ilə müqayisədə fərq çoxdur",
        IF(AND(İnfrastruktur!G21="True", 'Lif Uzunluğu'!D15="False"),
            "Müəssisənin özünə aid fiber optik lif uzunluğu → SƏBƏB: Keçmiş rüb ilə müqayisədə fərq çoxdur",
            IF(AND(İnfrastruktur!G21="False", 'Lif Uzunluğu'!D15="True"),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" s="16" t="str">
        <f>IF('Lif Sayı'!D15="True",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" s="16" t="str">
        <f>IF(Traffic!C21="True","","Sabit genişzolaqlı internet trafiki")</f>
        <v/>
      </c>
    </row>
    <row r="14" spans="2:22" ht="80.5" customHeight="1" x14ac:dyDescent="0.35">
      <c r="B14" s="15" t="str">
        <f>Input!A12</f>
        <v>"UNI COMMUNICATION SERVICES" Məhdud Məsuliyyətli Cəmiyyəti</v>
      </c>
      <c r="C14" s="16" t="str">
        <f>IF('Şəbəkə bazası'!C22="True", "", "ETTH → SƏBƏB: " &amp; 'Şəbəkə bazası'!C$11)</f>
        <v/>
      </c>
      <c r="D14" s="16" t="str">
        <f>IF('Şəbəkə bazası'!C22="True", "", "FTTB (və ya FTTC) → SƏBƏB: " &amp; 'Şəbəkə bazası'!C$11)</f>
        <v/>
      </c>
      <c r="E14" s="16" t="str">
        <f>IF('Şəbəkə bazası'!D22="True", "", "FTTH → SƏBƏB: " &amp; 'Şəbəkə bazası'!D$11)</f>
        <v/>
      </c>
      <c r="F14" s="16" t="str">
        <f>IF('Şəbəkə bazası'!D22="True", "", "xPon → SƏBƏB: " &amp; 'Şəbəkə bazası'!D$11)</f>
        <v/>
      </c>
      <c r="G14" s="16" t="str">
        <f>IF('Şəbəkə bazası'!D22="True", "", "Ayrılmış Xətt → SƏBƏB: " &amp; 'Şəbəkə bazası'!D$11)</f>
        <v/>
      </c>
      <c r="H14" s="16" t="str">
        <f>IF('Şəbəkə bazası'!E22="True", "", "xDSL → SƏBƏB: " &amp; 'Şəbəkə bazası'!E$11)</f>
        <v/>
      </c>
      <c r="I14" s="16" t="str">
        <f>IF('Şəbəkə bazası'!E22="True", "", "MSAN, DSLAM → SƏBƏB: " &amp; 'Şəbəkə bazası'!E$11)</f>
        <v/>
      </c>
      <c r="J14" s="16" t="str">
        <f>IF('Şəbəkə bazası'!F22="True", "", "Simsiz internet → SƏBƏB: " &amp; 'Şəbəkə bazası'!F$11)</f>
        <v/>
      </c>
      <c r="K14" s="16" t="str">
        <f>IF('Şəbəkə bazası'!F22="True", "", "Digər şəbəkə → SƏBƏB: " &amp; 'Şəbəkə bazası'!F$11)</f>
        <v/>
      </c>
      <c r="L14" s="16" t="str">
        <f>IF('Şəbəkə bazası'!G22="True", "", "İnternet şəbəkəsinin quraşdırılmış (xətt şəbəkəsi) tutumu → SƏBƏB: " &amp; 'Şəbəkə bazası'!G$11)</f>
        <v/>
      </c>
      <c r="M14" s="16" t="str">
        <f>IF(AND('Şəbəkə bazası'!G22="True", 'Abunəçilərin Sayı'!D16="True"), "",
    IF(AND('Şəbəkə bazası'!G22="False", 'Abunəçilərin Sayı'!D16="False"),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bazası'!G22="True", 'Abunəçilərin Sayı'!D16="False"),
            "Tətbiq edilən şəbəkənin növü üzrə internet abunəçilərinin sayı → SƏBƏB: " &amp; "Keçmiş rüb ilə müqayisədə fərq çoxdur və (və ya) göstərici 0",
            IF(AND('Şəbəkə bazası'!G22="False", 'Abunəçilərin Sayı'!D16="True"),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" s="16" t="str">
        <f>IF('Şəbəkə bazası'!H22="True", "", "İnternet şəbəkəsinin ümumi stansiya tutumu → SƏBƏB: " &amp; 'Şəbəkə bazası'!H$11)</f>
        <v/>
      </c>
      <c r="O14" s="16" t="str">
        <f>IF('Şəbəkə bazası'!H22="True", "", "İnternet şəbəkəsinin quraşdırılmış (xətt şəbəkəsi) tutumu → SƏBƏB: " &amp; 'Şəbəkə bazası'!H$11)</f>
        <v/>
      </c>
      <c r="P14" s="16" t="str">
        <f>IF(İnfrastruktur!C22="True", "", "Data kanal (port) sayı → SƏBƏB: " &amp; İnfrastruktur!C$11)</f>
        <v>Data kanal (port) sayı → SƏBƏB: Data kanal (port) sayı &gt; 0</v>
      </c>
      <c r="Q14" s="16" t="str">
        <f>IF(İnfrastruktur!D22="True", "", IF(OR(Input!A12="AZTELEKOM MMC", Input!A12="BAKI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" s="16" t="str">
        <f>IF(İnfrastruktur!E22="True",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" s="16" t="str">
        <f>IF(İnfrastruktur!F22="True",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" s="16" t="str">
        <f>IF(AND(İnfrastruktur!G22="True", 'Lif Uzunluğu'!D16="True"), "",
    IF(AND(İnfrastruktur!G22="False", 'Lif Uzunluğu'!D16="False"),
        "Müəssisənin özünə aid fiber optik lif uzunluğu → SƏBƏB: " &amp; İnfrastruktur!G$11 &amp; " və keçmiş rüb ilə müqayisədə fərq çoxdur",
        IF(AND(İnfrastruktur!G22="True", 'Lif Uzunluğu'!D16="False"),
            "Müəssisənin özünə aid fiber optik lif uzunluğu → SƏBƏB: Keçmiş rüb ilə müqayisədə fərq çoxdur",
            IF(AND(İnfrastruktur!G22="False", 'Lif Uzunluğu'!D16="True"),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" s="16" t="str">
        <f>IF('Lif Sayı'!D16="True",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" s="16" t="str">
        <f>IF(Traffic!C22="True","","Sabit genişzolaqlı internet trafiki")</f>
        <v/>
      </c>
    </row>
    <row r="15" spans="2:22" ht="80.5" customHeight="1" x14ac:dyDescent="0.35">
      <c r="B15" s="15" t="str">
        <f>Input!A13</f>
        <v>"FASTLİNK" MƏHDUD MƏSULİYYƏTLİ CƏMİYYƏTİ</v>
      </c>
      <c r="C15" s="16" t="str">
        <f>IF('Şəbəkə bazası'!C23="True", "", "ETTH → SƏBƏB: " &amp; 'Şəbəkə bazası'!C$11)</f>
        <v/>
      </c>
      <c r="D15" s="16" t="str">
        <f>IF('Şəbəkə bazası'!C23="True", "", "FTTB (və ya FTTC) → SƏBƏB: " &amp; 'Şəbəkə bazası'!C$11)</f>
        <v/>
      </c>
      <c r="E15" s="16" t="str">
        <f>IF('Şəbəkə bazası'!D23="True", "", "FTTH → SƏBƏB: " &amp; 'Şəbəkə bazası'!D$11)</f>
        <v/>
      </c>
      <c r="F15" s="16" t="str">
        <f>IF('Şəbəkə bazası'!D23="True", "", "xPon → SƏBƏB: " &amp; 'Şəbəkə bazası'!D$11)</f>
        <v/>
      </c>
      <c r="G15" s="16" t="str">
        <f>IF('Şəbəkə bazası'!D23="True", "", "Ayrılmış Xətt → SƏBƏB: " &amp; 'Şəbəkə bazası'!D$11)</f>
        <v/>
      </c>
      <c r="H15" s="16" t="str">
        <f>IF('Şəbəkə bazası'!E23="True", "", "xDSL → SƏBƏB: " &amp; 'Şəbəkə bazası'!E$11)</f>
        <v/>
      </c>
      <c r="I15" s="16" t="str">
        <f>IF('Şəbəkə bazası'!E23="True", "", "MSAN, DSLAM → SƏBƏB: " &amp; 'Şəbəkə bazası'!E$11)</f>
        <v/>
      </c>
      <c r="J15" s="16" t="str">
        <f>IF('Şəbəkə bazası'!F23="True", "", "Simsiz internet → SƏBƏB: " &amp; 'Şəbəkə bazası'!F$11)</f>
        <v/>
      </c>
      <c r="K15" s="16" t="str">
        <f>IF('Şəbəkə bazası'!F23="True", "", "Digər şəbəkə → SƏBƏB: " &amp; 'Şəbəkə bazası'!F$11)</f>
        <v/>
      </c>
      <c r="L15" s="16" t="str">
        <f>IF('Şəbəkə bazası'!G23="True", "", "İnternet şəbəkəsinin quraşdırılmış (xətt şəbəkəsi) tutumu → SƏBƏB: " &amp; 'Şəbəkə bazası'!G$11)</f>
        <v/>
      </c>
      <c r="M15" s="16" t="str">
        <f>IF(AND('Şəbəkə bazası'!G23="True", 'Abunəçilərin Sayı'!D17="True"), "",
    IF(AND('Şəbəkə bazası'!G23="False", 'Abunəçilərin Sayı'!D17="False"),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bazası'!G23="True", 'Abunəçilərin Sayı'!D17="False"),
            "Tətbiq edilən şəbəkənin növü üzrə internet abunəçilərinin sayı → SƏBƏB: " &amp; "Keçmiş rüb ilə müqayisədə fərq çoxdur və (və ya) göstərici 0",
            IF(AND('Şəbəkə bazası'!G23="False", 'Abunəçilərin Sayı'!D17="True"),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5" s="16" t="str">
        <f>IF('Şəbəkə bazası'!H23="True", "", "İnternet şəbəkəsinin ümumi stansiya tutumu → SƏBƏB: " &amp; 'Şəbəkə bazası'!H$11)</f>
        <v/>
      </c>
      <c r="O15" s="16" t="str">
        <f>IF('Şəbəkə bazası'!H23="True", "", "İnternet şəbəkəsinin quraşdırılmış (xətt şəbəkəsi) tutumu → SƏBƏB: " &amp; 'Şəbəkə bazası'!H$11)</f>
        <v/>
      </c>
      <c r="P15" s="16" t="str">
        <f>IF(İnfrastruktur!C23="True", "", "Data kanal (port) sayı → SƏBƏB: " &amp; İnfrastruktur!C$11)</f>
        <v>Data kanal (port) sayı → SƏBƏB: Data kanal (port) sayı &gt; 0</v>
      </c>
      <c r="Q15" s="16" t="str">
        <f>IF(İnfrastruktur!D23="True", "", IF(OR(Input!A13="AZTELEKOM MMC", Input!A13="BAKI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5" s="16" t="str">
        <f>IF(İnfrastruktur!E23="True",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5" s="16" t="str">
        <f>IF(İnfrastruktur!F23="True",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5" s="16" t="str">
        <f>IF(AND(İnfrastruktur!G23="True", 'Lif Uzunluğu'!D17="True"), "",
    IF(AND(İnfrastruktur!G23="False", 'Lif Uzunluğu'!D17="False"),
        "Müəssisənin özünə aid fiber optik lif uzunluğu → SƏBƏB: " &amp; İnfrastruktur!G$11 &amp; " və keçmiş rüb ilə müqayisədə fərq çoxdur",
        IF(AND(İnfrastruktur!G23="True", 'Lif Uzunluğu'!D17="False"),
            "Müəssisənin özünə aid fiber optik lif uzunluğu → SƏBƏB: Keçmiş rüb ilə müqayisədə fərq çoxdur",
            IF(AND(İnfrastruktur!G23="False", 'Lif Uzunluğu'!D17="True"),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5" s="16" t="str">
        <f>IF('Lif Sayı'!D17="True",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5" s="16" t="str">
        <f>IF(Traffic!C23="True","","Sabit genişzolaqlı internet trafiki")</f>
        <v/>
      </c>
    </row>
    <row r="16" spans="2:22" ht="80.5" customHeight="1" x14ac:dyDescent="0.35">
      <c r="B16" s="15" t="str">
        <f>Input!A14</f>
        <v>"CRUCEL" MƏHDUD MƏSULİYYƏTLİ CƏMİYYƏTİ</v>
      </c>
      <c r="C16" s="16" t="str">
        <f>IF('Şəbəkə bazası'!C24="True", "", "ETTH → SƏBƏB: " &amp; 'Şəbəkə bazası'!C$11)</f>
        <v/>
      </c>
      <c r="D16" s="16" t="str">
        <f>IF('Şəbəkə bazası'!C24="True", "", "FTTB (və ya FTTC) → SƏBƏB: " &amp; 'Şəbəkə bazası'!C$11)</f>
        <v/>
      </c>
      <c r="E16" s="16" t="str">
        <f>IF('Şəbəkə bazası'!D24="True", "", "FTTH → SƏBƏB: " &amp; 'Şəbəkə bazası'!D$11)</f>
        <v/>
      </c>
      <c r="F16" s="16" t="str">
        <f>IF('Şəbəkə bazası'!D24="True", "", "xPon → SƏBƏB: " &amp; 'Şəbəkə bazası'!D$11)</f>
        <v/>
      </c>
      <c r="G16" s="16" t="str">
        <f>IF('Şəbəkə bazası'!D24="True", "", "Ayrılmış Xətt → SƏBƏB: " &amp; 'Şəbəkə bazası'!D$11)</f>
        <v/>
      </c>
      <c r="H16" s="16" t="str">
        <f>IF('Şəbəkə bazası'!E24="True", "", "xDSL → SƏBƏB: " &amp; 'Şəbəkə bazası'!E$11)</f>
        <v/>
      </c>
      <c r="I16" s="16" t="str">
        <f>IF('Şəbəkə bazası'!E24="True", "", "MSAN, DSLAM → SƏBƏB: " &amp; 'Şəbəkə bazası'!E$11)</f>
        <v/>
      </c>
      <c r="J16" s="16" t="str">
        <f>IF('Şəbəkə bazası'!F24="True", "", "Simsiz internet → SƏBƏB: " &amp; 'Şəbəkə bazası'!F$11)</f>
        <v/>
      </c>
      <c r="K16" s="16" t="str">
        <f>IF('Şəbəkə bazası'!F24="True", "", "Digər şəbəkə → SƏBƏB: " &amp; 'Şəbəkə bazası'!F$11)</f>
        <v/>
      </c>
      <c r="L16" s="16" t="str">
        <f>IF('Şəbəkə bazası'!G24="True", "", "İnternet şəbəkəsinin quraşdırılmış (xətt şəbəkəsi) tutumu → SƏBƏB: " &amp; 'Şəbəkə bazası'!G$11)</f>
        <v/>
      </c>
      <c r="M16" s="16" t="str">
        <f>IF(AND('Şəbəkə bazası'!G24="True", 'Abunəçilərin Sayı'!D18="True"), "",
    IF(AND('Şəbəkə bazası'!G24="False", 'Abunəçilərin Sayı'!D18="False"),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bazası'!G24="True", 'Abunəçilərin Sayı'!D18="False"),
            "Tətbiq edilən şəbəkənin növü üzrə internet abunəçilərinin sayı → SƏBƏB: " &amp; "Keçmiş rüb ilə müqayisədə fərq çoxdur və (və ya) göstərici 0",
            IF(AND('Şəbəkə bazası'!G24="False", 'Abunəçilərin Sayı'!D18="True"),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6" s="16" t="str">
        <f>IF('Şəbəkə bazası'!H24="True", "", "İnternet şəbəkəsinin ümumi stansiya tutumu → SƏBƏB: " &amp; 'Şəbəkə bazası'!H$11)</f>
        <v/>
      </c>
      <c r="O16" s="16" t="str">
        <f>IF('Şəbəkə bazası'!H24="True", "", "İnternet şəbəkəsinin quraşdırılmış (xətt şəbəkəsi) tutumu → SƏBƏB: " &amp; 'Şəbəkə bazası'!H$11)</f>
        <v/>
      </c>
      <c r="P16" s="16" t="str">
        <f>IF(İnfrastruktur!C24="True", "", "Data kanal (port) sayı → SƏBƏB: " &amp; İnfrastruktur!C$11)</f>
        <v>Data kanal (port) sayı → SƏBƏB: Data kanal (port) sayı &gt; 0</v>
      </c>
      <c r="Q16" s="16" t="str">
        <f>IF(İnfrastruktur!D24="True", "", IF(OR(Input!A14="AZTELEKOM MMC", Input!A14="BAKI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6" s="16" t="str">
        <f>IF(İnfrastruktur!E24="True",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6" s="16" t="str">
        <f>IF(İnfrastruktur!F24="True",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6" s="16" t="str">
        <f>IF(AND(İnfrastruktur!G24="True", 'Lif Uzunluğu'!D18="True"), "",
    IF(AND(İnfrastruktur!G24="False", 'Lif Uzunluğu'!D18="False"),
        "Müəssisənin özünə aid fiber optik lif uzunluğu → SƏBƏB: " &amp; İnfrastruktur!G$11 &amp; " və keçmiş rüb ilə müqayisədə fərq çoxdur",
        IF(AND(İnfrastruktur!G24="True", 'Lif Uzunluğu'!D18="False"),
            "Müəssisənin özünə aid fiber optik lif uzunluğu → SƏBƏB: Keçmiş rüb ilə müqayisədə fərq çoxdur",
            IF(AND(İnfrastruktur!G24="False", 'Lif Uzunluğu'!D18="True"),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6" s="16" t="str">
        <f>IF('Lif Sayı'!D18="True",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6" s="16" t="str">
        <f>IF(Traffic!C24="True","","Sabit genişzolaqlı internet trafiki")</f>
        <v/>
      </c>
    </row>
    <row r="17" spans="2:22" ht="80.5" customHeight="1" x14ac:dyDescent="0.35">
      <c r="B17" s="15" t="str">
        <f>Input!A15</f>
        <v>"FİBERON" MƏHDUD MƏSULİYYƏTLİ CƏMİYYƏTİ</v>
      </c>
      <c r="C17" s="16" t="str">
        <f>IF('Şəbəkə bazası'!C25="True", "", "ETTH → SƏBƏB: " &amp; 'Şəbəkə bazası'!C$11)</f>
        <v/>
      </c>
      <c r="D17" s="16" t="str">
        <f>IF('Şəbəkə bazası'!C25="True", "", "FTTB (və ya FTTC) → SƏBƏB: " &amp; 'Şəbəkə bazası'!C$11)</f>
        <v/>
      </c>
      <c r="E17" s="16" t="str">
        <f>IF('Şəbəkə bazası'!D25="True", "", "FTTH → SƏBƏB: " &amp; 'Şəbəkə bazası'!D$11)</f>
        <v/>
      </c>
      <c r="F17" s="16" t="str">
        <f>IF('Şəbəkə bazası'!D25="True", "", "xPon → SƏBƏB: " &amp; 'Şəbəkə bazası'!D$11)</f>
        <v/>
      </c>
      <c r="G17" s="16" t="str">
        <f>IF('Şəbəkə bazası'!D25="True", "", "Ayrılmış Xətt → SƏBƏB: " &amp; 'Şəbəkə bazası'!D$11)</f>
        <v/>
      </c>
      <c r="H17" s="16" t="str">
        <f>IF('Şəbəkə bazası'!E25="True", "", "xDSL → SƏBƏB: " &amp; 'Şəbəkə bazası'!E$11)</f>
        <v/>
      </c>
      <c r="I17" s="16" t="str">
        <f>IF('Şəbəkə bazası'!E25="True", "", "MSAN, DSLAM → SƏBƏB: " &amp; 'Şəbəkə bazası'!E$11)</f>
        <v/>
      </c>
      <c r="J17" s="16" t="str">
        <f>IF('Şəbəkə bazası'!F25="True", "", "Simsiz internet → SƏBƏB: " &amp; 'Şəbəkə bazası'!F$11)</f>
        <v/>
      </c>
      <c r="K17" s="16" t="str">
        <f>IF('Şəbəkə bazası'!F25="True", "", "Digər şəbəkə → SƏBƏB: " &amp; 'Şəbəkə bazası'!F$11)</f>
        <v/>
      </c>
      <c r="L17" s="16" t="str">
        <f>IF('Şəbəkə bazası'!G25="True", "", "İnternet şəbəkəsinin quraşdırılmış (xətt şəbəkəsi) tutumu → SƏBƏB: " &amp; 'Şəbəkə bazası'!G$11)</f>
        <v/>
      </c>
      <c r="M17" s="16" t="str">
        <f>IF(AND('Şəbəkə bazası'!G25="True", 'Abunəçilərin Sayı'!D19="True"), "",
    IF(AND('Şəbəkə bazası'!G25="False", 'Abunəçilərin Sayı'!D19="False"),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bazası'!G25="True", 'Abunəçilərin Sayı'!D19="False"),
            "Tətbiq edilən şəbəkənin növü üzrə internet abunəçilərinin sayı → SƏBƏB: " &amp; "Keçmiş rüb ilə müqayisədə fərq çoxdur və (və ya) göstərici 0",
            IF(AND('Şəbəkə bazası'!G25="False", 'Abunəçilərin Sayı'!D19="True"),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7" s="16" t="str">
        <f>IF('Şəbəkə bazası'!H25="True", "", "İnternet şəbəkəsinin ümumi stansiya tutumu → SƏBƏB: " &amp; 'Şəbəkə bazası'!H$11)</f>
        <v/>
      </c>
      <c r="O17" s="16" t="str">
        <f>IF('Şəbəkə bazası'!H25="True", "", "İnternet şəbəkəsinin quraşdırılmış (xətt şəbəkəsi) tutumu → SƏBƏB: " &amp; 'Şəbəkə bazası'!H$11)</f>
        <v/>
      </c>
      <c r="P17" s="16" t="str">
        <f>IF(İnfrastruktur!C25="True", "", "Data kanal (port) sayı → SƏBƏB: " &amp; İnfrastruktur!C$11)</f>
        <v>Data kanal (port) sayı → SƏBƏB: Data kanal (port) sayı &gt; 0</v>
      </c>
      <c r="Q17" s="16" t="str">
        <f>IF(İnfrastruktur!D25="True", "", IF(OR(Input!A15="AZTELEKOM MMC", Input!A15="BAKI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7" s="16" t="str">
        <f>IF(İnfrastruktur!E25="True",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7" s="16" t="str">
        <f>IF(İnfrastruktur!F25="True",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7" s="16" t="str">
        <f>IF(AND(İnfrastruktur!G25="True", 'Lif Uzunluğu'!D19="True"), "",
    IF(AND(İnfrastruktur!G25="False", 'Lif Uzunluğu'!D19="False"),
        "Müəssisənin özünə aid fiber optik lif uzunluğu → SƏBƏB: " &amp; İnfrastruktur!G$11 &amp; " və keçmiş rüb ilə müqayisədə fərq çoxdur",
        IF(AND(İnfrastruktur!G25="True", 'Lif Uzunluğu'!D19="False"),
            "Müəssisənin özünə aid fiber optik lif uzunluğu → SƏBƏB: Keçmiş rüb ilə müqayisədə fərq çoxdur",
            IF(AND(İnfrastruktur!G25="False", 'Lif Uzunluğu'!D19="True"),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7" s="16" t="str">
        <f>IF('Lif Sayı'!D19="True",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7" s="16" t="str">
        <f>IF(Traffic!C25="True","","Sabit genişzolaqlı internet trafiki")</f>
        <v/>
      </c>
    </row>
    <row r="18" spans="2:22" ht="80.5" customHeight="1" x14ac:dyDescent="0.35">
      <c r="B18" s="15" t="str">
        <f>Input!A16</f>
        <v>"ELFİBER" Məhdud Məsuliyyətli Cəmiyyəti</v>
      </c>
      <c r="C18" s="16" t="str">
        <f>IF('Şəbəkə bazası'!C26="True", "", "ETTH → SƏBƏB: " &amp; 'Şəbəkə bazası'!C$11)</f>
        <v/>
      </c>
      <c r="D18" s="16" t="str">
        <f>IF('Şəbəkə bazası'!C26="True", "", "FTTB (və ya FTTC) → SƏBƏB: " &amp; 'Şəbəkə bazası'!C$11)</f>
        <v/>
      </c>
      <c r="E18" s="16" t="str">
        <f>IF('Şəbəkə bazası'!D26="True", "", "FTTH → SƏBƏB: " &amp; 'Şəbəkə bazası'!D$11)</f>
        <v/>
      </c>
      <c r="F18" s="16" t="str">
        <f>IF('Şəbəkə bazası'!D26="True", "", "xPon → SƏBƏB: " &amp; 'Şəbəkə bazası'!D$11)</f>
        <v/>
      </c>
      <c r="G18" s="16" t="str">
        <f>IF('Şəbəkə bazası'!D26="True", "", "Ayrılmış Xətt → SƏBƏB: " &amp; 'Şəbəkə bazası'!D$11)</f>
        <v/>
      </c>
      <c r="H18" s="16" t="str">
        <f>IF('Şəbəkə bazası'!E26="True", "", "xDSL → SƏBƏB: " &amp; 'Şəbəkə bazası'!E$11)</f>
        <v/>
      </c>
      <c r="I18" s="16" t="str">
        <f>IF('Şəbəkə bazası'!E26="True", "", "MSAN, DSLAM → SƏBƏB: " &amp; 'Şəbəkə bazası'!E$11)</f>
        <v/>
      </c>
      <c r="J18" s="16" t="str">
        <f>IF('Şəbəkə bazası'!F26="True", "", "Simsiz internet → SƏBƏB: " &amp; 'Şəbəkə bazası'!F$11)</f>
        <v/>
      </c>
      <c r="K18" s="16" t="str">
        <f>IF('Şəbəkə bazası'!F26="True", "", "Digər şəbəkə → SƏBƏB: " &amp; 'Şəbəkə bazası'!F$11)</f>
        <v/>
      </c>
      <c r="L18" s="16" t="str">
        <f>IF('Şəbəkə bazası'!G26="True", "", "İnternet şəbəkəsinin quraşdırılmış (xətt şəbəkəsi) tutumu → SƏBƏB: " &amp; 'Şəbəkə bazası'!G$11)</f>
        <v/>
      </c>
      <c r="M18" s="16" t="str">
        <f>IF(AND('Şəbəkə bazası'!G26="True", 'Abunəçilərin Sayı'!D20="True"), "",
    IF(AND('Şəbəkə bazası'!G26="False", 'Abunəçilərin Sayı'!D20="False"),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bazası'!G26="True", 'Abunəçilərin Sayı'!D20="False"),
            "Tətbiq edilən şəbəkənin növü üzrə internet abunəçilərinin sayı → SƏBƏB: " &amp; "Keçmiş rüb ilə müqayisədə fərq çoxdur və (və ya) göstərici 0",
            IF(AND('Şəbəkə bazası'!G26="False", 'Abunəçilərin Sayı'!D20="True"),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8" s="16" t="str">
        <f>IF('Şəbəkə bazası'!H26="True", "", "İnternet şəbəkəsinin ümumi stansiya tutumu → SƏBƏB: " &amp; 'Şəbəkə bazası'!H$11)</f>
        <v/>
      </c>
      <c r="O18" s="16" t="str">
        <f>IF('Şəbəkə bazası'!H26="True", "", "İnternet şəbəkəsinin quraşdırılmış (xətt şəbəkəsi) tutumu → SƏBƏB: " &amp; 'Şəbəkə bazası'!H$11)</f>
        <v/>
      </c>
      <c r="P18" s="16" t="str">
        <f>IF(İnfrastruktur!C26="True", "", "Data kanal (port) sayı → SƏBƏB: " &amp; İnfrastruktur!C$11)</f>
        <v>Data kanal (port) sayı → SƏBƏB: Data kanal (port) sayı &gt; 0</v>
      </c>
      <c r="Q18" s="16" t="str">
        <f>IF(İnfrastruktur!D26="True", "", IF(OR(Input!A16="AZTELEKOM MMC", Input!A16="BAKI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8" s="16" t="str">
        <f>IF(İnfrastruktur!E26="True",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8" s="16" t="str">
        <f>IF(İnfrastruktur!F26="True",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8" s="16" t="str">
        <f>IF(AND(İnfrastruktur!G26="True", 'Lif Uzunluğu'!D20="True"), "",
    IF(AND(İnfrastruktur!G26="False", 'Lif Uzunluğu'!D20="False"),
        "Müəssisənin özünə aid fiber optik lif uzunluğu → SƏBƏB: " &amp; İnfrastruktur!G$11 &amp; " və keçmiş rüb ilə müqayisədə fərq çoxdur",
        IF(AND(İnfrastruktur!G26="True", 'Lif Uzunluğu'!D20="False"),
            "Müəssisənin özünə aid fiber optik lif uzunluğu → SƏBƏB: Keçmiş rüb ilə müqayisədə fərq çoxdur",
            IF(AND(İnfrastruktur!G26="False", 'Lif Uzunluğu'!D20="True"),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8" s="16" t="str">
        <f>IF('Lif Sayı'!D20="True",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8" s="16" t="str">
        <f>IF(Traffic!C26="True","","Sabit genişzolaqlı internet trafiki")</f>
        <v/>
      </c>
    </row>
    <row r="19" spans="2:22" ht="80.5" customHeight="1" x14ac:dyDescent="0.35">
      <c r="B19" s="15" t="str">
        <f>Input!A17</f>
        <v>"SAZLİNE" Məhdud Məsuliyyətli Cəmiyyəti</v>
      </c>
      <c r="C19" s="16" t="str">
        <f>IF('Şəbəkə bazası'!C27="True", "", "ETTH → SƏBƏB: " &amp; 'Şəbəkə bazası'!C$11)</f>
        <v/>
      </c>
      <c r="D19" s="16" t="str">
        <f>IF('Şəbəkə bazası'!C27="True", "", "FTTB (və ya FTTC) → SƏBƏB: " &amp; 'Şəbəkə bazası'!C$11)</f>
        <v/>
      </c>
      <c r="E19" s="16" t="str">
        <f>IF('Şəbəkə bazası'!D27="True", "", "FTTH → SƏBƏB: " &amp; 'Şəbəkə bazası'!D$11)</f>
        <v/>
      </c>
      <c r="F19" s="16" t="str">
        <f>IF('Şəbəkə bazası'!D27="True", "", "xPon → SƏBƏB: " &amp; 'Şəbəkə bazası'!D$11)</f>
        <v/>
      </c>
      <c r="G19" s="16" t="str">
        <f>IF('Şəbəkə bazası'!D27="True", "", "Ayrılmış Xətt → SƏBƏB: " &amp; 'Şəbəkə bazası'!D$11)</f>
        <v/>
      </c>
      <c r="H19" s="16" t="str">
        <f>IF('Şəbəkə bazası'!E27="True", "", "xDSL → SƏBƏB: " &amp; 'Şəbəkə bazası'!E$11)</f>
        <v/>
      </c>
      <c r="I19" s="16" t="str">
        <f>IF('Şəbəkə bazası'!E27="True", "", "MSAN, DSLAM → SƏBƏB: " &amp; 'Şəbəkə bazası'!E$11)</f>
        <v/>
      </c>
      <c r="J19" s="16" t="str">
        <f>IF('Şəbəkə bazası'!F27="True", "", "Simsiz internet → SƏBƏB: " &amp; 'Şəbəkə bazası'!F$11)</f>
        <v/>
      </c>
      <c r="K19" s="16" t="str">
        <f>IF('Şəbəkə bazası'!F27="True", "", "Digər şəbəkə → SƏBƏB: " &amp; 'Şəbəkə bazası'!F$11)</f>
        <v/>
      </c>
      <c r="L19" s="16" t="str">
        <f>IF('Şəbəkə bazası'!G27="True", "", "İnternet şəbəkəsinin quraşdırılmış (xətt şəbəkəsi) tutumu → SƏBƏB: " &amp; 'Şəbəkə bazası'!G$11)</f>
        <v/>
      </c>
      <c r="M19" s="16" t="str">
        <f>IF(AND('Şəbəkə bazası'!G27="True", 'Abunəçilərin Sayı'!D21="True"), "",
    IF(AND('Şəbəkə bazası'!G27="False", 'Abunəçilərin Sayı'!D21="False"),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bazası'!G27="True", 'Abunəçilərin Sayı'!D21="False"),
            "Tətbiq edilən şəbəkənin növü üzrə internet abunəçilərinin sayı → SƏBƏB: " &amp; "Keçmiş rüb ilə müqayisədə fərq çoxdur və (və ya) göstərici 0",
            IF(AND('Şəbəkə bazası'!G27="False", 'Abunəçilərin Sayı'!D21="True"),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9" s="16" t="str">
        <f>IF('Şəbəkə bazası'!H27="True", "", "İnternet şəbəkəsinin ümumi stansiya tutumu → SƏBƏB: " &amp; 'Şəbəkə bazası'!H$11)</f>
        <v/>
      </c>
      <c r="O19" s="16" t="str">
        <f>IF('Şəbəkə bazası'!H27="True", "", "İnternet şəbəkəsinin quraşdırılmış (xətt şəbəkəsi) tutumu → SƏBƏB: " &amp; 'Şəbəkə bazası'!H$11)</f>
        <v/>
      </c>
      <c r="P19" s="16" t="str">
        <f>IF(İnfrastruktur!C27="True", "", "Data kanal (port) sayı → SƏBƏB: " &amp; İnfrastruktur!C$11)</f>
        <v>Data kanal (port) sayı → SƏBƏB: Data kanal (port) sayı &gt; 0</v>
      </c>
      <c r="Q19" s="16" t="str">
        <f>IF(İnfrastruktur!D27="True", "", IF(OR(Input!A17="AZTELEKOM MMC", Input!A17="BAKI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9" s="16" t="str">
        <f>IF(İnfrastruktur!E27="True",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9" s="16" t="str">
        <f>IF(İnfrastruktur!F27="True",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9" s="16" t="str">
        <f>IF(AND(İnfrastruktur!G27="True", 'Lif Uzunluğu'!D21="True"), "",
    IF(AND(İnfrastruktur!G27="False", 'Lif Uzunluğu'!D21="False"),
        "Müəssisənin özünə aid fiber optik lif uzunluğu → SƏBƏB: " &amp; İnfrastruktur!G$11 &amp; " və keçmiş rüb ilə müqayisədə fərq çoxdur",
        IF(AND(İnfrastruktur!G27="True", 'Lif Uzunluğu'!D21="False"),
            "Müəssisənin özünə aid fiber optik lif uzunluğu → SƏBƏB: Keçmiş rüb ilə müqayisədə fərq çoxdur",
            IF(AND(İnfrastruktur!G27="False", 'Lif Uzunluğu'!D21="True"),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9" s="16" t="str">
        <f>IF('Lif Sayı'!D21="True",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9" s="16" t="str">
        <f>IF(Traffic!C27="True","","Sabit genişzolaqlı internet trafiki")</f>
        <v/>
      </c>
    </row>
    <row r="20" spans="2:22" ht="80.5" customHeight="1" x14ac:dyDescent="0.35">
      <c r="B20" s="15" t="str">
        <f>Input!A18</f>
        <v>"KASPİAN TELEKOM" MƏHDUD MƏSULİYYƏTLİ CƏMİYYƏTİ</v>
      </c>
      <c r="C20" s="16" t="str">
        <f>IF('Şəbəkə bazası'!C28="True", "", "ETTH → SƏBƏB: " &amp; 'Şəbəkə bazası'!C$11)</f>
        <v/>
      </c>
      <c r="D20" s="16" t="str">
        <f>IF('Şəbəkə bazası'!C28="True", "", "FTTB (və ya FTTC) → SƏBƏB: " &amp; 'Şəbəkə bazası'!C$11)</f>
        <v/>
      </c>
      <c r="E20" s="16" t="str">
        <f>IF('Şəbəkə bazası'!D28="True", "", "FTTH → SƏBƏB: " &amp; 'Şəbəkə bazası'!D$11)</f>
        <v/>
      </c>
      <c r="F20" s="16" t="str">
        <f>IF('Şəbəkə bazası'!D28="True", "", "xPon → SƏBƏB: " &amp; 'Şəbəkə bazası'!D$11)</f>
        <v/>
      </c>
      <c r="G20" s="16" t="str">
        <f>IF('Şəbəkə bazası'!D28="True", "", "Ayrılmış Xətt → SƏBƏB: " &amp; 'Şəbəkə bazası'!D$11)</f>
        <v/>
      </c>
      <c r="H20" s="16" t="str">
        <f>IF('Şəbəkə bazası'!E28="True", "", "xDSL → SƏBƏB: " &amp; 'Şəbəkə bazası'!E$11)</f>
        <v/>
      </c>
      <c r="I20" s="16" t="str">
        <f>IF('Şəbəkə bazası'!E28="True", "", "MSAN, DSLAM → SƏBƏB: " &amp; 'Şəbəkə bazası'!E$11)</f>
        <v/>
      </c>
      <c r="J20" s="16" t="str">
        <f>IF('Şəbəkə bazası'!F28="True", "", "Simsiz internet → SƏBƏB: " &amp; 'Şəbəkə bazası'!F$11)</f>
        <v/>
      </c>
      <c r="K20" s="16" t="str">
        <f>IF('Şəbəkə bazası'!F28="True", "", "Digər şəbəkə → SƏBƏB: " &amp; 'Şəbəkə bazası'!F$11)</f>
        <v/>
      </c>
      <c r="L20" s="16" t="str">
        <f>IF('Şəbəkə bazası'!G28="True", "", "İnternet şəbəkəsinin quraşdırılmış (xətt şəbəkəsi) tutumu → SƏBƏB: " &amp; 'Şəbəkə bazası'!G$11)</f>
        <v/>
      </c>
      <c r="M20" s="16" t="str">
        <f>IF(AND('Şəbəkə bazası'!G28="True", 'Abunəçilərin Sayı'!D22="True"), "",
    IF(AND('Şəbəkə bazası'!G28="False", 'Abunəçilərin Sayı'!D22="False"),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bazası'!G28="True", 'Abunəçilərin Sayı'!D22="False"),
            "Tətbiq edilən şəbəkənin növü üzrə internet abunəçilərinin sayı → SƏBƏB: " &amp; "Keçmiş rüb ilə müqayisədə fərq çoxdur və (və ya) göstərici 0",
            IF(AND('Şəbəkə bazası'!G28="False", 'Abunəçilərin Sayı'!D22="True"),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20" s="16" t="str">
        <f>IF('Şəbəkə bazası'!H28="True", "", "İnternet şəbəkəsinin ümumi stansiya tutumu → SƏBƏB: " &amp; 'Şəbəkə bazası'!H$11)</f>
        <v/>
      </c>
      <c r="O20" s="16" t="str">
        <f>IF('Şəbəkə bazası'!H28="True", "", "İnternet şəbəkəsinin quraşdırılmış (xətt şəbəkəsi) tutumu → SƏBƏB: " &amp; 'Şəbəkə bazası'!H$11)</f>
        <v/>
      </c>
      <c r="P20" s="16" t="str">
        <f>IF(İnfrastruktur!C28="True", "", "Data kanal (port) sayı → SƏBƏB: " &amp; İnfrastruktur!C$11)</f>
        <v>Data kanal (port) sayı → SƏBƏB: Data kanal (port) sayı &gt; 0</v>
      </c>
      <c r="Q20" s="16" t="str">
        <f>IF(İnfrastruktur!D28="True", "", IF(OR(Input!A18="AZTELEKOM MMC", Input!A18="BAKI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20" s="16" t="str">
        <f>IF(İnfrastruktur!E28="True",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20" s="16" t="str">
        <f>IF(İnfrastruktur!F28="True",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20" s="16" t="str">
        <f>IF(AND(İnfrastruktur!G28="True", 'Lif Uzunluğu'!D22="True"), "",
    IF(AND(İnfrastruktur!G28="False", 'Lif Uzunluğu'!D22="False"),
        "Müəssisənin özünə aid fiber optik lif uzunluğu → SƏBƏB: " &amp; İnfrastruktur!G$11 &amp; " və keçmiş rüb ilə müqayisədə fərq çoxdur",
        IF(AND(İnfrastruktur!G28="True", 'Lif Uzunluğu'!D22="False"),
            "Müəssisənin özünə aid fiber optik lif uzunluğu → SƏBƏB: Keçmiş rüb ilə müqayisədə fərq çoxdur",
            IF(AND(İnfrastruktur!G28="False", 'Lif Uzunluğu'!D22="True"),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20" s="16" t="str">
        <f>IF('Lif Sayı'!D22="True",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20" s="16" t="str">
        <f>IF(Traffic!C28="True","","Sabit genişzolaqlı internet trafiki")</f>
        <v/>
      </c>
    </row>
    <row r="21" spans="2:22" ht="80.5" customHeight="1" x14ac:dyDescent="0.35">
      <c r="B21" s="15" t="str">
        <f>Input!A19</f>
        <v>"VISION TELECOM" Məhdud Məsuliyyətli Cəmiyyəti</v>
      </c>
      <c r="C21" s="16" t="str">
        <f>IF('Şəbəkə bazası'!C29="True", "", "ETTH → SƏBƏB: " &amp; 'Şəbəkə bazası'!C$11)</f>
        <v/>
      </c>
      <c r="D21" s="16" t="str">
        <f>IF('Şəbəkə bazası'!C29="True", "", "FTTB (və ya FTTC) → SƏBƏB: " &amp; 'Şəbəkə bazası'!C$11)</f>
        <v/>
      </c>
      <c r="E21" s="16" t="str">
        <f>IF('Şəbəkə bazası'!D29="True", "", "FTTH → SƏBƏB: " &amp; 'Şəbəkə bazası'!D$11)</f>
        <v/>
      </c>
      <c r="F21" s="16" t="str">
        <f>IF('Şəbəkə bazası'!D29="True", "", "xPon → SƏBƏB: " &amp; 'Şəbəkə bazası'!D$11)</f>
        <v/>
      </c>
      <c r="G21" s="16" t="str">
        <f>IF('Şəbəkə bazası'!D29="True", "", "Ayrılmış Xətt → SƏBƏB: " &amp; 'Şəbəkə bazası'!D$11)</f>
        <v/>
      </c>
      <c r="H21" s="16" t="str">
        <f>IF('Şəbəkə bazası'!E29="True", "", "xDSL → SƏBƏB: " &amp; 'Şəbəkə bazası'!E$11)</f>
        <v/>
      </c>
      <c r="I21" s="16" t="str">
        <f>IF('Şəbəkə bazası'!E29="True", "", "MSAN, DSLAM → SƏBƏB: " &amp; 'Şəbəkə bazası'!E$11)</f>
        <v/>
      </c>
      <c r="J21" s="16" t="str">
        <f>IF('Şəbəkə bazası'!F29="True", "", "Simsiz internet → SƏBƏB: " &amp; 'Şəbəkə bazası'!F$11)</f>
        <v/>
      </c>
      <c r="K21" s="16" t="str">
        <f>IF('Şəbəkə bazası'!F29="True", "", "Digər şəbəkə → SƏBƏB: " &amp; 'Şəbəkə bazası'!F$11)</f>
        <v/>
      </c>
      <c r="L21" s="16" t="str">
        <f>IF('Şəbəkə bazası'!G29="True", "", "İnternet şəbəkəsinin quraşdırılmış (xətt şəbəkəsi) tutumu → SƏBƏB: " &amp; 'Şəbəkə bazası'!G$11)</f>
        <v/>
      </c>
      <c r="M21" s="16" t="str">
        <f>IF(AND('Şəbəkə bazası'!G29="True", 'Abunəçilərin Sayı'!D23="True"), "",
    IF(AND('Şəbəkə bazası'!G29="False", 'Abunəçilərin Sayı'!D23="False"),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bazası'!G29="True", 'Abunəçilərin Sayı'!D23="False"),
            "Tətbiq edilən şəbəkənin növü üzrə internet abunəçilərinin sayı → SƏBƏB: " &amp; "Keçmiş rüb ilə müqayisədə fərq çoxdur və (və ya) göstərici 0",
            IF(AND('Şəbəkə bazası'!G29="False", 'Abunəçilərin Sayı'!D23="True"),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21" s="16" t="str">
        <f>IF('Şəbəkə bazası'!H29="True", "", "İnternet şəbəkəsinin ümumi stansiya tutumu → SƏBƏB: " &amp; 'Şəbəkə bazası'!H$11)</f>
        <v/>
      </c>
      <c r="O21" s="16" t="str">
        <f>IF('Şəbəkə bazası'!H29="True", "", "İnternet şəbəkəsinin quraşdırılmış (xətt şəbəkəsi) tutumu → SƏBƏB: " &amp; 'Şəbəkə bazası'!H$11)</f>
        <v/>
      </c>
      <c r="P21" s="16" t="str">
        <f>IF(İnfrastruktur!C29="True", "", "Data kanal (port) sayı → SƏBƏB: " &amp; İnfrastruktur!C$11)</f>
        <v>Data kanal (port) sayı → SƏBƏB: Data kanal (port) sayı &gt; 0</v>
      </c>
      <c r="Q21" s="16" t="str">
        <f>IF(İnfrastruktur!D29="True", "", IF(OR(Input!A19="AZTELEKOM MMC", Input!A19="BAKI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21" s="16" t="str">
        <f>IF(İnfrastruktur!E29="True",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21" s="16" t="str">
        <f>IF(İnfrastruktur!F29="True",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21" s="16" t="str">
        <f>IF(AND(İnfrastruktur!G29="True", 'Lif Uzunluğu'!D23="True"), "",
    IF(AND(İnfrastruktur!G29="False", 'Lif Uzunluğu'!D23="False"),
        "Müəssisənin özünə aid fiber optik lif uzunluğu → SƏBƏB: " &amp; İnfrastruktur!G$11 &amp; " və keçmiş rüb ilə müqayisədə fərq çoxdur",
        IF(AND(İnfrastruktur!G29="True", 'Lif Uzunluğu'!D23="False"),
            "Müəssisənin özünə aid fiber optik lif uzunluğu → SƏBƏB: Keçmiş rüb ilə müqayisədə fərq çoxdur",
            IF(AND(İnfrastruktur!G29="False", 'Lif Uzunluğu'!D23="True"),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21" s="16" t="str">
        <f>IF('Lif Sayı'!D23="True",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21" s="16" t="str">
        <f>IF(Traffic!C29="True","","Sabit genişzolaqlı internet trafiki")</f>
        <v/>
      </c>
    </row>
    <row r="22" spans="2:22" ht="80.5" customHeight="1" x14ac:dyDescent="0.35">
      <c r="B22" s="15" t="str">
        <f>Input!A20</f>
        <v>"KONNEKT" QAPALI SƏHMDAR CƏMİYYƏTİ</v>
      </c>
      <c r="C22" s="16" t="str">
        <f>IF('Şəbəkə bazası'!C30="True", "", "ETTH → SƏBƏB: " &amp; 'Şəbəkə bazası'!C$11)</f>
        <v/>
      </c>
      <c r="D22" s="16" t="str">
        <f>IF('Şəbəkə bazası'!C30="True", "", "FTTB (və ya FTTC) → SƏBƏB: " &amp; 'Şəbəkə bazası'!C$11)</f>
        <v/>
      </c>
      <c r="E22" s="16" t="str">
        <f>IF('Şəbəkə bazası'!D30="True", "", "FTTH → SƏBƏB: " &amp; 'Şəbəkə bazası'!D$11)</f>
        <v/>
      </c>
      <c r="F22" s="16" t="str">
        <f>IF('Şəbəkə bazası'!D30="True", "", "xPon → SƏBƏB: " &amp; 'Şəbəkə bazası'!D$11)</f>
        <v/>
      </c>
      <c r="G22" s="16" t="str">
        <f>IF('Şəbəkə bazası'!D30="True", "", "Ayrılmış Xətt → SƏBƏB: " &amp; 'Şəbəkə bazası'!D$11)</f>
        <v/>
      </c>
      <c r="H22" s="16" t="str">
        <f>IF('Şəbəkə bazası'!E30="True", "", "xDSL → SƏBƏB: " &amp; 'Şəbəkə bazası'!E$11)</f>
        <v/>
      </c>
      <c r="I22" s="16" t="str">
        <f>IF('Şəbəkə bazası'!E30="True", "", "MSAN, DSLAM → SƏBƏB: " &amp; 'Şəbəkə bazası'!E$11)</f>
        <v/>
      </c>
      <c r="J22" s="16" t="str">
        <f>IF('Şəbəkə bazası'!F30="True", "", "Simsiz internet → SƏBƏB: " &amp; 'Şəbəkə bazası'!F$11)</f>
        <v/>
      </c>
      <c r="K22" s="16" t="str">
        <f>IF('Şəbəkə bazası'!F30="True", "", "Digər şəbəkə → SƏBƏB: " &amp; 'Şəbəkə bazası'!F$11)</f>
        <v/>
      </c>
      <c r="L22" s="16" t="str">
        <f>IF('Şəbəkə bazası'!G30="True", "", "İnternet şəbəkəsinin quraşdırılmış (xətt şəbəkəsi) tutumu → SƏBƏB: " &amp; 'Şəbəkə bazası'!G$11)</f>
        <v/>
      </c>
      <c r="M22" s="16" t="str">
        <f>IF(AND('Şəbəkə bazası'!G30="True", 'Abunəçilərin Sayı'!D24="True"), "",
    IF(AND('Şəbəkə bazası'!G30="False", 'Abunəçilərin Sayı'!D24="False"),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bazası'!G30="True", 'Abunəçilərin Sayı'!D24="False"),
            "Tətbiq edilən şəbəkənin növü üzrə internet abunəçilərinin sayı → SƏBƏB: " &amp; "Keçmiş rüb ilə müqayisədə fərq çoxdur və (və ya) göstərici 0",
            IF(AND('Şəbəkə bazası'!G30="False", 'Abunəçilərin Sayı'!D24="True"),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22" s="16" t="str">
        <f>IF('Şəbəkə bazası'!H30="True", "", "İnternet şəbəkəsinin ümumi stansiya tutumu → SƏBƏB: " &amp; 'Şəbəkə bazası'!H$11)</f>
        <v/>
      </c>
      <c r="O22" s="16" t="str">
        <f>IF('Şəbəkə bazası'!H30="True", "", "İnternet şəbəkəsinin quraşdırılmış (xətt şəbəkəsi) tutumu → SƏBƏB: " &amp; 'Şəbəkə bazası'!H$11)</f>
        <v/>
      </c>
      <c r="P22" s="16" t="str">
        <f>IF(İnfrastruktur!C30="True", "", "Data kanal (port) sayı → SƏBƏB: " &amp; İnfrastruktur!C$11)</f>
        <v>Data kanal (port) sayı → SƏBƏB: Data kanal (port) sayı &gt; 0</v>
      </c>
      <c r="Q22" s="16" t="str">
        <f>IF(İnfrastruktur!D30="True", "", IF(OR(Input!A20="AZTELEKOM MMC", Input!A20="BAKI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22" s="16" t="str">
        <f>IF(İnfrastruktur!E30="True",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22" s="16" t="str">
        <f>IF(İnfrastruktur!F30="True",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22" s="16" t="str">
        <f>IF(AND(İnfrastruktur!G30="True", 'Lif Uzunluğu'!D24="True"), "",
    IF(AND(İnfrastruktur!G30="False", 'Lif Uzunluğu'!D24="False"),
        "Müəssisənin özünə aid fiber optik lif uzunluğu → SƏBƏB: " &amp; İnfrastruktur!G$11 &amp; " və keçmiş rüb ilə müqayisədə fərq çoxdur",
        IF(AND(İnfrastruktur!G30="True", 'Lif Uzunluğu'!D24="False"),
            "Müəssisənin özünə aid fiber optik lif uzunluğu → SƏBƏB: Keçmiş rüb ilə müqayisədə fərq çoxdur",
            IF(AND(İnfrastruktur!G30="False", 'Lif Uzunluğu'!D24="True"),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22" s="16" t="str">
        <f>IF('Lif Sayı'!D24="True",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22" s="16" t="str">
        <f>IF(Traffic!C30="True","","Sabit genişzolaqlı internet trafiki")</f>
        <v/>
      </c>
    </row>
    <row r="23" spans="2:22" ht="80.5" customHeight="1" x14ac:dyDescent="0.35">
      <c r="B23" s="15" t="str">
        <f>Input!A21</f>
        <v>"NETIM TELEKOM" Məhdud Məsuliyyətli Cəmiyyəti</v>
      </c>
      <c r="C23" s="16" t="str">
        <f>IF('Şəbəkə bazası'!C31="True", "", "ETTH → SƏBƏB: " &amp; 'Şəbəkə bazası'!C$11)</f>
        <v/>
      </c>
      <c r="D23" s="16" t="str">
        <f>IF('Şəbəkə bazası'!C31="True", "", "FTTB (və ya FTTC) → SƏBƏB: " &amp; 'Şəbəkə bazası'!C$11)</f>
        <v/>
      </c>
      <c r="E23" s="16" t="str">
        <f>IF('Şəbəkə bazası'!D31="True", "", "FTTH → SƏBƏB: " &amp; 'Şəbəkə bazası'!D$11)</f>
        <v/>
      </c>
      <c r="F23" s="16" t="str">
        <f>IF('Şəbəkə bazası'!D31="True", "", "xPon → SƏBƏB: " &amp; 'Şəbəkə bazası'!D$11)</f>
        <v/>
      </c>
      <c r="G23" s="16" t="str">
        <f>IF('Şəbəkə bazası'!D31="True", "", "Ayrılmış Xətt → SƏBƏB: " &amp; 'Şəbəkə bazası'!D$11)</f>
        <v/>
      </c>
      <c r="H23" s="16" t="str">
        <f>IF('Şəbəkə bazası'!E31="True", "", "xDSL → SƏBƏB: " &amp; 'Şəbəkə bazası'!E$11)</f>
        <v/>
      </c>
      <c r="I23" s="16" t="str">
        <f>IF('Şəbəkə bazası'!E31="True", "", "MSAN, DSLAM → SƏBƏB: " &amp; 'Şəbəkə bazası'!E$11)</f>
        <v/>
      </c>
      <c r="J23" s="16" t="str">
        <f>IF('Şəbəkə bazası'!F31="True", "", "Simsiz internet → SƏBƏB: " &amp; 'Şəbəkə bazası'!F$11)</f>
        <v/>
      </c>
      <c r="K23" s="16" t="str">
        <f>IF('Şəbəkə bazası'!F31="True", "", "Digər şəbəkə → SƏBƏB: " &amp; 'Şəbəkə bazası'!F$11)</f>
        <v/>
      </c>
      <c r="L23" s="16" t="str">
        <f>IF('Şəbəkə bazası'!G31="True", "", "İnternet şəbəkəsinin quraşdırılmış (xətt şəbəkəsi) tutumu → SƏBƏB: " &amp; 'Şəbəkə bazası'!G$11)</f>
        <v/>
      </c>
      <c r="M23" s="16" t="str">
        <f>IF(AND('Şəbəkə bazası'!G31="True", 'Abunəçilərin Sayı'!D25="True"), "",
    IF(AND('Şəbəkə bazası'!G31="False", 'Abunəçilərin Sayı'!D25="False"),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bazası'!G31="True", 'Abunəçilərin Sayı'!D25="False"),
            "Tətbiq edilən şəbəkənin növü üzrə internet abunəçilərinin sayı → SƏBƏB: " &amp; "Keçmiş rüb ilə müqayisədə fərq çoxdur və (və ya) göstərici 0",
            IF(AND('Şəbəkə bazası'!G31="False", 'Abunəçilərin Sayı'!D25="True"),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23" s="16" t="str">
        <f>IF('Şəbəkə bazası'!H31="True", "", "İnternet şəbəkəsinin ümumi stansiya tutumu → SƏBƏB: " &amp; 'Şəbəkə bazası'!H$11)</f>
        <v/>
      </c>
      <c r="O23" s="16" t="str">
        <f>IF('Şəbəkə bazası'!H31="True", "", "İnternet şəbəkəsinin quraşdırılmış (xətt şəbəkəsi) tutumu → SƏBƏB: " &amp; 'Şəbəkə bazası'!H$11)</f>
        <v/>
      </c>
      <c r="P23" s="16" t="str">
        <f>IF(İnfrastruktur!C31="True", "", "Data kanal (port) sayı → SƏBƏB: " &amp; İnfrastruktur!C$11)</f>
        <v>Data kanal (port) sayı → SƏBƏB: Data kanal (port) sayı &gt; 0</v>
      </c>
      <c r="Q23" s="16" t="str">
        <f>IF(İnfrastruktur!D31="True", "", IF(OR(Input!A21="AZTELEKOM MMC", Input!A21="BAKI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23" s="16" t="str">
        <f>IF(İnfrastruktur!E31="True",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23" s="16" t="str">
        <f>IF(İnfrastruktur!F31="True",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23" s="16" t="str">
        <f>IF(AND(İnfrastruktur!G31="True", 'Lif Uzunluğu'!D25="True"), "",
    IF(AND(İnfrastruktur!G31="False", 'Lif Uzunluğu'!D25="False"),
        "Müəssisənin özünə aid fiber optik lif uzunluğu → SƏBƏB: " &amp; İnfrastruktur!G$11 &amp; " və keçmiş rüb ilə müqayisədə fərq çoxdur",
        IF(AND(İnfrastruktur!G31="True", 'Lif Uzunluğu'!D25="False"),
            "Müəssisənin özünə aid fiber optik lif uzunluğu → SƏBƏB: Keçmiş rüb ilə müqayisədə fərq çoxdur",
            IF(AND(İnfrastruktur!G31="False", 'Lif Uzunluğu'!D25="True"),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23" s="16" t="str">
        <f>IF('Lif Sayı'!D25="True",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23" s="16" t="str">
        <f>IF(Traffic!C31="True","","Sabit genişzolaqlı internet trafiki")</f>
        <v/>
      </c>
    </row>
    <row r="24" spans="2:22" ht="80.5" customHeight="1" x14ac:dyDescent="0.35">
      <c r="B24" s="15" t="str">
        <f>Input!A22</f>
        <v>"REAL TELECOM" Məhdud Məsuliyyətli Cəmiyyəti</v>
      </c>
      <c r="C24" s="16" t="str">
        <f>IF('Şəbəkə bazası'!C32="True", "", "ETTH → SƏBƏB: " &amp; 'Şəbəkə bazası'!C$11)</f>
        <v/>
      </c>
      <c r="D24" s="16" t="str">
        <f>IF('Şəbəkə bazası'!C32="True", "", "FTTB (və ya FTTC) → SƏBƏB: " &amp; 'Şəbəkə bazası'!C$11)</f>
        <v/>
      </c>
      <c r="E24" s="16" t="str">
        <f>IF('Şəbəkə bazası'!D32="True", "", "FTTH → SƏBƏB: " &amp; 'Şəbəkə bazası'!D$11)</f>
        <v/>
      </c>
      <c r="F24" s="16" t="str">
        <f>IF('Şəbəkə bazası'!D32="True", "", "xPon → SƏBƏB: " &amp; 'Şəbəkə bazası'!D$11)</f>
        <v/>
      </c>
      <c r="G24" s="16" t="str">
        <f>IF('Şəbəkə bazası'!D32="True", "", "Ayrılmış Xətt → SƏBƏB: " &amp; 'Şəbəkə bazası'!D$11)</f>
        <v/>
      </c>
      <c r="H24" s="16" t="str">
        <f>IF('Şəbəkə bazası'!E32="True", "", "xDSL → SƏBƏB: " &amp; 'Şəbəkə bazası'!E$11)</f>
        <v/>
      </c>
      <c r="I24" s="16" t="str">
        <f>IF('Şəbəkə bazası'!E32="True", "", "MSAN, DSLAM → SƏBƏB: " &amp; 'Şəbəkə bazası'!E$11)</f>
        <v/>
      </c>
      <c r="J24" s="16" t="str">
        <f>IF('Şəbəkə bazası'!F32="True", "", "Simsiz internet → SƏBƏB: " &amp; 'Şəbəkə bazası'!F$11)</f>
        <v/>
      </c>
      <c r="K24" s="16" t="str">
        <f>IF('Şəbəkə bazası'!F32="True", "", "Digər şəbəkə → SƏBƏB: " &amp; 'Şəbəkə bazası'!F$11)</f>
        <v/>
      </c>
      <c r="L24" s="16" t="str">
        <f>IF('Şəbəkə bazası'!G32="True", "", "İnternet şəbəkəsinin quraşdırılmış (xətt şəbəkəsi) tutumu → SƏBƏB: " &amp; 'Şəbəkə bazası'!G$11)</f>
        <v/>
      </c>
      <c r="M24" s="16" t="str">
        <f>IF(AND('Şəbəkə bazası'!G32="True", 'Abunəçilərin Sayı'!D26="True"), "",
    IF(AND('Şəbəkə bazası'!G32="False", 'Abunəçilərin Sayı'!D26="False"),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bazası'!G32="True", 'Abunəçilərin Sayı'!D26="False"),
            "Tətbiq edilən şəbəkənin növü üzrə internet abunəçilərinin sayı → SƏBƏB: " &amp; "Keçmiş rüb ilə müqayisədə fərq çoxdur və (və ya) göstərici 0",
            IF(AND('Şəbəkə bazası'!G32="False", 'Abunəçilərin Sayı'!D26="True"),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24" s="16" t="str">
        <f>IF('Şəbəkə bazası'!H32="True", "", "İnternet şəbəkəsinin ümumi stansiya tutumu → SƏBƏB: " &amp; 'Şəbəkə bazası'!H$11)</f>
        <v/>
      </c>
      <c r="O24" s="16" t="str">
        <f>IF('Şəbəkə bazası'!H32="True", "", "İnternet şəbəkəsinin quraşdırılmış (xətt şəbəkəsi) tutumu → SƏBƏB: " &amp; 'Şəbəkə bazası'!H$11)</f>
        <v/>
      </c>
      <c r="P24" s="16" t="str">
        <f>IF(İnfrastruktur!C32="True", "", "Data kanal (port) sayı → SƏBƏB: " &amp; İnfrastruktur!C$11)</f>
        <v>Data kanal (port) sayı → SƏBƏB: Data kanal (port) sayı &gt; 0</v>
      </c>
      <c r="Q24" s="16" t="str">
        <f>IF(İnfrastruktur!D32="True", "", IF(OR(Input!A22="AZTELEKOM MMC", Input!A22="BAKI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24" s="16" t="str">
        <f>IF(İnfrastruktur!E32="True",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24" s="16" t="str">
        <f>IF(İnfrastruktur!F32="True",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24" s="16" t="str">
        <f>IF(AND(İnfrastruktur!G32="True", 'Lif Uzunluğu'!D26="True"), "",
    IF(AND(İnfrastruktur!G32="False", 'Lif Uzunluğu'!D26="False"),
        "Müəssisənin özünə aid fiber optik lif uzunluğu → SƏBƏB: " &amp; İnfrastruktur!G$11 &amp; " və keçmiş rüb ilə müqayisədə fərq çoxdur",
        IF(AND(İnfrastruktur!G32="True", 'Lif Uzunluğu'!D26="False"),
            "Müəssisənin özünə aid fiber optik lif uzunluğu → SƏBƏB: Keçmiş rüb ilə müqayisədə fərq çoxdur",
            IF(AND(İnfrastruktur!G32="False", 'Lif Uzunluğu'!D26="True"),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24" s="16" t="str">
        <f>IF('Lif Sayı'!D26="True",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24" s="16" t="str">
        <f>IF(Traffic!C32="True","","Sabit genişzolaqlı internet trafiki")</f>
        <v/>
      </c>
    </row>
    <row r="25" spans="2:22" ht="80.5" customHeight="1" x14ac:dyDescent="0.35">
      <c r="B25" s="15" t="str">
        <f>Input!A23</f>
        <v>"BAKI TELEFON RABİTƏSİ" MƏHDUD MƏSULİYYƏTLİ CƏMİYYƏTİ</v>
      </c>
      <c r="C25" s="16" t="str">
        <f>IF('Şəbəkə bazası'!C33="True", "", "ETTH → SƏBƏB: " &amp; 'Şəbəkə bazası'!C$11)</f>
        <v/>
      </c>
      <c r="D25" s="16" t="str">
        <f>IF('Şəbəkə bazası'!C33="True", "", "FTTB (və ya FTTC) → SƏBƏB: " &amp; 'Şəbəkə bazası'!C$11)</f>
        <v/>
      </c>
      <c r="E25" s="16" t="str">
        <f>IF('Şəbəkə bazası'!D33="True", "", "FTTH → SƏBƏB: " &amp; 'Şəbəkə bazası'!D$11)</f>
        <v/>
      </c>
      <c r="F25" s="16" t="str">
        <f>IF('Şəbəkə bazası'!D33="True", "", "xPon → SƏBƏB: " &amp; 'Şəbəkə bazası'!D$11)</f>
        <v/>
      </c>
      <c r="G25" s="16" t="str">
        <f>IF('Şəbəkə bazası'!D33="True", "", "Ayrılmış Xətt → SƏBƏB: " &amp; 'Şəbəkə bazası'!D$11)</f>
        <v/>
      </c>
      <c r="H25" s="16" t="str">
        <f>IF('Şəbəkə bazası'!E33="True", "", "xDSL → SƏBƏB: " &amp; 'Şəbəkə bazası'!E$11)</f>
        <v/>
      </c>
      <c r="I25" s="16" t="str">
        <f>IF('Şəbəkə bazası'!E33="True", "", "MSAN, DSLAM → SƏBƏB: " &amp; 'Şəbəkə bazası'!E$11)</f>
        <v/>
      </c>
      <c r="J25" s="16" t="str">
        <f>IF('Şəbəkə bazası'!F33="True", "", "Simsiz internet → SƏBƏB: " &amp; 'Şəbəkə bazası'!F$11)</f>
        <v/>
      </c>
      <c r="K25" s="16" t="str">
        <f>IF('Şəbəkə bazası'!F33="True", "", "Digər şəbəkə → SƏBƏB: " &amp; 'Şəbəkə bazası'!F$11)</f>
        <v/>
      </c>
      <c r="L25" s="16" t="str">
        <f>IF('Şəbəkə bazası'!G33="True", "", "İnternet şəbəkəsinin quraşdırılmış (xətt şəbəkəsi) tutumu → SƏBƏB: " &amp; 'Şəbəkə bazası'!G$11)</f>
        <v/>
      </c>
      <c r="M25" s="16" t="str">
        <f>IF(AND('Şəbəkə bazası'!G33="True", 'Abunəçilərin Sayı'!D27="True"), "",
    IF(AND('Şəbəkə bazası'!G33="False", 'Abunəçilərin Sayı'!D27="False"),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bazası'!G33="True", 'Abunəçilərin Sayı'!D27="False"),
            "Tətbiq edilən şəbəkənin növü üzrə internet abunəçilərinin sayı → SƏBƏB: " &amp; "Keçmiş rüb ilə müqayisədə fərq çoxdur və (və ya) göstərici 0",
            IF(AND('Şəbəkə bazası'!G33="False", 'Abunəçilərin Sayı'!D27="True"),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25" s="16" t="str">
        <f>IF('Şəbəkə bazası'!H33="True", "", "İnternet şəbəkəsinin ümumi stansiya tutumu → SƏBƏB: " &amp; 'Şəbəkə bazası'!H$11)</f>
        <v/>
      </c>
      <c r="O25" s="16" t="str">
        <f>IF('Şəbəkə bazası'!H33="True", "", "İnternet şəbəkəsinin quraşdırılmış (xətt şəbəkəsi) tutumu → SƏBƏB: " &amp; 'Şəbəkə bazası'!H$11)</f>
        <v/>
      </c>
      <c r="P25" s="16" t="str">
        <f>IF(İnfrastruktur!C33="True", "", "Data kanal (port) sayı → SƏBƏB: " &amp; İnfrastruktur!C$11)</f>
        <v>Data kanal (port) sayı → SƏBƏB: Data kanal (port) sayı &gt; 0</v>
      </c>
      <c r="Q25" s="16" t="str">
        <f>IF(İnfrastruktur!D33="True", "", IF(OR(Input!A23="AZTELEKOM MMC", Input!A23="BAKI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25" s="16" t="str">
        <f>IF(İnfrastruktur!E33="True",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25" s="16" t="str">
        <f>IF(İnfrastruktur!F33="True",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25" s="16" t="str">
        <f>IF(AND(İnfrastruktur!G33="True", 'Lif Uzunluğu'!D27="True"), "",
    IF(AND(İnfrastruktur!G33="False", 'Lif Uzunluğu'!D27="False"),
        "Müəssisənin özünə aid fiber optik lif uzunluğu → SƏBƏB: " &amp; İnfrastruktur!G$11 &amp; " və keçmiş rüb ilə müqayisədə fərq çoxdur",
        IF(AND(İnfrastruktur!G33="True", 'Lif Uzunluğu'!D27="False"),
            "Müəssisənin özünə aid fiber optik lif uzunluğu → SƏBƏB: Keçmiş rüb ilə müqayisədə fərq çoxdur",
            IF(AND(İnfrastruktur!G33="False", 'Lif Uzunluğu'!D27="True"),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25" s="16" t="str">
        <f>IF('Lif Sayı'!D27="True",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25" s="16" t="str">
        <f>IF(Traffic!C33="True","","Sabit genişzolaqlı internet trafiki")</f>
        <v/>
      </c>
    </row>
    <row r="26" spans="2:22" ht="80.5" customHeight="1" x14ac:dyDescent="0.35">
      <c r="B26" s="15" t="str">
        <f>Input!A24</f>
        <v>"SMART SİSTEMZ TECHNOLOJİ" MƏHDUD MƏSULİYYƏTLİ MÜƏSSİSƏSİ</v>
      </c>
      <c r="C26" s="16" t="str">
        <f>IF('Şəbəkə bazası'!C34="True", "", "ETTH → SƏBƏB: " &amp; 'Şəbəkə bazası'!C$11)</f>
        <v/>
      </c>
      <c r="D26" s="16" t="str">
        <f>IF('Şəbəkə bazası'!C34="True", "", "FTTB (və ya FTTC) → SƏBƏB: " &amp; 'Şəbəkə bazası'!C$11)</f>
        <v/>
      </c>
      <c r="E26" s="16" t="str">
        <f>IF('Şəbəkə bazası'!D34="True", "", "FTTH → SƏBƏB: " &amp; 'Şəbəkə bazası'!D$11)</f>
        <v/>
      </c>
      <c r="F26" s="16" t="str">
        <f>IF('Şəbəkə bazası'!D34="True", "", "xPon → SƏBƏB: " &amp; 'Şəbəkə bazası'!D$11)</f>
        <v/>
      </c>
      <c r="G26" s="16" t="str">
        <f>IF('Şəbəkə bazası'!D34="True", "", "Ayrılmış Xətt → SƏBƏB: " &amp; 'Şəbəkə bazası'!D$11)</f>
        <v/>
      </c>
      <c r="H26" s="16" t="str">
        <f>IF('Şəbəkə bazası'!E34="True", "", "xDSL → SƏBƏB: " &amp; 'Şəbəkə bazası'!E$11)</f>
        <v/>
      </c>
      <c r="I26" s="16" t="str">
        <f>IF('Şəbəkə bazası'!E34="True", "", "MSAN, DSLAM → SƏBƏB: " &amp; 'Şəbəkə bazası'!E$11)</f>
        <v/>
      </c>
      <c r="J26" s="16" t="str">
        <f>IF('Şəbəkə bazası'!F34="True", "", "Simsiz internet → SƏBƏB: " &amp; 'Şəbəkə bazası'!F$11)</f>
        <v/>
      </c>
      <c r="K26" s="16" t="str">
        <f>IF('Şəbəkə bazası'!F34="True", "", "Digər şəbəkə → SƏBƏB: " &amp; 'Şəbəkə bazası'!F$11)</f>
        <v/>
      </c>
      <c r="L26" s="16" t="str">
        <f>IF('Şəbəkə bazası'!G34="True", "", "İnternet şəbəkəsinin quraşdırılmış (xətt şəbəkəsi) tutumu → SƏBƏB: " &amp; 'Şəbəkə bazası'!G$11)</f>
        <v/>
      </c>
      <c r="M26" s="16" t="str">
        <f>IF(AND('Şəbəkə bazası'!G34="True", 'Abunəçilərin Sayı'!D28="True"), "",
    IF(AND('Şəbəkə bazası'!G34="False", 'Abunəçilərin Sayı'!D28="False"),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bazası'!G34="True", 'Abunəçilərin Sayı'!D28="False"),
            "Tətbiq edilən şəbəkənin növü üzrə internet abunəçilərinin sayı → SƏBƏB: " &amp; "Keçmiş rüb ilə müqayisədə fərq çoxdur və (və ya) göstərici 0",
            IF(AND('Şəbəkə bazası'!G34="False", 'Abunəçilərin Sayı'!D28="True"),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26" s="16" t="str">
        <f>IF('Şəbəkə bazası'!H34="True", "", "İnternet şəbəkəsinin ümumi stansiya tutumu → SƏBƏB: " &amp; 'Şəbəkə bazası'!H$11)</f>
        <v/>
      </c>
      <c r="O26" s="16" t="str">
        <f>IF('Şəbəkə bazası'!H34="True", "", "İnternet şəbəkəsinin quraşdırılmış (xətt şəbəkəsi) tutumu → SƏBƏB: " &amp; 'Şəbəkə bazası'!H$11)</f>
        <v/>
      </c>
      <c r="P26" s="16" t="str">
        <f>IF(İnfrastruktur!C34="True", "", "Data kanal (port) sayı → SƏBƏB: " &amp; İnfrastruktur!C$11)</f>
        <v>Data kanal (port) sayı → SƏBƏB: Data kanal (port) sayı &gt; 0</v>
      </c>
      <c r="Q26" s="16" t="str">
        <f>IF(İnfrastruktur!D34="True", "", IF(OR(Input!A24="AZTELEKOM MMC", Input!A24="BAKI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26" s="16" t="str">
        <f>IF(İnfrastruktur!E34="True",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26" s="16" t="str">
        <f>IF(İnfrastruktur!F34="True",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26" s="16" t="str">
        <f>IF(AND(İnfrastruktur!G34="True", 'Lif Uzunluğu'!D28="True"), "",
    IF(AND(İnfrastruktur!G34="False", 'Lif Uzunluğu'!D28="False"),
        "Müəssisənin özünə aid fiber optik lif uzunluğu → SƏBƏB: " &amp; İnfrastruktur!G$11 &amp; " və keçmiş rüb ilə müqayisədə fərq çoxdur",
        IF(AND(İnfrastruktur!G34="True", 'Lif Uzunluğu'!D28="False"),
            "Müəssisənin özünə aid fiber optik lif uzunluğu → SƏBƏB: Keçmiş rüb ilə müqayisədə fərq çoxdur",
            IF(AND(İnfrastruktur!G34="False", 'Lif Uzunluğu'!D28="True"),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26" s="16" t="str">
        <f>IF('Lif Sayı'!D28="True",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26" s="16" t="str">
        <f>IF(Traffic!C34="True","","Sabit genişzolaqlı internet trafiki")</f>
        <v/>
      </c>
    </row>
    <row r="27" spans="2:22" ht="80.5" customHeight="1" x14ac:dyDescent="0.35">
      <c r="B27" s="15" t="str">
        <f>Input!A25</f>
        <v>"ALFANET" MƏHDUD MƏSULİYYƏTLİ CƏMİYYƏTİ</v>
      </c>
      <c r="C27" s="16" t="str">
        <f>IF('Şəbəkə bazası'!C35="True", "", "ETTH → SƏBƏB: " &amp; 'Şəbəkə bazası'!C$11)</f>
        <v/>
      </c>
      <c r="D27" s="16" t="str">
        <f>IF('Şəbəkə bazası'!C35="True", "", "FTTB (və ya FTTC) → SƏBƏB: " &amp; 'Şəbəkə bazası'!C$11)</f>
        <v/>
      </c>
      <c r="E27" s="16" t="str">
        <f>IF('Şəbəkə bazası'!D35="True", "", "FTTH → SƏBƏB: " &amp; 'Şəbəkə bazası'!D$11)</f>
        <v/>
      </c>
      <c r="F27" s="16" t="str">
        <f>IF('Şəbəkə bazası'!D35="True", "", "xPon → SƏBƏB: " &amp; 'Şəbəkə bazası'!D$11)</f>
        <v/>
      </c>
      <c r="G27" s="16" t="str">
        <f>IF('Şəbəkə bazası'!D35="True", "", "Ayrılmış Xətt → SƏBƏB: " &amp; 'Şəbəkə bazası'!D$11)</f>
        <v/>
      </c>
      <c r="H27" s="16" t="str">
        <f>IF('Şəbəkə bazası'!E35="True", "", "xDSL → SƏBƏB: " &amp; 'Şəbəkə bazası'!E$11)</f>
        <v/>
      </c>
      <c r="I27" s="16" t="str">
        <f>IF('Şəbəkə bazası'!E35="True", "", "MSAN, DSLAM → SƏBƏB: " &amp; 'Şəbəkə bazası'!E$11)</f>
        <v/>
      </c>
      <c r="J27" s="16" t="str">
        <f>IF('Şəbəkə bazası'!F35="True", "", "Simsiz internet → SƏBƏB: " &amp; 'Şəbəkə bazası'!F$11)</f>
        <v/>
      </c>
      <c r="K27" s="16" t="str">
        <f>IF('Şəbəkə bazası'!F35="True", "", "Digər şəbəkə → SƏBƏB: " &amp; 'Şəbəkə bazası'!F$11)</f>
        <v/>
      </c>
      <c r="L27" s="16" t="str">
        <f>IF('Şəbəkə bazası'!G35="True", "", "İnternet şəbəkəsinin quraşdırılmış (xətt şəbəkəsi) tutumu → SƏBƏB: " &amp; 'Şəbəkə bazası'!G$11)</f>
        <v/>
      </c>
      <c r="M27" s="16" t="str">
        <f>IF(AND('Şəbəkə bazası'!G35="True", 'Abunəçilərin Sayı'!D29="True"), "",
    IF(AND('Şəbəkə bazası'!G35="False", 'Abunəçilərin Sayı'!D29="False"),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bazası'!G35="True", 'Abunəçilərin Sayı'!D29="False"),
            "Tətbiq edilən şəbəkənin növü üzrə internet abunəçilərinin sayı → SƏBƏB: " &amp; "Keçmiş rüb ilə müqayisədə fərq çoxdur və (və ya) göstərici 0",
            IF(AND('Şəbəkə bazası'!G35="False", 'Abunəçilərin Sayı'!D29="True"),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27" s="16" t="str">
        <f>IF('Şəbəkə bazası'!H35="True", "", "İnternet şəbəkəsinin ümumi stansiya tutumu → SƏBƏB: " &amp; 'Şəbəkə bazası'!H$11)</f>
        <v/>
      </c>
      <c r="O27" s="16" t="str">
        <f>IF('Şəbəkə bazası'!H35="True", "", "İnternet şəbəkəsinin quraşdırılmış (xətt şəbəkəsi) tutumu → SƏBƏB: " &amp; 'Şəbəkə bazası'!H$11)</f>
        <v/>
      </c>
      <c r="P27" s="16" t="str">
        <f>IF(İnfrastruktur!C35="True", "", "Data kanal (port) sayı → SƏBƏB: " &amp; İnfrastruktur!C$11)</f>
        <v>Data kanal (port) sayı → SƏBƏB: Data kanal (port) sayı &gt; 0</v>
      </c>
      <c r="Q27" s="16" t="str">
        <f>IF(İnfrastruktur!D35="True", "", IF(OR(Input!A25="AZTELEKOM MMC", Input!A25="BAKI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27" s="16" t="str">
        <f>IF(İnfrastruktur!E35="True",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27" s="16" t="str">
        <f>IF(İnfrastruktur!F35="True",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27" s="16" t="str">
        <f>IF(AND(İnfrastruktur!G35="True", 'Lif Uzunluğu'!D29="True"), "",
    IF(AND(İnfrastruktur!G35="False", 'Lif Uzunluğu'!D29="False"),
        "Müəssisənin özünə aid fiber optik lif uzunluğu → SƏBƏB: " &amp; İnfrastruktur!G$11 &amp; " və keçmiş rüb ilə müqayisədə fərq çoxdur",
        IF(AND(İnfrastruktur!G35="True", 'Lif Uzunluğu'!D29="False"),
            "Müəssisənin özünə aid fiber optik lif uzunluğu → SƏBƏB: Keçmiş rüb ilə müqayisədə fərq çoxdur",
            IF(AND(İnfrastruktur!G35="False", 'Lif Uzunluğu'!D29="True"),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27" s="16" t="str">
        <f>IF('Lif Sayı'!D29="True",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27" s="16" t="str">
        <f>IF(Traffic!C35="True","","Sabit genişzolaqlı internet trafiki")</f>
        <v/>
      </c>
    </row>
    <row r="28" spans="2:22" ht="80.5" customHeight="1" x14ac:dyDescent="0.35">
      <c r="B28" s="15" t="str">
        <f>Input!A26</f>
        <v>"VORLDTECH LTD" MƏHDUD MƏSULİYYƏTLİ CƏMİYYƏTİ</v>
      </c>
      <c r="C28" s="16" t="str">
        <f>IF('Şəbəkə bazası'!C36="True", "", "ETTH → SƏBƏB: " &amp; 'Şəbəkə bazası'!C$11)</f>
        <v/>
      </c>
      <c r="D28" s="16" t="str">
        <f>IF('Şəbəkə bazası'!C36="True", "", "FTTB (və ya FTTC) → SƏBƏB: " &amp; 'Şəbəkə bazası'!C$11)</f>
        <v/>
      </c>
      <c r="E28" s="16" t="str">
        <f>IF('Şəbəkə bazası'!D36="True", "", "FTTH → SƏBƏB: " &amp; 'Şəbəkə bazası'!D$11)</f>
        <v/>
      </c>
      <c r="F28" s="16" t="str">
        <f>IF('Şəbəkə bazası'!D36="True", "", "xPon → SƏBƏB: " &amp; 'Şəbəkə bazası'!D$11)</f>
        <v/>
      </c>
      <c r="G28" s="16" t="str">
        <f>IF('Şəbəkə bazası'!D36="True", "", "Ayrılmış Xətt → SƏBƏB: " &amp; 'Şəbəkə bazası'!D$11)</f>
        <v/>
      </c>
      <c r="H28" s="16" t="str">
        <f>IF('Şəbəkə bazası'!E36="True", "", "xDSL → SƏBƏB: " &amp; 'Şəbəkə bazası'!E$11)</f>
        <v/>
      </c>
      <c r="I28" s="16" t="str">
        <f>IF('Şəbəkə bazası'!E36="True", "", "MSAN, DSLAM → SƏBƏB: " &amp; 'Şəbəkə bazası'!E$11)</f>
        <v/>
      </c>
      <c r="J28" s="16" t="str">
        <f>IF('Şəbəkə bazası'!F36="True", "", "Simsiz internet → SƏBƏB: " &amp; 'Şəbəkə bazası'!F$11)</f>
        <v/>
      </c>
      <c r="K28" s="16" t="str">
        <f>IF('Şəbəkə bazası'!F36="True", "", "Digər şəbəkə → SƏBƏB: " &amp; 'Şəbəkə bazası'!F$11)</f>
        <v/>
      </c>
      <c r="L28" s="16" t="str">
        <f>IF('Şəbəkə bazası'!G36="True", "", "İnternet şəbəkəsinin quraşdırılmış (xətt şəbəkəsi) tutumu → SƏBƏB: " &amp; 'Şəbəkə bazası'!G$11)</f>
        <v/>
      </c>
      <c r="M28" s="16" t="str">
        <f>IF(AND('Şəbəkə bazası'!G36="True", 'Abunəçilərin Sayı'!D30="True"), "",
    IF(AND('Şəbəkə bazası'!G36="False", 'Abunəçilərin Sayı'!D30="False"),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bazası'!G36="True", 'Abunəçilərin Sayı'!D30="False"),
            "Tətbiq edilən şəbəkənin növü üzrə internet abunəçilərinin sayı → SƏBƏB: " &amp; "Keçmiş rüb ilə müqayisədə fərq çoxdur və (və ya) göstərici 0",
            IF(AND('Şəbəkə bazası'!G36="False", 'Abunəçilərin Sayı'!D30="True"),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28" s="16" t="str">
        <f>IF('Şəbəkə bazası'!H36="True", "", "İnternet şəbəkəsinin ümumi stansiya tutumu → SƏBƏB: " &amp; 'Şəbəkə bazası'!H$11)</f>
        <v/>
      </c>
      <c r="O28" s="16" t="str">
        <f>IF('Şəbəkə bazası'!H36="True", "", "İnternet şəbəkəsinin quraşdırılmış (xətt şəbəkəsi) tutumu → SƏBƏB: " &amp; 'Şəbəkə bazası'!H$11)</f>
        <v/>
      </c>
      <c r="P28" s="16" t="str">
        <f>IF(İnfrastruktur!C36="True", "", "Data kanal (port) sayı → SƏBƏB: " &amp; İnfrastruktur!C$11)</f>
        <v>Data kanal (port) sayı → SƏBƏB: Data kanal (port) sayı &gt; 0</v>
      </c>
      <c r="Q28" s="16" t="str">
        <f>IF(İnfrastruktur!D36="True", "", IF(OR(Input!A26="AZTELEKOM MMC", Input!A26="BAKI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28" s="16" t="str">
        <f>IF(İnfrastruktur!E36="True",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28" s="16" t="str">
        <f>IF(İnfrastruktur!F36="True",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28" s="16" t="str">
        <f>IF(AND(İnfrastruktur!G36="True", 'Lif Uzunluğu'!D30="True"), "",
    IF(AND(İnfrastruktur!G36="False", 'Lif Uzunluğu'!D30="False"),
        "Müəssisənin özünə aid fiber optik lif uzunluğu → SƏBƏB: " &amp; İnfrastruktur!G$11 &amp; " və keçmiş rüb ilə müqayisədə fərq çoxdur",
        IF(AND(İnfrastruktur!G36="True", 'Lif Uzunluğu'!D30="False"),
            "Müəssisənin özünə aid fiber optik lif uzunluğu → SƏBƏB: Keçmiş rüb ilə müqayisədə fərq çoxdur",
            IF(AND(İnfrastruktur!G36="False", 'Lif Uzunluğu'!D30="True"),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28" s="16" t="str">
        <f>IF('Lif Sayı'!D30="True",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28" s="16" t="str">
        <f>IF(Traffic!C36="True","","Sabit genişzolaqlı internet trafiki")</f>
        <v/>
      </c>
    </row>
    <row r="29" spans="2:22" ht="80.5" customHeight="1" x14ac:dyDescent="0.35">
      <c r="B29" s="15" t="str">
        <f>Input!A27</f>
        <v>"AZLİNK" MƏHDUD MƏSULİYYƏTLİ CƏMİYYƏTİ</v>
      </c>
      <c r="C29" s="16" t="str">
        <f>IF('Şəbəkə bazası'!C37="True", "", "ETTH → SƏBƏB: " &amp; 'Şəbəkə bazası'!C$11)</f>
        <v/>
      </c>
      <c r="D29" s="16" t="str">
        <f>IF('Şəbəkə bazası'!C37="True", "", "FTTB (və ya FTTC) → SƏBƏB: " &amp; 'Şəbəkə bazası'!C$11)</f>
        <v/>
      </c>
      <c r="E29" s="16" t="str">
        <f>IF('Şəbəkə bazası'!D37="True", "", "FTTH → SƏBƏB: " &amp; 'Şəbəkə bazası'!D$11)</f>
        <v/>
      </c>
      <c r="F29" s="16" t="str">
        <f>IF('Şəbəkə bazası'!D37="True", "", "xPon → SƏBƏB: " &amp; 'Şəbəkə bazası'!D$11)</f>
        <v/>
      </c>
      <c r="G29" s="16" t="str">
        <f>IF('Şəbəkə bazası'!D37="True", "", "Ayrılmış Xətt → SƏBƏB: " &amp; 'Şəbəkə bazası'!D$11)</f>
        <v/>
      </c>
      <c r="H29" s="16" t="str">
        <f>IF('Şəbəkə bazası'!E37="True", "", "xDSL → SƏBƏB: " &amp; 'Şəbəkə bazası'!E$11)</f>
        <v/>
      </c>
      <c r="I29" s="16" t="str">
        <f>IF('Şəbəkə bazası'!E37="True", "", "MSAN, DSLAM → SƏBƏB: " &amp; 'Şəbəkə bazası'!E$11)</f>
        <v/>
      </c>
      <c r="J29" s="16" t="str">
        <f>IF('Şəbəkə bazası'!F37="True", "", "Simsiz internet → SƏBƏB: " &amp; 'Şəbəkə bazası'!F$11)</f>
        <v/>
      </c>
      <c r="K29" s="16" t="str">
        <f>IF('Şəbəkə bazası'!F37="True", "", "Digər şəbəkə → SƏBƏB: " &amp; 'Şəbəkə bazası'!F$11)</f>
        <v/>
      </c>
      <c r="L29" s="16" t="str">
        <f>IF('Şəbəkə bazası'!G37="True", "", "İnternet şəbəkəsinin quraşdırılmış (xətt şəbəkəsi) tutumu → SƏBƏB: " &amp; 'Şəbəkə bazası'!G$11)</f>
        <v/>
      </c>
      <c r="M29" s="16" t="str">
        <f>IF(AND('Şəbəkə bazası'!G37="True", 'Abunəçilərin Sayı'!D31="True"), "",
    IF(AND('Şəbəkə bazası'!G37="False", 'Abunəçilərin Sayı'!D31="False"),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bazası'!G37="True", 'Abunəçilərin Sayı'!D31="False"),
            "Tətbiq edilən şəbəkənin növü üzrə internet abunəçilərinin sayı → SƏBƏB: " &amp; "Keçmiş rüb ilə müqayisədə fərq çoxdur və (və ya) göstərici 0",
            IF(AND('Şəbəkə bazası'!G37="False", 'Abunəçilərin Sayı'!D31="True"),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29" s="16" t="str">
        <f>IF('Şəbəkə bazası'!H37="True", "", "İnternet şəbəkəsinin ümumi stansiya tutumu → SƏBƏB: " &amp; 'Şəbəkə bazası'!H$11)</f>
        <v/>
      </c>
      <c r="O29" s="16" t="str">
        <f>IF('Şəbəkə bazası'!H37="True", "", "İnternet şəbəkəsinin quraşdırılmış (xətt şəbəkəsi) tutumu → SƏBƏB: " &amp; 'Şəbəkə bazası'!H$11)</f>
        <v/>
      </c>
      <c r="P29" s="16" t="str">
        <f>IF(İnfrastruktur!C37="True", "", "Data kanal (port) sayı → SƏBƏB: " &amp; İnfrastruktur!C$11)</f>
        <v>Data kanal (port) sayı → SƏBƏB: Data kanal (port) sayı &gt; 0</v>
      </c>
      <c r="Q29" s="16" t="str">
        <f>IF(İnfrastruktur!D37="True", "", IF(OR(Input!A27="AZTELEKOM MMC", Input!A27="BAKI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29" s="16" t="str">
        <f>IF(İnfrastruktur!E37="True",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29" s="16" t="str">
        <f>IF(İnfrastruktur!F37="True",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29" s="16" t="str">
        <f>IF(AND(İnfrastruktur!G37="True", 'Lif Uzunluğu'!D31="True"), "",
    IF(AND(İnfrastruktur!G37="False", 'Lif Uzunluğu'!D31="False"),
        "Müəssisənin özünə aid fiber optik lif uzunluğu → SƏBƏB: " &amp; İnfrastruktur!G$11 &amp; " və keçmiş rüb ilə müqayisədə fərq çoxdur",
        IF(AND(İnfrastruktur!G37="True", 'Lif Uzunluğu'!D31="False"),
            "Müəssisənin özünə aid fiber optik lif uzunluğu → SƏBƏB: Keçmiş rüb ilə müqayisədə fərq çoxdur",
            IF(AND(İnfrastruktur!G37="False", 'Lif Uzunluğu'!D31="True"),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29" s="16" t="str">
        <f>IF('Lif Sayı'!D31="True",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29" s="16" t="str">
        <f>IF(Traffic!C37="True","","Sabit genişzolaqlı internet trafiki")</f>
        <v/>
      </c>
    </row>
    <row r="30" spans="2:22" ht="80.5" customHeight="1" x14ac:dyDescent="0.35">
      <c r="B30" s="15" t="str">
        <f>Input!A28</f>
        <v>"GOODNET" Məhdud Məsuliyyətli Cəmiyyəti</v>
      </c>
      <c r="C30" s="16" t="str">
        <f>IF('Şəbəkə bazası'!C38="True", "", "ETTH → SƏBƏB: " &amp; 'Şəbəkə bazası'!C$11)</f>
        <v/>
      </c>
      <c r="D30" s="16" t="str">
        <f>IF('Şəbəkə bazası'!C38="True", "", "FTTB (və ya FTTC) → SƏBƏB: " &amp; 'Şəbəkə bazası'!C$11)</f>
        <v/>
      </c>
      <c r="E30" s="16" t="str">
        <f>IF('Şəbəkə bazası'!D38="True", "", "FTTH → SƏBƏB: " &amp; 'Şəbəkə bazası'!D$11)</f>
        <v/>
      </c>
      <c r="F30" s="16" t="str">
        <f>IF('Şəbəkə bazası'!D38="True", "", "xPon → SƏBƏB: " &amp; 'Şəbəkə bazası'!D$11)</f>
        <v/>
      </c>
      <c r="G30" s="16" t="str">
        <f>IF('Şəbəkə bazası'!D38="True", "", "Ayrılmış Xətt → SƏBƏB: " &amp; 'Şəbəkə bazası'!D$11)</f>
        <v/>
      </c>
      <c r="H30" s="16" t="str">
        <f>IF('Şəbəkə bazası'!E38="True", "", "xDSL → SƏBƏB: " &amp; 'Şəbəkə bazası'!E$11)</f>
        <v/>
      </c>
      <c r="I30" s="16" t="str">
        <f>IF('Şəbəkə bazası'!E38="True", "", "MSAN, DSLAM → SƏBƏB: " &amp; 'Şəbəkə bazası'!E$11)</f>
        <v/>
      </c>
      <c r="J30" s="16" t="str">
        <f>IF('Şəbəkə bazası'!F38="True", "", "Simsiz internet → SƏBƏB: " &amp; 'Şəbəkə bazası'!F$11)</f>
        <v/>
      </c>
      <c r="K30" s="16" t="str">
        <f>IF('Şəbəkə bazası'!F38="True", "", "Digər şəbəkə → SƏBƏB: " &amp; 'Şəbəkə bazası'!F$11)</f>
        <v/>
      </c>
      <c r="L30" s="16" t="str">
        <f>IF('Şəbəkə bazası'!G38="True", "", "İnternet şəbəkəsinin quraşdırılmış (xətt şəbəkəsi) tutumu → SƏBƏB: " &amp; 'Şəbəkə bazası'!G$11)</f>
        <v/>
      </c>
      <c r="M30" s="16" t="str">
        <f>IF(AND('Şəbəkə bazası'!G38="True", 'Abunəçilərin Sayı'!D32="True"), "",
    IF(AND('Şəbəkə bazası'!G38="False", 'Abunəçilərin Sayı'!D32="False"),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bazası'!G38="True", 'Abunəçilərin Sayı'!D32="False"),
            "Tətbiq edilən şəbəkənin növü üzrə internet abunəçilərinin sayı → SƏBƏB: " &amp; "Keçmiş rüb ilə müqayisədə fərq çoxdur və (və ya) göstərici 0",
            IF(AND('Şəbəkə bazası'!G38="False", 'Abunəçilərin Sayı'!D32="True"),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30" s="16" t="str">
        <f>IF('Şəbəkə bazası'!H38="True", "", "İnternet şəbəkəsinin ümumi stansiya tutumu → SƏBƏB: " &amp; 'Şəbəkə bazası'!H$11)</f>
        <v/>
      </c>
      <c r="O30" s="16" t="str">
        <f>IF('Şəbəkə bazası'!H38="True", "", "İnternet şəbəkəsinin quraşdırılmış (xətt şəbəkəsi) tutumu → SƏBƏB: " &amp; 'Şəbəkə bazası'!H$11)</f>
        <v/>
      </c>
      <c r="P30" s="16" t="str">
        <f>IF(İnfrastruktur!C38="True", "", "Data kanal (port) sayı → SƏBƏB: " &amp; İnfrastruktur!C$11)</f>
        <v>Data kanal (port) sayı → SƏBƏB: Data kanal (port) sayı &gt; 0</v>
      </c>
      <c r="Q30" s="16" t="str">
        <f>IF(İnfrastruktur!D38="True", "", IF(OR(Input!A28="AZTELEKOM MMC", Input!A28="BAKI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30" s="16" t="str">
        <f>IF(İnfrastruktur!E38="True",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30" s="16" t="str">
        <f>IF(İnfrastruktur!F38="True",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30" s="16" t="str">
        <f>IF(AND(İnfrastruktur!G38="True", 'Lif Uzunluğu'!D32="True"), "",
    IF(AND(İnfrastruktur!G38="False", 'Lif Uzunluğu'!D32="False"),
        "Müəssisənin özünə aid fiber optik lif uzunluğu → SƏBƏB: " &amp; İnfrastruktur!G$11 &amp; " və keçmiş rüb ilə müqayisədə fərq çoxdur",
        IF(AND(İnfrastruktur!G38="True", 'Lif Uzunluğu'!D32="False"),
            "Müəssisənin özünə aid fiber optik lif uzunluğu → SƏBƏB: Keçmiş rüb ilə müqayisədə fərq çoxdur",
            IF(AND(İnfrastruktur!G38="False", 'Lif Uzunluğu'!D32="True"),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30" s="16" t="str">
        <f>IF('Lif Sayı'!D32="True",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30" s="16" t="str">
        <f>IF(Traffic!C38="True","","Sabit genişzolaqlı internet trafiki")</f>
        <v/>
      </c>
    </row>
    <row r="31" spans="2:22" ht="80.5" customHeight="1" x14ac:dyDescent="0.35">
      <c r="B31" s="15" t="str">
        <f>Input!A29</f>
        <v>"BEEONLINE" AÇIQ SƏHMDAR CƏMİYYƏTİ</v>
      </c>
      <c r="C31" s="16" t="str">
        <f>IF('Şəbəkə bazası'!C39="True", "", "ETTH → SƏBƏB: " &amp; 'Şəbəkə bazası'!C$11)</f>
        <v/>
      </c>
      <c r="D31" s="16" t="str">
        <f>IF('Şəbəkə bazası'!C39="True", "", "FTTB (və ya FTTC) → SƏBƏB: " &amp; 'Şəbəkə bazası'!C$11)</f>
        <v/>
      </c>
      <c r="E31" s="16" t="str">
        <f>IF('Şəbəkə bazası'!D39="True", "", "FTTH → SƏBƏB: " &amp; 'Şəbəkə bazası'!D$11)</f>
        <v/>
      </c>
      <c r="F31" s="16" t="str">
        <f>IF('Şəbəkə bazası'!D39="True", "", "xPon → SƏBƏB: " &amp; 'Şəbəkə bazası'!D$11)</f>
        <v/>
      </c>
      <c r="G31" s="16" t="str">
        <f>IF('Şəbəkə bazası'!D39="True", "", "Ayrılmış Xətt → SƏBƏB: " &amp; 'Şəbəkə bazası'!D$11)</f>
        <v/>
      </c>
      <c r="H31" s="16" t="str">
        <f>IF('Şəbəkə bazası'!E39="True", "", "xDSL → SƏBƏB: " &amp; 'Şəbəkə bazası'!E$11)</f>
        <v/>
      </c>
      <c r="I31" s="16" t="str">
        <f>IF('Şəbəkə bazası'!E39="True", "", "MSAN, DSLAM → SƏBƏB: " &amp; 'Şəbəkə bazası'!E$11)</f>
        <v/>
      </c>
      <c r="J31" s="16" t="str">
        <f>IF('Şəbəkə bazası'!F39="True", "", "Simsiz internet → SƏBƏB: " &amp; 'Şəbəkə bazası'!F$11)</f>
        <v/>
      </c>
      <c r="K31" s="16" t="str">
        <f>IF('Şəbəkə bazası'!F39="True", "", "Digər şəbəkə → SƏBƏB: " &amp; 'Şəbəkə bazası'!F$11)</f>
        <v/>
      </c>
      <c r="L31" s="16" t="str">
        <f>IF('Şəbəkə bazası'!G39="True", "", "İnternet şəbəkəsinin quraşdırılmış (xətt şəbəkəsi) tutumu → SƏBƏB: " &amp; 'Şəbəkə bazası'!G$11)</f>
        <v/>
      </c>
      <c r="M31" s="16" t="str">
        <f>IF(AND('Şəbəkə bazası'!G39="True", 'Abunəçilərin Sayı'!D33="True"), "",
    IF(AND('Şəbəkə bazası'!G39="False", 'Abunəçilərin Sayı'!D33="False"),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bazası'!G39="True", 'Abunəçilərin Sayı'!D33="False"),
            "Tətbiq edilən şəbəkənin növü üzrə internet abunəçilərinin sayı → SƏBƏB: " &amp; "Keçmiş rüb ilə müqayisədə fərq çoxdur və (və ya) göstərici 0",
            IF(AND('Şəbəkə bazası'!G39="False", 'Abunəçilərin Sayı'!D33="True"),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31" s="16" t="str">
        <f>IF('Şəbəkə bazası'!H39="True", "", "İnternet şəbəkəsinin ümumi stansiya tutumu → SƏBƏB: " &amp; 'Şəbəkə bazası'!H$11)</f>
        <v/>
      </c>
      <c r="O31" s="16" t="str">
        <f>IF('Şəbəkə bazası'!H39="True", "", "İnternet şəbəkəsinin quraşdırılmış (xətt şəbəkəsi) tutumu → SƏBƏB: " &amp; 'Şəbəkə bazası'!H$11)</f>
        <v/>
      </c>
      <c r="P31" s="16" t="str">
        <f>IF(İnfrastruktur!C39="True", "", "Data kanal (port) sayı → SƏBƏB: " &amp; İnfrastruktur!C$11)</f>
        <v>Data kanal (port) sayı → SƏBƏB: Data kanal (port) sayı &gt; 0</v>
      </c>
      <c r="Q31" s="16" t="str">
        <f>IF(İnfrastruktur!D39="True", "", IF(OR(Input!A29="AZTELEKOM MMC", Input!A29="BAKI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31" s="16" t="str">
        <f>IF(İnfrastruktur!E39="True",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31" s="16" t="str">
        <f>IF(İnfrastruktur!F39="True",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31" s="16" t="str">
        <f>IF(AND(İnfrastruktur!G39="True", 'Lif Uzunluğu'!D33="True"), "",
    IF(AND(İnfrastruktur!G39="False", 'Lif Uzunluğu'!D33="False"),
        "Müəssisənin özünə aid fiber optik lif uzunluğu → SƏBƏB: " &amp; İnfrastruktur!G$11 &amp; " və keçmiş rüb ilə müqayisədə fərq çoxdur",
        IF(AND(İnfrastruktur!G39="True", 'Lif Uzunluğu'!D33="False"),
            "Müəssisənin özünə aid fiber optik lif uzunluğu → SƏBƏB: Keçmiş rüb ilə müqayisədə fərq çoxdur",
            IF(AND(İnfrastruktur!G39="False", 'Lif Uzunluğu'!D33="True"),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31" s="16" t="str">
        <f>IF('Lif Sayı'!D33="True",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31" s="16" t="str">
        <f>IF(Traffic!C39="True","","Sabit genişzolaqlı internet trafiki")</f>
        <v/>
      </c>
    </row>
    <row r="32" spans="2:22" ht="80.5" customHeight="1" x14ac:dyDescent="0.35">
      <c r="B32" s="15" t="str">
        <f>Input!A30</f>
        <v>"GO LINE" Məhdud Məsuliyyətli Cəmiyyəti</v>
      </c>
      <c r="C32" s="16" t="str">
        <f>IF('Şəbəkə bazası'!C40="True", "", "ETTH → SƏBƏB: " &amp; 'Şəbəkə bazası'!C$11)</f>
        <v/>
      </c>
      <c r="D32" s="16" t="str">
        <f>IF('Şəbəkə bazası'!C40="True", "", "FTTB (və ya FTTC) → SƏBƏB: " &amp; 'Şəbəkə bazası'!C$11)</f>
        <v/>
      </c>
      <c r="E32" s="16" t="str">
        <f>IF('Şəbəkə bazası'!D40="True", "", "FTTH → SƏBƏB: " &amp; 'Şəbəkə bazası'!D$11)</f>
        <v/>
      </c>
      <c r="F32" s="16" t="str">
        <f>IF('Şəbəkə bazası'!D40="True", "", "xPon → SƏBƏB: " &amp; 'Şəbəkə bazası'!D$11)</f>
        <v/>
      </c>
      <c r="G32" s="16" t="str">
        <f>IF('Şəbəkə bazası'!D40="True", "", "Ayrılmış Xətt → SƏBƏB: " &amp; 'Şəbəkə bazası'!D$11)</f>
        <v/>
      </c>
      <c r="H32" s="16" t="str">
        <f>IF('Şəbəkə bazası'!E40="True", "", "xDSL → SƏBƏB: " &amp; 'Şəbəkə bazası'!E$11)</f>
        <v/>
      </c>
      <c r="I32" s="16" t="str">
        <f>IF('Şəbəkə bazası'!E40="True", "", "MSAN, DSLAM → SƏBƏB: " &amp; 'Şəbəkə bazası'!E$11)</f>
        <v/>
      </c>
      <c r="J32" s="16" t="str">
        <f>IF('Şəbəkə bazası'!F40="True", "", "Simsiz internet → SƏBƏB: " &amp; 'Şəbəkə bazası'!F$11)</f>
        <v/>
      </c>
      <c r="K32" s="16" t="str">
        <f>IF('Şəbəkə bazası'!F40="True", "", "Digər şəbəkə → SƏBƏB: " &amp; 'Şəbəkə bazası'!F$11)</f>
        <v/>
      </c>
      <c r="L32" s="16" t="str">
        <f>IF('Şəbəkə bazası'!G40="True", "", "İnternet şəbəkəsinin quraşdırılmış (xətt şəbəkəsi) tutumu → SƏBƏB: " &amp; 'Şəbəkə bazası'!G$11)</f>
        <v/>
      </c>
      <c r="M32" s="16" t="str">
        <f>IF(AND('Şəbəkə bazası'!G40="True", 'Abunəçilərin Sayı'!D34="True"), "",
    IF(AND('Şəbəkə bazası'!G40="False", 'Abunəçilərin Sayı'!D34="False"),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bazası'!G40="True", 'Abunəçilərin Sayı'!D34="False"),
            "Tətbiq edilən şəbəkənin növü üzrə internet abunəçilərinin sayı → SƏBƏB: " &amp; "Keçmiş rüb ilə müqayisədə fərq çoxdur və (və ya) göstərici 0",
            IF(AND('Şəbəkə bazası'!G40="False", 'Abunəçilərin Sayı'!D34="True"),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32" s="16" t="str">
        <f>IF('Şəbəkə bazası'!H40="True", "", "İnternet şəbəkəsinin ümumi stansiya tutumu → SƏBƏB: " &amp; 'Şəbəkə bazası'!H$11)</f>
        <v/>
      </c>
      <c r="O32" s="16" t="str">
        <f>IF('Şəbəkə bazası'!H40="True", "", "İnternet şəbəkəsinin quraşdırılmış (xətt şəbəkəsi) tutumu → SƏBƏB: " &amp; 'Şəbəkə bazası'!H$11)</f>
        <v/>
      </c>
      <c r="P32" s="16" t="str">
        <f>IF(İnfrastruktur!C40="True", "", "Data kanal (port) sayı → SƏBƏB: " &amp; İnfrastruktur!C$11)</f>
        <v>Data kanal (port) sayı → SƏBƏB: Data kanal (port) sayı &gt; 0</v>
      </c>
      <c r="Q32" s="16" t="str">
        <f>IF(İnfrastruktur!D40="True", "", IF(OR(Input!A30="AZTELEKOM MMC", Input!A30="BAKI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32" s="16" t="str">
        <f>IF(İnfrastruktur!E40="True",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32" s="16" t="str">
        <f>IF(İnfrastruktur!F40="True",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32" s="16" t="str">
        <f>IF(AND(İnfrastruktur!G40="True", 'Lif Uzunluğu'!D34="True"), "",
    IF(AND(İnfrastruktur!G40="False", 'Lif Uzunluğu'!D34="False"),
        "Müəssisənin özünə aid fiber optik lif uzunluğu → SƏBƏB: " &amp; İnfrastruktur!G$11 &amp; " və keçmiş rüb ilə müqayisədə fərq çoxdur",
        IF(AND(İnfrastruktur!G40="True", 'Lif Uzunluğu'!D34="False"),
            "Müəssisənin özünə aid fiber optik lif uzunluğu → SƏBƏB: Keçmiş rüb ilə müqayisədə fərq çoxdur",
            IF(AND(İnfrastruktur!G40="False", 'Lif Uzunluğu'!D34="True"),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32" s="16" t="str">
        <f>IF('Lif Sayı'!D34="True",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32" s="16" t="str">
        <f>IF(Traffic!C40="True","","Sabit genişzolaqlı internet trafiki")</f>
        <v/>
      </c>
    </row>
    <row r="33" spans="2:22" ht="80.5" customHeight="1" x14ac:dyDescent="0.35">
      <c r="B33" s="15" t="str">
        <f>Input!A31</f>
        <v>"ULTRANET" MƏHDUD MƏSULİYYƏTLİ CƏMİYYƏTİ</v>
      </c>
      <c r="C33" s="16" t="str">
        <f>IF('Şəbəkə bazası'!C41="True", "", "ETTH → SƏBƏB: " &amp; 'Şəbəkə bazası'!C$11)</f>
        <v/>
      </c>
      <c r="D33" s="16" t="str">
        <f>IF('Şəbəkə bazası'!C41="True", "", "FTTB (və ya FTTC) → SƏBƏB: " &amp; 'Şəbəkə bazası'!C$11)</f>
        <v/>
      </c>
      <c r="E33" s="16" t="str">
        <f>IF('Şəbəkə bazası'!D41="True", "", "FTTH → SƏBƏB: " &amp; 'Şəbəkə bazası'!D$11)</f>
        <v/>
      </c>
      <c r="F33" s="16" t="str">
        <f>IF('Şəbəkə bazası'!D41="True", "", "xPon → SƏBƏB: " &amp; 'Şəbəkə bazası'!D$11)</f>
        <v/>
      </c>
      <c r="G33" s="16" t="str">
        <f>IF('Şəbəkə bazası'!D41="True", "", "Ayrılmış Xətt → SƏBƏB: " &amp; 'Şəbəkə bazası'!D$11)</f>
        <v/>
      </c>
      <c r="H33" s="16" t="str">
        <f>IF('Şəbəkə bazası'!E41="True", "", "xDSL → SƏBƏB: " &amp; 'Şəbəkə bazası'!E$11)</f>
        <v/>
      </c>
      <c r="I33" s="16" t="str">
        <f>IF('Şəbəkə bazası'!E41="True", "", "MSAN, DSLAM → SƏBƏB: " &amp; 'Şəbəkə bazası'!E$11)</f>
        <v/>
      </c>
      <c r="J33" s="16" t="str">
        <f>IF('Şəbəkə bazası'!F41="True", "", "Simsiz internet → SƏBƏB: " &amp; 'Şəbəkə bazası'!F$11)</f>
        <v/>
      </c>
      <c r="K33" s="16" t="str">
        <f>IF('Şəbəkə bazası'!F41="True", "", "Digər şəbəkə → SƏBƏB: " &amp; 'Şəbəkə bazası'!F$11)</f>
        <v/>
      </c>
      <c r="L33" s="16" t="str">
        <f>IF('Şəbəkə bazası'!G41="True", "", "İnternet şəbəkəsinin quraşdırılmış (xətt şəbəkəsi) tutumu → SƏBƏB: " &amp; 'Şəbəkə bazası'!G$11)</f>
        <v/>
      </c>
      <c r="M33" s="16" t="str">
        <f>IF(AND('Şəbəkə bazası'!G41="True", 'Abunəçilərin Sayı'!D35="True"), "",
    IF(AND('Şəbəkə bazası'!G41="False", 'Abunəçilərin Sayı'!D35="False"),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bazası'!G41="True", 'Abunəçilərin Sayı'!D35="False"),
            "Tətbiq edilən şəbəkənin növü üzrə internet abunəçilərinin sayı → SƏBƏB: " &amp; "Keçmiş rüb ilə müqayisədə fərq çoxdur və (və ya) göstərici 0",
            IF(AND('Şəbəkə bazası'!G41="False", 'Abunəçilərin Sayı'!D35="True"),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33" s="16" t="str">
        <f>IF('Şəbəkə bazası'!H41="True", "", "İnternet şəbəkəsinin ümumi stansiya tutumu → SƏBƏB: " &amp; 'Şəbəkə bazası'!H$11)</f>
        <v/>
      </c>
      <c r="O33" s="16" t="str">
        <f>IF('Şəbəkə bazası'!H41="True", "", "İnternet şəbəkəsinin quraşdırılmış (xətt şəbəkəsi) tutumu → SƏBƏB: " &amp; 'Şəbəkə bazası'!H$11)</f>
        <v/>
      </c>
      <c r="P33" s="16" t="str">
        <f>IF(İnfrastruktur!C41="True", "", "Data kanal (port) sayı → SƏBƏB: " &amp; İnfrastruktur!C$11)</f>
        <v>Data kanal (port) sayı → SƏBƏB: Data kanal (port) sayı &gt; 0</v>
      </c>
      <c r="Q33" s="16" t="str">
        <f>IF(İnfrastruktur!D41="True", "", IF(OR(Input!A31="AZTELEKOM MMC", Input!A31="BAKI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33" s="16" t="str">
        <f>IF(İnfrastruktur!E41="True",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33" s="16" t="str">
        <f>IF(İnfrastruktur!F41="True",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33" s="16" t="str">
        <f>IF(AND(İnfrastruktur!G41="True", 'Lif Uzunluğu'!D35="True"), "",
    IF(AND(İnfrastruktur!G41="False", 'Lif Uzunluğu'!D35="False"),
        "Müəssisənin özünə aid fiber optik lif uzunluğu → SƏBƏB: " &amp; İnfrastruktur!G$11 &amp; " və keçmiş rüb ilə müqayisədə fərq çoxdur",
        IF(AND(İnfrastruktur!G41="True", 'Lif Uzunluğu'!D35="False"),
            "Müəssisənin özünə aid fiber optik lif uzunluğu → SƏBƏB: Keçmiş rüb ilə müqayisədə fərq çoxdur",
            IF(AND(İnfrastruktur!G41="False", 'Lif Uzunluğu'!D35="True"),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33" s="16" t="str">
        <f>IF('Lif Sayı'!D35="True",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33" s="16" t="str">
        <f>IF(Traffic!C41="True","","Sabit genişzolaqlı internet trafiki")</f>
        <v/>
      </c>
    </row>
    <row r="34" spans="2:22" ht="80.5" customHeight="1" x14ac:dyDescent="0.35">
      <c r="B34" s="15" t="str">
        <f>Input!A32</f>
        <v>"AZERLINK" Məhdud Məsuliyyətli Cəmiyyəti</v>
      </c>
      <c r="C34" s="16" t="str">
        <f>IF('Şəbəkə bazası'!C42="True", "", "ETTH → SƏBƏB: " &amp; 'Şəbəkə bazası'!C$11)</f>
        <v/>
      </c>
      <c r="D34" s="16" t="str">
        <f>IF('Şəbəkə bazası'!C42="True", "", "FTTB (və ya FTTC) → SƏBƏB: " &amp; 'Şəbəkə bazası'!C$11)</f>
        <v/>
      </c>
      <c r="E34" s="16" t="str">
        <f>IF('Şəbəkə bazası'!D42="True", "", "FTTH → SƏBƏB: " &amp; 'Şəbəkə bazası'!D$11)</f>
        <v/>
      </c>
      <c r="F34" s="16" t="str">
        <f>IF('Şəbəkə bazası'!D42="True", "", "xPon → SƏBƏB: " &amp; 'Şəbəkə bazası'!D$11)</f>
        <v/>
      </c>
      <c r="G34" s="16" t="str">
        <f>IF('Şəbəkə bazası'!D42="True", "", "Ayrılmış Xətt → SƏBƏB: " &amp; 'Şəbəkə bazası'!D$11)</f>
        <v/>
      </c>
      <c r="H34" s="16" t="str">
        <f>IF('Şəbəkə bazası'!E42="True", "", "xDSL → SƏBƏB: " &amp; 'Şəbəkə bazası'!E$11)</f>
        <v/>
      </c>
      <c r="I34" s="16" t="str">
        <f>IF('Şəbəkə bazası'!E42="True", "", "MSAN, DSLAM → SƏBƏB: " &amp; 'Şəbəkə bazası'!E$11)</f>
        <v/>
      </c>
      <c r="J34" s="16" t="str">
        <f>IF('Şəbəkə bazası'!F42="True", "", "Simsiz internet → SƏBƏB: " &amp; 'Şəbəkə bazası'!F$11)</f>
        <v/>
      </c>
      <c r="K34" s="16" t="str">
        <f>IF('Şəbəkə bazası'!F42="True", "", "Digər şəbəkə → SƏBƏB: " &amp; 'Şəbəkə bazası'!F$11)</f>
        <v/>
      </c>
      <c r="L34" s="16" t="str">
        <f>IF('Şəbəkə bazası'!G42="True", "", "İnternet şəbəkəsinin quraşdırılmış (xətt şəbəkəsi) tutumu → SƏBƏB: " &amp; 'Şəbəkə bazası'!G$11)</f>
        <v/>
      </c>
      <c r="M34" s="16" t="str">
        <f>IF(AND('Şəbəkə bazası'!G42="True", 'Abunəçilərin Sayı'!D36="True"), "",
    IF(AND('Şəbəkə bazası'!G42="False", 'Abunəçilərin Sayı'!D36="False"),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bazası'!G42="True", 'Abunəçilərin Sayı'!D36="False"),
            "Tətbiq edilən şəbəkənin növü üzrə internet abunəçilərinin sayı → SƏBƏB: " &amp; "Keçmiş rüb ilə müqayisədə fərq çoxdur və (və ya) göstərici 0",
            IF(AND('Şəbəkə bazası'!G42="False", 'Abunəçilərin Sayı'!D36="True"),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34" s="16" t="str">
        <f>IF('Şəbəkə bazası'!H42="True", "", "İnternet şəbəkəsinin ümumi stansiya tutumu → SƏBƏB: " &amp; 'Şəbəkə bazası'!H$11)</f>
        <v/>
      </c>
      <c r="O34" s="16" t="str">
        <f>IF('Şəbəkə bazası'!H42="True", "", "İnternet şəbəkəsinin quraşdırılmış (xətt şəbəkəsi) tutumu → SƏBƏB: " &amp; 'Şəbəkə bazası'!H$11)</f>
        <v/>
      </c>
      <c r="P34" s="16" t="str">
        <f>IF(İnfrastruktur!C42="True", "", "Data kanal (port) sayı → SƏBƏB: " &amp; İnfrastruktur!C$11)</f>
        <v>Data kanal (port) sayı → SƏBƏB: Data kanal (port) sayı &gt; 0</v>
      </c>
      <c r="Q34" s="16" t="str">
        <f>IF(İnfrastruktur!D42="True", "", IF(OR(Input!A32="AZTELEKOM MMC", Input!A32="BAKI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34" s="16" t="str">
        <f>IF(İnfrastruktur!E42="True",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34" s="16" t="str">
        <f>IF(İnfrastruktur!F42="True",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34" s="16" t="str">
        <f>IF(AND(İnfrastruktur!G42="True", 'Lif Uzunluğu'!D36="True"), "",
    IF(AND(İnfrastruktur!G42="False", 'Lif Uzunluğu'!D36="False"),
        "Müəssisənin özünə aid fiber optik lif uzunluğu → SƏBƏB: " &amp; İnfrastruktur!G$11 &amp; " və keçmiş rüb ilə müqayisədə fərq çoxdur",
        IF(AND(İnfrastruktur!G42="True", 'Lif Uzunluğu'!D36="False"),
            "Müəssisənin özünə aid fiber optik lif uzunluğu → SƏBƏB: Keçmiş rüb ilə müqayisədə fərq çoxdur",
            IF(AND(İnfrastruktur!G42="False", 'Lif Uzunluğu'!D36="True"),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34" s="16" t="str">
        <f>IF('Lif Sayı'!D36="True",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34" s="16" t="str">
        <f>IF(Traffic!C42="True","","Sabit genişzolaqlı internet trafiki")</f>
        <v/>
      </c>
    </row>
    <row r="35" spans="2:22" ht="80.5" customHeight="1" x14ac:dyDescent="0.35">
      <c r="B35" s="15" t="str">
        <f>Input!A33</f>
        <v>"UPLİNK" Məhdud Məsuliyyətli Cəmiyyəti</v>
      </c>
      <c r="C35" s="16" t="str">
        <f>IF('Şəbəkə bazası'!C43="True", "", "ETTH → SƏBƏB: " &amp; 'Şəbəkə bazası'!C$11)</f>
        <v/>
      </c>
      <c r="D35" s="16" t="str">
        <f>IF('Şəbəkə bazası'!C43="True", "", "FTTB (və ya FTTC) → SƏBƏB: " &amp; 'Şəbəkə bazası'!C$11)</f>
        <v/>
      </c>
      <c r="E35" s="16" t="str">
        <f>IF('Şəbəkə bazası'!D43="True", "", "FTTH → SƏBƏB: " &amp; 'Şəbəkə bazası'!D$11)</f>
        <v/>
      </c>
      <c r="F35" s="16" t="str">
        <f>IF('Şəbəkə bazası'!D43="True", "", "xPon → SƏBƏB: " &amp; 'Şəbəkə bazası'!D$11)</f>
        <v/>
      </c>
      <c r="G35" s="16" t="str">
        <f>IF('Şəbəkə bazası'!D43="True", "", "Ayrılmış Xətt → SƏBƏB: " &amp; 'Şəbəkə bazası'!D$11)</f>
        <v/>
      </c>
      <c r="H35" s="16" t="str">
        <f>IF('Şəbəkə bazası'!E43="True", "", "xDSL → SƏBƏB: " &amp; 'Şəbəkə bazası'!E$11)</f>
        <v/>
      </c>
      <c r="I35" s="16" t="str">
        <f>IF('Şəbəkə bazası'!E43="True", "", "MSAN, DSLAM → SƏBƏB: " &amp; 'Şəbəkə bazası'!E$11)</f>
        <v/>
      </c>
      <c r="J35" s="16" t="str">
        <f>IF('Şəbəkə bazası'!F43="True", "", "Simsiz internet → SƏBƏB: " &amp; 'Şəbəkə bazası'!F$11)</f>
        <v/>
      </c>
      <c r="K35" s="16" t="str">
        <f>IF('Şəbəkə bazası'!F43="True", "", "Digər şəbəkə → SƏBƏB: " &amp; 'Şəbəkə bazası'!F$11)</f>
        <v/>
      </c>
      <c r="L35" s="16" t="str">
        <f>IF('Şəbəkə bazası'!G43="True", "", "İnternet şəbəkəsinin quraşdırılmış (xətt şəbəkəsi) tutumu → SƏBƏB: " &amp; 'Şəbəkə bazası'!G$11)</f>
        <v/>
      </c>
      <c r="M35" s="16" t="str">
        <f>IF(AND('Şəbəkə bazası'!G43="True", 'Abunəçilərin Sayı'!D37="True"), "",
    IF(AND('Şəbəkə bazası'!G43="False", 'Abunəçilərin Sayı'!D37="False"),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bazası'!G43="True", 'Abunəçilərin Sayı'!D37="False"),
            "Tətbiq edilən şəbəkənin növü üzrə internet abunəçilərinin sayı → SƏBƏB: " &amp; "Keçmiş rüb ilə müqayisədə fərq çoxdur və (və ya) göstərici 0",
            IF(AND('Şəbəkə bazası'!G43="False", 'Abunəçilərin Sayı'!D37="True"),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35" s="16" t="str">
        <f>IF('Şəbəkə bazası'!H43="True", "", "İnternet şəbəkəsinin ümumi stansiya tutumu → SƏBƏB: " &amp; 'Şəbəkə bazası'!H$11)</f>
        <v/>
      </c>
      <c r="O35" s="16" t="str">
        <f>IF('Şəbəkə bazası'!H43="True", "", "İnternet şəbəkəsinin quraşdırılmış (xətt şəbəkəsi) tutumu → SƏBƏB: " &amp; 'Şəbəkə bazası'!H$11)</f>
        <v/>
      </c>
      <c r="P35" s="16" t="str">
        <f>IF(İnfrastruktur!C43="True", "", "Data kanal (port) sayı → SƏBƏB: " &amp; İnfrastruktur!C$11)</f>
        <v>Data kanal (port) sayı → SƏBƏB: Data kanal (port) sayı &gt; 0</v>
      </c>
      <c r="Q35" s="16" t="str">
        <f>IF(İnfrastruktur!D43="True", "", IF(OR(Input!A33="AZTELEKOM MMC", Input!A33="BAKI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35" s="16" t="str">
        <f>IF(İnfrastruktur!E43="True",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35" s="16" t="str">
        <f>IF(İnfrastruktur!F43="True",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35" s="16" t="str">
        <f>IF(AND(İnfrastruktur!G43="True", 'Lif Uzunluğu'!D37="True"), "",
    IF(AND(İnfrastruktur!G43="False", 'Lif Uzunluğu'!D37="False"),
        "Müəssisənin özünə aid fiber optik lif uzunluğu → SƏBƏB: " &amp; İnfrastruktur!G$11 &amp; " və keçmiş rüb ilə müqayisədə fərq çoxdur",
        IF(AND(İnfrastruktur!G43="True", 'Lif Uzunluğu'!D37="False"),
            "Müəssisənin özünə aid fiber optik lif uzunluğu → SƏBƏB: Keçmiş rüb ilə müqayisədə fərq çoxdur",
            IF(AND(İnfrastruktur!G43="False", 'Lif Uzunluğu'!D37="True"),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35" s="16" t="str">
        <f>IF('Lif Sayı'!D37="True",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35" s="16" t="str">
        <f>IF(Traffic!C43="True","","Sabit genişzolaqlı internet trafiki")</f>
        <v/>
      </c>
    </row>
    <row r="36" spans="2:22" ht="80.5" customHeight="1" x14ac:dyDescent="0.35">
      <c r="B36" s="15" t="str">
        <f>Input!A34</f>
        <v>"TTNET" Məhdud Məsuliyyətli Cəmiyyəti</v>
      </c>
      <c r="C36" s="16" t="str">
        <f>IF('Şəbəkə bazası'!C44="True", "", "ETTH → SƏBƏB: " &amp; 'Şəbəkə bazası'!C$11)</f>
        <v/>
      </c>
      <c r="D36" s="16" t="str">
        <f>IF('Şəbəkə bazası'!C44="True", "", "FTTB (və ya FTTC) → SƏBƏB: " &amp; 'Şəbəkə bazası'!C$11)</f>
        <v/>
      </c>
      <c r="E36" s="16" t="str">
        <f>IF('Şəbəkə bazası'!D44="True", "", "FTTH → SƏBƏB: " &amp; 'Şəbəkə bazası'!D$11)</f>
        <v/>
      </c>
      <c r="F36" s="16" t="str">
        <f>IF('Şəbəkə bazası'!D44="True", "", "xPon → SƏBƏB: " &amp; 'Şəbəkə bazası'!D$11)</f>
        <v/>
      </c>
      <c r="G36" s="16" t="str">
        <f>IF('Şəbəkə bazası'!D44="True", "", "Ayrılmış Xətt → SƏBƏB: " &amp; 'Şəbəkə bazası'!D$11)</f>
        <v/>
      </c>
      <c r="H36" s="16" t="str">
        <f>IF('Şəbəkə bazası'!E44="True", "", "xDSL → SƏBƏB: " &amp; 'Şəbəkə bazası'!E$11)</f>
        <v/>
      </c>
      <c r="I36" s="16" t="str">
        <f>IF('Şəbəkə bazası'!E44="True", "", "MSAN, DSLAM → SƏBƏB: " &amp; 'Şəbəkə bazası'!E$11)</f>
        <v/>
      </c>
      <c r="J36" s="16" t="str">
        <f>IF('Şəbəkə bazası'!F44="True", "", "Simsiz internet → SƏBƏB: " &amp; 'Şəbəkə bazası'!F$11)</f>
        <v/>
      </c>
      <c r="K36" s="16" t="str">
        <f>IF('Şəbəkə bazası'!F44="True", "", "Digər şəbəkə → SƏBƏB: " &amp; 'Şəbəkə bazası'!F$11)</f>
        <v/>
      </c>
      <c r="L36" s="16" t="str">
        <f>IF('Şəbəkə bazası'!G44="True", "", "İnternet şəbəkəsinin quraşdırılmış (xətt şəbəkəsi) tutumu → SƏBƏB: " &amp; 'Şəbəkə bazası'!G$11)</f>
        <v/>
      </c>
      <c r="M36" s="16" t="str">
        <f>IF(AND('Şəbəkə bazası'!G44="True", 'Abunəçilərin Sayı'!D38="True"), "",
    IF(AND('Şəbəkə bazası'!G44="False", 'Abunəçilərin Sayı'!D38="False"),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bazası'!G44="True", 'Abunəçilərin Sayı'!D38="False"),
            "Tətbiq edilən şəbəkənin növü üzrə internet abunəçilərinin sayı → SƏBƏB: " &amp; "Keçmiş rüb ilə müqayisədə fərq çoxdur və (və ya) göstərici 0",
            IF(AND('Şəbəkə bazası'!G44="False", 'Abunəçilərin Sayı'!D38="True"),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36" s="16" t="str">
        <f>IF('Şəbəkə bazası'!H44="True", "", "İnternet şəbəkəsinin ümumi stansiya tutumu → SƏBƏB: " &amp; 'Şəbəkə bazası'!H$11)</f>
        <v/>
      </c>
      <c r="O36" s="16" t="str">
        <f>IF('Şəbəkə bazası'!H44="True", "", "İnternet şəbəkəsinin quraşdırılmış (xətt şəbəkəsi) tutumu → SƏBƏB: " &amp; 'Şəbəkə bazası'!H$11)</f>
        <v/>
      </c>
      <c r="P36" s="16" t="str">
        <f>IF(İnfrastruktur!C44="True", "", "Data kanal (port) sayı → SƏBƏB: " &amp; İnfrastruktur!C$11)</f>
        <v>Data kanal (port) sayı → SƏBƏB: Data kanal (port) sayı &gt; 0</v>
      </c>
      <c r="Q36" s="16" t="str">
        <f>IF(İnfrastruktur!D44="True", "", IF(OR(Input!A34="AZTELEKOM MMC", Input!A34="BAKI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36" s="16" t="str">
        <f>IF(İnfrastruktur!E44="True",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36" s="16" t="str">
        <f>IF(İnfrastruktur!F44="True",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36" s="16" t="str">
        <f>IF(AND(İnfrastruktur!G44="True", 'Lif Uzunluğu'!D38="True"), "",
    IF(AND(İnfrastruktur!G44="False", 'Lif Uzunluğu'!D38="False"),
        "Müəssisənin özünə aid fiber optik lif uzunluğu → SƏBƏB: " &amp; İnfrastruktur!G$11 &amp; " və keçmiş rüb ilə müqayisədə fərq çoxdur",
        IF(AND(İnfrastruktur!G44="True", 'Lif Uzunluğu'!D38="False"),
            "Müəssisənin özünə aid fiber optik lif uzunluğu → SƏBƏB: Keçmiş rüb ilə müqayisədə fərq çoxdur",
            IF(AND(İnfrastruktur!G44="False", 'Lif Uzunluğu'!D38="True"),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36" s="16" t="str">
        <f>IF('Lif Sayı'!D38="True",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36" s="16" t="str">
        <f>IF(Traffic!C44="True","","Sabit genişzolaqlı internet trafiki")</f>
        <v/>
      </c>
    </row>
    <row r="37" spans="2:22" ht="80.5" customHeight="1" x14ac:dyDescent="0.35">
      <c r="B37" s="15" t="str">
        <f>Input!A35</f>
        <v>"AZƏRBAYCAN RESPUBLİKASININ KOSMİK AGENTLİYİ  (AZƏRKOSMOS)" PUBLİK HÜQUQİ ŞƏXSİ</v>
      </c>
      <c r="C37" s="16" t="str">
        <f>IF('Şəbəkə bazası'!C45="True", "", "ETTH → SƏBƏB: " &amp; 'Şəbəkə bazası'!C$11)</f>
        <v/>
      </c>
      <c r="D37" s="16" t="str">
        <f>IF('Şəbəkə bazası'!C45="True", "", "FTTB (və ya FTTC) → SƏBƏB: " &amp; 'Şəbəkə bazası'!C$11)</f>
        <v/>
      </c>
      <c r="E37" s="16" t="str">
        <f>IF('Şəbəkə bazası'!D45="True", "", "FTTH → SƏBƏB: " &amp; 'Şəbəkə bazası'!D$11)</f>
        <v/>
      </c>
      <c r="F37" s="16" t="str">
        <f>IF('Şəbəkə bazası'!D45="True", "", "xPon → SƏBƏB: " &amp; 'Şəbəkə bazası'!D$11)</f>
        <v/>
      </c>
      <c r="G37" s="16" t="str">
        <f>IF('Şəbəkə bazası'!D45="True", "", "Ayrılmış Xətt → SƏBƏB: " &amp; 'Şəbəkə bazası'!D$11)</f>
        <v/>
      </c>
      <c r="H37" s="16" t="str">
        <f>IF('Şəbəkə bazası'!E45="True", "", "xDSL → SƏBƏB: " &amp; 'Şəbəkə bazası'!E$11)</f>
        <v/>
      </c>
      <c r="I37" s="16" t="str">
        <f>IF('Şəbəkə bazası'!E45="True", "", "MSAN, DSLAM → SƏBƏB: " &amp; 'Şəbəkə bazası'!E$11)</f>
        <v/>
      </c>
      <c r="J37" s="16" t="str">
        <f>IF('Şəbəkə bazası'!F45="True", "", "Simsiz internet → SƏBƏB: " &amp; 'Şəbəkə bazası'!F$11)</f>
        <v/>
      </c>
      <c r="K37" s="16" t="str">
        <f>IF('Şəbəkə bazası'!F45="True", "", "Digər şəbəkə → SƏBƏB: " &amp; 'Şəbəkə bazası'!F$11)</f>
        <v/>
      </c>
      <c r="L37" s="16" t="str">
        <f>IF('Şəbəkə bazası'!G45="True", "", "İnternet şəbəkəsinin quraşdırılmış (xətt şəbəkəsi) tutumu → SƏBƏB: " &amp; 'Şəbəkə bazası'!G$11)</f>
        <v/>
      </c>
      <c r="M37" s="16" t="str">
        <f>IF(AND('Şəbəkə bazası'!G45="True", 'Abunəçilərin Sayı'!D39="True"), "",
    IF(AND('Şəbəkə bazası'!G45="False", 'Abunəçilərin Sayı'!D39="False"),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bazası'!G45="True", 'Abunəçilərin Sayı'!D39="False"),
            "Tətbiq edilən şəbəkənin növü üzrə internet abunəçilərinin sayı → SƏBƏB: " &amp; "Keçmiş rüb ilə müqayisədə fərq çoxdur və (və ya) göstərici 0",
            IF(AND('Şəbəkə bazası'!G45="False", 'Abunəçilərin Sayı'!D39="True"),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37" s="16" t="str">
        <f>IF('Şəbəkə bazası'!H45="True", "", "İnternet şəbəkəsinin ümumi stansiya tutumu → SƏBƏB: " &amp; 'Şəbəkə bazası'!H$11)</f>
        <v/>
      </c>
      <c r="O37" s="16" t="str">
        <f>IF('Şəbəkə bazası'!H45="True", "", "İnternet şəbəkəsinin quraşdırılmış (xətt şəbəkəsi) tutumu → SƏBƏB: " &amp; 'Şəbəkə bazası'!H$11)</f>
        <v/>
      </c>
      <c r="P37" s="16" t="str">
        <f>IF(İnfrastruktur!C45="True", "", "Data kanal (port) sayı → SƏBƏB: " &amp; İnfrastruktur!C$11)</f>
        <v>Data kanal (port) sayı → SƏBƏB: Data kanal (port) sayı &gt; 0</v>
      </c>
      <c r="Q37" s="16" t="str">
        <f>IF(İnfrastruktur!D45="True", "", IF(OR(Input!A35="AZTELEKOM MMC", Input!A35="BAKI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37" s="16" t="str">
        <f>IF(İnfrastruktur!E45="True",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37" s="16" t="str">
        <f>IF(İnfrastruktur!F45="True",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37" s="16" t="str">
        <f>IF(AND(İnfrastruktur!G45="True", 'Lif Uzunluğu'!D39="True"), "",
    IF(AND(İnfrastruktur!G45="False", 'Lif Uzunluğu'!D39="False"),
        "Müəssisənin özünə aid fiber optik lif uzunluğu → SƏBƏB: " &amp; İnfrastruktur!G$11 &amp; " və keçmiş rüb ilə müqayisədə fərq çoxdur",
        IF(AND(İnfrastruktur!G45="True", 'Lif Uzunluğu'!D39="False"),
            "Müəssisənin özünə aid fiber optik lif uzunluğu → SƏBƏB: Keçmiş rüb ilə müqayisədə fərq çoxdur",
            IF(AND(İnfrastruktur!G45="False", 'Lif Uzunluğu'!D39="True"),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37" s="16" t="str">
        <f>IF('Lif Sayı'!D39="True",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37" s="16" t="str">
        <f>IF(Traffic!C45="True","","Sabit genişzolaqlı internet trafiki")</f>
        <v/>
      </c>
    </row>
    <row r="38" spans="2:22" ht="80.5" customHeight="1" x14ac:dyDescent="0.35">
      <c r="B38" s="15" t="str">
        <f>Input!A36</f>
        <v>"NETAİR" Məhdud Məsuliyyətli Cəmiyyəti</v>
      </c>
      <c r="C38" s="16" t="str">
        <f>IF('Şəbəkə bazası'!C46="True", "", "ETTH → SƏBƏB: " &amp; 'Şəbəkə bazası'!C$11)</f>
        <v/>
      </c>
      <c r="D38" s="16" t="str">
        <f>IF('Şəbəkə bazası'!C46="True", "", "FTTB (və ya FTTC) → SƏBƏB: " &amp; 'Şəbəkə bazası'!C$11)</f>
        <v/>
      </c>
      <c r="E38" s="16" t="str">
        <f>IF('Şəbəkə bazası'!D46="True", "", "FTTH → SƏBƏB: " &amp; 'Şəbəkə bazası'!D$11)</f>
        <v/>
      </c>
      <c r="F38" s="16" t="str">
        <f>IF('Şəbəkə bazası'!D46="True", "", "xPon → SƏBƏB: " &amp; 'Şəbəkə bazası'!D$11)</f>
        <v/>
      </c>
      <c r="G38" s="16" t="str">
        <f>IF('Şəbəkə bazası'!D46="True", "", "Ayrılmış Xətt → SƏBƏB: " &amp; 'Şəbəkə bazası'!D$11)</f>
        <v/>
      </c>
      <c r="H38" s="16" t="str">
        <f>IF('Şəbəkə bazası'!E46="True", "", "xDSL → SƏBƏB: " &amp; 'Şəbəkə bazası'!E$11)</f>
        <v/>
      </c>
      <c r="I38" s="16" t="str">
        <f>IF('Şəbəkə bazası'!E46="True", "", "MSAN, DSLAM → SƏBƏB: " &amp; 'Şəbəkə bazası'!E$11)</f>
        <v/>
      </c>
      <c r="J38" s="16" t="str">
        <f>IF('Şəbəkə bazası'!F46="True", "", "Simsiz internet → SƏBƏB: " &amp; 'Şəbəkə bazası'!F$11)</f>
        <v/>
      </c>
      <c r="K38" s="16" t="str">
        <f>IF('Şəbəkə bazası'!F46="True", "", "Digər şəbəkə → SƏBƏB: " &amp; 'Şəbəkə bazası'!F$11)</f>
        <v/>
      </c>
      <c r="L38" s="16" t="str">
        <f>IF('Şəbəkə bazası'!G46="True", "", "İnternet şəbəkəsinin quraşdırılmış (xətt şəbəkəsi) tutumu → SƏBƏB: " &amp; 'Şəbəkə bazası'!G$11)</f>
        <v/>
      </c>
      <c r="M38" s="16" t="str">
        <f>IF(AND('Şəbəkə bazası'!G46="True", 'Abunəçilərin Sayı'!D40="True"), "",
    IF(AND('Şəbəkə bazası'!G46="False", 'Abunəçilərin Sayı'!D40="False"),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bazası'!G46="True", 'Abunəçilərin Sayı'!D40="False"),
            "Tətbiq edilən şəbəkənin növü üzrə internet abunəçilərinin sayı → SƏBƏB: " &amp; "Keçmiş rüb ilə müqayisədə fərq çoxdur və (və ya) göstərici 0",
            IF(AND('Şəbəkə bazası'!G46="False", 'Abunəçilərin Sayı'!D40="True"),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38" s="16" t="str">
        <f>IF('Şəbəkə bazası'!H46="True", "", "İnternet şəbəkəsinin ümumi stansiya tutumu → SƏBƏB: " &amp; 'Şəbəkə bazası'!H$11)</f>
        <v/>
      </c>
      <c r="O38" s="16" t="str">
        <f>IF('Şəbəkə bazası'!H46="True", "", "İnternet şəbəkəsinin quraşdırılmış (xətt şəbəkəsi) tutumu → SƏBƏB: " &amp; 'Şəbəkə bazası'!H$11)</f>
        <v/>
      </c>
      <c r="P38" s="16" t="str">
        <f>IF(İnfrastruktur!C46="True", "", "Data kanal (port) sayı → SƏBƏB: " &amp; İnfrastruktur!C$11)</f>
        <v>Data kanal (port) sayı → SƏBƏB: Data kanal (port) sayı &gt; 0</v>
      </c>
      <c r="Q38" s="16" t="str">
        <f>IF(İnfrastruktur!D46="True", "", IF(OR(Input!A36="AZTELEKOM MMC", Input!A36="BAKI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38" s="16" t="str">
        <f>IF(İnfrastruktur!E46="True",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38" s="16" t="str">
        <f>IF(İnfrastruktur!F46="True",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38" s="16" t="str">
        <f>IF(AND(İnfrastruktur!G46="True", 'Lif Uzunluğu'!D40="True"), "",
    IF(AND(İnfrastruktur!G46="False", 'Lif Uzunluğu'!D40="False"),
        "Müəssisənin özünə aid fiber optik lif uzunluğu → SƏBƏB: " &amp; İnfrastruktur!G$11 &amp; " və keçmiş rüb ilə müqayisədə fərq çoxdur",
        IF(AND(İnfrastruktur!G46="True", 'Lif Uzunluğu'!D40="False"),
            "Müəssisənin özünə aid fiber optik lif uzunluğu → SƏBƏB: Keçmiş rüb ilə müqayisədə fərq çoxdur",
            IF(AND(İnfrastruktur!G46="False", 'Lif Uzunluğu'!D40="True"),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38" s="16" t="str">
        <f>IF('Lif Sayı'!D40="True",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38" s="16" t="str">
        <f>IF(Traffic!C46="True","","Sabit genişzolaqlı internet trafiki")</f>
        <v/>
      </c>
    </row>
    <row r="39" spans="2:22" ht="80.5" customHeight="1" x14ac:dyDescent="0.35">
      <c r="B39" s="15" t="str">
        <f>Input!A37</f>
        <v>"FİZZA İNTERNET" Məhdud Məsuliyyətli Cəmiyyəti</v>
      </c>
      <c r="C39" s="16" t="str">
        <f>IF('Şəbəkə bazası'!C47="True", "", "ETTH → SƏBƏB: " &amp; 'Şəbəkə bazası'!C$11)</f>
        <v/>
      </c>
      <c r="D39" s="16" t="str">
        <f>IF('Şəbəkə bazası'!C47="True", "", "FTTB (və ya FTTC) → SƏBƏB: " &amp; 'Şəbəkə bazası'!C$11)</f>
        <v/>
      </c>
      <c r="E39" s="16" t="str">
        <f>IF('Şəbəkə bazası'!D47="True", "", "FTTH → SƏBƏB: " &amp; 'Şəbəkə bazası'!D$11)</f>
        <v/>
      </c>
      <c r="F39" s="16" t="str">
        <f>IF('Şəbəkə bazası'!D47="True", "", "xPon → SƏBƏB: " &amp; 'Şəbəkə bazası'!D$11)</f>
        <v/>
      </c>
      <c r="G39" s="16" t="str">
        <f>IF('Şəbəkə bazası'!D47="True", "", "Ayrılmış Xətt → SƏBƏB: " &amp; 'Şəbəkə bazası'!D$11)</f>
        <v/>
      </c>
      <c r="H39" s="16" t="str">
        <f>IF('Şəbəkə bazası'!E47="True", "", "xDSL → SƏBƏB: " &amp; 'Şəbəkə bazası'!E$11)</f>
        <v/>
      </c>
      <c r="I39" s="16" t="str">
        <f>IF('Şəbəkə bazası'!E47="True", "", "MSAN, DSLAM → SƏBƏB: " &amp; 'Şəbəkə bazası'!E$11)</f>
        <v/>
      </c>
      <c r="J39" s="16" t="str">
        <f>IF('Şəbəkə bazası'!F47="True", "", "Simsiz internet → SƏBƏB: " &amp; 'Şəbəkə bazası'!F$11)</f>
        <v/>
      </c>
      <c r="K39" s="16" t="str">
        <f>IF('Şəbəkə bazası'!F47="True", "", "Digər şəbəkə → SƏBƏB: " &amp; 'Şəbəkə bazası'!F$11)</f>
        <v/>
      </c>
      <c r="L39" s="16" t="str">
        <f>IF('Şəbəkə bazası'!G47="True", "", "İnternet şəbəkəsinin quraşdırılmış (xətt şəbəkəsi) tutumu → SƏBƏB: " &amp; 'Şəbəkə bazası'!G$11)</f>
        <v/>
      </c>
      <c r="M39" s="16" t="str">
        <f>IF(AND('Şəbəkə bazası'!G47="True", 'Abunəçilərin Sayı'!D41="True"), "",
    IF(AND('Şəbəkə bazası'!G47="False", 'Abunəçilərin Sayı'!D41="False"),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bazası'!G47="True", 'Abunəçilərin Sayı'!D41="False"),
            "Tətbiq edilən şəbəkənin növü üzrə internet abunəçilərinin sayı → SƏBƏB: " &amp; "Keçmiş rüb ilə müqayisədə fərq çoxdur və (və ya) göstərici 0",
            IF(AND('Şəbəkə bazası'!G47="False", 'Abunəçilərin Sayı'!D41="True"),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39" s="16" t="str">
        <f>IF('Şəbəkə bazası'!H47="True", "", "İnternet şəbəkəsinin ümumi stansiya tutumu → SƏBƏB: " &amp; 'Şəbəkə bazası'!H$11)</f>
        <v/>
      </c>
      <c r="O39" s="16" t="str">
        <f>IF('Şəbəkə bazası'!H47="True", "", "İnternet şəbəkəsinin quraşdırılmış (xətt şəbəkəsi) tutumu → SƏBƏB: " &amp; 'Şəbəkə bazası'!H$11)</f>
        <v/>
      </c>
      <c r="P39" s="16" t="str">
        <f>IF(İnfrastruktur!C47="True", "", "Data kanal (port) sayı → SƏBƏB: " &amp; İnfrastruktur!C$11)</f>
        <v>Data kanal (port) sayı → SƏBƏB: Data kanal (port) sayı &gt; 0</v>
      </c>
      <c r="Q39" s="16" t="str">
        <f>IF(İnfrastruktur!D47="True", "", IF(OR(Input!A37="AZTELEKOM MMC", Input!A37="BAKI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39" s="16" t="str">
        <f>IF(İnfrastruktur!E47="True",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39" s="16" t="str">
        <f>IF(İnfrastruktur!F47="True",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39" s="16" t="str">
        <f>IF(AND(İnfrastruktur!G47="True", 'Lif Uzunluğu'!D41="True"), "",
    IF(AND(İnfrastruktur!G47="False", 'Lif Uzunluğu'!D41="False"),
        "Müəssisənin özünə aid fiber optik lif uzunluğu → SƏBƏB: " &amp; İnfrastruktur!G$11 &amp; " və keçmiş rüb ilə müqayisədə fərq çoxdur",
        IF(AND(İnfrastruktur!G47="True", 'Lif Uzunluğu'!D41="False"),
            "Müəssisənin özünə aid fiber optik lif uzunluğu → SƏBƏB: Keçmiş rüb ilə müqayisədə fərq çoxdur",
            IF(AND(İnfrastruktur!G47="False", 'Lif Uzunluğu'!D41="True"),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39" s="16" t="str">
        <f>IF('Lif Sayı'!D41="True",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39" s="16" t="str">
        <f>IF(Traffic!C47="True","","Sabit genişzolaqlı internet trafiki")</f>
        <v/>
      </c>
    </row>
    <row r="40" spans="2:22" ht="80.5" customHeight="1" x14ac:dyDescent="0.35">
      <c r="B40" s="15" t="str">
        <f>Input!A38</f>
        <v>"UBNET" MƏHDUD MƏSULİYYƏTLİ CƏMİYYƏTİ</v>
      </c>
      <c r="C40" s="16" t="str">
        <f>IF('Şəbəkə bazası'!C48="True", "", "ETTH → SƏBƏB: " &amp; 'Şəbəkə bazası'!C$11)</f>
        <v/>
      </c>
      <c r="D40" s="16" t="str">
        <f>IF('Şəbəkə bazası'!C48="True", "", "FTTB (və ya FTTC) → SƏBƏB: " &amp; 'Şəbəkə bazası'!C$11)</f>
        <v/>
      </c>
      <c r="E40" s="16" t="str">
        <f>IF('Şəbəkə bazası'!D48="True", "", "FTTH → SƏBƏB: " &amp; 'Şəbəkə bazası'!D$11)</f>
        <v/>
      </c>
      <c r="F40" s="16" t="str">
        <f>IF('Şəbəkə bazası'!D48="True", "", "xPon → SƏBƏB: " &amp; 'Şəbəkə bazası'!D$11)</f>
        <v/>
      </c>
      <c r="G40" s="16" t="str">
        <f>IF('Şəbəkə bazası'!D48="True", "", "Ayrılmış Xətt → SƏBƏB: " &amp; 'Şəbəkə bazası'!D$11)</f>
        <v/>
      </c>
      <c r="H40" s="16" t="str">
        <f>IF('Şəbəkə bazası'!E48="True", "", "xDSL → SƏBƏB: " &amp; 'Şəbəkə bazası'!E$11)</f>
        <v/>
      </c>
      <c r="I40" s="16" t="str">
        <f>IF('Şəbəkə bazası'!E48="True", "", "MSAN, DSLAM → SƏBƏB: " &amp; 'Şəbəkə bazası'!E$11)</f>
        <v/>
      </c>
      <c r="J40" s="16" t="str">
        <f>IF('Şəbəkə bazası'!F48="True", "", "Simsiz internet → SƏBƏB: " &amp; 'Şəbəkə bazası'!F$11)</f>
        <v/>
      </c>
      <c r="K40" s="16" t="str">
        <f>IF('Şəbəkə bazası'!F48="True", "", "Digər şəbəkə → SƏBƏB: " &amp; 'Şəbəkə bazası'!F$11)</f>
        <v/>
      </c>
      <c r="L40" s="16" t="str">
        <f>IF('Şəbəkə bazası'!G48="True", "", "İnternet şəbəkəsinin quraşdırılmış (xətt şəbəkəsi) tutumu → SƏBƏB: " &amp; 'Şəbəkə bazası'!G$11)</f>
        <v/>
      </c>
      <c r="M40" s="16" t="str">
        <f>IF(AND('Şəbəkə bazası'!G48="True", 'Abunəçilərin Sayı'!D42="True"), "",
    IF(AND('Şəbəkə bazası'!G48="False", 'Abunəçilərin Sayı'!D42="False"),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bazası'!G48="True", 'Abunəçilərin Sayı'!D42="False"),
            "Tətbiq edilən şəbəkənin növü üzrə internet abunəçilərinin sayı → SƏBƏB: " &amp; "Keçmiş rüb ilə müqayisədə fərq çoxdur və (və ya) göstərici 0",
            IF(AND('Şəbəkə bazası'!G48="False", 'Abunəçilərin Sayı'!D42="True"),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0" s="16" t="str">
        <f>IF('Şəbəkə bazası'!H48="True", "", "İnternet şəbəkəsinin ümumi stansiya tutumu → SƏBƏB: " &amp; 'Şəbəkə bazası'!H$11)</f>
        <v/>
      </c>
      <c r="O40" s="16" t="str">
        <f>IF('Şəbəkə bazası'!H48="True", "", "İnternet şəbəkəsinin quraşdırılmış (xətt şəbəkəsi) tutumu → SƏBƏB: " &amp; 'Şəbəkə bazası'!H$11)</f>
        <v/>
      </c>
      <c r="P40" s="16" t="str">
        <f>IF(İnfrastruktur!C48="True", "", "Data kanal (port) sayı → SƏBƏB: " &amp; İnfrastruktur!C$11)</f>
        <v>Data kanal (port) sayı → SƏBƏB: Data kanal (port) sayı &gt; 0</v>
      </c>
      <c r="Q40" s="16" t="str">
        <f>IF(İnfrastruktur!D48="True", "", IF(OR(Input!A38="AZTELEKOM MMC", Input!A38="BAKI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0" s="16" t="str">
        <f>IF(İnfrastruktur!E48="True",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0" s="16" t="str">
        <f>IF(İnfrastruktur!F48="True",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0" s="16" t="str">
        <f>IF(AND(İnfrastruktur!G48="True", 'Lif Uzunluğu'!D42="True"), "",
    IF(AND(İnfrastruktur!G48="False", 'Lif Uzunluğu'!D42="False"),
        "Müəssisənin özünə aid fiber optik lif uzunluğu → SƏBƏB: " &amp; İnfrastruktur!G$11 &amp; " və keçmiş rüb ilə müqayisədə fərq çoxdur",
        IF(AND(İnfrastruktur!G48="True", 'Lif Uzunluğu'!D42="False"),
            "Müəssisənin özünə aid fiber optik lif uzunluğu → SƏBƏB: Keçmiş rüb ilə müqayisədə fərq çoxdur",
            IF(AND(İnfrastruktur!G48="False", 'Lif Uzunluğu'!D42="True"),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0" s="16" t="str">
        <f>IF('Lif Sayı'!D42="True",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0" s="16" t="str">
        <f>IF(Traffic!C48="True","","Sabit genişzolaqlı internet trafiki")</f>
        <v/>
      </c>
    </row>
    <row r="41" spans="2:22" ht="80.5" customHeight="1" x14ac:dyDescent="0.35">
      <c r="B41" s="15" t="str">
        <f>Input!A39</f>
        <v>"GSP" MƏHDUD MƏSULİYYƏTLİ CƏMİYYƏTİ</v>
      </c>
      <c r="C41" s="16" t="str">
        <f>IF('Şəbəkə bazası'!C49="True", "", "ETTH → SƏBƏB: " &amp; 'Şəbəkə bazası'!C$11)</f>
        <v/>
      </c>
      <c r="D41" s="16" t="str">
        <f>IF('Şəbəkə bazası'!C49="True", "", "FTTB (və ya FTTC) → SƏBƏB: " &amp; 'Şəbəkə bazası'!C$11)</f>
        <v/>
      </c>
      <c r="E41" s="16" t="str">
        <f>IF('Şəbəkə bazası'!D49="True", "", "FTTH → SƏBƏB: " &amp; 'Şəbəkə bazası'!D$11)</f>
        <v/>
      </c>
      <c r="F41" s="16" t="str">
        <f>IF('Şəbəkə bazası'!D49="True", "", "xPon → SƏBƏB: " &amp; 'Şəbəkə bazası'!D$11)</f>
        <v/>
      </c>
      <c r="G41" s="16" t="str">
        <f>IF('Şəbəkə bazası'!D49="True", "", "Ayrılmış Xətt → SƏBƏB: " &amp; 'Şəbəkə bazası'!D$11)</f>
        <v/>
      </c>
      <c r="H41" s="16" t="str">
        <f>IF('Şəbəkə bazası'!E49="True", "", "xDSL → SƏBƏB: " &amp; 'Şəbəkə bazası'!E$11)</f>
        <v/>
      </c>
      <c r="I41" s="16" t="str">
        <f>IF('Şəbəkə bazası'!E49="True", "", "MSAN, DSLAM → SƏBƏB: " &amp; 'Şəbəkə bazası'!E$11)</f>
        <v/>
      </c>
      <c r="J41" s="16" t="str">
        <f>IF('Şəbəkə bazası'!F49="True", "", "Simsiz internet → SƏBƏB: " &amp; 'Şəbəkə bazası'!F$11)</f>
        <v/>
      </c>
      <c r="K41" s="16" t="str">
        <f>IF('Şəbəkə bazası'!F49="True", "", "Digər şəbəkə → SƏBƏB: " &amp; 'Şəbəkə bazası'!F$11)</f>
        <v/>
      </c>
      <c r="L41" s="16" t="str">
        <f>IF('Şəbəkə bazası'!G49="True", "", "İnternet şəbəkəsinin quraşdırılmış (xətt şəbəkəsi) tutumu → SƏBƏB: " &amp; 'Şəbəkə bazası'!G$11)</f>
        <v/>
      </c>
      <c r="M41" s="16" t="str">
        <f>IF(AND('Şəbəkə bazası'!G49="True", 'Abunəçilərin Sayı'!D43="True"), "",
    IF(AND('Şəbəkə bazası'!G49="False", 'Abunəçilərin Sayı'!D43="False"),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bazası'!G49="True", 'Abunəçilərin Sayı'!D43="False"),
            "Tətbiq edilən şəbəkənin növü üzrə internet abunəçilərinin sayı → SƏBƏB: " &amp; "Keçmiş rüb ilə müqayisədə fərq çoxdur və (və ya) göstərici 0",
            IF(AND('Şəbəkə bazası'!G49="False", 'Abunəçilərin Sayı'!D43="True"),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1" s="16" t="str">
        <f>IF('Şəbəkə bazası'!H49="True", "", "İnternet şəbəkəsinin ümumi stansiya tutumu → SƏBƏB: " &amp; 'Şəbəkə bazası'!H$11)</f>
        <v/>
      </c>
      <c r="O41" s="16" t="str">
        <f>IF('Şəbəkə bazası'!H49="True", "", "İnternet şəbəkəsinin quraşdırılmış (xətt şəbəkəsi) tutumu → SƏBƏB: " &amp; 'Şəbəkə bazası'!H$11)</f>
        <v/>
      </c>
      <c r="P41" s="16" t="str">
        <f>IF(İnfrastruktur!C49="True", "", "Data kanal (port) sayı → SƏBƏB: " &amp; İnfrastruktur!C$11)</f>
        <v>Data kanal (port) sayı → SƏBƏB: Data kanal (port) sayı &gt; 0</v>
      </c>
      <c r="Q41" s="16" t="str">
        <f>IF(İnfrastruktur!D49="True", "", IF(OR(Input!A39="AZTELEKOM MMC", Input!A39="BAKI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1" s="16" t="str">
        <f>IF(İnfrastruktur!E49="True",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1" s="16" t="str">
        <f>IF(İnfrastruktur!F49="True",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1" s="16" t="str">
        <f>IF(AND(İnfrastruktur!G49="True", 'Lif Uzunluğu'!D43="True"), "",
    IF(AND(İnfrastruktur!G49="False", 'Lif Uzunluğu'!D43="False"),
        "Müəssisənin özünə aid fiber optik lif uzunluğu → SƏBƏB: " &amp; İnfrastruktur!G$11 &amp; " və keçmiş rüb ilə müqayisədə fərq çoxdur",
        IF(AND(İnfrastruktur!G49="True", 'Lif Uzunluğu'!D43="False"),
            "Müəssisənin özünə aid fiber optik lif uzunluğu → SƏBƏB: Keçmiş rüb ilə müqayisədə fərq çoxdur",
            IF(AND(İnfrastruktur!G49="False", 'Lif Uzunluğu'!D43="True"),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1" s="16" t="str">
        <f>IF('Lif Sayı'!D43="True",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1" s="16" t="str">
        <f>IF(Traffic!C49="True","","Sabit genişzolaqlı internet trafiki")</f>
        <v/>
      </c>
    </row>
    <row r="42" spans="2:22" ht="80.5" customHeight="1" x14ac:dyDescent="0.35">
      <c r="B42" s="15" t="str">
        <f>Input!A40</f>
        <v>"EUROSEL" MƏHDUD MƏSULİYYƏTLİ CƏMİYYƏTİ</v>
      </c>
      <c r="C42" s="16" t="str">
        <f>IF('Şəbəkə bazası'!C50="True", "", "ETTH → SƏBƏB: " &amp; 'Şəbəkə bazası'!C$11)</f>
        <v/>
      </c>
      <c r="D42" s="16" t="str">
        <f>IF('Şəbəkə bazası'!C50="True", "", "FTTB (və ya FTTC) → SƏBƏB: " &amp; 'Şəbəkə bazası'!C$11)</f>
        <v/>
      </c>
      <c r="E42" s="16" t="str">
        <f>IF('Şəbəkə bazası'!D50="True", "", "FTTH → SƏBƏB: " &amp; 'Şəbəkə bazası'!D$11)</f>
        <v/>
      </c>
      <c r="F42" s="16" t="str">
        <f>IF('Şəbəkə bazası'!D50="True", "", "xPon → SƏBƏB: " &amp; 'Şəbəkə bazası'!D$11)</f>
        <v/>
      </c>
      <c r="G42" s="16" t="str">
        <f>IF('Şəbəkə bazası'!D50="True", "", "Ayrılmış Xətt → SƏBƏB: " &amp; 'Şəbəkə bazası'!D$11)</f>
        <v/>
      </c>
      <c r="H42" s="16" t="str">
        <f>IF('Şəbəkə bazası'!E50="True", "", "xDSL → SƏBƏB: " &amp; 'Şəbəkə bazası'!E$11)</f>
        <v/>
      </c>
      <c r="I42" s="16" t="str">
        <f>IF('Şəbəkə bazası'!E50="True", "", "MSAN, DSLAM → SƏBƏB: " &amp; 'Şəbəkə bazası'!E$11)</f>
        <v/>
      </c>
      <c r="J42" s="16" t="str">
        <f>IF('Şəbəkə bazası'!F50="True", "", "Simsiz internet → SƏBƏB: " &amp; 'Şəbəkə bazası'!F$11)</f>
        <v/>
      </c>
      <c r="K42" s="16" t="str">
        <f>IF('Şəbəkə bazası'!F50="True", "", "Digər şəbəkə → SƏBƏB: " &amp; 'Şəbəkə bazası'!F$11)</f>
        <v/>
      </c>
      <c r="L42" s="16" t="str">
        <f>IF('Şəbəkə bazası'!G50="True", "", "İnternet şəbəkəsinin quraşdırılmış (xətt şəbəkəsi) tutumu → SƏBƏB: " &amp; 'Şəbəkə bazası'!G$11)</f>
        <v/>
      </c>
      <c r="M42" s="16" t="str">
        <f>IF(AND('Şəbəkə bazası'!G50="True", 'Abunəçilərin Sayı'!D44="True"), "",
    IF(AND('Şəbəkə bazası'!G50="False", 'Abunəçilərin Sayı'!D44="False"),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bazası'!G50="True", 'Abunəçilərin Sayı'!D44="False"),
            "Tətbiq edilən şəbəkənin növü üzrə internet abunəçilərinin sayı → SƏBƏB: " &amp; "Keçmiş rüb ilə müqayisədə fərq çoxdur və (və ya) göstərici 0",
            IF(AND('Şəbəkə bazası'!G50="False", 'Abunəçilərin Sayı'!D44="True"),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2" s="16" t="str">
        <f>IF('Şəbəkə bazası'!H50="True", "", "İnternet şəbəkəsinin ümumi stansiya tutumu → SƏBƏB: " &amp; 'Şəbəkə bazası'!H$11)</f>
        <v/>
      </c>
      <c r="O42" s="16" t="str">
        <f>IF('Şəbəkə bazası'!H50="True", "", "İnternet şəbəkəsinin quraşdırılmış (xətt şəbəkəsi) tutumu → SƏBƏB: " &amp; 'Şəbəkə bazası'!H$11)</f>
        <v/>
      </c>
      <c r="P42" s="16" t="str">
        <f>IF(İnfrastruktur!C50="True", "", "Data kanal (port) sayı → SƏBƏB: " &amp; İnfrastruktur!C$11)</f>
        <v>Data kanal (port) sayı → SƏBƏB: Data kanal (port) sayı &gt; 0</v>
      </c>
      <c r="Q42" s="16" t="str">
        <f>IF(İnfrastruktur!D50="True", "", IF(OR(Input!A40="AZTELEKOM MMC", Input!A40="BAKI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2" s="16" t="str">
        <f>IF(İnfrastruktur!E50="True",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2" s="16" t="str">
        <f>IF(İnfrastruktur!F50="True",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2" s="16" t="str">
        <f>IF(AND(İnfrastruktur!G50="True", 'Lif Uzunluğu'!D44="True"), "",
    IF(AND(İnfrastruktur!G50="False", 'Lif Uzunluğu'!D44="False"),
        "Müəssisənin özünə aid fiber optik lif uzunluğu → SƏBƏB: " &amp; İnfrastruktur!G$11 &amp; " və keçmiş rüb ilə müqayisədə fərq çoxdur",
        IF(AND(İnfrastruktur!G50="True", 'Lif Uzunluğu'!D44="False"),
            "Müəssisənin özünə aid fiber optik lif uzunluğu → SƏBƏB: Keçmiş rüb ilə müqayisədə fərq çoxdur",
            IF(AND(İnfrastruktur!G50="False", 'Lif Uzunluğu'!D44="True"),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2" s="16" t="str">
        <f>IF('Lif Sayı'!D44="True",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2" s="16" t="str">
        <f>IF(Traffic!C50="True","","Sabit genişzolaqlı internet trafiki")</f>
        <v/>
      </c>
    </row>
    <row r="43" spans="2:22" ht="80.5" customHeight="1" x14ac:dyDescent="0.35">
      <c r="B43" s="15" t="str">
        <f>Input!A41</f>
        <v>"TÜRK TELECOM" MƏHDUD MƏSULİYYƏTLİ CƏMİYYƏTİ</v>
      </c>
      <c r="C43" s="16" t="str">
        <f>IF('Şəbəkə bazası'!C51="True", "", "ETTH → SƏBƏB: " &amp; 'Şəbəkə bazası'!C$11)</f>
        <v/>
      </c>
      <c r="D43" s="16" t="str">
        <f>IF('Şəbəkə bazası'!C51="True", "", "FTTB (və ya FTTC) → SƏBƏB: " &amp; 'Şəbəkə bazası'!C$11)</f>
        <v/>
      </c>
      <c r="E43" s="16" t="str">
        <f>IF('Şəbəkə bazası'!D51="True", "", "FTTH → SƏBƏB: " &amp; 'Şəbəkə bazası'!D$11)</f>
        <v/>
      </c>
      <c r="F43" s="16" t="str">
        <f>IF('Şəbəkə bazası'!D51="True", "", "xPon → SƏBƏB: " &amp; 'Şəbəkə bazası'!D$11)</f>
        <v/>
      </c>
      <c r="G43" s="16" t="str">
        <f>IF('Şəbəkə bazası'!D51="True", "", "Ayrılmış Xətt → SƏBƏB: " &amp; 'Şəbəkə bazası'!D$11)</f>
        <v/>
      </c>
      <c r="H43" s="16" t="str">
        <f>IF('Şəbəkə bazası'!E51="True", "", "xDSL → SƏBƏB: " &amp; 'Şəbəkə bazası'!E$11)</f>
        <v/>
      </c>
      <c r="I43" s="16" t="str">
        <f>IF('Şəbəkə bazası'!E51="True", "", "MSAN, DSLAM → SƏBƏB: " &amp; 'Şəbəkə bazası'!E$11)</f>
        <v/>
      </c>
      <c r="J43" s="16" t="str">
        <f>IF('Şəbəkə bazası'!F51="True", "", "Simsiz internet → SƏBƏB: " &amp; 'Şəbəkə bazası'!F$11)</f>
        <v/>
      </c>
      <c r="K43" s="16" t="str">
        <f>IF('Şəbəkə bazası'!F51="True", "", "Digər şəbəkə → SƏBƏB: " &amp; 'Şəbəkə bazası'!F$11)</f>
        <v/>
      </c>
      <c r="L43" s="16" t="str">
        <f>IF('Şəbəkə bazası'!G51="True", "", "İnternet şəbəkəsinin quraşdırılmış (xətt şəbəkəsi) tutumu → SƏBƏB: " &amp; 'Şəbəkə bazası'!G$11)</f>
        <v/>
      </c>
      <c r="M43" s="16" t="str">
        <f>IF(AND('Şəbəkə bazası'!G51="True", 'Abunəçilərin Sayı'!D45="True"), "",
    IF(AND('Şəbəkə bazası'!G51="False", 'Abunəçilərin Sayı'!D45="False"),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bazası'!G51="True", 'Abunəçilərin Sayı'!D45="False"),
            "Tətbiq edilən şəbəkənin növü üzrə internet abunəçilərinin sayı → SƏBƏB: " &amp; "Keçmiş rüb ilə müqayisədə fərq çoxdur və (və ya) göstərici 0",
            IF(AND('Şəbəkə bazası'!G51="False", 'Abunəçilərin Sayı'!D45="True"),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3" s="16" t="str">
        <f>IF('Şəbəkə bazası'!H51="True", "", "İnternet şəbəkəsinin ümumi stansiya tutumu → SƏBƏB: " &amp; 'Şəbəkə bazası'!H$11)</f>
        <v/>
      </c>
      <c r="O43" s="16" t="str">
        <f>IF('Şəbəkə bazası'!H51="True", "", "İnternet şəbəkəsinin quraşdırılmış (xətt şəbəkəsi) tutumu → SƏBƏB: " &amp; 'Şəbəkə bazası'!H$11)</f>
        <v/>
      </c>
      <c r="P43" s="16" t="str">
        <f>IF(İnfrastruktur!C51="True", "", "Data kanal (port) sayı → SƏBƏB: " &amp; İnfrastruktur!C$11)</f>
        <v>Data kanal (port) sayı → SƏBƏB: Data kanal (port) sayı &gt; 0</v>
      </c>
      <c r="Q43" s="16" t="str">
        <f>IF(İnfrastruktur!D51="True", "", IF(OR(Input!A41="AZTELEKOM MMC", Input!A41="BAKI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3" s="16" t="str">
        <f>IF(İnfrastruktur!E51="True",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3" s="16" t="str">
        <f>IF(İnfrastruktur!F51="True",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3" s="16" t="str">
        <f>IF(AND(İnfrastruktur!G51="True", 'Lif Uzunluğu'!D45="True"), "",
    IF(AND(İnfrastruktur!G51="False", 'Lif Uzunluğu'!D45="False"),
        "Müəssisənin özünə aid fiber optik lif uzunluğu → SƏBƏB: " &amp; İnfrastruktur!G$11 &amp; " və keçmiş rüb ilə müqayisədə fərq çoxdur",
        IF(AND(İnfrastruktur!G51="True", 'Lif Uzunluğu'!D45="False"),
            "Müəssisənin özünə aid fiber optik lif uzunluğu → SƏBƏB: Keçmiş rüb ilə müqayisədə fərq çoxdur",
            IF(AND(İnfrastruktur!G51="False", 'Lif Uzunluğu'!D45="True"),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3" s="16" t="str">
        <f>IF('Lif Sayı'!D45="True",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3" s="16" t="str">
        <f>IF(Traffic!C51="True","","Sabit genişzolaqlı internet trafiki")</f>
        <v/>
      </c>
    </row>
    <row r="44" spans="2:22" ht="80.5" customHeight="1" x14ac:dyDescent="0.35">
      <c r="B44" s="15" t="str">
        <f>Input!A42</f>
        <v>"AZETEL" Məhdud Məsuliyyətli Cəmiyyəti</v>
      </c>
      <c r="C44" s="16" t="str">
        <f>IF('Şəbəkə bazası'!C52="True", "", "ETTH → SƏBƏB: " &amp; 'Şəbəkə bazası'!C$11)</f>
        <v/>
      </c>
      <c r="D44" s="16" t="str">
        <f>IF('Şəbəkə bazası'!C52="True", "", "FTTB (və ya FTTC) → SƏBƏB: " &amp; 'Şəbəkə bazası'!C$11)</f>
        <v/>
      </c>
      <c r="E44" s="16" t="str">
        <f>IF('Şəbəkə bazası'!D52="True", "", "FTTH → SƏBƏB: " &amp; 'Şəbəkə bazası'!D$11)</f>
        <v/>
      </c>
      <c r="F44" s="16" t="str">
        <f>IF('Şəbəkə bazası'!D52="True", "", "xPon → SƏBƏB: " &amp; 'Şəbəkə bazası'!D$11)</f>
        <v/>
      </c>
      <c r="G44" s="16" t="str">
        <f>IF('Şəbəkə bazası'!D52="True", "", "Ayrılmış Xətt → SƏBƏB: " &amp; 'Şəbəkə bazası'!D$11)</f>
        <v/>
      </c>
      <c r="H44" s="16" t="str">
        <f>IF('Şəbəkə bazası'!E52="True", "", "xDSL → SƏBƏB: " &amp; 'Şəbəkə bazası'!E$11)</f>
        <v/>
      </c>
      <c r="I44" s="16" t="str">
        <f>IF('Şəbəkə bazası'!E52="True", "", "MSAN, DSLAM → SƏBƏB: " &amp; 'Şəbəkə bazası'!E$11)</f>
        <v/>
      </c>
      <c r="J44" s="16" t="str">
        <f>IF('Şəbəkə bazası'!F52="True", "", "Simsiz internet → SƏBƏB: " &amp; 'Şəbəkə bazası'!F$11)</f>
        <v/>
      </c>
      <c r="K44" s="16" t="str">
        <f>IF('Şəbəkə bazası'!F52="True", "", "Digər şəbəkə → SƏBƏB: " &amp; 'Şəbəkə bazası'!F$11)</f>
        <v/>
      </c>
      <c r="L44" s="16" t="str">
        <f>IF('Şəbəkə bazası'!G52="True", "", "İnternet şəbəkəsinin quraşdırılmış (xətt şəbəkəsi) tutumu → SƏBƏB: " &amp; 'Şəbəkə bazası'!G$11)</f>
        <v/>
      </c>
      <c r="M44" s="16" t="str">
        <f>IF(AND('Şəbəkə bazası'!G52="True", 'Abunəçilərin Sayı'!D46="True"), "",
    IF(AND('Şəbəkə bazası'!G52="False", 'Abunəçilərin Sayı'!D46="False"),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bazası'!G52="True", 'Abunəçilərin Sayı'!D46="False"),
            "Tətbiq edilən şəbəkənin növü üzrə internet abunəçilərinin sayı → SƏBƏB: " &amp; "Keçmiş rüb ilə müqayisədə fərq çoxdur və (və ya) göstərici 0",
            IF(AND('Şəbəkə bazası'!G52="False", 'Abunəçilərin Sayı'!D46="True"),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4" s="16" t="str">
        <f>IF('Şəbəkə bazası'!H52="True", "", "İnternet şəbəkəsinin ümumi stansiya tutumu → SƏBƏB: " &amp; 'Şəbəkə bazası'!H$11)</f>
        <v/>
      </c>
      <c r="O44" s="16" t="str">
        <f>IF('Şəbəkə bazası'!H52="True", "", "İnternet şəbəkəsinin quraşdırılmış (xətt şəbəkəsi) tutumu → SƏBƏB: " &amp; 'Şəbəkə bazası'!H$11)</f>
        <v/>
      </c>
      <c r="P44" s="16" t="str">
        <f>IF(İnfrastruktur!C52="True", "", "Data kanal (port) sayı → SƏBƏB: " &amp; İnfrastruktur!C$11)</f>
        <v>Data kanal (port) sayı → SƏBƏB: Data kanal (port) sayı &gt; 0</v>
      </c>
      <c r="Q44" s="16" t="str">
        <f>IF(İnfrastruktur!D52="True", "", IF(OR(Input!A42="AZTELEKOM MMC", Input!A42="BAKI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4" s="16" t="str">
        <f>IF(İnfrastruktur!E52="True",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4" s="16" t="str">
        <f>IF(İnfrastruktur!F52="True",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4" s="16" t="str">
        <f>IF(AND(İnfrastruktur!G52="True", 'Lif Uzunluğu'!D46="True"), "",
    IF(AND(İnfrastruktur!G52="False", 'Lif Uzunluğu'!D46="False"),
        "Müəssisənin özünə aid fiber optik lif uzunluğu → SƏBƏB: " &amp; İnfrastruktur!G$11 &amp; " və keçmiş rüb ilə müqayisədə fərq çoxdur",
        IF(AND(İnfrastruktur!G52="True", 'Lif Uzunluğu'!D46="False"),
            "Müəssisənin özünə aid fiber optik lif uzunluğu → SƏBƏB: Keçmiş rüb ilə müqayisədə fərq çoxdur",
            IF(AND(İnfrastruktur!G52="False", 'Lif Uzunluğu'!D46="True"),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4" s="16" t="str">
        <f>IF('Lif Sayı'!D46="True",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4" s="16" t="str">
        <f>IF(Traffic!C52="True","","Sabit genişzolaqlı internet trafiki")</f>
        <v/>
      </c>
    </row>
    <row r="45" spans="2:22" ht="80.5" customHeight="1" x14ac:dyDescent="0.35">
      <c r="B45" s="15" t="str">
        <f>Input!A43</f>
        <v>"AZFİBERNET" Məhdud Məsuliyyətli Cəmiyyəti</v>
      </c>
      <c r="C45" s="16" t="str">
        <f>IF('Şəbəkə bazası'!C53="True", "", "ETTH → SƏBƏB: " &amp; 'Şəbəkə bazası'!C$11)</f>
        <v/>
      </c>
      <c r="D45" s="16" t="str">
        <f>IF('Şəbəkə bazası'!C53="True", "", "FTTB (və ya FTTC) → SƏBƏB: " &amp; 'Şəbəkə bazası'!C$11)</f>
        <v/>
      </c>
      <c r="E45" s="16" t="str">
        <f>IF('Şəbəkə bazası'!D53="True", "", "FTTH → SƏBƏB: " &amp; 'Şəbəkə bazası'!D$11)</f>
        <v/>
      </c>
      <c r="F45" s="16" t="str">
        <f>IF('Şəbəkə bazası'!D53="True", "", "xPon → SƏBƏB: " &amp; 'Şəbəkə bazası'!D$11)</f>
        <v/>
      </c>
      <c r="G45" s="16" t="str">
        <f>IF('Şəbəkə bazası'!D53="True", "", "Ayrılmış Xətt → SƏBƏB: " &amp; 'Şəbəkə bazası'!D$11)</f>
        <v/>
      </c>
      <c r="H45" s="16" t="str">
        <f>IF('Şəbəkə bazası'!E53="True", "", "xDSL → SƏBƏB: " &amp; 'Şəbəkə bazası'!E$11)</f>
        <v/>
      </c>
      <c r="I45" s="16" t="str">
        <f>IF('Şəbəkə bazası'!E53="True", "", "MSAN, DSLAM → SƏBƏB: " &amp; 'Şəbəkə bazası'!E$11)</f>
        <v/>
      </c>
      <c r="J45" s="16" t="str">
        <f>IF('Şəbəkə bazası'!F53="True", "", "Simsiz internet → SƏBƏB: " &amp; 'Şəbəkə bazası'!F$11)</f>
        <v/>
      </c>
      <c r="K45" s="16" t="str">
        <f>IF('Şəbəkə bazası'!F53="True", "", "Digər şəbəkə → SƏBƏB: " &amp; 'Şəbəkə bazası'!F$11)</f>
        <v/>
      </c>
      <c r="L45" s="16" t="str">
        <f>IF('Şəbəkə bazası'!G53="True", "", "İnternet şəbəkəsinin quraşdırılmış (xətt şəbəkəsi) tutumu → SƏBƏB: " &amp; 'Şəbəkə bazası'!G$11)</f>
        <v/>
      </c>
      <c r="M45" s="16" t="str">
        <f>IF(AND('Şəbəkə bazası'!G53="True", 'Abunəçilərin Sayı'!D47="True"), "",
    IF(AND('Şəbəkə bazası'!G53="False", 'Abunəçilərin Sayı'!D47="False"),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bazası'!G53="True", 'Abunəçilərin Sayı'!D47="False"),
            "Tətbiq edilən şəbəkənin növü üzrə internet abunəçilərinin sayı → SƏBƏB: " &amp; "Keçmiş rüb ilə müqayisədə fərq çoxdur və (və ya) göstərici 0",
            IF(AND('Şəbəkə bazası'!G53="False", 'Abunəçilərin Sayı'!D47="True"),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5" s="16" t="str">
        <f>IF('Şəbəkə bazası'!H53="True", "", "İnternet şəbəkəsinin ümumi stansiya tutumu → SƏBƏB: " &amp; 'Şəbəkə bazası'!H$11)</f>
        <v/>
      </c>
      <c r="O45" s="16" t="str">
        <f>IF('Şəbəkə bazası'!H53="True", "", "İnternet şəbəkəsinin quraşdırılmış (xətt şəbəkəsi) tutumu → SƏBƏB: " &amp; 'Şəbəkə bazası'!H$11)</f>
        <v/>
      </c>
      <c r="P45" s="16" t="str">
        <f>IF(İnfrastruktur!C53="True", "", "Data kanal (port) sayı → SƏBƏB: " &amp; İnfrastruktur!C$11)</f>
        <v>Data kanal (port) sayı → SƏBƏB: Data kanal (port) sayı &gt; 0</v>
      </c>
      <c r="Q45" s="16" t="str">
        <f>IF(İnfrastruktur!D53="True", "", IF(OR(Input!A43="AZTELEKOM MMC", Input!A43="BAKI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5" s="16" t="str">
        <f>IF(İnfrastruktur!E53="True",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5" s="16" t="str">
        <f>IF(İnfrastruktur!F53="True",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5" s="16" t="str">
        <f>IF(AND(İnfrastruktur!G53="True", 'Lif Uzunluğu'!D47="True"), "",
    IF(AND(İnfrastruktur!G53="False", 'Lif Uzunluğu'!D47="False"),
        "Müəssisənin özünə aid fiber optik lif uzunluğu → SƏBƏB: " &amp; İnfrastruktur!G$11 &amp; " və keçmiş rüb ilə müqayisədə fərq çoxdur",
        IF(AND(İnfrastruktur!G53="True", 'Lif Uzunluğu'!D47="False"),
            "Müəssisənin özünə aid fiber optik lif uzunluğu → SƏBƏB: Keçmiş rüb ilə müqayisədə fərq çoxdur",
            IF(AND(İnfrastruktur!G53="False", 'Lif Uzunluğu'!D47="True"),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5" s="16" t="str">
        <f>IF('Lif Sayı'!D47="True",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5" s="16" t="str">
        <f>IF(Traffic!C53="True","","Sabit genişzolaqlı internet trafiki")</f>
        <v/>
      </c>
    </row>
    <row r="46" spans="2:22" ht="80.5" customHeight="1" x14ac:dyDescent="0.35">
      <c r="B46" s="15" t="str">
        <f>Input!A44</f>
        <v>"AZERONLİNE LTD" BİRGƏ MÜƏSSİSƏSİ</v>
      </c>
      <c r="C46" s="16" t="str">
        <f>IF('Şəbəkə bazası'!C54="True", "", "ETTH → SƏBƏB: " &amp; 'Şəbəkə bazası'!C$11)</f>
        <v/>
      </c>
      <c r="D46" s="16" t="str">
        <f>IF('Şəbəkə bazası'!C54="True", "", "FTTB (və ya FTTC) → SƏBƏB: " &amp; 'Şəbəkə bazası'!C$11)</f>
        <v/>
      </c>
      <c r="E46" s="16" t="str">
        <f>IF('Şəbəkə bazası'!D54="True", "", "FTTH → SƏBƏB: " &amp; 'Şəbəkə bazası'!D$11)</f>
        <v/>
      </c>
      <c r="F46" s="16" t="str">
        <f>IF('Şəbəkə bazası'!D54="True", "", "xPon → SƏBƏB: " &amp; 'Şəbəkə bazası'!D$11)</f>
        <v/>
      </c>
      <c r="G46" s="16" t="str">
        <f>IF('Şəbəkə bazası'!D54="True", "", "Ayrılmış Xətt → SƏBƏB: " &amp; 'Şəbəkə bazası'!D$11)</f>
        <v/>
      </c>
      <c r="H46" s="16" t="str">
        <f>IF('Şəbəkə bazası'!E54="True", "", "xDSL → SƏBƏB: " &amp; 'Şəbəkə bazası'!E$11)</f>
        <v/>
      </c>
      <c r="I46" s="16" t="str">
        <f>IF('Şəbəkə bazası'!E54="True", "", "MSAN, DSLAM → SƏBƏB: " &amp; 'Şəbəkə bazası'!E$11)</f>
        <v/>
      </c>
      <c r="J46" s="16" t="str">
        <f>IF('Şəbəkə bazası'!F54="True", "", "Simsiz internet → SƏBƏB: " &amp; 'Şəbəkə bazası'!F$11)</f>
        <v/>
      </c>
      <c r="K46" s="16" t="str">
        <f>IF('Şəbəkə bazası'!F54="True", "", "Digər şəbəkə → SƏBƏB: " &amp; 'Şəbəkə bazası'!F$11)</f>
        <v/>
      </c>
      <c r="L46" s="16" t="str">
        <f>IF('Şəbəkə bazası'!G54="True", "", "İnternet şəbəkəsinin quraşdırılmış (xətt şəbəkəsi) tutumu → SƏBƏB: " &amp; 'Şəbəkə bazası'!G$11)</f>
        <v/>
      </c>
      <c r="M46" s="16" t="str">
        <f>IF(AND('Şəbəkə bazası'!G54="True", 'Abunəçilərin Sayı'!D48="True"), "",
    IF(AND('Şəbəkə bazası'!G54="False", 'Abunəçilərin Sayı'!D48="False"),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bazası'!G54="True", 'Abunəçilərin Sayı'!D48="False"),
            "Tətbiq edilən şəbəkənin növü üzrə internet abunəçilərinin sayı → SƏBƏB: " &amp; "Keçmiş rüb ilə müqayisədə fərq çoxdur və (və ya) göstərici 0",
            IF(AND('Şəbəkə bazası'!G54="False", 'Abunəçilərin Sayı'!D48="True"),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6" s="16" t="str">
        <f>IF('Şəbəkə bazası'!H54="True", "", "İnternet şəbəkəsinin ümumi stansiya tutumu → SƏBƏB: " &amp; 'Şəbəkə bazası'!H$11)</f>
        <v/>
      </c>
      <c r="O46" s="16" t="str">
        <f>IF('Şəbəkə bazası'!H54="True", "", "İnternet şəbəkəsinin quraşdırılmış (xətt şəbəkəsi) tutumu → SƏBƏB: " &amp; 'Şəbəkə bazası'!H$11)</f>
        <v/>
      </c>
      <c r="P46" s="16" t="str">
        <f>IF(İnfrastruktur!C54="True", "", "Data kanal (port) sayı → SƏBƏB: " &amp; İnfrastruktur!C$11)</f>
        <v>Data kanal (port) sayı → SƏBƏB: Data kanal (port) sayı &gt; 0</v>
      </c>
      <c r="Q46" s="16" t="str">
        <f>IF(İnfrastruktur!D54="True", "", IF(OR(Input!A44="AZTELEKOM MMC", Input!A44="BAKI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6" s="16" t="str">
        <f>IF(İnfrastruktur!E54="True",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6" s="16" t="str">
        <f>IF(İnfrastruktur!F54="True",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6" s="16" t="str">
        <f>IF(AND(İnfrastruktur!G54="True", 'Lif Uzunluğu'!D48="True"), "",
    IF(AND(İnfrastruktur!G54="False", 'Lif Uzunluğu'!D48="False"),
        "Müəssisənin özünə aid fiber optik lif uzunluğu → SƏBƏB: " &amp; İnfrastruktur!G$11 &amp; " və keçmiş rüb ilə müqayisədə fərq çoxdur",
        IF(AND(İnfrastruktur!G54="True", 'Lif Uzunluğu'!D48="False"),
            "Müəssisənin özünə aid fiber optik lif uzunluğu → SƏBƏB: Keçmiş rüb ilə müqayisədə fərq çoxdur",
            IF(AND(İnfrastruktur!G54="False", 'Lif Uzunluğu'!D48="True"),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6" s="16" t="str">
        <f>IF('Lif Sayı'!D48="True",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6" s="16" t="str">
        <f>IF(Traffic!C54="True","","Sabit genişzolaqlı internet trafiki")</f>
        <v/>
      </c>
    </row>
    <row r="47" spans="2:22" ht="80.5" customHeight="1" x14ac:dyDescent="0.35">
      <c r="B47" s="15" t="str">
        <f>Input!A45</f>
        <v>"MOBİCOM"  MƏHDUD MƏSULİYYƏTLİ CƏMİYYƏTİ</v>
      </c>
      <c r="C47" s="16" t="str">
        <f>IF('Şəbəkə bazası'!C55="True", "", "ETTH → SƏBƏB: " &amp; 'Şəbəkə bazası'!C$11)</f>
        <v/>
      </c>
      <c r="D47" s="16" t="str">
        <f>IF('Şəbəkə bazası'!C55="True", "", "FTTB (və ya FTTC) → SƏBƏB: " &amp; 'Şəbəkə bazası'!C$11)</f>
        <v/>
      </c>
      <c r="E47" s="16" t="str">
        <f>IF('Şəbəkə bazası'!D55="True", "", "FTTH → SƏBƏB: " &amp; 'Şəbəkə bazası'!D$11)</f>
        <v/>
      </c>
      <c r="F47" s="16" t="str">
        <f>IF('Şəbəkə bazası'!D55="True", "", "xPon → SƏBƏB: " &amp; 'Şəbəkə bazası'!D$11)</f>
        <v/>
      </c>
      <c r="G47" s="16" t="str">
        <f>IF('Şəbəkə bazası'!D55="True", "", "Ayrılmış Xətt → SƏBƏB: " &amp; 'Şəbəkə bazası'!D$11)</f>
        <v/>
      </c>
      <c r="H47" s="16" t="str">
        <f>IF('Şəbəkə bazası'!E55="True", "", "xDSL → SƏBƏB: " &amp; 'Şəbəkə bazası'!E$11)</f>
        <v/>
      </c>
      <c r="I47" s="16" t="str">
        <f>IF('Şəbəkə bazası'!E55="True", "", "MSAN, DSLAM → SƏBƏB: " &amp; 'Şəbəkə bazası'!E$11)</f>
        <v/>
      </c>
      <c r="J47" s="16" t="str">
        <f>IF('Şəbəkə bazası'!F55="True", "", "Simsiz internet → SƏBƏB: " &amp; 'Şəbəkə bazası'!F$11)</f>
        <v/>
      </c>
      <c r="K47" s="16" t="str">
        <f>IF('Şəbəkə bazası'!F55="True", "", "Digər şəbəkə → SƏBƏB: " &amp; 'Şəbəkə bazası'!F$11)</f>
        <v/>
      </c>
      <c r="L47" s="16" t="str">
        <f>IF('Şəbəkə bazası'!G55="True", "", "İnternet şəbəkəsinin quraşdırılmış (xətt şəbəkəsi) tutumu → SƏBƏB: " &amp; 'Şəbəkə bazası'!G$11)</f>
        <v/>
      </c>
      <c r="M47" s="16" t="str">
        <f>IF(AND('Şəbəkə bazası'!G55="True", 'Abunəçilərin Sayı'!D49="True"), "",
    IF(AND('Şəbəkə bazası'!G55="False", 'Abunəçilərin Sayı'!D49="False"),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bazası'!G55="True", 'Abunəçilərin Sayı'!D49="False"),
            "Tətbiq edilən şəbəkənin növü üzrə internet abunəçilərinin sayı → SƏBƏB: " &amp; "Keçmiş rüb ilə müqayisədə fərq çoxdur və (və ya) göstərici 0",
            IF(AND('Şəbəkə bazası'!G55="False", 'Abunəçilərin Sayı'!D49="True"),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7" s="16" t="str">
        <f>IF('Şəbəkə bazası'!H55="True", "", "İnternet şəbəkəsinin ümumi stansiya tutumu → SƏBƏB: " &amp; 'Şəbəkə bazası'!H$11)</f>
        <v/>
      </c>
      <c r="O47" s="16" t="str">
        <f>IF('Şəbəkə bazası'!H55="True", "", "İnternet şəbəkəsinin quraşdırılmış (xətt şəbəkəsi) tutumu → SƏBƏB: " &amp; 'Şəbəkə bazası'!H$11)</f>
        <v/>
      </c>
      <c r="P47" s="16" t="str">
        <f>IF(İnfrastruktur!C55="True", "", "Data kanal (port) sayı → SƏBƏB: " &amp; İnfrastruktur!C$11)</f>
        <v>Data kanal (port) sayı → SƏBƏB: Data kanal (port) sayı &gt; 0</v>
      </c>
      <c r="Q47" s="16" t="str">
        <f>IF(İnfrastruktur!D55="True", "", IF(OR(Input!A45="AZTELEKOM MMC", Input!A45="BAKI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7" s="16" t="str">
        <f>IF(İnfrastruktur!E55="True",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7" s="16" t="str">
        <f>IF(İnfrastruktur!F55="True",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7" s="16" t="str">
        <f>IF(AND(İnfrastruktur!G55="True", 'Lif Uzunluğu'!D49="True"), "",
    IF(AND(İnfrastruktur!G55="False", 'Lif Uzunluğu'!D49="False"),
        "Müəssisənin özünə aid fiber optik lif uzunluğu → SƏBƏB: " &amp; İnfrastruktur!G$11 &amp; " və keçmiş rüb ilə müqayisədə fərq çoxdur",
        IF(AND(İnfrastruktur!G55="True", 'Lif Uzunluğu'!D49="False"),
            "Müəssisənin özünə aid fiber optik lif uzunluğu → SƏBƏB: Keçmiş rüb ilə müqayisədə fərq çoxdur",
            IF(AND(İnfrastruktur!G55="False", 'Lif Uzunluğu'!D49="True"),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7" s="16" t="str">
        <f>IF('Lif Sayı'!D49="True",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7" s="16" t="str">
        <f>IF(Traffic!C55="True","","Sabit genişzolaqlı internet trafiki")</f>
        <v/>
      </c>
    </row>
    <row r="48" spans="2:22" ht="80.5" customHeight="1" x14ac:dyDescent="0.35">
      <c r="B48" s="15" t="str">
        <f>Input!A46</f>
        <v>"RAHAT TELECOM" Məhdud Məsuliyyətli Cəmiyyəti</v>
      </c>
      <c r="C48" s="16" t="str">
        <f>IF('Şəbəkə bazası'!C56="True", "", "ETTH → SƏBƏB: " &amp; 'Şəbəkə bazası'!C$11)</f>
        <v/>
      </c>
      <c r="D48" s="16" t="str">
        <f>IF('Şəbəkə bazası'!C56="True", "", "FTTB (və ya FTTC) → SƏBƏB: " &amp; 'Şəbəkə bazası'!C$11)</f>
        <v/>
      </c>
      <c r="E48" s="16" t="str">
        <f>IF('Şəbəkə bazası'!D56="True", "", "FTTH → SƏBƏB: " &amp; 'Şəbəkə bazası'!D$11)</f>
        <v/>
      </c>
      <c r="F48" s="16" t="str">
        <f>IF('Şəbəkə bazası'!D56="True", "", "xPon → SƏBƏB: " &amp; 'Şəbəkə bazası'!D$11)</f>
        <v/>
      </c>
      <c r="G48" s="16" t="str">
        <f>IF('Şəbəkə bazası'!D56="True", "", "Ayrılmış Xətt → SƏBƏB: " &amp; 'Şəbəkə bazası'!D$11)</f>
        <v/>
      </c>
      <c r="H48" s="16" t="str">
        <f>IF('Şəbəkə bazası'!E56="True", "", "xDSL → SƏBƏB: " &amp; 'Şəbəkə bazası'!E$11)</f>
        <v/>
      </c>
      <c r="I48" s="16" t="str">
        <f>IF('Şəbəkə bazası'!E56="True", "", "MSAN, DSLAM → SƏBƏB: " &amp; 'Şəbəkə bazası'!E$11)</f>
        <v/>
      </c>
      <c r="J48" s="16" t="str">
        <f>IF('Şəbəkə bazası'!F56="True", "", "Simsiz internet → SƏBƏB: " &amp; 'Şəbəkə bazası'!F$11)</f>
        <v/>
      </c>
      <c r="K48" s="16" t="str">
        <f>IF('Şəbəkə bazası'!F56="True", "", "Digər şəbəkə → SƏBƏB: " &amp; 'Şəbəkə bazası'!F$11)</f>
        <v/>
      </c>
      <c r="L48" s="16" t="str">
        <f>IF('Şəbəkə bazası'!G56="True", "", "İnternet şəbəkəsinin quraşdırılmış (xətt şəbəkəsi) tutumu → SƏBƏB: " &amp; 'Şəbəkə bazası'!G$11)</f>
        <v/>
      </c>
      <c r="M48" s="16" t="str">
        <f>IF(AND('Şəbəkə bazası'!G56="True", 'Abunəçilərin Sayı'!D50="True"), "",
    IF(AND('Şəbəkə bazası'!G56="False", 'Abunəçilərin Sayı'!D50="False"),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bazası'!G56="True", 'Abunəçilərin Sayı'!D50="False"),
            "Tətbiq edilən şəbəkənin növü üzrə internet abunəçilərinin sayı → SƏBƏB: " &amp; "Keçmiş rüb ilə müqayisədə fərq çoxdur və (və ya) göstərici 0",
            IF(AND('Şəbəkə bazası'!G56="False", 'Abunəçilərin Sayı'!D50="True"),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8" s="16" t="str">
        <f>IF('Şəbəkə bazası'!H56="True", "", "İnternet şəbəkəsinin ümumi stansiya tutumu → SƏBƏB: " &amp; 'Şəbəkə bazası'!H$11)</f>
        <v/>
      </c>
      <c r="O48" s="16" t="str">
        <f>IF('Şəbəkə bazası'!H56="True", "", "İnternet şəbəkəsinin quraşdırılmış (xətt şəbəkəsi) tutumu → SƏBƏB: " &amp; 'Şəbəkə bazası'!H$11)</f>
        <v/>
      </c>
      <c r="P48" s="16" t="str">
        <f>IF(İnfrastruktur!C56="True", "", "Data kanal (port) sayı → SƏBƏB: " &amp; İnfrastruktur!C$11)</f>
        <v>Data kanal (port) sayı → SƏBƏB: Data kanal (port) sayı &gt; 0</v>
      </c>
      <c r="Q48" s="16" t="str">
        <f>IF(İnfrastruktur!D56="True", "", IF(OR(Input!A46="AZTELEKOM MMC", Input!A46="BAKI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8" s="16" t="str">
        <f>IF(İnfrastruktur!E56="True",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8" s="16" t="str">
        <f>IF(İnfrastruktur!F56="True",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8" s="16" t="str">
        <f>IF(AND(İnfrastruktur!G56="True", 'Lif Uzunluğu'!D50="True"), "",
    IF(AND(İnfrastruktur!G56="False", 'Lif Uzunluğu'!D50="False"),
        "Müəssisənin özünə aid fiber optik lif uzunluğu → SƏBƏB: " &amp; İnfrastruktur!G$11 &amp; " və keçmiş rüb ilə müqayisədə fərq çoxdur",
        IF(AND(İnfrastruktur!G56="True", 'Lif Uzunluğu'!D50="False"),
            "Müəssisənin özünə aid fiber optik lif uzunluğu → SƏBƏB: Keçmiş rüb ilə müqayisədə fərq çoxdur",
            IF(AND(İnfrastruktur!G56="False", 'Lif Uzunluğu'!D50="True"),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8" s="16" t="str">
        <f>IF('Lif Sayı'!D50="True",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8" s="16" t="str">
        <f>IF(Traffic!C56="True","","Sabit genişzolaqlı internet trafiki")</f>
        <v/>
      </c>
    </row>
    <row r="49" spans="2:22" ht="80.5" customHeight="1" x14ac:dyDescent="0.35">
      <c r="B49" s="15" t="str">
        <f>Input!A47</f>
        <v>"DİGİNET" Məhdud Məsuliyyətli Cəmiyyəti</v>
      </c>
      <c r="C49" s="16" t="str">
        <f>IF('Şəbəkə bazası'!C57="True", "", "ETTH → SƏBƏB: " &amp; 'Şəbəkə bazası'!C$11)</f>
        <v/>
      </c>
      <c r="D49" s="16" t="str">
        <f>IF('Şəbəkə bazası'!C57="True", "", "FTTB (və ya FTTC) → SƏBƏB: " &amp; 'Şəbəkə bazası'!C$11)</f>
        <v/>
      </c>
      <c r="E49" s="16" t="str">
        <f>IF('Şəbəkə bazası'!D57="True", "", "FTTH → SƏBƏB: " &amp; 'Şəbəkə bazası'!D$11)</f>
        <v/>
      </c>
      <c r="F49" s="16" t="str">
        <f>IF('Şəbəkə bazası'!D57="True", "", "xPon → SƏBƏB: " &amp; 'Şəbəkə bazası'!D$11)</f>
        <v/>
      </c>
      <c r="G49" s="16" t="str">
        <f>IF('Şəbəkə bazası'!D57="True", "", "Ayrılmış Xətt → SƏBƏB: " &amp; 'Şəbəkə bazası'!D$11)</f>
        <v/>
      </c>
      <c r="H49" s="16" t="str">
        <f>IF('Şəbəkə bazası'!E57="True", "", "xDSL → SƏBƏB: " &amp; 'Şəbəkə bazası'!E$11)</f>
        <v/>
      </c>
      <c r="I49" s="16" t="str">
        <f>IF('Şəbəkə bazası'!E57="True", "", "MSAN, DSLAM → SƏBƏB: " &amp; 'Şəbəkə bazası'!E$11)</f>
        <v/>
      </c>
      <c r="J49" s="16" t="str">
        <f>IF('Şəbəkə bazası'!F57="True", "", "Simsiz internet → SƏBƏB: " &amp; 'Şəbəkə bazası'!F$11)</f>
        <v/>
      </c>
      <c r="K49" s="16" t="str">
        <f>IF('Şəbəkə bazası'!F57="True", "", "Digər şəbəkə → SƏBƏB: " &amp; 'Şəbəkə bazası'!F$11)</f>
        <v/>
      </c>
      <c r="L49" s="16" t="str">
        <f>IF('Şəbəkə bazası'!G57="True", "", "İnternet şəbəkəsinin quraşdırılmış (xətt şəbəkəsi) tutumu → SƏBƏB: " &amp; 'Şəbəkə bazası'!G$11)</f>
        <v/>
      </c>
      <c r="M49" s="16" t="str">
        <f>IF(AND('Şəbəkə bazası'!G57="True", 'Abunəçilərin Sayı'!D51="True"), "",
    IF(AND('Şəbəkə bazası'!G57="False", 'Abunəçilərin Sayı'!D51="False"),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bazası'!G57="True", 'Abunəçilərin Sayı'!D51="False"),
            "Tətbiq edilən şəbəkənin növü üzrə internet abunəçilərinin sayı → SƏBƏB: " &amp; "Keçmiş rüb ilə müqayisədə fərq çoxdur və (və ya) göstərici 0",
            IF(AND('Şəbəkə bazası'!G57="False", 'Abunəçilərin Sayı'!D51="True"),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49" s="16" t="str">
        <f>IF('Şəbəkə bazası'!H57="True", "", "İnternet şəbəkəsinin ümumi stansiya tutumu → SƏBƏB: " &amp; 'Şəbəkə bazası'!H$11)</f>
        <v/>
      </c>
      <c r="O49" s="16" t="str">
        <f>IF('Şəbəkə bazası'!H57="True", "", "İnternet şəbəkəsinin quraşdırılmış (xətt şəbəkəsi) tutumu → SƏBƏB: " &amp; 'Şəbəkə bazası'!H$11)</f>
        <v/>
      </c>
      <c r="P49" s="16" t="str">
        <f>IF(İnfrastruktur!C57="True", "", "Data kanal (port) sayı → SƏBƏB: " &amp; İnfrastruktur!C$11)</f>
        <v>Data kanal (port) sayı → SƏBƏB: Data kanal (port) sayı &gt; 0</v>
      </c>
      <c r="Q49" s="16" t="str">
        <f>IF(İnfrastruktur!D57="True", "", IF(OR(Input!A47="AZTELEKOM MMC", Input!A47="BAKI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49" s="16" t="str">
        <f>IF(İnfrastruktur!E57="True",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49" s="16" t="str">
        <f>IF(İnfrastruktur!F57="True",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49" s="16" t="str">
        <f>IF(AND(İnfrastruktur!G57="True", 'Lif Uzunluğu'!D51="True"), "",
    IF(AND(İnfrastruktur!G57="False", 'Lif Uzunluğu'!D51="False"),
        "Müəssisənin özünə aid fiber optik lif uzunluğu → SƏBƏB: " &amp; İnfrastruktur!G$11 &amp; " və keçmiş rüb ilə müqayisədə fərq çoxdur",
        IF(AND(İnfrastruktur!G57="True", 'Lif Uzunluğu'!D51="False"),
            "Müəssisənin özünə aid fiber optik lif uzunluğu → SƏBƏB: Keçmiş rüb ilə müqayisədə fərq çoxdur",
            IF(AND(İnfrastruktur!G57="False", 'Lif Uzunluğu'!D51="True"),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49" s="16" t="str">
        <f>IF('Lif Sayı'!D51="True",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49" s="16" t="str">
        <f>IF(Traffic!C57="True","","Sabit genişzolaqlı internet trafiki")</f>
        <v/>
      </c>
    </row>
    <row r="50" spans="2:22" ht="80.5" customHeight="1" x14ac:dyDescent="0.35">
      <c r="B50" s="15" t="str">
        <f>Input!A48</f>
        <v>"NİANT" MƏHDUD MƏSULİYYƏTLİ CƏMİYYƏTİ</v>
      </c>
      <c r="C50" s="16" t="str">
        <f>IF('Şəbəkə bazası'!C58="True", "", "ETTH → SƏBƏB: " &amp; 'Şəbəkə bazası'!C$11)</f>
        <v/>
      </c>
      <c r="D50" s="16" t="str">
        <f>IF('Şəbəkə bazası'!C58="True", "", "FTTB (və ya FTTC) → SƏBƏB: " &amp; 'Şəbəkə bazası'!C$11)</f>
        <v/>
      </c>
      <c r="E50" s="16" t="str">
        <f>IF('Şəbəkə bazası'!D58="True", "", "FTTH → SƏBƏB: " &amp; 'Şəbəkə bazası'!D$11)</f>
        <v/>
      </c>
      <c r="F50" s="16" t="str">
        <f>IF('Şəbəkə bazası'!D58="True", "", "xPon → SƏBƏB: " &amp; 'Şəbəkə bazası'!D$11)</f>
        <v/>
      </c>
      <c r="G50" s="16" t="str">
        <f>IF('Şəbəkə bazası'!D58="True", "", "Ayrılmış Xətt → SƏBƏB: " &amp; 'Şəbəkə bazası'!D$11)</f>
        <v/>
      </c>
      <c r="H50" s="16" t="str">
        <f>IF('Şəbəkə bazası'!E58="True", "", "xDSL → SƏBƏB: " &amp; 'Şəbəkə bazası'!E$11)</f>
        <v/>
      </c>
      <c r="I50" s="16" t="str">
        <f>IF('Şəbəkə bazası'!E58="True", "", "MSAN, DSLAM → SƏBƏB: " &amp; 'Şəbəkə bazası'!E$11)</f>
        <v/>
      </c>
      <c r="J50" s="16" t="str">
        <f>IF('Şəbəkə bazası'!F58="True", "", "Simsiz internet → SƏBƏB: " &amp; 'Şəbəkə bazası'!F$11)</f>
        <v/>
      </c>
      <c r="K50" s="16" t="str">
        <f>IF('Şəbəkə bazası'!F58="True", "", "Digər şəbəkə → SƏBƏB: " &amp; 'Şəbəkə bazası'!F$11)</f>
        <v/>
      </c>
      <c r="L50" s="16" t="str">
        <f>IF('Şəbəkə bazası'!G58="True", "", "İnternet şəbəkəsinin quraşdırılmış (xətt şəbəkəsi) tutumu → SƏBƏB: " &amp; 'Şəbəkə bazası'!G$11)</f>
        <v/>
      </c>
      <c r="M50" s="16" t="str">
        <f>IF(AND('Şəbəkə bazası'!G58="True", 'Abunəçilərin Sayı'!D52="True"), "",
    IF(AND('Şəbəkə bazası'!G58="False", 'Abunəçilərin Sayı'!D52="False"),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bazası'!G58="True", 'Abunəçilərin Sayı'!D52="False"),
            "Tətbiq edilən şəbəkənin növü üzrə internet abunəçilərinin sayı → SƏBƏB: " &amp; "Keçmiş rüb ilə müqayisədə fərq çoxdur və (və ya) göstərici 0",
            IF(AND('Şəbəkə bazası'!G58="False", 'Abunəçilərin Sayı'!D52="True"),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0" s="16" t="str">
        <f>IF('Şəbəkə bazası'!H58="True", "", "İnternet şəbəkəsinin ümumi stansiya tutumu → SƏBƏB: " &amp; 'Şəbəkə bazası'!H$11)</f>
        <v/>
      </c>
      <c r="O50" s="16" t="str">
        <f>IF('Şəbəkə bazası'!H58="True", "", "İnternet şəbəkəsinin quraşdırılmış (xətt şəbəkəsi) tutumu → SƏBƏB: " &amp; 'Şəbəkə bazası'!H$11)</f>
        <v/>
      </c>
      <c r="P50" s="16" t="str">
        <f>IF(İnfrastruktur!C58="True", "", "Data kanal (port) sayı → SƏBƏB: " &amp; İnfrastruktur!C$11)</f>
        <v>Data kanal (port) sayı → SƏBƏB: Data kanal (port) sayı &gt; 0</v>
      </c>
      <c r="Q50" s="16" t="str">
        <f>IF(İnfrastruktur!D58="True", "", IF(OR(Input!A48="AZTELEKOM MMC", Input!A48="BAKI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0" s="16" t="str">
        <f>IF(İnfrastruktur!E58="True",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0" s="16" t="str">
        <f>IF(İnfrastruktur!F58="True",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0" s="16" t="str">
        <f>IF(AND(İnfrastruktur!G58="True", 'Lif Uzunluğu'!D52="True"), "",
    IF(AND(İnfrastruktur!G58="False", 'Lif Uzunluğu'!D52="False"),
        "Müəssisənin özünə aid fiber optik lif uzunluğu → SƏBƏB: " &amp; İnfrastruktur!G$11 &amp; " və keçmiş rüb ilə müqayisədə fərq çoxdur",
        IF(AND(İnfrastruktur!G58="True", 'Lif Uzunluğu'!D52="False"),
            "Müəssisənin özünə aid fiber optik lif uzunluğu → SƏBƏB: Keçmiş rüb ilə müqayisədə fərq çoxdur",
            IF(AND(İnfrastruktur!G58="False", 'Lif Uzunluğu'!D52="True"),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0" s="16" t="str">
        <f>IF('Lif Sayı'!D52="True",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0" s="16" t="str">
        <f>IF(Traffic!C58="True","","Sabit genişzolaqlı internet trafiki")</f>
        <v/>
      </c>
    </row>
    <row r="51" spans="2:22" ht="80.5" customHeight="1" x14ac:dyDescent="0.35">
      <c r="B51" s="15" t="str">
        <f>Input!A49</f>
        <v>"AZNETVORK" Məhdud Məsuliyyətli Cəmiyyəti</v>
      </c>
      <c r="C51" s="16" t="str">
        <f>IF('Şəbəkə bazası'!C59="True", "", "ETTH → SƏBƏB: " &amp; 'Şəbəkə bazası'!C$11)</f>
        <v/>
      </c>
      <c r="D51" s="16" t="str">
        <f>IF('Şəbəkə bazası'!C59="True", "", "FTTB (və ya FTTC) → SƏBƏB: " &amp; 'Şəbəkə bazası'!C$11)</f>
        <v/>
      </c>
      <c r="E51" s="16" t="str">
        <f>IF('Şəbəkə bazası'!D59="True", "", "FTTH → SƏBƏB: " &amp; 'Şəbəkə bazası'!D$11)</f>
        <v/>
      </c>
      <c r="F51" s="16" t="str">
        <f>IF('Şəbəkə bazası'!D59="True", "", "xPon → SƏBƏB: " &amp; 'Şəbəkə bazası'!D$11)</f>
        <v/>
      </c>
      <c r="G51" s="16" t="str">
        <f>IF('Şəbəkə bazası'!D59="True", "", "Ayrılmış Xətt → SƏBƏB: " &amp; 'Şəbəkə bazası'!D$11)</f>
        <v/>
      </c>
      <c r="H51" s="16" t="str">
        <f>IF('Şəbəkə bazası'!E59="True", "", "xDSL → SƏBƏB: " &amp; 'Şəbəkə bazası'!E$11)</f>
        <v/>
      </c>
      <c r="I51" s="16" t="str">
        <f>IF('Şəbəkə bazası'!E59="True", "", "MSAN, DSLAM → SƏBƏB: " &amp; 'Şəbəkə bazası'!E$11)</f>
        <v/>
      </c>
      <c r="J51" s="16" t="str">
        <f>IF('Şəbəkə bazası'!F59="True", "", "Simsiz internet → SƏBƏB: " &amp; 'Şəbəkə bazası'!F$11)</f>
        <v/>
      </c>
      <c r="K51" s="16" t="str">
        <f>IF('Şəbəkə bazası'!F59="True", "", "Digər şəbəkə → SƏBƏB: " &amp; 'Şəbəkə bazası'!F$11)</f>
        <v/>
      </c>
      <c r="L51" s="16" t="str">
        <f>IF('Şəbəkə bazası'!G59="True", "", "İnternet şəbəkəsinin quraşdırılmış (xətt şəbəkəsi) tutumu → SƏBƏB: " &amp; 'Şəbəkə bazası'!G$11)</f>
        <v/>
      </c>
      <c r="M51" s="16" t="str">
        <f>IF(AND('Şəbəkə bazası'!G59="True", 'Abunəçilərin Sayı'!D53="True"), "",
    IF(AND('Şəbəkə bazası'!G59="False", 'Abunəçilərin Sayı'!D53="False"),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bazası'!G59="True", 'Abunəçilərin Sayı'!D53="False"),
            "Tətbiq edilən şəbəkənin növü üzrə internet abunəçilərinin sayı → SƏBƏB: " &amp; "Keçmiş rüb ilə müqayisədə fərq çoxdur və (və ya) göstərici 0",
            IF(AND('Şəbəkə bazası'!G59="False", 'Abunəçilərin Sayı'!D53="True"),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1" s="16" t="str">
        <f>IF('Şəbəkə bazası'!H59="True", "", "İnternet şəbəkəsinin ümumi stansiya tutumu → SƏBƏB: " &amp; 'Şəbəkə bazası'!H$11)</f>
        <v/>
      </c>
      <c r="O51" s="16" t="str">
        <f>IF('Şəbəkə bazası'!H59="True", "", "İnternet şəbəkəsinin quraşdırılmış (xətt şəbəkəsi) tutumu → SƏBƏB: " &amp; 'Şəbəkə bazası'!H$11)</f>
        <v/>
      </c>
      <c r="P51" s="16" t="str">
        <f>IF(İnfrastruktur!C59="True", "", "Data kanal (port) sayı → SƏBƏB: " &amp; İnfrastruktur!C$11)</f>
        <v>Data kanal (port) sayı → SƏBƏB: Data kanal (port) sayı &gt; 0</v>
      </c>
      <c r="Q51" s="16" t="str">
        <f>IF(İnfrastruktur!D59="True", "", IF(OR(Input!A49="AZTELEKOM MMC", Input!A49="BAKI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1" s="16" t="str">
        <f>IF(İnfrastruktur!E59="True",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1" s="16" t="str">
        <f>IF(İnfrastruktur!F59="True",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1" s="16" t="str">
        <f>IF(AND(İnfrastruktur!G59="True", 'Lif Uzunluğu'!D53="True"), "",
    IF(AND(İnfrastruktur!G59="False", 'Lif Uzunluğu'!D53="False"),
        "Müəssisənin özünə aid fiber optik lif uzunluğu → SƏBƏB: " &amp; İnfrastruktur!G$11 &amp; " və keçmiş rüb ilə müqayisədə fərq çoxdur",
        IF(AND(İnfrastruktur!G59="True", 'Lif Uzunluğu'!D53="False"),
            "Müəssisənin özünə aid fiber optik lif uzunluğu → SƏBƏB: Keçmiş rüb ilə müqayisədə fərq çoxdur",
            IF(AND(İnfrastruktur!G59="False", 'Lif Uzunluğu'!D53="True"),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1" s="16" t="str">
        <f>IF('Lif Sayı'!D53="True",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1" s="16" t="str">
        <f>IF(Traffic!C59="True","","Sabit genişzolaqlı internet trafiki")</f>
        <v/>
      </c>
    </row>
    <row r="52" spans="2:22" ht="80.5" customHeight="1" x14ac:dyDescent="0.35">
      <c r="B52" s="15" t="str">
        <f>Input!A50</f>
        <v>"SLİNE" Məhdud Məsuliyyətli Cəmiyyəti</v>
      </c>
      <c r="C52" s="16" t="str">
        <f>IF('Şəbəkə bazası'!C60="True", "", "ETTH → SƏBƏB: " &amp; 'Şəbəkə bazası'!C$11)</f>
        <v/>
      </c>
      <c r="D52" s="16" t="str">
        <f>IF('Şəbəkə bazası'!C60="True", "", "FTTB (və ya FTTC) → SƏBƏB: " &amp; 'Şəbəkə bazası'!C$11)</f>
        <v/>
      </c>
      <c r="E52" s="16" t="str">
        <f>IF('Şəbəkə bazası'!D60="True", "", "FTTH → SƏBƏB: " &amp; 'Şəbəkə bazası'!D$11)</f>
        <v/>
      </c>
      <c r="F52" s="16" t="str">
        <f>IF('Şəbəkə bazası'!D60="True", "", "xPon → SƏBƏB: " &amp; 'Şəbəkə bazası'!D$11)</f>
        <v/>
      </c>
      <c r="G52" s="16" t="str">
        <f>IF('Şəbəkə bazası'!D60="True", "", "Ayrılmış Xətt → SƏBƏB: " &amp; 'Şəbəkə bazası'!D$11)</f>
        <v/>
      </c>
      <c r="H52" s="16" t="str">
        <f>IF('Şəbəkə bazası'!E60="True", "", "xDSL → SƏBƏB: " &amp; 'Şəbəkə bazası'!E$11)</f>
        <v/>
      </c>
      <c r="I52" s="16" t="str">
        <f>IF('Şəbəkə bazası'!E60="True", "", "MSAN, DSLAM → SƏBƏB: " &amp; 'Şəbəkə bazası'!E$11)</f>
        <v/>
      </c>
      <c r="J52" s="16" t="str">
        <f>IF('Şəbəkə bazası'!F60="True", "", "Simsiz internet → SƏBƏB: " &amp; 'Şəbəkə bazası'!F$11)</f>
        <v/>
      </c>
      <c r="K52" s="16" t="str">
        <f>IF('Şəbəkə bazası'!F60="True", "", "Digər şəbəkə → SƏBƏB: " &amp; 'Şəbəkə bazası'!F$11)</f>
        <v/>
      </c>
      <c r="L52" s="16" t="str">
        <f>IF('Şəbəkə bazası'!G60="True", "", "İnternet şəbəkəsinin quraşdırılmış (xətt şəbəkəsi) tutumu → SƏBƏB: " &amp; 'Şəbəkə bazası'!G$11)</f>
        <v/>
      </c>
      <c r="M52" s="16" t="str">
        <f>IF(AND('Şəbəkə bazası'!G60="True", 'Abunəçilərin Sayı'!D54="True"), "",
    IF(AND('Şəbəkə bazası'!G60="False", 'Abunəçilərin Sayı'!D54="False"),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bazası'!G60="True", 'Abunəçilərin Sayı'!D54="False"),
            "Tətbiq edilən şəbəkənin növü üzrə internet abunəçilərinin sayı → SƏBƏB: " &amp; "Keçmiş rüb ilə müqayisədə fərq çoxdur və (və ya) göstərici 0",
            IF(AND('Şəbəkə bazası'!G60="False", 'Abunəçilərin Sayı'!D54="True"),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2" s="16" t="str">
        <f>IF('Şəbəkə bazası'!H60="True", "", "İnternet şəbəkəsinin ümumi stansiya tutumu → SƏBƏB: " &amp; 'Şəbəkə bazası'!H$11)</f>
        <v/>
      </c>
      <c r="O52" s="16" t="str">
        <f>IF('Şəbəkə bazası'!H60="True", "", "İnternet şəbəkəsinin quraşdırılmış (xətt şəbəkəsi) tutumu → SƏBƏB: " &amp; 'Şəbəkə bazası'!H$11)</f>
        <v/>
      </c>
      <c r="P52" s="16" t="str">
        <f>IF(İnfrastruktur!C60="True", "", "Data kanal (port) sayı → SƏBƏB: " &amp; İnfrastruktur!C$11)</f>
        <v>Data kanal (port) sayı → SƏBƏB: Data kanal (port) sayı &gt; 0</v>
      </c>
      <c r="Q52" s="16" t="str">
        <f>IF(İnfrastruktur!D60="True", "", IF(OR(Input!A50="AZTELEKOM MMC", Input!A50="BAKI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2" s="16" t="str">
        <f>IF(İnfrastruktur!E60="True",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2" s="16" t="str">
        <f>IF(İnfrastruktur!F60="True",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2" s="16" t="str">
        <f>IF(AND(İnfrastruktur!G60="True", 'Lif Uzunluğu'!D54="True"), "",
    IF(AND(İnfrastruktur!G60="False", 'Lif Uzunluğu'!D54="False"),
        "Müəssisənin özünə aid fiber optik lif uzunluğu → SƏBƏB: " &amp; İnfrastruktur!G$11 &amp; " və keçmiş rüb ilə müqayisədə fərq çoxdur",
        IF(AND(İnfrastruktur!G60="True", 'Lif Uzunluğu'!D54="False"),
            "Müəssisənin özünə aid fiber optik lif uzunluğu → SƏBƏB: Keçmiş rüb ilə müqayisədə fərq çoxdur",
            IF(AND(İnfrastruktur!G60="False", 'Lif Uzunluğu'!D54="True"),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2" s="16" t="str">
        <f>IF('Lif Sayı'!D54="True",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2" s="16" t="str">
        <f>IF(Traffic!C60="True","","Sabit genişzolaqlı internet trafiki")</f>
        <v/>
      </c>
    </row>
    <row r="53" spans="2:22" ht="80.5" customHeight="1" x14ac:dyDescent="0.35">
      <c r="B53" s="15" t="str">
        <f>Input!A51</f>
        <v>"PROKSİ" MƏHDUD MƏSULİYYƏTLİ CƏMİYYƏTİ</v>
      </c>
      <c r="C53" s="16" t="str">
        <f>IF('Şəbəkə bazası'!C61="True", "", "ETTH → SƏBƏB: " &amp; 'Şəbəkə bazası'!C$11)</f>
        <v/>
      </c>
      <c r="D53" s="16" t="str">
        <f>IF('Şəbəkə bazası'!C61="True", "", "FTTB (və ya FTTC) → SƏBƏB: " &amp; 'Şəbəkə bazası'!C$11)</f>
        <v/>
      </c>
      <c r="E53" s="16" t="str">
        <f>IF('Şəbəkə bazası'!D61="True", "", "FTTH → SƏBƏB: " &amp; 'Şəbəkə bazası'!D$11)</f>
        <v/>
      </c>
      <c r="F53" s="16" t="str">
        <f>IF('Şəbəkə bazası'!D61="True", "", "xPon → SƏBƏB: " &amp; 'Şəbəkə bazası'!D$11)</f>
        <v/>
      </c>
      <c r="G53" s="16" t="str">
        <f>IF('Şəbəkə bazası'!D61="True", "", "Ayrılmış Xətt → SƏBƏB: " &amp; 'Şəbəkə bazası'!D$11)</f>
        <v/>
      </c>
      <c r="H53" s="16" t="str">
        <f>IF('Şəbəkə bazası'!E61="True", "", "xDSL → SƏBƏB: " &amp; 'Şəbəkə bazası'!E$11)</f>
        <v/>
      </c>
      <c r="I53" s="16" t="str">
        <f>IF('Şəbəkə bazası'!E61="True", "", "MSAN, DSLAM → SƏBƏB: " &amp; 'Şəbəkə bazası'!E$11)</f>
        <v/>
      </c>
      <c r="J53" s="16" t="str">
        <f>IF('Şəbəkə bazası'!F61="True", "", "Simsiz internet → SƏBƏB: " &amp; 'Şəbəkə bazası'!F$11)</f>
        <v/>
      </c>
      <c r="K53" s="16" t="str">
        <f>IF('Şəbəkə bazası'!F61="True", "", "Digər şəbəkə → SƏBƏB: " &amp; 'Şəbəkə bazası'!F$11)</f>
        <v/>
      </c>
      <c r="L53" s="16" t="str">
        <f>IF('Şəbəkə bazası'!G61="True", "", "İnternet şəbəkəsinin quraşdırılmış (xətt şəbəkəsi) tutumu → SƏBƏB: " &amp; 'Şəbəkə bazası'!G$11)</f>
        <v/>
      </c>
      <c r="M53" s="16" t="str">
        <f>IF(AND('Şəbəkə bazası'!G61="True", 'Abunəçilərin Sayı'!D55="True"), "",
    IF(AND('Şəbəkə bazası'!G61="False", 'Abunəçilərin Sayı'!D55="False"),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bazası'!G61="True", 'Abunəçilərin Sayı'!D55="False"),
            "Tətbiq edilən şəbəkənin növü üzrə internet abunəçilərinin sayı → SƏBƏB: " &amp; "Keçmiş rüb ilə müqayisədə fərq çoxdur və (və ya) göstərici 0",
            IF(AND('Şəbəkə bazası'!G61="False", 'Abunəçilərin Sayı'!D55="True"),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3" s="16" t="str">
        <f>IF('Şəbəkə bazası'!H61="True", "", "İnternet şəbəkəsinin ümumi stansiya tutumu → SƏBƏB: " &amp; 'Şəbəkə bazası'!H$11)</f>
        <v/>
      </c>
      <c r="O53" s="16" t="str">
        <f>IF('Şəbəkə bazası'!H61="True", "", "İnternet şəbəkəsinin quraşdırılmış (xətt şəbəkəsi) tutumu → SƏBƏB: " &amp; 'Şəbəkə bazası'!H$11)</f>
        <v/>
      </c>
      <c r="P53" s="16" t="str">
        <f>IF(İnfrastruktur!C61="True", "", "Data kanal (port) sayı → SƏBƏB: " &amp; İnfrastruktur!C$11)</f>
        <v>Data kanal (port) sayı → SƏBƏB: Data kanal (port) sayı &gt; 0</v>
      </c>
      <c r="Q53" s="16" t="str">
        <f>IF(İnfrastruktur!D61="True", "", IF(OR(Input!A51="AZTELEKOM MMC", Input!A51="BAKI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3" s="16" t="str">
        <f>IF(İnfrastruktur!E61="True",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3" s="16" t="str">
        <f>IF(İnfrastruktur!F61="True",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3" s="16" t="str">
        <f>IF(AND(İnfrastruktur!G61="True", 'Lif Uzunluğu'!D55="True"), "",
    IF(AND(İnfrastruktur!G61="False", 'Lif Uzunluğu'!D55="False"),
        "Müəssisənin özünə aid fiber optik lif uzunluğu → SƏBƏB: " &amp; İnfrastruktur!G$11 &amp; " və keçmiş rüb ilə müqayisədə fərq çoxdur",
        IF(AND(İnfrastruktur!G61="True", 'Lif Uzunluğu'!D55="False"),
            "Müəssisənin özünə aid fiber optik lif uzunluğu → SƏBƏB: Keçmiş rüb ilə müqayisədə fərq çoxdur",
            IF(AND(İnfrastruktur!G61="False", 'Lif Uzunluğu'!D55="True"),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3" s="16" t="str">
        <f>IF('Lif Sayı'!D55="True",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3" s="16" t="str">
        <f>IF(Traffic!C61="True","","Sabit genişzolaqlı internet trafiki")</f>
        <v/>
      </c>
    </row>
    <row r="54" spans="2:22" ht="80.5" customHeight="1" x14ac:dyDescent="0.35">
      <c r="B54" s="15" t="str">
        <f>Input!A52</f>
        <v>"SKYLİNK" Məhdud Məsuliyyətli Cəmiyyəti</v>
      </c>
      <c r="C54" s="16" t="str">
        <f>IF('Şəbəkə bazası'!C62="True", "", "ETTH → SƏBƏB: " &amp; 'Şəbəkə bazası'!C$11)</f>
        <v/>
      </c>
      <c r="D54" s="16" t="str">
        <f>IF('Şəbəkə bazası'!C62="True", "", "FTTB (və ya FTTC) → SƏBƏB: " &amp; 'Şəbəkə bazası'!C$11)</f>
        <v/>
      </c>
      <c r="E54" s="16" t="str">
        <f>IF('Şəbəkə bazası'!D62="True", "", "FTTH → SƏBƏB: " &amp; 'Şəbəkə bazası'!D$11)</f>
        <v/>
      </c>
      <c r="F54" s="16" t="str">
        <f>IF('Şəbəkə bazası'!D62="True", "", "xPon → SƏBƏB: " &amp; 'Şəbəkə bazası'!D$11)</f>
        <v/>
      </c>
      <c r="G54" s="16" t="str">
        <f>IF('Şəbəkə bazası'!D62="True", "", "Ayrılmış Xətt → SƏBƏB: " &amp; 'Şəbəkə bazası'!D$11)</f>
        <v/>
      </c>
      <c r="H54" s="16" t="str">
        <f>IF('Şəbəkə bazası'!E62="True", "", "xDSL → SƏBƏB: " &amp; 'Şəbəkə bazası'!E$11)</f>
        <v/>
      </c>
      <c r="I54" s="16" t="str">
        <f>IF('Şəbəkə bazası'!E62="True", "", "MSAN, DSLAM → SƏBƏB: " &amp; 'Şəbəkə bazası'!E$11)</f>
        <v/>
      </c>
      <c r="J54" s="16" t="str">
        <f>IF('Şəbəkə bazası'!F62="True", "", "Simsiz internet → SƏBƏB: " &amp; 'Şəbəkə bazası'!F$11)</f>
        <v/>
      </c>
      <c r="K54" s="16" t="str">
        <f>IF('Şəbəkə bazası'!F62="True", "", "Digər şəbəkə → SƏBƏB: " &amp; 'Şəbəkə bazası'!F$11)</f>
        <v/>
      </c>
      <c r="L54" s="16" t="str">
        <f>IF('Şəbəkə bazası'!G62="True", "", "İnternet şəbəkəsinin quraşdırılmış (xətt şəbəkəsi) tutumu → SƏBƏB: " &amp; 'Şəbəkə bazası'!G$11)</f>
        <v/>
      </c>
      <c r="M54" s="16" t="str">
        <f>IF(AND('Şəbəkə bazası'!G62="True", 'Abunəçilərin Sayı'!D56="True"), "",
    IF(AND('Şəbəkə bazası'!G62="False", 'Abunəçilərin Sayı'!D56="False"),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bazası'!G62="True", 'Abunəçilərin Sayı'!D56="False"),
            "Tətbiq edilən şəbəkənin növü üzrə internet abunəçilərinin sayı → SƏBƏB: " &amp; "Keçmiş rüb ilə müqayisədə fərq çoxdur və (və ya) göstərici 0",
            IF(AND('Şəbəkə bazası'!G62="False", 'Abunəçilərin Sayı'!D56="True"),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4" s="16" t="str">
        <f>IF('Şəbəkə bazası'!H62="True", "", "İnternet şəbəkəsinin ümumi stansiya tutumu → SƏBƏB: " &amp; 'Şəbəkə bazası'!H$11)</f>
        <v/>
      </c>
      <c r="O54" s="16" t="str">
        <f>IF('Şəbəkə bazası'!H62="True", "", "İnternet şəbəkəsinin quraşdırılmış (xətt şəbəkəsi) tutumu → SƏBƏB: " &amp; 'Şəbəkə bazası'!H$11)</f>
        <v/>
      </c>
      <c r="P54" s="16" t="str">
        <f>IF(İnfrastruktur!C62="True", "", "Data kanal (port) sayı → SƏBƏB: " &amp; İnfrastruktur!C$11)</f>
        <v>Data kanal (port) sayı → SƏBƏB: Data kanal (port) sayı &gt; 0</v>
      </c>
      <c r="Q54" s="16" t="str">
        <f>IF(İnfrastruktur!D62="True", "", IF(OR(Input!A52="AZTELEKOM MMC", Input!A52="BAKI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4" s="16" t="str">
        <f>IF(İnfrastruktur!E62="True",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4" s="16" t="str">
        <f>IF(İnfrastruktur!F62="True",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4" s="16" t="str">
        <f>IF(AND(İnfrastruktur!G62="True", 'Lif Uzunluğu'!D56="True"), "",
    IF(AND(İnfrastruktur!G62="False", 'Lif Uzunluğu'!D56="False"),
        "Müəssisənin özünə aid fiber optik lif uzunluğu → SƏBƏB: " &amp; İnfrastruktur!G$11 &amp; " və keçmiş rüb ilə müqayisədə fərq çoxdur",
        IF(AND(İnfrastruktur!G62="True", 'Lif Uzunluğu'!D56="False"),
            "Müəssisənin özünə aid fiber optik lif uzunluğu → SƏBƏB: Keçmiş rüb ilə müqayisədə fərq çoxdur",
            IF(AND(İnfrastruktur!G62="False", 'Lif Uzunluğu'!D56="True"),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4" s="16" t="str">
        <f>IF('Lif Sayı'!D56="True",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4" s="16" t="str">
        <f>IF(Traffic!C62="True","","Sabit genişzolaqlı internet trafiki")</f>
        <v/>
      </c>
    </row>
    <row r="55" spans="2:22" ht="80.5" customHeight="1" x14ac:dyDescent="0.35">
      <c r="B55" s="15" t="str">
        <f>Input!A53</f>
        <v>"ALNET" Məhdud Məsuliyyətli Cəmiyyəti</v>
      </c>
      <c r="C55" s="16" t="str">
        <f>IF('Şəbəkə bazası'!C63="True", "", "ETTH → SƏBƏB: " &amp; 'Şəbəkə bazası'!C$11)</f>
        <v/>
      </c>
      <c r="D55" s="16" t="str">
        <f>IF('Şəbəkə bazası'!C63="True", "", "FTTB (və ya FTTC) → SƏBƏB: " &amp; 'Şəbəkə bazası'!C$11)</f>
        <v/>
      </c>
      <c r="E55" s="16" t="str">
        <f>IF('Şəbəkə bazası'!D63="True", "", "FTTH → SƏBƏB: " &amp; 'Şəbəkə bazası'!D$11)</f>
        <v/>
      </c>
      <c r="F55" s="16" t="str">
        <f>IF('Şəbəkə bazası'!D63="True", "", "xPon → SƏBƏB: " &amp; 'Şəbəkə bazası'!D$11)</f>
        <v/>
      </c>
      <c r="G55" s="16" t="str">
        <f>IF('Şəbəkə bazası'!D63="True", "", "Ayrılmış Xətt → SƏBƏB: " &amp; 'Şəbəkə bazası'!D$11)</f>
        <v/>
      </c>
      <c r="H55" s="16" t="str">
        <f>IF('Şəbəkə bazası'!E63="True", "", "xDSL → SƏBƏB: " &amp; 'Şəbəkə bazası'!E$11)</f>
        <v/>
      </c>
      <c r="I55" s="16" t="str">
        <f>IF('Şəbəkə bazası'!E63="True", "", "MSAN, DSLAM → SƏBƏB: " &amp; 'Şəbəkə bazası'!E$11)</f>
        <v/>
      </c>
      <c r="J55" s="16" t="str">
        <f>IF('Şəbəkə bazası'!F63="True", "", "Simsiz internet → SƏBƏB: " &amp; 'Şəbəkə bazası'!F$11)</f>
        <v/>
      </c>
      <c r="K55" s="16" t="str">
        <f>IF('Şəbəkə bazası'!F63="True", "", "Digər şəbəkə → SƏBƏB: " &amp; 'Şəbəkə bazası'!F$11)</f>
        <v/>
      </c>
      <c r="L55" s="16" t="str">
        <f>IF('Şəbəkə bazası'!G63="True", "", "İnternet şəbəkəsinin quraşdırılmış (xətt şəbəkəsi) tutumu → SƏBƏB: " &amp; 'Şəbəkə bazası'!G$11)</f>
        <v/>
      </c>
      <c r="M55" s="16" t="str">
        <f>IF(AND('Şəbəkə bazası'!G63="True", 'Abunəçilərin Sayı'!D57="True"), "",
    IF(AND('Şəbəkə bazası'!G63="False", 'Abunəçilərin Sayı'!D57="False"),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bazası'!G63="True", 'Abunəçilərin Sayı'!D57="False"),
            "Tətbiq edilən şəbəkənin növü üzrə internet abunəçilərinin sayı → SƏBƏB: " &amp; "Keçmiş rüb ilə müqayisədə fərq çoxdur və (və ya) göstərici 0",
            IF(AND('Şəbəkə bazası'!G63="False", 'Abunəçilərin Sayı'!D57="True"),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5" s="16" t="str">
        <f>IF('Şəbəkə bazası'!H63="True", "", "İnternet şəbəkəsinin ümumi stansiya tutumu → SƏBƏB: " &amp; 'Şəbəkə bazası'!H$11)</f>
        <v/>
      </c>
      <c r="O55" s="16" t="str">
        <f>IF('Şəbəkə bazası'!H63="True", "", "İnternet şəbəkəsinin quraşdırılmış (xətt şəbəkəsi) tutumu → SƏBƏB: " &amp; 'Şəbəkə bazası'!H$11)</f>
        <v/>
      </c>
      <c r="P55" s="16" t="str">
        <f>IF(İnfrastruktur!C63="True", "", "Data kanal (port) sayı → SƏBƏB: " &amp; İnfrastruktur!C$11)</f>
        <v>Data kanal (port) sayı → SƏBƏB: Data kanal (port) sayı &gt; 0</v>
      </c>
      <c r="Q55" s="16" t="str">
        <f>IF(İnfrastruktur!D63="True", "", IF(OR(Input!A53="AZTELEKOM MMC", Input!A53="BAKI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5" s="16" t="str">
        <f>IF(İnfrastruktur!E63="True",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5" s="16" t="str">
        <f>IF(İnfrastruktur!F63="True",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5" s="16" t="str">
        <f>IF(AND(İnfrastruktur!G63="True", 'Lif Uzunluğu'!D57="True"), "",
    IF(AND(İnfrastruktur!G63="False", 'Lif Uzunluğu'!D57="False"),
        "Müəssisənin özünə aid fiber optik lif uzunluğu → SƏBƏB: " &amp; İnfrastruktur!G$11 &amp; " və keçmiş rüb ilə müqayisədə fərq çoxdur",
        IF(AND(İnfrastruktur!G63="True", 'Lif Uzunluğu'!D57="False"),
            "Müəssisənin özünə aid fiber optik lif uzunluğu → SƏBƏB: Keçmiş rüb ilə müqayisədə fərq çoxdur",
            IF(AND(İnfrastruktur!G63="False", 'Lif Uzunluğu'!D57="True"),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5" s="16" t="str">
        <f>IF('Lif Sayı'!D57="True",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5" s="16" t="str">
        <f>IF(Traffic!C63="True","","Sabit genişzolaqlı internet trafiki")</f>
        <v/>
      </c>
    </row>
    <row r="56" spans="2:22" ht="80.5" customHeight="1" x14ac:dyDescent="0.35">
      <c r="B56" s="15" t="str">
        <f>Input!A54</f>
        <v>"MAXINET" Məhdud Məsuliyyətli Cəmiyyəti</v>
      </c>
      <c r="C56" s="16" t="str">
        <f>IF('Şəbəkə bazası'!C64="True", "", "ETTH → SƏBƏB: " &amp; 'Şəbəkə bazası'!C$11)</f>
        <v/>
      </c>
      <c r="D56" s="16" t="str">
        <f>IF('Şəbəkə bazası'!C64="True", "", "FTTB (və ya FTTC) → SƏBƏB: " &amp; 'Şəbəkə bazası'!C$11)</f>
        <v/>
      </c>
      <c r="E56" s="16" t="str">
        <f>IF('Şəbəkə bazası'!D64="True", "", "FTTH → SƏBƏB: " &amp; 'Şəbəkə bazası'!D$11)</f>
        <v/>
      </c>
      <c r="F56" s="16" t="str">
        <f>IF('Şəbəkə bazası'!D64="True", "", "xPon → SƏBƏB: " &amp; 'Şəbəkə bazası'!D$11)</f>
        <v/>
      </c>
      <c r="G56" s="16" t="str">
        <f>IF('Şəbəkə bazası'!D64="True", "", "Ayrılmış Xətt → SƏBƏB: " &amp; 'Şəbəkə bazası'!D$11)</f>
        <v/>
      </c>
      <c r="H56" s="16" t="str">
        <f>IF('Şəbəkə bazası'!E64="True", "", "xDSL → SƏBƏB: " &amp; 'Şəbəkə bazası'!E$11)</f>
        <v/>
      </c>
      <c r="I56" s="16" t="str">
        <f>IF('Şəbəkə bazası'!E64="True", "", "MSAN, DSLAM → SƏBƏB: " &amp; 'Şəbəkə bazası'!E$11)</f>
        <v/>
      </c>
      <c r="J56" s="16" t="str">
        <f>IF('Şəbəkə bazası'!F64="True", "", "Simsiz internet → SƏBƏB: " &amp; 'Şəbəkə bazası'!F$11)</f>
        <v/>
      </c>
      <c r="K56" s="16" t="str">
        <f>IF('Şəbəkə bazası'!F64="True", "", "Digər şəbəkə → SƏBƏB: " &amp; 'Şəbəkə bazası'!F$11)</f>
        <v/>
      </c>
      <c r="L56" s="16" t="str">
        <f>IF('Şəbəkə bazası'!G64="True", "", "İnternet şəbəkəsinin quraşdırılmış (xətt şəbəkəsi) tutumu → SƏBƏB: " &amp; 'Şəbəkə bazası'!G$11)</f>
        <v/>
      </c>
      <c r="M56" s="16" t="str">
        <f>IF(AND('Şəbəkə bazası'!G64="True", 'Abunəçilərin Sayı'!D58="True"), "",
    IF(AND('Şəbəkə bazası'!G64="False", 'Abunəçilərin Sayı'!D58="False"),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bazası'!G64="True", 'Abunəçilərin Sayı'!D58="False"),
            "Tətbiq edilən şəbəkənin növü üzrə internet abunəçilərinin sayı → SƏBƏB: " &amp; "Keçmiş rüb ilə müqayisədə fərq çoxdur və (və ya) göstərici 0",
            IF(AND('Şəbəkə bazası'!G64="False", 'Abunəçilərin Sayı'!D58="True"),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6" s="16" t="str">
        <f>IF('Şəbəkə bazası'!H64="True", "", "İnternet şəbəkəsinin ümumi stansiya tutumu → SƏBƏB: " &amp; 'Şəbəkə bazası'!H$11)</f>
        <v/>
      </c>
      <c r="O56" s="16" t="str">
        <f>IF('Şəbəkə bazası'!H64="True", "", "İnternet şəbəkəsinin quraşdırılmış (xətt şəbəkəsi) tutumu → SƏBƏB: " &amp; 'Şəbəkə bazası'!H$11)</f>
        <v/>
      </c>
      <c r="P56" s="16" t="str">
        <f>IF(İnfrastruktur!C64="True", "", "Data kanal (port) sayı → SƏBƏB: " &amp; İnfrastruktur!C$11)</f>
        <v>Data kanal (port) sayı → SƏBƏB: Data kanal (port) sayı &gt; 0</v>
      </c>
      <c r="Q56" s="16" t="str">
        <f>IF(İnfrastruktur!D64="True", "", IF(OR(Input!A54="AZTELEKOM MMC", Input!A54="BAKI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6" s="16" t="str">
        <f>IF(İnfrastruktur!E64="True",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6" s="16" t="str">
        <f>IF(İnfrastruktur!F64="True",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6" s="16" t="str">
        <f>IF(AND(İnfrastruktur!G64="True", 'Lif Uzunluğu'!D58="True"), "",
    IF(AND(İnfrastruktur!G64="False", 'Lif Uzunluğu'!D58="False"),
        "Müəssisənin özünə aid fiber optik lif uzunluğu → SƏBƏB: " &amp; İnfrastruktur!G$11 &amp; " və keçmiş rüb ilə müqayisədə fərq çoxdur",
        IF(AND(İnfrastruktur!G64="True", 'Lif Uzunluğu'!D58="False"),
            "Müəssisənin özünə aid fiber optik lif uzunluğu → SƏBƏB: Keçmiş rüb ilə müqayisədə fərq çoxdur",
            IF(AND(İnfrastruktur!G64="False", 'Lif Uzunluğu'!D58="True"),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6" s="16" t="str">
        <f>IF('Lif Sayı'!D58="True",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6" s="16" t="str">
        <f>IF(Traffic!C64="True","","Sabit genişzolaqlı internet trafiki")</f>
        <v/>
      </c>
    </row>
    <row r="57" spans="2:22" ht="80.5" customHeight="1" x14ac:dyDescent="0.35">
      <c r="B57" s="15" t="str">
        <f>Input!A55</f>
        <v>"SFERA NET" MƏHDUD MƏSULİYYƏTLİ CƏMİYYƏTİ</v>
      </c>
      <c r="C57" s="16" t="str">
        <f>IF('Şəbəkə bazası'!C65="True", "", "ETTH → SƏBƏB: " &amp; 'Şəbəkə bazası'!C$11)</f>
        <v/>
      </c>
      <c r="D57" s="16" t="str">
        <f>IF('Şəbəkə bazası'!C65="True", "", "FTTB (və ya FTTC) → SƏBƏB: " &amp; 'Şəbəkə bazası'!C$11)</f>
        <v/>
      </c>
      <c r="E57" s="16" t="str">
        <f>IF('Şəbəkə bazası'!D65="True", "", "FTTH → SƏBƏB: " &amp; 'Şəbəkə bazası'!D$11)</f>
        <v/>
      </c>
      <c r="F57" s="16" t="str">
        <f>IF('Şəbəkə bazası'!D65="True", "", "xPon → SƏBƏB: " &amp; 'Şəbəkə bazası'!D$11)</f>
        <v/>
      </c>
      <c r="G57" s="16" t="str">
        <f>IF('Şəbəkə bazası'!D65="True", "", "Ayrılmış Xətt → SƏBƏB: " &amp; 'Şəbəkə bazası'!D$11)</f>
        <v/>
      </c>
      <c r="H57" s="16" t="str">
        <f>IF('Şəbəkə bazası'!E65="True", "", "xDSL → SƏBƏB: " &amp; 'Şəbəkə bazası'!E$11)</f>
        <v/>
      </c>
      <c r="I57" s="16" t="str">
        <f>IF('Şəbəkə bazası'!E65="True", "", "MSAN, DSLAM → SƏBƏB: " &amp; 'Şəbəkə bazası'!E$11)</f>
        <v/>
      </c>
      <c r="J57" s="16" t="str">
        <f>IF('Şəbəkə bazası'!F65="True", "", "Simsiz internet → SƏBƏB: " &amp; 'Şəbəkə bazası'!F$11)</f>
        <v/>
      </c>
      <c r="K57" s="16" t="str">
        <f>IF('Şəbəkə bazası'!F65="True", "", "Digər şəbəkə → SƏBƏB: " &amp; 'Şəbəkə bazası'!F$11)</f>
        <v/>
      </c>
      <c r="L57" s="16" t="str">
        <f>IF('Şəbəkə bazası'!G65="True", "", "İnternet şəbəkəsinin quraşdırılmış (xətt şəbəkəsi) tutumu → SƏBƏB: " &amp; 'Şəbəkə bazası'!G$11)</f>
        <v/>
      </c>
      <c r="M57" s="16" t="str">
        <f>IF(AND('Şəbəkə bazası'!G65="True", 'Abunəçilərin Sayı'!D59="True"), "",
    IF(AND('Şəbəkə bazası'!G65="False", 'Abunəçilərin Sayı'!D59="False"),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bazası'!G65="True", 'Abunəçilərin Sayı'!D59="False"),
            "Tətbiq edilən şəbəkənin növü üzrə internet abunəçilərinin sayı → SƏBƏB: " &amp; "Keçmiş rüb ilə müqayisədə fərq çoxdur və (və ya) göstərici 0",
            IF(AND('Şəbəkə bazası'!G65="False", 'Abunəçilərin Sayı'!D59="True"),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7" s="16" t="str">
        <f>IF('Şəbəkə bazası'!H65="True", "", "İnternet şəbəkəsinin ümumi stansiya tutumu → SƏBƏB: " &amp; 'Şəbəkə bazası'!H$11)</f>
        <v/>
      </c>
      <c r="O57" s="16" t="str">
        <f>IF('Şəbəkə bazası'!H65="True", "", "İnternet şəbəkəsinin quraşdırılmış (xətt şəbəkəsi) tutumu → SƏBƏB: " &amp; 'Şəbəkə bazası'!H$11)</f>
        <v/>
      </c>
      <c r="P57" s="16" t="str">
        <f>IF(İnfrastruktur!C65="True", "", "Data kanal (port) sayı → SƏBƏB: " &amp; İnfrastruktur!C$11)</f>
        <v>Data kanal (port) sayı → SƏBƏB: Data kanal (port) sayı &gt; 0</v>
      </c>
      <c r="Q57" s="16" t="str">
        <f>IF(İnfrastruktur!D65="True", "", IF(OR(Input!A55="AZTELEKOM MMC", Input!A55="BAKI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7" s="16" t="str">
        <f>IF(İnfrastruktur!E65="True",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7" s="16" t="str">
        <f>IF(İnfrastruktur!F65="True",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7" s="16" t="str">
        <f>IF(AND(İnfrastruktur!G65="True", 'Lif Uzunluğu'!D59="True"), "",
    IF(AND(İnfrastruktur!G65="False", 'Lif Uzunluğu'!D59="False"),
        "Müəssisənin özünə aid fiber optik lif uzunluğu → SƏBƏB: " &amp; İnfrastruktur!G$11 &amp; " və keçmiş rüb ilə müqayisədə fərq çoxdur",
        IF(AND(İnfrastruktur!G65="True", 'Lif Uzunluğu'!D59="False"),
            "Müəssisənin özünə aid fiber optik lif uzunluğu → SƏBƏB: Keçmiş rüb ilə müqayisədə fərq çoxdur",
            IF(AND(İnfrastruktur!G65="False", 'Lif Uzunluğu'!D59="True"),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7" s="16" t="str">
        <f>IF('Lif Sayı'!D59="True",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7" s="16" t="str">
        <f>IF(Traffic!C65="True","","Sabit genişzolaqlı internet trafiki")</f>
        <v/>
      </c>
    </row>
    <row r="58" spans="2:22" ht="80.5" customHeight="1" x14ac:dyDescent="0.35">
      <c r="B58" s="15" t="str">
        <f>Input!A56</f>
        <v>"PROFIB" Məhdud Məsuliyyətli Cəmiyyəti</v>
      </c>
      <c r="C58" s="16" t="str">
        <f>IF('Şəbəkə bazası'!C66="True", "", "ETTH → SƏBƏB: " &amp; 'Şəbəkə bazası'!C$11)</f>
        <v/>
      </c>
      <c r="D58" s="16" t="str">
        <f>IF('Şəbəkə bazası'!C66="True", "", "FTTB (və ya FTTC) → SƏBƏB: " &amp; 'Şəbəkə bazası'!C$11)</f>
        <v/>
      </c>
      <c r="E58" s="16" t="str">
        <f>IF('Şəbəkə bazası'!D66="True", "", "FTTH → SƏBƏB: " &amp; 'Şəbəkə bazası'!D$11)</f>
        <v/>
      </c>
      <c r="F58" s="16" t="str">
        <f>IF('Şəbəkə bazası'!D66="True", "", "xPon → SƏBƏB: " &amp; 'Şəbəkə bazası'!D$11)</f>
        <v/>
      </c>
      <c r="G58" s="16" t="str">
        <f>IF('Şəbəkə bazası'!D66="True", "", "Ayrılmış Xətt → SƏBƏB: " &amp; 'Şəbəkə bazası'!D$11)</f>
        <v/>
      </c>
      <c r="H58" s="16" t="str">
        <f>IF('Şəbəkə bazası'!E66="True", "", "xDSL → SƏBƏB: " &amp; 'Şəbəkə bazası'!E$11)</f>
        <v/>
      </c>
      <c r="I58" s="16" t="str">
        <f>IF('Şəbəkə bazası'!E66="True", "", "MSAN, DSLAM → SƏBƏB: " &amp; 'Şəbəkə bazası'!E$11)</f>
        <v/>
      </c>
      <c r="J58" s="16" t="str">
        <f>IF('Şəbəkə bazası'!F66="True", "", "Simsiz internet → SƏBƏB: " &amp; 'Şəbəkə bazası'!F$11)</f>
        <v/>
      </c>
      <c r="K58" s="16" t="str">
        <f>IF('Şəbəkə bazası'!F66="True", "", "Digər şəbəkə → SƏBƏB: " &amp; 'Şəbəkə bazası'!F$11)</f>
        <v/>
      </c>
      <c r="L58" s="16" t="str">
        <f>IF('Şəbəkə bazası'!G66="True", "", "İnternet şəbəkəsinin quraşdırılmış (xətt şəbəkəsi) tutumu → SƏBƏB: " &amp; 'Şəbəkə bazası'!G$11)</f>
        <v/>
      </c>
      <c r="M58" s="16" t="str">
        <f>IF(AND('Şəbəkə bazası'!G66="True", 'Abunəçilərin Sayı'!D60="True"), "",
    IF(AND('Şəbəkə bazası'!G66="False", 'Abunəçilərin Sayı'!D60="False"),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bazası'!G66="True", 'Abunəçilərin Sayı'!D60="False"),
            "Tətbiq edilən şəbəkənin növü üzrə internet abunəçilərinin sayı → SƏBƏB: " &amp; "Keçmiş rüb ilə müqayisədə fərq çoxdur və (və ya) göstərici 0",
            IF(AND('Şəbəkə bazası'!G66="False", 'Abunəçilərin Sayı'!D60="True"),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8" s="16" t="str">
        <f>IF('Şəbəkə bazası'!H66="True", "", "İnternet şəbəkəsinin ümumi stansiya tutumu → SƏBƏB: " &amp; 'Şəbəkə bazası'!H$11)</f>
        <v/>
      </c>
      <c r="O58" s="16" t="str">
        <f>IF('Şəbəkə bazası'!H66="True", "", "İnternet şəbəkəsinin quraşdırılmış (xətt şəbəkəsi) tutumu → SƏBƏB: " &amp; 'Şəbəkə bazası'!H$11)</f>
        <v/>
      </c>
      <c r="P58" s="16" t="str">
        <f>IF(İnfrastruktur!C66="True", "", "Data kanal (port) sayı → SƏBƏB: " &amp; İnfrastruktur!C$11)</f>
        <v>Data kanal (port) sayı → SƏBƏB: Data kanal (port) sayı &gt; 0</v>
      </c>
      <c r="Q58" s="16" t="str">
        <f>IF(İnfrastruktur!D66="True", "", IF(OR(Input!A56="AZTELEKOM MMC", Input!A56="BAKI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8" s="16" t="str">
        <f>IF(İnfrastruktur!E66="True",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8" s="16" t="str">
        <f>IF(İnfrastruktur!F66="True",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8" s="16" t="str">
        <f>IF(AND(İnfrastruktur!G66="True", 'Lif Uzunluğu'!D60="True"), "",
    IF(AND(İnfrastruktur!G66="False", 'Lif Uzunluğu'!D60="False"),
        "Müəssisənin özünə aid fiber optik lif uzunluğu → SƏBƏB: " &amp; İnfrastruktur!G$11 &amp; " və keçmiş rüb ilə müqayisədə fərq çoxdur",
        IF(AND(İnfrastruktur!G66="True", 'Lif Uzunluğu'!D60="False"),
            "Müəssisənin özünə aid fiber optik lif uzunluğu → SƏBƏB: Keçmiş rüb ilə müqayisədə fərq çoxdur",
            IF(AND(İnfrastruktur!G66="False", 'Lif Uzunluğu'!D60="True"),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8" s="16" t="str">
        <f>IF('Lif Sayı'!D60="True",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8" s="16" t="str">
        <f>IF(Traffic!C66="True","","Sabit genişzolaqlı internet trafiki")</f>
        <v/>
      </c>
    </row>
    <row r="59" spans="2:22" ht="80.5" customHeight="1" x14ac:dyDescent="0.35">
      <c r="B59" s="15" t="str">
        <f>Input!A57</f>
        <v>"UMNA " MƏHDUD MƏSULİYYƏTLİ CƏMİYYƏTİ</v>
      </c>
      <c r="C59" s="16" t="str">
        <f>IF('Şəbəkə bazası'!C67="True", "", "ETTH → SƏBƏB: " &amp; 'Şəbəkə bazası'!C$11)</f>
        <v/>
      </c>
      <c r="D59" s="16" t="str">
        <f>IF('Şəbəkə bazası'!C67="True", "", "FTTB (və ya FTTC) → SƏBƏB: " &amp; 'Şəbəkə bazası'!C$11)</f>
        <v/>
      </c>
      <c r="E59" s="16" t="str">
        <f>IF('Şəbəkə bazası'!D67="True", "", "FTTH → SƏBƏB: " &amp; 'Şəbəkə bazası'!D$11)</f>
        <v/>
      </c>
      <c r="F59" s="16" t="str">
        <f>IF('Şəbəkə bazası'!D67="True", "", "xPon → SƏBƏB: " &amp; 'Şəbəkə bazası'!D$11)</f>
        <v/>
      </c>
      <c r="G59" s="16" t="str">
        <f>IF('Şəbəkə bazası'!D67="True", "", "Ayrılmış Xətt → SƏBƏB: " &amp; 'Şəbəkə bazası'!D$11)</f>
        <v/>
      </c>
      <c r="H59" s="16" t="str">
        <f>IF('Şəbəkə bazası'!E67="True", "", "xDSL → SƏBƏB: " &amp; 'Şəbəkə bazası'!E$11)</f>
        <v/>
      </c>
      <c r="I59" s="16" t="str">
        <f>IF('Şəbəkə bazası'!E67="True", "", "MSAN, DSLAM → SƏBƏB: " &amp; 'Şəbəkə bazası'!E$11)</f>
        <v/>
      </c>
      <c r="J59" s="16" t="str">
        <f>IF('Şəbəkə bazası'!F67="True", "", "Simsiz internet → SƏBƏB: " &amp; 'Şəbəkə bazası'!F$11)</f>
        <v/>
      </c>
      <c r="K59" s="16" t="str">
        <f>IF('Şəbəkə bazası'!F67="True", "", "Digər şəbəkə → SƏBƏB: " &amp; 'Şəbəkə bazası'!F$11)</f>
        <v/>
      </c>
      <c r="L59" s="16" t="str">
        <f>IF('Şəbəkə bazası'!G67="True", "", "İnternet şəbəkəsinin quraşdırılmış (xətt şəbəkəsi) tutumu → SƏBƏB: " &amp; 'Şəbəkə bazası'!G$11)</f>
        <v/>
      </c>
      <c r="M59" s="16" t="str">
        <f>IF(AND('Şəbəkə bazası'!G67="True", 'Abunəçilərin Sayı'!D61="True"), "",
    IF(AND('Şəbəkə bazası'!G67="False", 'Abunəçilərin Sayı'!D61="False"),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bazası'!G67="True", 'Abunəçilərin Sayı'!D61="False"),
            "Tətbiq edilən şəbəkənin növü üzrə internet abunəçilərinin sayı → SƏBƏB: " &amp; "Keçmiş rüb ilə müqayisədə fərq çoxdur və (və ya) göstərici 0",
            IF(AND('Şəbəkə bazası'!G67="False", 'Abunəçilərin Sayı'!D61="True"),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59" s="16" t="str">
        <f>IF('Şəbəkə bazası'!H67="True", "", "İnternet şəbəkəsinin ümumi stansiya tutumu → SƏBƏB: " &amp; 'Şəbəkə bazası'!H$11)</f>
        <v/>
      </c>
      <c r="O59" s="16" t="str">
        <f>IF('Şəbəkə bazası'!H67="True", "", "İnternet şəbəkəsinin quraşdırılmış (xətt şəbəkəsi) tutumu → SƏBƏB: " &amp; 'Şəbəkə bazası'!H$11)</f>
        <v/>
      </c>
      <c r="P59" s="16" t="str">
        <f>IF(İnfrastruktur!C67="True", "", "Data kanal (port) sayı → SƏBƏB: " &amp; İnfrastruktur!C$11)</f>
        <v>Data kanal (port) sayı → SƏBƏB: Data kanal (port) sayı &gt; 0</v>
      </c>
      <c r="Q59" s="16" t="str">
        <f>IF(İnfrastruktur!D67="True", "", IF(OR(Input!A57="AZTELEKOM MMC", Input!A57="BAKI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59" s="16" t="str">
        <f>IF(İnfrastruktur!E67="True",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59" s="16" t="str">
        <f>IF(İnfrastruktur!F67="True",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59" s="16" t="str">
        <f>IF(AND(İnfrastruktur!G67="True", 'Lif Uzunluğu'!D61="True"), "",
    IF(AND(İnfrastruktur!G67="False", 'Lif Uzunluğu'!D61="False"),
        "Müəssisənin özünə aid fiber optik lif uzunluğu → SƏBƏB: " &amp; İnfrastruktur!G$11 &amp; " və keçmiş rüb ilə müqayisədə fərq çoxdur",
        IF(AND(İnfrastruktur!G67="True", 'Lif Uzunluğu'!D61="False"),
            "Müəssisənin özünə aid fiber optik lif uzunluğu → SƏBƏB: Keçmiş rüb ilə müqayisədə fərq çoxdur",
            IF(AND(İnfrastruktur!G67="False", 'Lif Uzunluğu'!D61="True"),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59" s="16" t="str">
        <f>IF('Lif Sayı'!D61="True",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59" s="16" t="str">
        <f>IF(Traffic!C67="True","","Sabit genişzolaqlı internet trafiki")</f>
        <v/>
      </c>
    </row>
    <row r="60" spans="2:22" ht="80.5" customHeight="1" x14ac:dyDescent="0.35">
      <c r="B60" s="15" t="str">
        <f>Input!A58</f>
        <v>"QUICKNET" Məhdud Məsuliyyətli Cəmiyyəti</v>
      </c>
      <c r="C60" s="16" t="str">
        <f>IF('Şəbəkə bazası'!C68="True", "", "ETTH → SƏBƏB: " &amp; 'Şəbəkə bazası'!C$11)</f>
        <v/>
      </c>
      <c r="D60" s="16" t="str">
        <f>IF('Şəbəkə bazası'!C68="True", "", "FTTB (və ya FTTC) → SƏBƏB: " &amp; 'Şəbəkə bazası'!C$11)</f>
        <v/>
      </c>
      <c r="E60" s="16" t="str">
        <f>IF('Şəbəkə bazası'!D68="True", "", "FTTH → SƏBƏB: " &amp; 'Şəbəkə bazası'!D$11)</f>
        <v/>
      </c>
      <c r="F60" s="16" t="str">
        <f>IF('Şəbəkə bazası'!D68="True", "", "xPon → SƏBƏB: " &amp; 'Şəbəkə bazası'!D$11)</f>
        <v/>
      </c>
      <c r="G60" s="16" t="str">
        <f>IF('Şəbəkə bazası'!D68="True", "", "Ayrılmış Xətt → SƏBƏB: " &amp; 'Şəbəkə bazası'!D$11)</f>
        <v/>
      </c>
      <c r="H60" s="16" t="str">
        <f>IF('Şəbəkə bazası'!E68="True", "", "xDSL → SƏBƏB: " &amp; 'Şəbəkə bazası'!E$11)</f>
        <v/>
      </c>
      <c r="I60" s="16" t="str">
        <f>IF('Şəbəkə bazası'!E68="True", "", "MSAN, DSLAM → SƏBƏB: " &amp; 'Şəbəkə bazası'!E$11)</f>
        <v/>
      </c>
      <c r="J60" s="16" t="str">
        <f>IF('Şəbəkə bazası'!F68="True", "", "Simsiz internet → SƏBƏB: " &amp; 'Şəbəkə bazası'!F$11)</f>
        <v/>
      </c>
      <c r="K60" s="16" t="str">
        <f>IF('Şəbəkə bazası'!F68="True", "", "Digər şəbəkə → SƏBƏB: " &amp; 'Şəbəkə bazası'!F$11)</f>
        <v/>
      </c>
      <c r="L60" s="16" t="str">
        <f>IF('Şəbəkə bazası'!G68="True", "", "İnternet şəbəkəsinin quraşdırılmış (xətt şəbəkəsi) tutumu → SƏBƏB: " &amp; 'Şəbəkə bazası'!G$11)</f>
        <v/>
      </c>
      <c r="M60" s="16" t="str">
        <f>IF(AND('Şəbəkə bazası'!G68="True", 'Abunəçilərin Sayı'!D62="True"), "",
    IF(AND('Şəbəkə bazası'!G68="False", 'Abunəçilərin Sayı'!D62="False"),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bazası'!G68="True", 'Abunəçilərin Sayı'!D62="False"),
            "Tətbiq edilən şəbəkənin növü üzrə internet abunəçilərinin sayı → SƏBƏB: " &amp; "Keçmiş rüb ilə müqayisədə fərq çoxdur və (və ya) göstərici 0",
            IF(AND('Şəbəkə bazası'!G68="False", 'Abunəçilərin Sayı'!D62="True"),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0" s="16" t="str">
        <f>IF('Şəbəkə bazası'!H68="True", "", "İnternet şəbəkəsinin ümumi stansiya tutumu → SƏBƏB: " &amp; 'Şəbəkə bazası'!H$11)</f>
        <v/>
      </c>
      <c r="O60" s="16" t="str">
        <f>IF('Şəbəkə bazası'!H68="True", "", "İnternet şəbəkəsinin quraşdırılmış (xətt şəbəkəsi) tutumu → SƏBƏB: " &amp; 'Şəbəkə bazası'!H$11)</f>
        <v/>
      </c>
      <c r="P60" s="16" t="str">
        <f>IF(İnfrastruktur!C68="True", "", "Data kanal (port) sayı → SƏBƏB: " &amp; İnfrastruktur!C$11)</f>
        <v>Data kanal (port) sayı → SƏBƏB: Data kanal (port) sayı &gt; 0</v>
      </c>
      <c r="Q60" s="16" t="str">
        <f>IF(İnfrastruktur!D68="True", "", IF(OR(Input!A58="AZTELEKOM MMC", Input!A58="BAKI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0" s="16" t="str">
        <f>IF(İnfrastruktur!E68="True",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0" s="16" t="str">
        <f>IF(İnfrastruktur!F68="True",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0" s="16" t="str">
        <f>IF(AND(İnfrastruktur!G68="True", 'Lif Uzunluğu'!D62="True"), "",
    IF(AND(İnfrastruktur!G68="False", 'Lif Uzunluğu'!D62="False"),
        "Müəssisənin özünə aid fiber optik lif uzunluğu → SƏBƏB: " &amp; İnfrastruktur!G$11 &amp; " və keçmiş rüb ilə müqayisədə fərq çoxdur",
        IF(AND(İnfrastruktur!G68="True", 'Lif Uzunluğu'!D62="False"),
            "Müəssisənin özünə aid fiber optik lif uzunluğu → SƏBƏB: Keçmiş rüb ilə müqayisədə fərq çoxdur",
            IF(AND(İnfrastruktur!G68="False", 'Lif Uzunluğu'!D62="True"),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0" s="16" t="str">
        <f>IF('Lif Sayı'!D62="True",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0" s="16" t="str">
        <f>IF(Traffic!C68="True","","Sabit genişzolaqlı internet trafiki")</f>
        <v/>
      </c>
    </row>
    <row r="61" spans="2:22" ht="80.5" customHeight="1" x14ac:dyDescent="0.35">
      <c r="B61" s="15" t="str">
        <f>Input!A59</f>
        <v>"ADANET" Məhdud Məsuliyyətli Cəmiyyəti</v>
      </c>
      <c r="C61" s="16" t="str">
        <f>IF('Şəbəkə bazası'!C69="True", "", "ETTH → SƏBƏB: " &amp; 'Şəbəkə bazası'!C$11)</f>
        <v/>
      </c>
      <c r="D61" s="16" t="str">
        <f>IF('Şəbəkə bazası'!C69="True", "", "FTTB (və ya FTTC) → SƏBƏB: " &amp; 'Şəbəkə bazası'!C$11)</f>
        <v/>
      </c>
      <c r="E61" s="16" t="str">
        <f>IF('Şəbəkə bazası'!D69="True", "", "FTTH → SƏBƏB: " &amp; 'Şəbəkə bazası'!D$11)</f>
        <v/>
      </c>
      <c r="F61" s="16" t="str">
        <f>IF('Şəbəkə bazası'!D69="True", "", "xPon → SƏBƏB: " &amp; 'Şəbəkə bazası'!D$11)</f>
        <v/>
      </c>
      <c r="G61" s="16" t="str">
        <f>IF('Şəbəkə bazası'!D69="True", "", "Ayrılmış Xətt → SƏBƏB: " &amp; 'Şəbəkə bazası'!D$11)</f>
        <v/>
      </c>
      <c r="H61" s="16" t="str">
        <f>IF('Şəbəkə bazası'!E69="True", "", "xDSL → SƏBƏB: " &amp; 'Şəbəkə bazası'!E$11)</f>
        <v/>
      </c>
      <c r="I61" s="16" t="str">
        <f>IF('Şəbəkə bazası'!E69="True", "", "MSAN, DSLAM → SƏBƏB: " &amp; 'Şəbəkə bazası'!E$11)</f>
        <v/>
      </c>
      <c r="J61" s="16" t="str">
        <f>IF('Şəbəkə bazası'!F69="True", "", "Simsiz internet → SƏBƏB: " &amp; 'Şəbəkə bazası'!F$11)</f>
        <v/>
      </c>
      <c r="K61" s="16" t="str">
        <f>IF('Şəbəkə bazası'!F69="True", "", "Digər şəbəkə → SƏBƏB: " &amp; 'Şəbəkə bazası'!F$11)</f>
        <v/>
      </c>
      <c r="L61" s="16" t="str">
        <f>IF('Şəbəkə bazası'!G69="True", "", "İnternet şəbəkəsinin quraşdırılmış (xətt şəbəkəsi) tutumu → SƏBƏB: " &amp; 'Şəbəkə bazası'!G$11)</f>
        <v/>
      </c>
      <c r="M61" s="16" t="str">
        <f>IF(AND('Şəbəkə bazası'!G69="True", 'Abunəçilərin Sayı'!D63="True"), "",
    IF(AND('Şəbəkə bazası'!G69="False", 'Abunəçilərin Sayı'!D63="False"),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bazası'!G69="True", 'Abunəçilərin Sayı'!D63="False"),
            "Tətbiq edilən şəbəkənin növü üzrə internet abunəçilərinin sayı → SƏBƏB: " &amp; "Keçmiş rüb ilə müqayisədə fərq çoxdur və (və ya) göstərici 0",
            IF(AND('Şəbəkə bazası'!G69="False", 'Abunəçilərin Sayı'!D63="True"),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1" s="16" t="str">
        <f>IF('Şəbəkə bazası'!H69="True", "", "İnternet şəbəkəsinin ümumi stansiya tutumu → SƏBƏB: " &amp; 'Şəbəkə bazası'!H$11)</f>
        <v/>
      </c>
      <c r="O61" s="16" t="str">
        <f>IF('Şəbəkə bazası'!H69="True", "", "İnternet şəbəkəsinin quraşdırılmış (xətt şəbəkəsi) tutumu → SƏBƏB: " &amp; 'Şəbəkə bazası'!H$11)</f>
        <v/>
      </c>
      <c r="P61" s="16" t="str">
        <f>IF(İnfrastruktur!C69="True", "", "Data kanal (port) sayı → SƏBƏB: " &amp; İnfrastruktur!C$11)</f>
        <v>Data kanal (port) sayı → SƏBƏB: Data kanal (port) sayı &gt; 0</v>
      </c>
      <c r="Q61" s="16" t="str">
        <f>IF(İnfrastruktur!D69="True", "", IF(OR(Input!A59="AZTELEKOM MMC", Input!A59="BAKI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1" s="16" t="str">
        <f>IF(İnfrastruktur!E69="True",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1" s="16" t="str">
        <f>IF(İnfrastruktur!F69="True",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1" s="16" t="str">
        <f>IF(AND(İnfrastruktur!G69="True", 'Lif Uzunluğu'!D63="True"), "",
    IF(AND(İnfrastruktur!G69="False", 'Lif Uzunluğu'!D63="False"),
        "Müəssisənin özünə aid fiber optik lif uzunluğu → SƏBƏB: " &amp; İnfrastruktur!G$11 &amp; " və keçmiş rüb ilə müqayisədə fərq çoxdur",
        IF(AND(İnfrastruktur!G69="True", 'Lif Uzunluğu'!D63="False"),
            "Müəssisənin özünə aid fiber optik lif uzunluğu → SƏBƏB: Keçmiş rüb ilə müqayisədə fərq çoxdur",
            IF(AND(İnfrastruktur!G69="False", 'Lif Uzunluğu'!D63="True"),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1" s="16" t="str">
        <f>IF('Lif Sayı'!D63="True",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1" s="16" t="str">
        <f>IF(Traffic!C69="True","","Sabit genişzolaqlı internet trafiki")</f>
        <v/>
      </c>
    </row>
    <row r="62" spans="2:22" ht="80.5" customHeight="1" x14ac:dyDescent="0.35">
      <c r="B62" s="15" t="str">
        <f>Input!A60</f>
        <v>"İDEAL TVNET" Məhdud Məsuliyyətli Cəmiyyəti</v>
      </c>
      <c r="C62" s="16" t="str">
        <f>IF('Şəbəkə bazası'!C70="True", "", "ETTH → SƏBƏB: " &amp; 'Şəbəkə bazası'!C$11)</f>
        <v/>
      </c>
      <c r="D62" s="16" t="str">
        <f>IF('Şəbəkə bazası'!C70="True", "", "FTTB (və ya FTTC) → SƏBƏB: " &amp; 'Şəbəkə bazası'!C$11)</f>
        <v/>
      </c>
      <c r="E62" s="16" t="str">
        <f>IF('Şəbəkə bazası'!D70="True", "", "FTTH → SƏBƏB: " &amp; 'Şəbəkə bazası'!D$11)</f>
        <v/>
      </c>
      <c r="F62" s="16" t="str">
        <f>IF('Şəbəkə bazası'!D70="True", "", "xPon → SƏBƏB: " &amp; 'Şəbəkə bazası'!D$11)</f>
        <v/>
      </c>
      <c r="G62" s="16" t="str">
        <f>IF('Şəbəkə bazası'!D70="True", "", "Ayrılmış Xətt → SƏBƏB: " &amp; 'Şəbəkə bazası'!D$11)</f>
        <v/>
      </c>
      <c r="H62" s="16" t="str">
        <f>IF('Şəbəkə bazası'!E70="True", "", "xDSL → SƏBƏB: " &amp; 'Şəbəkə bazası'!E$11)</f>
        <v/>
      </c>
      <c r="I62" s="16" t="str">
        <f>IF('Şəbəkə bazası'!E70="True", "", "MSAN, DSLAM → SƏBƏB: " &amp; 'Şəbəkə bazası'!E$11)</f>
        <v/>
      </c>
      <c r="J62" s="16" t="str">
        <f>IF('Şəbəkə bazası'!F70="True", "", "Simsiz internet → SƏBƏB: " &amp; 'Şəbəkə bazası'!F$11)</f>
        <v/>
      </c>
      <c r="K62" s="16" t="str">
        <f>IF('Şəbəkə bazası'!F70="True", "", "Digər şəbəkə → SƏBƏB: " &amp; 'Şəbəkə bazası'!F$11)</f>
        <v/>
      </c>
      <c r="L62" s="16" t="str">
        <f>IF('Şəbəkə bazası'!G70="True", "", "İnternet şəbəkəsinin quraşdırılmış (xətt şəbəkəsi) tutumu → SƏBƏB: " &amp; 'Şəbəkə bazası'!G$11)</f>
        <v/>
      </c>
      <c r="M62" s="16" t="str">
        <f>IF(AND('Şəbəkə bazası'!G70="True", 'Abunəçilərin Sayı'!D64="True"), "",
    IF(AND('Şəbəkə bazası'!G70="False", 'Abunəçilərin Sayı'!D64="False"),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bazası'!G70="True", 'Abunəçilərin Sayı'!D64="False"),
            "Tətbiq edilən şəbəkənin növü üzrə internet abunəçilərinin sayı → SƏBƏB: " &amp; "Keçmiş rüb ilə müqayisədə fərq çoxdur və (və ya) göstərici 0",
            IF(AND('Şəbəkə bazası'!G70="False", 'Abunəçilərin Sayı'!D64="True"),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2" s="16" t="str">
        <f>IF('Şəbəkə bazası'!H70="True", "", "İnternet şəbəkəsinin ümumi stansiya tutumu → SƏBƏB: " &amp; 'Şəbəkə bazası'!H$11)</f>
        <v/>
      </c>
      <c r="O62" s="16" t="str">
        <f>IF('Şəbəkə bazası'!H70="True", "", "İnternet şəbəkəsinin quraşdırılmış (xətt şəbəkəsi) tutumu → SƏBƏB: " &amp; 'Şəbəkə bazası'!H$11)</f>
        <v/>
      </c>
      <c r="P62" s="16" t="str">
        <f>IF(İnfrastruktur!C70="True", "", "Data kanal (port) sayı → SƏBƏB: " &amp; İnfrastruktur!C$11)</f>
        <v>Data kanal (port) sayı → SƏBƏB: Data kanal (port) sayı &gt; 0</v>
      </c>
      <c r="Q62" s="16" t="str">
        <f>IF(İnfrastruktur!D70="True", "", IF(OR(Input!A60="AZTELEKOM MMC", Input!A60="BAKI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2" s="16" t="str">
        <f>IF(İnfrastruktur!E70="True",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2" s="16" t="str">
        <f>IF(İnfrastruktur!F70="True",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2" s="16" t="str">
        <f>IF(AND(İnfrastruktur!G70="True", 'Lif Uzunluğu'!D64="True"), "",
    IF(AND(İnfrastruktur!G70="False", 'Lif Uzunluğu'!D64="False"),
        "Müəssisənin özünə aid fiber optik lif uzunluğu → SƏBƏB: " &amp; İnfrastruktur!G$11 &amp; " və keçmiş rüb ilə müqayisədə fərq çoxdur",
        IF(AND(İnfrastruktur!G70="True", 'Lif Uzunluğu'!D64="False"),
            "Müəssisənin özünə aid fiber optik lif uzunluğu → SƏBƏB: Keçmiş rüb ilə müqayisədə fərq çoxdur",
            IF(AND(İnfrastruktur!G70="False", 'Lif Uzunluğu'!D64="True"),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2" s="16" t="str">
        <f>IF('Lif Sayı'!D64="True",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2" s="16" t="str">
        <f>IF(Traffic!C70="True","","Sabit genişzolaqlı internet trafiki")</f>
        <v/>
      </c>
    </row>
    <row r="63" spans="2:22" ht="80.5" customHeight="1" x14ac:dyDescent="0.35">
      <c r="B63" s="15" t="str">
        <f>Input!A61</f>
        <v>"TELEKOM İNVEST" MƏHDUD MƏSULİYYƏTLİ CƏMİYYƏTİ</v>
      </c>
      <c r="C63" s="16" t="str">
        <f>IF('Şəbəkə bazası'!C71="True", "", "ETTH → SƏBƏB: " &amp; 'Şəbəkə bazası'!C$11)</f>
        <v/>
      </c>
      <c r="D63" s="16" t="str">
        <f>IF('Şəbəkə bazası'!C71="True", "", "FTTB (və ya FTTC) → SƏBƏB: " &amp; 'Şəbəkə bazası'!C$11)</f>
        <v/>
      </c>
      <c r="E63" s="16" t="str">
        <f>IF('Şəbəkə bazası'!D71="True", "", "FTTH → SƏBƏB: " &amp; 'Şəbəkə bazası'!D$11)</f>
        <v/>
      </c>
      <c r="F63" s="16" t="str">
        <f>IF('Şəbəkə bazası'!D71="True", "", "xPon → SƏBƏB: " &amp; 'Şəbəkə bazası'!D$11)</f>
        <v/>
      </c>
      <c r="G63" s="16" t="str">
        <f>IF('Şəbəkə bazası'!D71="True", "", "Ayrılmış Xətt → SƏBƏB: " &amp; 'Şəbəkə bazası'!D$11)</f>
        <v/>
      </c>
      <c r="H63" s="16" t="str">
        <f>IF('Şəbəkə bazası'!E71="True", "", "xDSL → SƏBƏB: " &amp; 'Şəbəkə bazası'!E$11)</f>
        <v/>
      </c>
      <c r="I63" s="16" t="str">
        <f>IF('Şəbəkə bazası'!E71="True", "", "MSAN, DSLAM → SƏBƏB: " &amp; 'Şəbəkə bazası'!E$11)</f>
        <v/>
      </c>
      <c r="J63" s="16" t="str">
        <f>IF('Şəbəkə bazası'!F71="True", "", "Simsiz internet → SƏBƏB: " &amp; 'Şəbəkə bazası'!F$11)</f>
        <v/>
      </c>
      <c r="K63" s="16" t="str">
        <f>IF('Şəbəkə bazası'!F71="True", "", "Digər şəbəkə → SƏBƏB: " &amp; 'Şəbəkə bazası'!F$11)</f>
        <v/>
      </c>
      <c r="L63" s="16" t="str">
        <f>IF('Şəbəkə bazası'!G71="True", "", "İnternet şəbəkəsinin quraşdırılmış (xətt şəbəkəsi) tutumu → SƏBƏB: " &amp; 'Şəbəkə bazası'!G$11)</f>
        <v/>
      </c>
      <c r="M63" s="16" t="str">
        <f>IF(AND('Şəbəkə bazası'!G71="True", 'Abunəçilərin Sayı'!D65="True"), "",
    IF(AND('Şəbəkə bazası'!G71="False", 'Abunəçilərin Sayı'!D65="False"),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bazası'!G71="True", 'Abunəçilərin Sayı'!D65="False"),
            "Tətbiq edilən şəbəkənin növü üzrə internet abunəçilərinin sayı → SƏBƏB: " &amp; "Keçmiş rüb ilə müqayisədə fərq çoxdur və (və ya) göstərici 0",
            IF(AND('Şəbəkə bazası'!G71="False", 'Abunəçilərin Sayı'!D65="True"),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3" s="16" t="str">
        <f>IF('Şəbəkə bazası'!H71="True", "", "İnternet şəbəkəsinin ümumi stansiya tutumu → SƏBƏB: " &amp; 'Şəbəkə bazası'!H$11)</f>
        <v/>
      </c>
      <c r="O63" s="16" t="str">
        <f>IF('Şəbəkə bazası'!H71="True", "", "İnternet şəbəkəsinin quraşdırılmış (xətt şəbəkəsi) tutumu → SƏBƏB: " &amp; 'Şəbəkə bazası'!H$11)</f>
        <v/>
      </c>
      <c r="P63" s="16" t="str">
        <f>IF(İnfrastruktur!C71="True", "", "Data kanal (port) sayı → SƏBƏB: " &amp; İnfrastruktur!C$11)</f>
        <v>Data kanal (port) sayı → SƏBƏB: Data kanal (port) sayı &gt; 0</v>
      </c>
      <c r="Q63" s="16" t="str">
        <f>IF(İnfrastruktur!D71="True", "", IF(OR(Input!A61="AZTELEKOM MMC", Input!A61="BAKI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3" s="16" t="str">
        <f>IF(İnfrastruktur!E71="True",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3" s="16" t="str">
        <f>IF(İnfrastruktur!F71="True",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3" s="16" t="str">
        <f>IF(AND(İnfrastruktur!G71="True", 'Lif Uzunluğu'!D65="True"), "",
    IF(AND(İnfrastruktur!G71="False", 'Lif Uzunluğu'!D65="False"),
        "Müəssisənin özünə aid fiber optik lif uzunluğu → SƏBƏB: " &amp; İnfrastruktur!G$11 &amp; " və keçmiş rüb ilə müqayisədə fərq çoxdur",
        IF(AND(İnfrastruktur!G71="True", 'Lif Uzunluğu'!D65="False"),
            "Müəssisənin özünə aid fiber optik lif uzunluğu → SƏBƏB: Keçmiş rüb ilə müqayisədə fərq çoxdur",
            IF(AND(İnfrastruktur!G71="False", 'Lif Uzunluğu'!D65="True"),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3" s="16" t="str">
        <f>IF('Lif Sayı'!D65="True",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3" s="16" t="str">
        <f>IF(Traffic!C71="True","","Sabit genişzolaqlı internet trafiki")</f>
        <v/>
      </c>
    </row>
    <row r="64" spans="2:22" ht="80.5" customHeight="1" x14ac:dyDescent="0.35">
      <c r="B64" s="15" t="str">
        <f>Input!A62</f>
        <v>"GAMMA-SKY NET" MƏHDUD MƏSULİYYƏTLİ CƏMİYYƏTİ</v>
      </c>
      <c r="C64" s="16" t="str">
        <f>IF('Şəbəkə bazası'!C72="True", "", "ETTH → SƏBƏB: " &amp; 'Şəbəkə bazası'!C$11)</f>
        <v/>
      </c>
      <c r="D64" s="16" t="str">
        <f>IF('Şəbəkə bazası'!C72="True", "", "FTTB (və ya FTTC) → SƏBƏB: " &amp; 'Şəbəkə bazası'!C$11)</f>
        <v/>
      </c>
      <c r="E64" s="16" t="str">
        <f>IF('Şəbəkə bazası'!D72="True", "", "FTTH → SƏBƏB: " &amp; 'Şəbəkə bazası'!D$11)</f>
        <v/>
      </c>
      <c r="F64" s="16" t="str">
        <f>IF('Şəbəkə bazası'!D72="True", "", "xPon → SƏBƏB: " &amp; 'Şəbəkə bazası'!D$11)</f>
        <v/>
      </c>
      <c r="G64" s="16" t="str">
        <f>IF('Şəbəkə bazası'!D72="True", "", "Ayrılmış Xətt → SƏBƏB: " &amp; 'Şəbəkə bazası'!D$11)</f>
        <v/>
      </c>
      <c r="H64" s="16" t="str">
        <f>IF('Şəbəkə bazası'!E72="True", "", "xDSL → SƏBƏB: " &amp; 'Şəbəkə bazası'!E$11)</f>
        <v/>
      </c>
      <c r="I64" s="16" t="str">
        <f>IF('Şəbəkə bazası'!E72="True", "", "MSAN, DSLAM → SƏBƏB: " &amp; 'Şəbəkə bazası'!E$11)</f>
        <v/>
      </c>
      <c r="J64" s="16" t="str">
        <f>IF('Şəbəkə bazası'!F72="True", "", "Simsiz internet → SƏBƏB: " &amp; 'Şəbəkə bazası'!F$11)</f>
        <v/>
      </c>
      <c r="K64" s="16" t="str">
        <f>IF('Şəbəkə bazası'!F72="True", "", "Digər şəbəkə → SƏBƏB: " &amp; 'Şəbəkə bazası'!F$11)</f>
        <v/>
      </c>
      <c r="L64" s="16" t="str">
        <f>IF('Şəbəkə bazası'!G72="True", "", "İnternet şəbəkəsinin quraşdırılmış (xətt şəbəkəsi) tutumu → SƏBƏB: " &amp; 'Şəbəkə bazası'!G$11)</f>
        <v/>
      </c>
      <c r="M64" s="16" t="str">
        <f>IF(AND('Şəbəkə bazası'!G72="True", 'Abunəçilərin Sayı'!D66="True"), "",
    IF(AND('Şəbəkə bazası'!G72="False", 'Abunəçilərin Sayı'!D66="False"),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bazası'!G72="True", 'Abunəçilərin Sayı'!D66="False"),
            "Tətbiq edilən şəbəkənin növü üzrə internet abunəçilərinin sayı → SƏBƏB: " &amp; "Keçmiş rüb ilə müqayisədə fərq çoxdur və (və ya) göstərici 0",
            IF(AND('Şəbəkə bazası'!G72="False", 'Abunəçilərin Sayı'!D66="True"),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4" s="16" t="str">
        <f>IF('Şəbəkə bazası'!H72="True", "", "İnternet şəbəkəsinin ümumi stansiya tutumu → SƏBƏB: " &amp; 'Şəbəkə bazası'!H$11)</f>
        <v/>
      </c>
      <c r="O64" s="16" t="str">
        <f>IF('Şəbəkə bazası'!H72="True", "", "İnternet şəbəkəsinin quraşdırılmış (xətt şəbəkəsi) tutumu → SƏBƏB: " &amp; 'Şəbəkə bazası'!H$11)</f>
        <v/>
      </c>
      <c r="P64" s="16" t="str">
        <f>IF(İnfrastruktur!C72="True", "", "Data kanal (port) sayı → SƏBƏB: " &amp; İnfrastruktur!C$11)</f>
        <v>Data kanal (port) sayı → SƏBƏB: Data kanal (port) sayı &gt; 0</v>
      </c>
      <c r="Q64" s="16" t="str">
        <f>IF(İnfrastruktur!D72="True", "", IF(OR(Input!A62="AZTELEKOM MMC", Input!A62="BAKI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4" s="16" t="str">
        <f>IF(İnfrastruktur!E72="True",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4" s="16" t="str">
        <f>IF(İnfrastruktur!F72="True",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4" s="16" t="str">
        <f>IF(AND(İnfrastruktur!G72="True", 'Lif Uzunluğu'!D66="True"), "",
    IF(AND(İnfrastruktur!G72="False", 'Lif Uzunluğu'!D66="False"),
        "Müəssisənin özünə aid fiber optik lif uzunluğu → SƏBƏB: " &amp; İnfrastruktur!G$11 &amp; " və keçmiş rüb ilə müqayisədə fərq çoxdur",
        IF(AND(İnfrastruktur!G72="True", 'Lif Uzunluğu'!D66="False"),
            "Müəssisənin özünə aid fiber optik lif uzunluğu → SƏBƏB: Keçmiş rüb ilə müqayisədə fərq çoxdur",
            IF(AND(İnfrastruktur!G72="False", 'Lif Uzunluğu'!D66="True"),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4" s="16" t="str">
        <f>IF('Lif Sayı'!D66="True",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4" s="16" t="str">
        <f>IF(Traffic!C72="True","","Sabit genişzolaqlı internet trafiki")</f>
        <v/>
      </c>
    </row>
    <row r="65" spans="2:22" ht="80.5" customHeight="1" x14ac:dyDescent="0.35">
      <c r="B65" s="15" t="str">
        <f>Input!A63</f>
        <v>"HYPERNET" MƏHDUD MƏSULİYYƏTLİ CƏMİYYƏTİ</v>
      </c>
      <c r="C65" s="16" t="str">
        <f>IF('Şəbəkə bazası'!C73="True", "", "ETTH → SƏBƏB: " &amp; 'Şəbəkə bazası'!C$11)</f>
        <v/>
      </c>
      <c r="D65" s="16" t="str">
        <f>IF('Şəbəkə bazası'!C73="True", "", "FTTB (və ya FTTC) → SƏBƏB: " &amp; 'Şəbəkə bazası'!C$11)</f>
        <v/>
      </c>
      <c r="E65" s="16" t="str">
        <f>IF('Şəbəkə bazası'!D73="True", "", "FTTH → SƏBƏB: " &amp; 'Şəbəkə bazası'!D$11)</f>
        <v/>
      </c>
      <c r="F65" s="16" t="str">
        <f>IF('Şəbəkə bazası'!D73="True", "", "xPon → SƏBƏB: " &amp; 'Şəbəkə bazası'!D$11)</f>
        <v/>
      </c>
      <c r="G65" s="16" t="str">
        <f>IF('Şəbəkə bazası'!D73="True", "", "Ayrılmış Xətt → SƏBƏB: " &amp; 'Şəbəkə bazası'!D$11)</f>
        <v/>
      </c>
      <c r="H65" s="16" t="str">
        <f>IF('Şəbəkə bazası'!E73="True", "", "xDSL → SƏBƏB: " &amp; 'Şəbəkə bazası'!E$11)</f>
        <v/>
      </c>
      <c r="I65" s="16" t="str">
        <f>IF('Şəbəkə bazası'!E73="True", "", "MSAN, DSLAM → SƏBƏB: " &amp; 'Şəbəkə bazası'!E$11)</f>
        <v/>
      </c>
      <c r="J65" s="16" t="str">
        <f>IF('Şəbəkə bazası'!F73="True", "", "Simsiz internet → SƏBƏB: " &amp; 'Şəbəkə bazası'!F$11)</f>
        <v/>
      </c>
      <c r="K65" s="16" t="str">
        <f>IF('Şəbəkə bazası'!F73="True", "", "Digər şəbəkə → SƏBƏB: " &amp; 'Şəbəkə bazası'!F$11)</f>
        <v/>
      </c>
      <c r="L65" s="16" t="str">
        <f>IF('Şəbəkə bazası'!G73="True", "", "İnternet şəbəkəsinin quraşdırılmış (xətt şəbəkəsi) tutumu → SƏBƏB: " &amp; 'Şəbəkə bazası'!G$11)</f>
        <v/>
      </c>
      <c r="M65" s="16" t="str">
        <f>IF(AND('Şəbəkə bazası'!G73="True", 'Abunəçilərin Sayı'!D67="True"), "",
    IF(AND('Şəbəkə bazası'!G73="False", 'Abunəçilərin Sayı'!D67="False"),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bazası'!G73="True", 'Abunəçilərin Sayı'!D67="False"),
            "Tətbiq edilən şəbəkənin növü üzrə internet abunəçilərinin sayı → SƏBƏB: " &amp; "Keçmiş rüb ilə müqayisədə fərq çoxdur və (və ya) göstərici 0",
            IF(AND('Şəbəkə bazası'!G73="False", 'Abunəçilərin Sayı'!D67="True"),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5" s="16" t="str">
        <f>IF('Şəbəkə bazası'!H73="True", "", "İnternet şəbəkəsinin ümumi stansiya tutumu → SƏBƏB: " &amp; 'Şəbəkə bazası'!H$11)</f>
        <v/>
      </c>
      <c r="O65" s="16" t="str">
        <f>IF('Şəbəkə bazası'!H73="True", "", "İnternet şəbəkəsinin quraşdırılmış (xətt şəbəkəsi) tutumu → SƏBƏB: " &amp; 'Şəbəkə bazası'!H$11)</f>
        <v/>
      </c>
      <c r="P65" s="16" t="str">
        <f>IF(İnfrastruktur!C73="True", "", "Data kanal (port) sayı → SƏBƏB: " &amp; İnfrastruktur!C$11)</f>
        <v>Data kanal (port) sayı → SƏBƏB: Data kanal (port) sayı &gt; 0</v>
      </c>
      <c r="Q65" s="16" t="str">
        <f>IF(İnfrastruktur!D73="True", "", IF(OR(Input!A63="AZTELEKOM MMC", Input!A63="BAKI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5" s="16" t="str">
        <f>IF(İnfrastruktur!E73="True",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5" s="16" t="str">
        <f>IF(İnfrastruktur!F73="True",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5" s="16" t="str">
        <f>IF(AND(İnfrastruktur!G73="True", 'Lif Uzunluğu'!D67="True"), "",
    IF(AND(İnfrastruktur!G73="False", 'Lif Uzunluğu'!D67="False"),
        "Müəssisənin özünə aid fiber optik lif uzunluğu → SƏBƏB: " &amp; İnfrastruktur!G$11 &amp; " və keçmiş rüb ilə müqayisədə fərq çoxdur",
        IF(AND(İnfrastruktur!G73="True", 'Lif Uzunluğu'!D67="False"),
            "Müəssisənin özünə aid fiber optik lif uzunluğu → SƏBƏB: Keçmiş rüb ilə müqayisədə fərq çoxdur",
            IF(AND(İnfrastruktur!G73="False", 'Lif Uzunluğu'!D67="True"),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5" s="16" t="str">
        <f>IF('Lif Sayı'!D67="True",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5" s="16" t="str">
        <f>IF(Traffic!C73="True","","Sabit genişzolaqlı internet trafiki")</f>
        <v/>
      </c>
    </row>
    <row r="66" spans="2:22" ht="80.5" customHeight="1" x14ac:dyDescent="0.35">
      <c r="B66" s="15" t="str">
        <f>Input!A64</f>
        <v>"AZ. STARNET" MƏHDUD MƏSULİYYƏTLİ CƏMİYYƏTİ</v>
      </c>
      <c r="C66" s="16" t="str">
        <f>IF('Şəbəkə bazası'!C74="True", "", "ETTH → SƏBƏB: " &amp; 'Şəbəkə bazası'!C$11)</f>
        <v/>
      </c>
      <c r="D66" s="16" t="str">
        <f>IF('Şəbəkə bazası'!C74="True", "", "FTTB (və ya FTTC) → SƏBƏB: " &amp; 'Şəbəkə bazası'!C$11)</f>
        <v/>
      </c>
      <c r="E66" s="16" t="str">
        <f>IF('Şəbəkə bazası'!D74="True", "", "FTTH → SƏBƏB: " &amp; 'Şəbəkə bazası'!D$11)</f>
        <v/>
      </c>
      <c r="F66" s="16" t="str">
        <f>IF('Şəbəkə bazası'!D74="True", "", "xPon → SƏBƏB: " &amp; 'Şəbəkə bazası'!D$11)</f>
        <v/>
      </c>
      <c r="G66" s="16" t="str">
        <f>IF('Şəbəkə bazası'!D74="True", "", "Ayrılmış Xətt → SƏBƏB: " &amp; 'Şəbəkə bazası'!D$11)</f>
        <v/>
      </c>
      <c r="H66" s="16" t="str">
        <f>IF('Şəbəkə bazası'!E74="True", "", "xDSL → SƏBƏB: " &amp; 'Şəbəkə bazası'!E$11)</f>
        <v/>
      </c>
      <c r="I66" s="16" t="str">
        <f>IF('Şəbəkə bazası'!E74="True", "", "MSAN, DSLAM → SƏBƏB: " &amp; 'Şəbəkə bazası'!E$11)</f>
        <v/>
      </c>
      <c r="J66" s="16" t="str">
        <f>IF('Şəbəkə bazası'!F74="True", "", "Simsiz internet → SƏBƏB: " &amp; 'Şəbəkə bazası'!F$11)</f>
        <v/>
      </c>
      <c r="K66" s="16" t="str">
        <f>IF('Şəbəkə bazası'!F74="True", "", "Digər şəbəkə → SƏBƏB: " &amp; 'Şəbəkə bazası'!F$11)</f>
        <v/>
      </c>
      <c r="L66" s="16" t="str">
        <f>IF('Şəbəkə bazası'!G74="True", "", "İnternet şəbəkəsinin quraşdırılmış (xətt şəbəkəsi) tutumu → SƏBƏB: " &amp; 'Şəbəkə bazası'!G$11)</f>
        <v/>
      </c>
      <c r="M66" s="16" t="str">
        <f>IF(AND('Şəbəkə bazası'!G74="True", 'Abunəçilərin Sayı'!D68="True"), "",
    IF(AND('Şəbəkə bazası'!G74="False", 'Abunəçilərin Sayı'!D68="False"),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bazası'!G74="True", 'Abunəçilərin Sayı'!D68="False"),
            "Tətbiq edilən şəbəkənin növü üzrə internet abunəçilərinin sayı → SƏBƏB: " &amp; "Keçmiş rüb ilə müqayisədə fərq çoxdur və (və ya) göstərici 0",
            IF(AND('Şəbəkə bazası'!G74="False", 'Abunəçilərin Sayı'!D68="True"),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6" s="16" t="str">
        <f>IF('Şəbəkə bazası'!H74="True", "", "İnternet şəbəkəsinin ümumi stansiya tutumu → SƏBƏB: " &amp; 'Şəbəkə bazası'!H$11)</f>
        <v/>
      </c>
      <c r="O66" s="16" t="str">
        <f>IF('Şəbəkə bazası'!H74="True", "", "İnternet şəbəkəsinin quraşdırılmış (xətt şəbəkəsi) tutumu → SƏBƏB: " &amp; 'Şəbəkə bazası'!H$11)</f>
        <v/>
      </c>
      <c r="P66" s="16" t="str">
        <f>IF(İnfrastruktur!C74="True", "", "Data kanal (port) sayı → SƏBƏB: " &amp; İnfrastruktur!C$11)</f>
        <v>Data kanal (port) sayı → SƏBƏB: Data kanal (port) sayı &gt; 0</v>
      </c>
      <c r="Q66" s="16" t="str">
        <f>IF(İnfrastruktur!D74="True", "", IF(OR(Input!A64="AZTELEKOM MMC", Input!A64="BAKI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6" s="16" t="str">
        <f>IF(İnfrastruktur!E74="True",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6" s="16" t="str">
        <f>IF(İnfrastruktur!F74="True",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6" s="16" t="str">
        <f>IF(AND(İnfrastruktur!G74="True", 'Lif Uzunluğu'!D68="True"), "",
    IF(AND(İnfrastruktur!G74="False", 'Lif Uzunluğu'!D68="False"),
        "Müəssisənin özünə aid fiber optik lif uzunluğu → SƏBƏB: " &amp; İnfrastruktur!G$11 &amp; " və keçmiş rüb ilə müqayisədə fərq çoxdur",
        IF(AND(İnfrastruktur!G74="True", 'Lif Uzunluğu'!D68="False"),
            "Müəssisənin özünə aid fiber optik lif uzunluğu → SƏBƏB: Keçmiş rüb ilə müqayisədə fərq çoxdur",
            IF(AND(İnfrastruktur!G74="False", 'Lif Uzunluğu'!D68="True"),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6" s="16" t="str">
        <f>IF('Lif Sayı'!D68="True",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6" s="16" t="str">
        <f>IF(Traffic!C74="True","","Sabit genişzolaqlı internet trafiki")</f>
        <v/>
      </c>
    </row>
    <row r="67" spans="2:22" ht="80.5" customHeight="1" x14ac:dyDescent="0.35">
      <c r="B67" s="15" t="str">
        <f>Input!A65</f>
        <v>"BLINE" Məhdud Məsuliyyətli Cəmiyyəti</v>
      </c>
      <c r="C67" s="16" t="str">
        <f>IF('Şəbəkə bazası'!C75="True", "", "ETTH → SƏBƏB: " &amp; 'Şəbəkə bazası'!C$11)</f>
        <v/>
      </c>
      <c r="D67" s="16" t="str">
        <f>IF('Şəbəkə bazası'!C75="True", "", "FTTB (və ya FTTC) → SƏBƏB: " &amp; 'Şəbəkə bazası'!C$11)</f>
        <v/>
      </c>
      <c r="E67" s="16" t="str">
        <f>IF('Şəbəkə bazası'!D75="True", "", "FTTH → SƏBƏB: " &amp; 'Şəbəkə bazası'!D$11)</f>
        <v/>
      </c>
      <c r="F67" s="16" t="str">
        <f>IF('Şəbəkə bazası'!D75="True", "", "xPon → SƏBƏB: " &amp; 'Şəbəkə bazası'!D$11)</f>
        <v/>
      </c>
      <c r="G67" s="16" t="str">
        <f>IF('Şəbəkə bazası'!D75="True", "", "Ayrılmış Xətt → SƏBƏB: " &amp; 'Şəbəkə bazası'!D$11)</f>
        <v/>
      </c>
      <c r="H67" s="16" t="str">
        <f>IF('Şəbəkə bazası'!E75="True", "", "xDSL → SƏBƏB: " &amp; 'Şəbəkə bazası'!E$11)</f>
        <v/>
      </c>
      <c r="I67" s="16" t="str">
        <f>IF('Şəbəkə bazası'!E75="True", "", "MSAN, DSLAM → SƏBƏB: " &amp; 'Şəbəkə bazası'!E$11)</f>
        <v/>
      </c>
      <c r="J67" s="16" t="str">
        <f>IF('Şəbəkə bazası'!F75="True", "", "Simsiz internet → SƏBƏB: " &amp; 'Şəbəkə bazası'!F$11)</f>
        <v/>
      </c>
      <c r="K67" s="16" t="str">
        <f>IF('Şəbəkə bazası'!F75="True", "", "Digər şəbəkə → SƏBƏB: " &amp; 'Şəbəkə bazası'!F$11)</f>
        <v/>
      </c>
      <c r="L67" s="16" t="str">
        <f>IF('Şəbəkə bazası'!G75="True", "", "İnternet şəbəkəsinin quraşdırılmış (xətt şəbəkəsi) tutumu → SƏBƏB: " &amp; 'Şəbəkə bazası'!G$11)</f>
        <v/>
      </c>
      <c r="M67" s="16" t="str">
        <f>IF(AND('Şəbəkə bazası'!G75="True", 'Abunəçilərin Sayı'!D69="True"), "",
    IF(AND('Şəbəkə bazası'!G75="False", 'Abunəçilərin Sayı'!D69="False"),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bazası'!G75="True", 'Abunəçilərin Sayı'!D69="False"),
            "Tətbiq edilən şəbəkənin növü üzrə internet abunəçilərinin sayı → SƏBƏB: " &amp; "Keçmiş rüb ilə müqayisədə fərq çoxdur və (və ya) göstərici 0",
            IF(AND('Şəbəkə bazası'!G75="False", 'Abunəçilərin Sayı'!D69="True"),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7" s="16" t="str">
        <f>IF('Şəbəkə bazası'!H75="True", "", "İnternet şəbəkəsinin ümumi stansiya tutumu → SƏBƏB: " &amp; 'Şəbəkə bazası'!H$11)</f>
        <v/>
      </c>
      <c r="O67" s="16" t="str">
        <f>IF('Şəbəkə bazası'!H75="True", "", "İnternet şəbəkəsinin quraşdırılmış (xətt şəbəkəsi) tutumu → SƏBƏB: " &amp; 'Şəbəkə bazası'!H$11)</f>
        <v/>
      </c>
      <c r="P67" s="16" t="str">
        <f>IF(İnfrastruktur!C75="True", "", "Data kanal (port) sayı → SƏBƏB: " &amp; İnfrastruktur!C$11)</f>
        <v>Data kanal (port) sayı → SƏBƏB: Data kanal (port) sayı &gt; 0</v>
      </c>
      <c r="Q67" s="16" t="str">
        <f>IF(İnfrastruktur!D75="True", "", IF(OR(Input!A65="AZTELEKOM MMC", Input!A65="BAKI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7" s="16" t="str">
        <f>IF(İnfrastruktur!E75="True",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7" s="16" t="str">
        <f>IF(İnfrastruktur!F75="True",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7" s="16" t="str">
        <f>IF(AND(İnfrastruktur!G75="True", 'Lif Uzunluğu'!D69="True"), "",
    IF(AND(İnfrastruktur!G75="False", 'Lif Uzunluğu'!D69="False"),
        "Müəssisənin özünə aid fiber optik lif uzunluğu → SƏBƏB: " &amp; İnfrastruktur!G$11 &amp; " və keçmiş rüb ilə müqayisədə fərq çoxdur",
        IF(AND(İnfrastruktur!G75="True", 'Lif Uzunluğu'!D69="False"),
            "Müəssisənin özünə aid fiber optik lif uzunluğu → SƏBƏB: Keçmiş rüb ilə müqayisədə fərq çoxdur",
            IF(AND(İnfrastruktur!G75="False", 'Lif Uzunluğu'!D69="True"),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7" s="16" t="str">
        <f>IF('Lif Sayı'!D69="True",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7" s="16" t="str">
        <f>IF(Traffic!C75="True","","Sabit genişzolaqlı internet trafiki")</f>
        <v/>
      </c>
    </row>
    <row r="68" spans="2:22" ht="80.5" customHeight="1" x14ac:dyDescent="0.35">
      <c r="B68" s="15" t="str">
        <f>Input!A66</f>
        <v>"AZNET TECHNOLOGİES" QAPALI SƏHMDAR CƏMİYYƏTİ</v>
      </c>
      <c r="C68" s="16" t="str">
        <f>IF('Şəbəkə bazası'!C76="True", "", "ETTH → SƏBƏB: " &amp; 'Şəbəkə bazası'!C$11)</f>
        <v/>
      </c>
      <c r="D68" s="16" t="str">
        <f>IF('Şəbəkə bazası'!C76="True", "", "FTTB (və ya FTTC) → SƏBƏB: " &amp; 'Şəbəkə bazası'!C$11)</f>
        <v/>
      </c>
      <c r="E68" s="16" t="str">
        <f>IF('Şəbəkə bazası'!D76="True", "", "FTTH → SƏBƏB: " &amp; 'Şəbəkə bazası'!D$11)</f>
        <v/>
      </c>
      <c r="F68" s="16" t="str">
        <f>IF('Şəbəkə bazası'!D76="True", "", "xPon → SƏBƏB: " &amp; 'Şəbəkə bazası'!D$11)</f>
        <v/>
      </c>
      <c r="G68" s="16" t="str">
        <f>IF('Şəbəkə bazası'!D76="True", "", "Ayrılmış Xətt → SƏBƏB: " &amp; 'Şəbəkə bazası'!D$11)</f>
        <v/>
      </c>
      <c r="H68" s="16" t="str">
        <f>IF('Şəbəkə bazası'!E76="True", "", "xDSL → SƏBƏB: " &amp; 'Şəbəkə bazası'!E$11)</f>
        <v/>
      </c>
      <c r="I68" s="16" t="str">
        <f>IF('Şəbəkə bazası'!E76="True", "", "MSAN, DSLAM → SƏBƏB: " &amp; 'Şəbəkə bazası'!E$11)</f>
        <v/>
      </c>
      <c r="J68" s="16" t="str">
        <f>IF('Şəbəkə bazası'!F76="True", "", "Simsiz internet → SƏBƏB: " &amp; 'Şəbəkə bazası'!F$11)</f>
        <v/>
      </c>
      <c r="K68" s="16" t="str">
        <f>IF('Şəbəkə bazası'!F76="True", "", "Digər şəbəkə → SƏBƏB: " &amp; 'Şəbəkə bazası'!F$11)</f>
        <v/>
      </c>
      <c r="L68" s="16" t="str">
        <f>IF('Şəbəkə bazası'!G76="True", "", "İnternet şəbəkəsinin quraşdırılmış (xətt şəbəkəsi) tutumu → SƏBƏB: " &amp; 'Şəbəkə bazası'!G$11)</f>
        <v/>
      </c>
      <c r="M68" s="16" t="str">
        <f>IF(AND('Şəbəkə bazası'!G76="True", 'Abunəçilərin Sayı'!D70="True"), "",
    IF(AND('Şəbəkə bazası'!G76="False", 'Abunəçilərin Sayı'!D70="False"),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bazası'!G76="True", 'Abunəçilərin Sayı'!D70="False"),
            "Tətbiq edilən şəbəkənin növü üzrə internet abunəçilərinin sayı → SƏBƏB: " &amp; "Keçmiş rüb ilə müqayisədə fərq çoxdur və (və ya) göstərici 0",
            IF(AND('Şəbəkə bazası'!G76="False", 'Abunəçilərin Sayı'!D70="True"),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8" s="16" t="str">
        <f>IF('Şəbəkə bazası'!H76="True", "", "İnternet şəbəkəsinin ümumi stansiya tutumu → SƏBƏB: " &amp; 'Şəbəkə bazası'!H$11)</f>
        <v/>
      </c>
      <c r="O68" s="16" t="str">
        <f>IF('Şəbəkə bazası'!H76="True", "", "İnternet şəbəkəsinin quraşdırılmış (xətt şəbəkəsi) tutumu → SƏBƏB: " &amp; 'Şəbəkə bazası'!H$11)</f>
        <v/>
      </c>
      <c r="P68" s="16" t="str">
        <f>IF(İnfrastruktur!C76="True", "", "Data kanal (port) sayı → SƏBƏB: " &amp; İnfrastruktur!C$11)</f>
        <v>Data kanal (port) sayı → SƏBƏB: Data kanal (port) sayı &gt; 0</v>
      </c>
      <c r="Q68" s="16" t="str">
        <f>IF(İnfrastruktur!D76="True", "", IF(OR(Input!A66="AZTELEKOM MMC", Input!A66="BAKI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8" s="16" t="str">
        <f>IF(İnfrastruktur!E76="True",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8" s="16" t="str">
        <f>IF(İnfrastruktur!F76="True",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8" s="16" t="str">
        <f>IF(AND(İnfrastruktur!G76="True", 'Lif Uzunluğu'!D70="True"), "",
    IF(AND(İnfrastruktur!G76="False", 'Lif Uzunluğu'!D70="False"),
        "Müəssisənin özünə aid fiber optik lif uzunluğu → SƏBƏB: " &amp; İnfrastruktur!G$11 &amp; " və keçmiş rüb ilə müqayisədə fərq çoxdur",
        IF(AND(İnfrastruktur!G76="True", 'Lif Uzunluğu'!D70="False"),
            "Müəssisənin özünə aid fiber optik lif uzunluğu → SƏBƏB: Keçmiş rüb ilə müqayisədə fərq çoxdur",
            IF(AND(İnfrastruktur!G76="False", 'Lif Uzunluğu'!D70="True"),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8" s="16" t="str">
        <f>IF('Lif Sayı'!D70="True",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8" s="16" t="str">
        <f>IF(Traffic!C76="True","","Sabit genişzolaqlı internet trafiki")</f>
        <v/>
      </c>
    </row>
    <row r="69" spans="2:22" ht="80.5" customHeight="1" x14ac:dyDescent="0.35">
      <c r="B69" s="15" t="str">
        <f>Input!A67</f>
        <v>"AZOPTİKNET" Məhdud Məsuliyyətli Cəmiyyəti</v>
      </c>
      <c r="C69" s="16" t="str">
        <f>IF('Şəbəkə bazası'!C77="True", "", "ETTH → SƏBƏB: " &amp; 'Şəbəkə bazası'!C$11)</f>
        <v/>
      </c>
      <c r="D69" s="16" t="str">
        <f>IF('Şəbəkə bazası'!C77="True", "", "FTTB (və ya FTTC) → SƏBƏB: " &amp; 'Şəbəkə bazası'!C$11)</f>
        <v/>
      </c>
      <c r="E69" s="16" t="str">
        <f>IF('Şəbəkə bazası'!D77="True", "", "FTTH → SƏBƏB: " &amp; 'Şəbəkə bazası'!D$11)</f>
        <v/>
      </c>
      <c r="F69" s="16" t="str">
        <f>IF('Şəbəkə bazası'!D77="True", "", "xPon → SƏBƏB: " &amp; 'Şəbəkə bazası'!D$11)</f>
        <v/>
      </c>
      <c r="G69" s="16" t="str">
        <f>IF('Şəbəkə bazası'!D77="True", "", "Ayrılmış Xətt → SƏBƏB: " &amp; 'Şəbəkə bazası'!D$11)</f>
        <v/>
      </c>
      <c r="H69" s="16" t="str">
        <f>IF('Şəbəkə bazası'!E77="True", "", "xDSL → SƏBƏB: " &amp; 'Şəbəkə bazası'!E$11)</f>
        <v/>
      </c>
      <c r="I69" s="16" t="str">
        <f>IF('Şəbəkə bazası'!E77="True", "", "MSAN, DSLAM → SƏBƏB: " &amp; 'Şəbəkə bazası'!E$11)</f>
        <v/>
      </c>
      <c r="J69" s="16" t="str">
        <f>IF('Şəbəkə bazası'!F77="True", "", "Simsiz internet → SƏBƏB: " &amp; 'Şəbəkə bazası'!F$11)</f>
        <v/>
      </c>
      <c r="K69" s="16" t="str">
        <f>IF('Şəbəkə bazası'!F77="True", "", "Digər şəbəkə → SƏBƏB: " &amp; 'Şəbəkə bazası'!F$11)</f>
        <v/>
      </c>
      <c r="L69" s="16" t="str">
        <f>IF('Şəbəkə bazası'!G77="True", "", "İnternet şəbəkəsinin quraşdırılmış (xətt şəbəkəsi) tutumu → SƏBƏB: " &amp; 'Şəbəkə bazası'!G$11)</f>
        <v/>
      </c>
      <c r="M69" s="16" t="str">
        <f>IF(AND('Şəbəkə bazası'!G77="True", 'Abunəçilərin Sayı'!D71="True"), "",
    IF(AND('Şəbəkə bazası'!G77="False", 'Abunəçilərin Sayı'!D71="False"),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bazası'!G77="True", 'Abunəçilərin Sayı'!D71="False"),
            "Tətbiq edilən şəbəkənin növü üzrə internet abunəçilərinin sayı → SƏBƏB: " &amp; "Keçmiş rüb ilə müqayisədə fərq çoxdur və (və ya) göstərici 0",
            IF(AND('Şəbəkə bazası'!G77="False", 'Abunəçilərin Sayı'!D71="True"),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69" s="16" t="str">
        <f>IF('Şəbəkə bazası'!H77="True", "", "İnternet şəbəkəsinin ümumi stansiya tutumu → SƏBƏB: " &amp; 'Şəbəkə bazası'!H$11)</f>
        <v/>
      </c>
      <c r="O69" s="16" t="str">
        <f>IF('Şəbəkə bazası'!H77="True", "", "İnternet şəbəkəsinin quraşdırılmış (xətt şəbəkəsi) tutumu → SƏBƏB: " &amp; 'Şəbəkə bazası'!H$11)</f>
        <v/>
      </c>
      <c r="P69" s="16" t="str">
        <f>IF(İnfrastruktur!C77="True", "", "Data kanal (port) sayı → SƏBƏB: " &amp; İnfrastruktur!C$11)</f>
        <v>Data kanal (port) sayı → SƏBƏB: Data kanal (port) sayı &gt; 0</v>
      </c>
      <c r="Q69" s="16" t="str">
        <f>IF(İnfrastruktur!D77="True", "", IF(OR(Input!A67="AZTELEKOM MMC", Input!A67="BAKI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69" s="16" t="str">
        <f>IF(İnfrastruktur!E77="True",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69" s="16" t="str">
        <f>IF(İnfrastruktur!F77="True",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69" s="16" t="str">
        <f>IF(AND(İnfrastruktur!G77="True", 'Lif Uzunluğu'!D71="True"), "",
    IF(AND(İnfrastruktur!G77="False", 'Lif Uzunluğu'!D71="False"),
        "Müəssisənin özünə aid fiber optik lif uzunluğu → SƏBƏB: " &amp; İnfrastruktur!G$11 &amp; " və keçmiş rüb ilə müqayisədə fərq çoxdur",
        IF(AND(İnfrastruktur!G77="True", 'Lif Uzunluğu'!D71="False"),
            "Müəssisənin özünə aid fiber optik lif uzunluğu → SƏBƏB: Keçmiş rüb ilə müqayisədə fərq çoxdur",
            IF(AND(İnfrastruktur!G77="False", 'Lif Uzunluğu'!D71="True"),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69" s="16" t="str">
        <f>IF('Lif Sayı'!D71="True",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69" s="16" t="str">
        <f>IF(Traffic!C77="True","","Sabit genişzolaqlı internet trafiki")</f>
        <v/>
      </c>
    </row>
    <row r="70" spans="2:22" ht="80.5" customHeight="1" x14ac:dyDescent="0.35">
      <c r="B70" s="15" t="str">
        <f>Input!A68</f>
        <v>"GAMMANET" Məhdud Məsuliyyətli Cəmiyyəti</v>
      </c>
      <c r="C70" s="16" t="str">
        <f>IF('Şəbəkə bazası'!C78="True", "", "ETTH → SƏBƏB: " &amp; 'Şəbəkə bazası'!C$11)</f>
        <v/>
      </c>
      <c r="D70" s="16" t="str">
        <f>IF('Şəbəkə bazası'!C78="True", "", "FTTB (və ya FTTC) → SƏBƏB: " &amp; 'Şəbəkə bazası'!C$11)</f>
        <v/>
      </c>
      <c r="E70" s="16" t="str">
        <f>IF('Şəbəkə bazası'!D78="True", "", "FTTH → SƏBƏB: " &amp; 'Şəbəkə bazası'!D$11)</f>
        <v/>
      </c>
      <c r="F70" s="16" t="str">
        <f>IF('Şəbəkə bazası'!D78="True", "", "xPon → SƏBƏB: " &amp; 'Şəbəkə bazası'!D$11)</f>
        <v/>
      </c>
      <c r="G70" s="16" t="str">
        <f>IF('Şəbəkə bazası'!D78="True", "", "Ayrılmış Xətt → SƏBƏB: " &amp; 'Şəbəkə bazası'!D$11)</f>
        <v/>
      </c>
      <c r="H70" s="16" t="str">
        <f>IF('Şəbəkə bazası'!E78="True", "", "xDSL → SƏBƏB: " &amp; 'Şəbəkə bazası'!E$11)</f>
        <v/>
      </c>
      <c r="I70" s="16" t="str">
        <f>IF('Şəbəkə bazası'!E78="True", "", "MSAN, DSLAM → SƏBƏB: " &amp; 'Şəbəkə bazası'!E$11)</f>
        <v/>
      </c>
      <c r="J70" s="16" t="str">
        <f>IF('Şəbəkə bazası'!F78="True", "", "Simsiz internet → SƏBƏB: " &amp; 'Şəbəkə bazası'!F$11)</f>
        <v/>
      </c>
      <c r="K70" s="16" t="str">
        <f>IF('Şəbəkə bazası'!F78="True", "", "Digər şəbəkə → SƏBƏB: " &amp; 'Şəbəkə bazası'!F$11)</f>
        <v/>
      </c>
      <c r="L70" s="16" t="str">
        <f>IF('Şəbəkə bazası'!G78="True", "", "İnternet şəbəkəsinin quraşdırılmış (xətt şəbəkəsi) tutumu → SƏBƏB: " &amp; 'Şəbəkə bazası'!G$11)</f>
        <v/>
      </c>
      <c r="M70" s="16" t="str">
        <f>IF(AND('Şəbəkə bazası'!G78="True", 'Abunəçilərin Sayı'!D72="True"), "",
    IF(AND('Şəbəkə bazası'!G78="False", 'Abunəçilərin Sayı'!D72="False"),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bazası'!G78="True", 'Abunəçilərin Sayı'!D72="False"),
            "Tətbiq edilən şəbəkənin növü üzrə internet abunəçilərinin sayı → SƏBƏB: " &amp; "Keçmiş rüb ilə müqayisədə fərq çoxdur və (və ya) göstərici 0",
            IF(AND('Şəbəkə bazası'!G78="False", 'Abunəçilərin Sayı'!D72="True"),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0" s="16" t="str">
        <f>IF('Şəbəkə bazası'!H78="True", "", "İnternet şəbəkəsinin ümumi stansiya tutumu → SƏBƏB: " &amp; 'Şəbəkə bazası'!H$11)</f>
        <v/>
      </c>
      <c r="O70" s="16" t="str">
        <f>IF('Şəbəkə bazası'!H78="True", "", "İnternet şəbəkəsinin quraşdırılmış (xətt şəbəkəsi) tutumu → SƏBƏB: " &amp; 'Şəbəkə bazası'!H$11)</f>
        <v/>
      </c>
      <c r="P70" s="16" t="str">
        <f>IF(İnfrastruktur!C78="True", "", "Data kanal (port) sayı → SƏBƏB: " &amp; İnfrastruktur!C$11)</f>
        <v>Data kanal (port) sayı → SƏBƏB: Data kanal (port) sayı &gt; 0</v>
      </c>
      <c r="Q70" s="16" t="str">
        <f>IF(İnfrastruktur!D78="True", "", IF(OR(Input!A68="AZTELEKOM MMC", Input!A68="BAKI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0" s="16" t="str">
        <f>IF(İnfrastruktur!E78="True",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0" s="16" t="str">
        <f>IF(İnfrastruktur!F78="True",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0" s="16" t="str">
        <f>IF(AND(İnfrastruktur!G78="True", 'Lif Uzunluğu'!D72="True"), "",
    IF(AND(İnfrastruktur!G78="False", 'Lif Uzunluğu'!D72="False"),
        "Müəssisənin özünə aid fiber optik lif uzunluğu → SƏBƏB: " &amp; İnfrastruktur!G$11 &amp; " və keçmiş rüb ilə müqayisədə fərq çoxdur",
        IF(AND(İnfrastruktur!G78="True", 'Lif Uzunluğu'!D72="False"),
            "Müəssisənin özünə aid fiber optik lif uzunluğu → SƏBƏB: Keçmiş rüb ilə müqayisədə fərq çoxdur",
            IF(AND(İnfrastruktur!G78="False", 'Lif Uzunluğu'!D72="True"),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0" s="16" t="str">
        <f>IF('Lif Sayı'!D72="True",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0" s="16" t="str">
        <f>IF(Traffic!C78="True","","Sabit genişzolaqlı internet trafiki")</f>
        <v/>
      </c>
    </row>
    <row r="71" spans="2:22" ht="80.5" customHeight="1" x14ac:dyDescent="0.35">
      <c r="B71" s="15" t="str">
        <f>Input!A69</f>
        <v>"TELE5" Məhdud Məsuliyyətli Cəmiyyəti</v>
      </c>
      <c r="C71" s="16" t="str">
        <f>IF('Şəbəkə bazası'!C79="True", "", "ETTH → SƏBƏB: " &amp; 'Şəbəkə bazası'!C$11)</f>
        <v/>
      </c>
      <c r="D71" s="16" t="str">
        <f>IF('Şəbəkə bazası'!C79="True", "", "FTTB (və ya FTTC) → SƏBƏB: " &amp; 'Şəbəkə bazası'!C$11)</f>
        <v/>
      </c>
      <c r="E71" s="16" t="str">
        <f>IF('Şəbəkə bazası'!D79="True", "", "FTTH → SƏBƏB: " &amp; 'Şəbəkə bazası'!D$11)</f>
        <v/>
      </c>
      <c r="F71" s="16" t="str">
        <f>IF('Şəbəkə bazası'!D79="True", "", "xPon → SƏBƏB: " &amp; 'Şəbəkə bazası'!D$11)</f>
        <v/>
      </c>
      <c r="G71" s="16" t="str">
        <f>IF('Şəbəkə bazası'!D79="True", "", "Ayrılmış Xətt → SƏBƏB: " &amp; 'Şəbəkə bazası'!D$11)</f>
        <v/>
      </c>
      <c r="H71" s="16" t="str">
        <f>IF('Şəbəkə bazası'!E79="True", "", "xDSL → SƏBƏB: " &amp; 'Şəbəkə bazası'!E$11)</f>
        <v/>
      </c>
      <c r="I71" s="16" t="str">
        <f>IF('Şəbəkə bazası'!E79="True", "", "MSAN, DSLAM → SƏBƏB: " &amp; 'Şəbəkə bazası'!E$11)</f>
        <v/>
      </c>
      <c r="J71" s="16" t="str">
        <f>IF('Şəbəkə bazası'!F79="True", "", "Simsiz internet → SƏBƏB: " &amp; 'Şəbəkə bazası'!F$11)</f>
        <v/>
      </c>
      <c r="K71" s="16" t="str">
        <f>IF('Şəbəkə bazası'!F79="True", "", "Digər şəbəkə → SƏBƏB: " &amp; 'Şəbəkə bazası'!F$11)</f>
        <v/>
      </c>
      <c r="L71" s="16" t="str">
        <f>IF('Şəbəkə bazası'!G79="True", "", "İnternet şəbəkəsinin quraşdırılmış (xətt şəbəkəsi) tutumu → SƏBƏB: " &amp; 'Şəbəkə bazası'!G$11)</f>
        <v/>
      </c>
      <c r="M71" s="16" t="str">
        <f>IF(AND('Şəbəkə bazası'!G79="True", 'Abunəçilərin Sayı'!D73="True"), "",
    IF(AND('Şəbəkə bazası'!G79="False", 'Abunəçilərin Sayı'!D73="False"),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bazası'!G79="True", 'Abunəçilərin Sayı'!D73="False"),
            "Tətbiq edilən şəbəkənin növü üzrə internet abunəçilərinin sayı → SƏBƏB: " &amp; "Keçmiş rüb ilə müqayisədə fərq çoxdur və (və ya) göstərici 0",
            IF(AND('Şəbəkə bazası'!G79="False", 'Abunəçilərin Sayı'!D73="True"),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1" s="16" t="str">
        <f>IF('Şəbəkə bazası'!H79="True", "", "İnternet şəbəkəsinin ümumi stansiya tutumu → SƏBƏB: " &amp; 'Şəbəkə bazası'!H$11)</f>
        <v/>
      </c>
      <c r="O71" s="16" t="str">
        <f>IF('Şəbəkə bazası'!H79="True", "", "İnternet şəbəkəsinin quraşdırılmış (xətt şəbəkəsi) tutumu → SƏBƏB: " &amp; 'Şəbəkə bazası'!H$11)</f>
        <v/>
      </c>
      <c r="P71" s="16" t="str">
        <f>IF(İnfrastruktur!C79="True", "", "Data kanal (port) sayı → SƏBƏB: " &amp; İnfrastruktur!C$11)</f>
        <v>Data kanal (port) sayı → SƏBƏB: Data kanal (port) sayı &gt; 0</v>
      </c>
      <c r="Q71" s="16" t="str">
        <f>IF(İnfrastruktur!D79="True", "", IF(OR(Input!A69="AZTELEKOM MMC", Input!A69="BAKI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1" s="16" t="str">
        <f>IF(İnfrastruktur!E79="True",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1" s="16" t="str">
        <f>IF(İnfrastruktur!F79="True",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1" s="16" t="str">
        <f>IF(AND(İnfrastruktur!G79="True", 'Lif Uzunluğu'!D73="True"), "",
    IF(AND(İnfrastruktur!G79="False", 'Lif Uzunluğu'!D73="False"),
        "Müəssisənin özünə aid fiber optik lif uzunluğu → SƏBƏB: " &amp; İnfrastruktur!G$11 &amp; " və keçmiş rüb ilə müqayisədə fərq çoxdur",
        IF(AND(İnfrastruktur!G79="True", 'Lif Uzunluğu'!D73="False"),
            "Müəssisənin özünə aid fiber optik lif uzunluğu → SƏBƏB: Keçmiş rüb ilə müqayisədə fərq çoxdur",
            IF(AND(İnfrastruktur!G79="False", 'Lif Uzunluğu'!D73="True"),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1" s="16" t="str">
        <f>IF('Lif Sayı'!D73="True",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1" s="16" t="str">
        <f>IF(Traffic!C79="True","","Sabit genişzolaqlı internet trafiki")</f>
        <v/>
      </c>
    </row>
    <row r="72" spans="2:22" ht="80.5" customHeight="1" x14ac:dyDescent="0.35">
      <c r="B72" s="15" t="str">
        <f>Input!A70</f>
        <v>"REDLINK" Məhdud Məsuliyyətli Cəmiyyəti</v>
      </c>
      <c r="C72" s="16" t="str">
        <f>IF('Şəbəkə bazası'!C80="True", "", "ETTH → SƏBƏB: " &amp; 'Şəbəkə bazası'!C$11)</f>
        <v/>
      </c>
      <c r="D72" s="16" t="str">
        <f>IF('Şəbəkə bazası'!C80="True", "", "FTTB (və ya FTTC) → SƏBƏB: " &amp; 'Şəbəkə bazası'!C$11)</f>
        <v/>
      </c>
      <c r="E72" s="16" t="str">
        <f>IF('Şəbəkə bazası'!D80="True", "", "FTTH → SƏBƏB: " &amp; 'Şəbəkə bazası'!D$11)</f>
        <v/>
      </c>
      <c r="F72" s="16" t="str">
        <f>IF('Şəbəkə bazası'!D80="True", "", "xPon → SƏBƏB: " &amp; 'Şəbəkə bazası'!D$11)</f>
        <v/>
      </c>
      <c r="G72" s="16" t="str">
        <f>IF('Şəbəkə bazası'!D80="True", "", "Ayrılmış Xətt → SƏBƏB: " &amp; 'Şəbəkə bazası'!D$11)</f>
        <v/>
      </c>
      <c r="H72" s="16" t="str">
        <f>IF('Şəbəkə bazası'!E80="True", "", "xDSL → SƏBƏB: " &amp; 'Şəbəkə bazası'!E$11)</f>
        <v/>
      </c>
      <c r="I72" s="16" t="str">
        <f>IF('Şəbəkə bazası'!E80="True", "", "MSAN, DSLAM → SƏBƏB: " &amp; 'Şəbəkə bazası'!E$11)</f>
        <v/>
      </c>
      <c r="J72" s="16" t="str">
        <f>IF('Şəbəkə bazası'!F80="True", "", "Simsiz internet → SƏBƏB: " &amp; 'Şəbəkə bazası'!F$11)</f>
        <v/>
      </c>
      <c r="K72" s="16" t="str">
        <f>IF('Şəbəkə bazası'!F80="True", "", "Digər şəbəkə → SƏBƏB: " &amp; 'Şəbəkə bazası'!F$11)</f>
        <v/>
      </c>
      <c r="L72" s="16" t="str">
        <f>IF('Şəbəkə bazası'!G80="True", "", "İnternet şəbəkəsinin quraşdırılmış (xətt şəbəkəsi) tutumu → SƏBƏB: " &amp; 'Şəbəkə bazası'!G$11)</f>
        <v/>
      </c>
      <c r="M72" s="16" t="str">
        <f>IF(AND('Şəbəkə bazası'!G80="True", 'Abunəçilərin Sayı'!D74="True"), "",
    IF(AND('Şəbəkə bazası'!G80="False", 'Abunəçilərin Sayı'!D74="False"),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bazası'!G80="True", 'Abunəçilərin Sayı'!D74="False"),
            "Tətbiq edilən şəbəkənin növü üzrə internet abunəçilərinin sayı → SƏBƏB: " &amp; "Keçmiş rüb ilə müqayisədə fərq çoxdur və (və ya) göstərici 0",
            IF(AND('Şəbəkə bazası'!G80="False", 'Abunəçilərin Sayı'!D74="True"),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2" s="16" t="str">
        <f>IF('Şəbəkə bazası'!H80="True", "", "İnternet şəbəkəsinin ümumi stansiya tutumu → SƏBƏB: " &amp; 'Şəbəkə bazası'!H$11)</f>
        <v/>
      </c>
      <c r="O72" s="16" t="str">
        <f>IF('Şəbəkə bazası'!H80="True", "", "İnternet şəbəkəsinin quraşdırılmış (xətt şəbəkəsi) tutumu → SƏBƏB: " &amp; 'Şəbəkə bazası'!H$11)</f>
        <v/>
      </c>
      <c r="P72" s="16" t="str">
        <f>IF(İnfrastruktur!C80="True", "", "Data kanal (port) sayı → SƏBƏB: " &amp; İnfrastruktur!C$11)</f>
        <v>Data kanal (port) sayı → SƏBƏB: Data kanal (port) sayı &gt; 0</v>
      </c>
      <c r="Q72" s="16" t="str">
        <f>IF(İnfrastruktur!D80="True", "", IF(OR(Input!A70="AZTELEKOM MMC", Input!A70="BAKI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2" s="16" t="str">
        <f>IF(İnfrastruktur!E80="True",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2" s="16" t="str">
        <f>IF(İnfrastruktur!F80="True",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2" s="16" t="str">
        <f>IF(AND(İnfrastruktur!G80="True", 'Lif Uzunluğu'!D74="True"), "",
    IF(AND(İnfrastruktur!G80="False", 'Lif Uzunluğu'!D74="False"),
        "Müəssisənin özünə aid fiber optik lif uzunluğu → SƏBƏB: " &amp; İnfrastruktur!G$11 &amp; " və keçmiş rüb ilə müqayisədə fərq çoxdur",
        IF(AND(İnfrastruktur!G80="True", 'Lif Uzunluğu'!D74="False"),
            "Müəssisənin özünə aid fiber optik lif uzunluğu → SƏBƏB: Keçmiş rüb ilə müqayisədə fərq çoxdur",
            IF(AND(İnfrastruktur!G80="False", 'Lif Uzunluğu'!D74="True"),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2" s="16" t="str">
        <f>IF('Lif Sayı'!D74="True",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2" s="16" t="str">
        <f>IF(Traffic!C80="True","","Sabit genişzolaqlı internet trafiki")</f>
        <v/>
      </c>
    </row>
    <row r="73" spans="2:22" ht="80.5" customHeight="1" x14ac:dyDescent="0.35">
      <c r="B73" s="15" t="str">
        <f>Input!A71</f>
        <v>"BRONET" Məhdud Məsuliyyətli Cəmiyyəti</v>
      </c>
      <c r="C73" s="16" t="str">
        <f>IF('Şəbəkə bazası'!C81="True", "", "ETTH → SƏBƏB: " &amp; 'Şəbəkə bazası'!C$11)</f>
        <v/>
      </c>
      <c r="D73" s="16" t="str">
        <f>IF('Şəbəkə bazası'!C81="True", "", "FTTB (və ya FTTC) → SƏBƏB: " &amp; 'Şəbəkə bazası'!C$11)</f>
        <v/>
      </c>
      <c r="E73" s="16" t="str">
        <f>IF('Şəbəkə bazası'!D81="True", "", "FTTH → SƏBƏB: " &amp; 'Şəbəkə bazası'!D$11)</f>
        <v/>
      </c>
      <c r="F73" s="16" t="str">
        <f>IF('Şəbəkə bazası'!D81="True", "", "xPon → SƏBƏB: " &amp; 'Şəbəkə bazası'!D$11)</f>
        <v/>
      </c>
      <c r="G73" s="16" t="str">
        <f>IF('Şəbəkə bazası'!D81="True", "", "Ayrılmış Xətt → SƏBƏB: " &amp; 'Şəbəkə bazası'!D$11)</f>
        <v/>
      </c>
      <c r="H73" s="16" t="str">
        <f>IF('Şəbəkə bazası'!E81="True", "", "xDSL → SƏBƏB: " &amp; 'Şəbəkə bazası'!E$11)</f>
        <v/>
      </c>
      <c r="I73" s="16" t="str">
        <f>IF('Şəbəkə bazası'!E81="True", "", "MSAN, DSLAM → SƏBƏB: " &amp; 'Şəbəkə bazası'!E$11)</f>
        <v/>
      </c>
      <c r="J73" s="16" t="str">
        <f>IF('Şəbəkə bazası'!F81="True", "", "Simsiz internet → SƏBƏB: " &amp; 'Şəbəkə bazası'!F$11)</f>
        <v/>
      </c>
      <c r="K73" s="16" t="str">
        <f>IF('Şəbəkə bazası'!F81="True", "", "Digər şəbəkə → SƏBƏB: " &amp; 'Şəbəkə bazası'!F$11)</f>
        <v/>
      </c>
      <c r="L73" s="16" t="str">
        <f>IF('Şəbəkə bazası'!G81="True", "", "İnternet şəbəkəsinin quraşdırılmış (xətt şəbəkəsi) tutumu → SƏBƏB: " &amp; 'Şəbəkə bazası'!G$11)</f>
        <v/>
      </c>
      <c r="M73" s="16" t="str">
        <f>IF(AND('Şəbəkə bazası'!G81="True", 'Abunəçilərin Sayı'!D75="True"), "",
    IF(AND('Şəbəkə bazası'!G81="False", 'Abunəçilərin Sayı'!D75="False"),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bazası'!G81="True", 'Abunəçilərin Sayı'!D75="False"),
            "Tətbiq edilən şəbəkənin növü üzrə internet abunəçilərinin sayı → SƏBƏB: " &amp; "Keçmiş rüb ilə müqayisədə fərq çoxdur və (və ya) göstərici 0",
            IF(AND('Şəbəkə bazası'!G81="False", 'Abunəçilərin Sayı'!D75="True"),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3" s="16" t="str">
        <f>IF('Şəbəkə bazası'!H81="True", "", "İnternet şəbəkəsinin ümumi stansiya tutumu → SƏBƏB: " &amp; 'Şəbəkə bazası'!H$11)</f>
        <v/>
      </c>
      <c r="O73" s="16" t="str">
        <f>IF('Şəbəkə bazası'!H81="True", "", "İnternet şəbəkəsinin quraşdırılmış (xətt şəbəkəsi) tutumu → SƏBƏB: " &amp; 'Şəbəkə bazası'!H$11)</f>
        <v/>
      </c>
      <c r="P73" s="16" t="str">
        <f>IF(İnfrastruktur!C81="True", "", "Data kanal (port) sayı → SƏBƏB: " &amp; İnfrastruktur!C$11)</f>
        <v>Data kanal (port) sayı → SƏBƏB: Data kanal (port) sayı &gt; 0</v>
      </c>
      <c r="Q73" s="16" t="str">
        <f>IF(İnfrastruktur!D81="True", "", IF(OR(Input!A71="AZTELEKOM MMC", Input!A71="BAKI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3" s="16" t="str">
        <f>IF(İnfrastruktur!E81="True",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3" s="16" t="str">
        <f>IF(İnfrastruktur!F81="True",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3" s="16" t="str">
        <f>IF(AND(İnfrastruktur!G81="True", 'Lif Uzunluğu'!D75="True"), "",
    IF(AND(İnfrastruktur!G81="False", 'Lif Uzunluğu'!D75="False"),
        "Müəssisənin özünə aid fiber optik lif uzunluğu → SƏBƏB: " &amp; İnfrastruktur!G$11 &amp; " və keçmiş rüb ilə müqayisədə fərq çoxdur",
        IF(AND(İnfrastruktur!G81="True", 'Lif Uzunluğu'!D75="False"),
            "Müəssisənin özünə aid fiber optik lif uzunluğu → SƏBƏB: Keçmiş rüb ilə müqayisədə fərq çoxdur",
            IF(AND(İnfrastruktur!G81="False", 'Lif Uzunluğu'!D75="True"),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3" s="16" t="str">
        <f>IF('Lif Sayı'!D75="True",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3" s="16" t="str">
        <f>IF(Traffic!C81="True","","Sabit genişzolaqlı internet trafiki")</f>
        <v/>
      </c>
    </row>
    <row r="74" spans="2:22" ht="80.5" customHeight="1" x14ac:dyDescent="0.35">
      <c r="B74" s="15" t="str">
        <f>Input!A72</f>
        <v>"NETPOİNT" Məhdud Məsuliyyətli Cəmiyyəti</v>
      </c>
      <c r="C74" s="16" t="str">
        <f>IF('Şəbəkə bazası'!C82="True", "", "ETTH → SƏBƏB: " &amp; 'Şəbəkə bazası'!C$11)</f>
        <v/>
      </c>
      <c r="D74" s="16" t="str">
        <f>IF('Şəbəkə bazası'!C82="True", "", "FTTB (və ya FTTC) → SƏBƏB: " &amp; 'Şəbəkə bazası'!C$11)</f>
        <v/>
      </c>
      <c r="E74" s="16" t="str">
        <f>IF('Şəbəkə bazası'!D82="True", "", "FTTH → SƏBƏB: " &amp; 'Şəbəkə bazası'!D$11)</f>
        <v/>
      </c>
      <c r="F74" s="16" t="str">
        <f>IF('Şəbəkə bazası'!D82="True", "", "xPon → SƏBƏB: " &amp; 'Şəbəkə bazası'!D$11)</f>
        <v/>
      </c>
      <c r="G74" s="16" t="str">
        <f>IF('Şəbəkə bazası'!D82="True", "", "Ayrılmış Xətt → SƏBƏB: " &amp; 'Şəbəkə bazası'!D$11)</f>
        <v/>
      </c>
      <c r="H74" s="16" t="str">
        <f>IF('Şəbəkə bazası'!E82="True", "", "xDSL → SƏBƏB: " &amp; 'Şəbəkə bazası'!E$11)</f>
        <v/>
      </c>
      <c r="I74" s="16" t="str">
        <f>IF('Şəbəkə bazası'!E82="True", "", "MSAN, DSLAM → SƏBƏB: " &amp; 'Şəbəkə bazası'!E$11)</f>
        <v/>
      </c>
      <c r="J74" s="16" t="str">
        <f>IF('Şəbəkə bazası'!F82="True", "", "Simsiz internet → SƏBƏB: " &amp; 'Şəbəkə bazası'!F$11)</f>
        <v/>
      </c>
      <c r="K74" s="16" t="str">
        <f>IF('Şəbəkə bazası'!F82="True", "", "Digər şəbəkə → SƏBƏB: " &amp; 'Şəbəkə bazası'!F$11)</f>
        <v/>
      </c>
      <c r="L74" s="16" t="str">
        <f>IF('Şəbəkə bazası'!G82="True", "", "İnternet şəbəkəsinin quraşdırılmış (xətt şəbəkəsi) tutumu → SƏBƏB: " &amp; 'Şəbəkə bazası'!G$11)</f>
        <v/>
      </c>
      <c r="M74" s="16" t="str">
        <f>IF(AND('Şəbəkə bazası'!G82="True", 'Abunəçilərin Sayı'!D76="True"), "",
    IF(AND('Şəbəkə bazası'!G82="False", 'Abunəçilərin Sayı'!D76="False"),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bazası'!G82="True", 'Abunəçilərin Sayı'!D76="False"),
            "Tətbiq edilən şəbəkənin növü üzrə internet abunəçilərinin sayı → SƏBƏB: " &amp; "Keçmiş rüb ilə müqayisədə fərq çoxdur və (və ya) göstərici 0",
            IF(AND('Şəbəkə bazası'!G82="False", 'Abunəçilərin Sayı'!D76="True"),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4" s="16" t="str">
        <f>IF('Şəbəkə bazası'!H82="True", "", "İnternet şəbəkəsinin ümumi stansiya tutumu → SƏBƏB: " &amp; 'Şəbəkə bazası'!H$11)</f>
        <v/>
      </c>
      <c r="O74" s="16" t="str">
        <f>IF('Şəbəkə bazası'!H82="True", "", "İnternet şəbəkəsinin quraşdırılmış (xətt şəbəkəsi) tutumu → SƏBƏB: " &amp; 'Şəbəkə bazası'!H$11)</f>
        <v/>
      </c>
      <c r="P74" s="16" t="str">
        <f>IF(İnfrastruktur!C82="True", "", "Data kanal (port) sayı → SƏBƏB: " &amp; İnfrastruktur!C$11)</f>
        <v>Data kanal (port) sayı → SƏBƏB: Data kanal (port) sayı &gt; 0</v>
      </c>
      <c r="Q74" s="16" t="str">
        <f>IF(İnfrastruktur!D82="True", "", IF(OR(Input!A72="AZTELEKOM MMC", Input!A72="BAKI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4" s="16" t="str">
        <f>IF(İnfrastruktur!E82="True",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4" s="16" t="str">
        <f>IF(İnfrastruktur!F82="True",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4" s="16" t="str">
        <f>IF(AND(İnfrastruktur!G82="True", 'Lif Uzunluğu'!D76="True"), "",
    IF(AND(İnfrastruktur!G82="False", 'Lif Uzunluğu'!D76="False"),
        "Müəssisənin özünə aid fiber optik lif uzunluğu → SƏBƏB: " &amp; İnfrastruktur!G$11 &amp; " və keçmiş rüb ilə müqayisədə fərq çoxdur",
        IF(AND(İnfrastruktur!G82="True", 'Lif Uzunluğu'!D76="False"),
            "Müəssisənin özünə aid fiber optik lif uzunluğu → SƏBƏB: Keçmiş rüb ilə müqayisədə fərq çoxdur",
            IF(AND(İnfrastruktur!G82="False", 'Lif Uzunluğu'!D76="True"),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4" s="16" t="str">
        <f>IF('Lif Sayı'!D76="True",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4" s="16" t="str">
        <f>IF(Traffic!C82="True","","Sabit genişzolaqlı internet trafiki")</f>
        <v/>
      </c>
    </row>
    <row r="75" spans="2:22" ht="80.5" customHeight="1" x14ac:dyDescent="0.35">
      <c r="B75" s="15" t="str">
        <f>Input!A73</f>
        <v>"BULUD TELECOM" Məhdud Məsuliyyətli Cəmiyyəti</v>
      </c>
      <c r="C75" s="16" t="str">
        <f>IF('Şəbəkə bazası'!C83="True", "", "ETTH → SƏBƏB: " &amp; 'Şəbəkə bazası'!C$11)</f>
        <v/>
      </c>
      <c r="D75" s="16" t="str">
        <f>IF('Şəbəkə bazası'!C83="True", "", "FTTB (və ya FTTC) → SƏBƏB: " &amp; 'Şəbəkə bazası'!C$11)</f>
        <v/>
      </c>
      <c r="E75" s="16" t="str">
        <f>IF('Şəbəkə bazası'!D83="True", "", "FTTH → SƏBƏB: " &amp; 'Şəbəkə bazası'!D$11)</f>
        <v/>
      </c>
      <c r="F75" s="16" t="str">
        <f>IF('Şəbəkə bazası'!D83="True", "", "xPon → SƏBƏB: " &amp; 'Şəbəkə bazası'!D$11)</f>
        <v/>
      </c>
      <c r="G75" s="16" t="str">
        <f>IF('Şəbəkə bazası'!D83="True", "", "Ayrılmış Xətt → SƏBƏB: " &amp; 'Şəbəkə bazası'!D$11)</f>
        <v/>
      </c>
      <c r="H75" s="16" t="str">
        <f>IF('Şəbəkə bazası'!E83="True", "", "xDSL → SƏBƏB: " &amp; 'Şəbəkə bazası'!E$11)</f>
        <v/>
      </c>
      <c r="I75" s="16" t="str">
        <f>IF('Şəbəkə bazası'!E83="True", "", "MSAN, DSLAM → SƏBƏB: " &amp; 'Şəbəkə bazası'!E$11)</f>
        <v/>
      </c>
      <c r="J75" s="16" t="str">
        <f>IF('Şəbəkə bazası'!F83="True", "", "Simsiz internet → SƏBƏB: " &amp; 'Şəbəkə bazası'!F$11)</f>
        <v/>
      </c>
      <c r="K75" s="16" t="str">
        <f>IF('Şəbəkə bazası'!F83="True", "", "Digər şəbəkə → SƏBƏB: " &amp; 'Şəbəkə bazası'!F$11)</f>
        <v/>
      </c>
      <c r="L75" s="16" t="str">
        <f>IF('Şəbəkə bazası'!G83="True", "", "İnternet şəbəkəsinin quraşdırılmış (xətt şəbəkəsi) tutumu → SƏBƏB: " &amp; 'Şəbəkə bazası'!G$11)</f>
        <v/>
      </c>
      <c r="M75" s="16" t="str">
        <f>IF(AND('Şəbəkə bazası'!G83="True", 'Abunəçilərin Sayı'!D77="True"), "",
    IF(AND('Şəbəkə bazası'!G83="False", 'Abunəçilərin Sayı'!D77="False"),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bazası'!G83="True", 'Abunəçilərin Sayı'!D77="False"),
            "Tətbiq edilən şəbəkənin növü üzrə internet abunəçilərinin sayı → SƏBƏB: " &amp; "Keçmiş rüb ilə müqayisədə fərq çoxdur və (və ya) göstərici 0",
            IF(AND('Şəbəkə bazası'!G83="False", 'Abunəçilərin Sayı'!D77="True"),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5" s="16" t="str">
        <f>IF('Şəbəkə bazası'!H83="True", "", "İnternet şəbəkəsinin ümumi stansiya tutumu → SƏBƏB: " &amp; 'Şəbəkə bazası'!H$11)</f>
        <v/>
      </c>
      <c r="O75" s="16" t="str">
        <f>IF('Şəbəkə bazası'!H83="True", "", "İnternet şəbəkəsinin quraşdırılmış (xətt şəbəkəsi) tutumu → SƏBƏB: " &amp; 'Şəbəkə bazası'!H$11)</f>
        <v/>
      </c>
      <c r="P75" s="16" t="str">
        <f>IF(İnfrastruktur!C83="True", "", "Data kanal (port) sayı → SƏBƏB: " &amp; İnfrastruktur!C$11)</f>
        <v>Data kanal (port) sayı → SƏBƏB: Data kanal (port) sayı &gt; 0</v>
      </c>
      <c r="Q75" s="16" t="str">
        <f>IF(İnfrastruktur!D83="True", "", IF(OR(Input!A73="AZTELEKOM MMC", Input!A73="BAKI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5" s="16" t="str">
        <f>IF(İnfrastruktur!E83="True",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5" s="16" t="str">
        <f>IF(İnfrastruktur!F83="True",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5" s="16" t="str">
        <f>IF(AND(İnfrastruktur!G83="True", 'Lif Uzunluğu'!D77="True"), "",
    IF(AND(İnfrastruktur!G83="False", 'Lif Uzunluğu'!D77="False"),
        "Müəssisənin özünə aid fiber optik lif uzunluğu → SƏBƏB: " &amp; İnfrastruktur!G$11 &amp; " və keçmiş rüb ilə müqayisədə fərq çoxdur",
        IF(AND(İnfrastruktur!G83="True", 'Lif Uzunluğu'!D77="False"),
            "Müəssisənin özünə aid fiber optik lif uzunluğu → SƏBƏB: Keçmiş rüb ilə müqayisədə fərq çoxdur",
            IF(AND(İnfrastruktur!G83="False", 'Lif Uzunluğu'!D77="True"),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5" s="16" t="str">
        <f>IF('Lif Sayı'!D77="True",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5" s="16" t="str">
        <f>IF(Traffic!C83="True","","Sabit genişzolaqlı internet trafiki")</f>
        <v/>
      </c>
    </row>
    <row r="76" spans="2:22" ht="80.5" customHeight="1" x14ac:dyDescent="0.35">
      <c r="B76" s="15" t="str">
        <f>Input!A74</f>
        <v>"VOLT İNTERNET" Məhdud Məsuliyyətli Cəmiyyəti</v>
      </c>
      <c r="C76" s="16" t="str">
        <f>IF('Şəbəkə bazası'!C84="True", "", "ETTH → SƏBƏB: " &amp; 'Şəbəkə bazası'!C$11)</f>
        <v/>
      </c>
      <c r="D76" s="16" t="str">
        <f>IF('Şəbəkə bazası'!C84="True", "", "FTTB (və ya FTTC) → SƏBƏB: " &amp; 'Şəbəkə bazası'!C$11)</f>
        <v/>
      </c>
      <c r="E76" s="16" t="str">
        <f>IF('Şəbəkə bazası'!D84="True", "", "FTTH → SƏBƏB: " &amp; 'Şəbəkə bazası'!D$11)</f>
        <v/>
      </c>
      <c r="F76" s="16" t="str">
        <f>IF('Şəbəkə bazası'!D84="True", "", "xPon → SƏBƏB: " &amp; 'Şəbəkə bazası'!D$11)</f>
        <v/>
      </c>
      <c r="G76" s="16" t="str">
        <f>IF('Şəbəkə bazası'!D84="True", "", "Ayrılmış Xətt → SƏBƏB: " &amp; 'Şəbəkə bazası'!D$11)</f>
        <v/>
      </c>
      <c r="H76" s="16" t="str">
        <f>IF('Şəbəkə bazası'!E84="True", "", "xDSL → SƏBƏB: " &amp; 'Şəbəkə bazası'!E$11)</f>
        <v/>
      </c>
      <c r="I76" s="16" t="str">
        <f>IF('Şəbəkə bazası'!E84="True", "", "MSAN, DSLAM → SƏBƏB: " &amp; 'Şəbəkə bazası'!E$11)</f>
        <v/>
      </c>
      <c r="J76" s="16" t="str">
        <f>IF('Şəbəkə bazası'!F84="True", "", "Simsiz internet → SƏBƏB: " &amp; 'Şəbəkə bazası'!F$11)</f>
        <v/>
      </c>
      <c r="K76" s="16" t="str">
        <f>IF('Şəbəkə bazası'!F84="True", "", "Digər şəbəkə → SƏBƏB: " &amp; 'Şəbəkə bazası'!F$11)</f>
        <v/>
      </c>
      <c r="L76" s="16" t="str">
        <f>IF('Şəbəkə bazası'!G84="True", "", "İnternet şəbəkəsinin quraşdırılmış (xətt şəbəkəsi) tutumu → SƏBƏB: " &amp; 'Şəbəkə bazası'!G$11)</f>
        <v/>
      </c>
      <c r="M76" s="16" t="str">
        <f>IF(AND('Şəbəkə bazası'!G84="True", 'Abunəçilərin Sayı'!D78="True"), "",
    IF(AND('Şəbəkə bazası'!G84="False", 'Abunəçilərin Sayı'!D78="False"),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bazası'!G84="True", 'Abunəçilərin Sayı'!D78="False"),
            "Tətbiq edilən şəbəkənin növü üzrə internet abunəçilərinin sayı → SƏBƏB: " &amp; "Keçmiş rüb ilə müqayisədə fərq çoxdur və (və ya) göstərici 0",
            IF(AND('Şəbəkə bazası'!G84="False", 'Abunəçilərin Sayı'!D78="True"),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6" s="16" t="str">
        <f>IF('Şəbəkə bazası'!H84="True", "", "İnternet şəbəkəsinin ümumi stansiya tutumu → SƏBƏB: " &amp; 'Şəbəkə bazası'!H$11)</f>
        <v/>
      </c>
      <c r="O76" s="16" t="str">
        <f>IF('Şəbəkə bazası'!H84="True", "", "İnternet şəbəkəsinin quraşdırılmış (xətt şəbəkəsi) tutumu → SƏBƏB: " &amp; 'Şəbəkə bazası'!H$11)</f>
        <v/>
      </c>
      <c r="P76" s="16" t="str">
        <f>IF(İnfrastruktur!C84="True", "", "Data kanal (port) sayı → SƏBƏB: " &amp; İnfrastruktur!C$11)</f>
        <v>Data kanal (port) sayı → SƏBƏB: Data kanal (port) sayı &gt; 0</v>
      </c>
      <c r="Q76" s="16" t="str">
        <f>IF(İnfrastruktur!D84="True", "", IF(OR(Input!A74="AZTELEKOM MMC", Input!A74="BAKI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6" s="16" t="str">
        <f>IF(İnfrastruktur!E84="True",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6" s="16" t="str">
        <f>IF(İnfrastruktur!F84="True",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6" s="16" t="str">
        <f>IF(AND(İnfrastruktur!G84="True", 'Lif Uzunluğu'!D78="True"), "",
    IF(AND(İnfrastruktur!G84="False", 'Lif Uzunluğu'!D78="False"),
        "Müəssisənin özünə aid fiber optik lif uzunluğu → SƏBƏB: " &amp; İnfrastruktur!G$11 &amp; " və keçmiş rüb ilə müqayisədə fərq çoxdur",
        IF(AND(İnfrastruktur!G84="True", 'Lif Uzunluğu'!D78="False"),
            "Müəssisənin özünə aid fiber optik lif uzunluğu → SƏBƏB: Keçmiş rüb ilə müqayisədə fərq çoxdur",
            IF(AND(İnfrastruktur!G84="False", 'Lif Uzunluğu'!D78="True"),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6" s="16" t="str">
        <f>IF('Lif Sayı'!D78="True",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6" s="16" t="str">
        <f>IF(Traffic!C84="True","","Sabit genişzolaqlı internet trafiki")</f>
        <v/>
      </c>
    </row>
    <row r="77" spans="2:22" ht="80.5" customHeight="1" x14ac:dyDescent="0.35">
      <c r="B77" s="15" t="str">
        <f>Input!A75</f>
        <v>"UMIDNET" Məhdud Məsuliyyətli Cəmiyyəti</v>
      </c>
      <c r="C77" s="16" t="str">
        <f>IF('Şəbəkə bazası'!C85="True", "", "ETTH → SƏBƏB: " &amp; 'Şəbəkə bazası'!C$11)</f>
        <v/>
      </c>
      <c r="D77" s="16" t="str">
        <f>IF('Şəbəkə bazası'!C85="True", "", "FTTB (və ya FTTC) → SƏBƏB: " &amp; 'Şəbəkə bazası'!C$11)</f>
        <v/>
      </c>
      <c r="E77" s="16" t="str">
        <f>IF('Şəbəkə bazası'!D85="True", "", "FTTH → SƏBƏB: " &amp; 'Şəbəkə bazası'!D$11)</f>
        <v/>
      </c>
      <c r="F77" s="16" t="str">
        <f>IF('Şəbəkə bazası'!D85="True", "", "xPon → SƏBƏB: " &amp; 'Şəbəkə bazası'!D$11)</f>
        <v/>
      </c>
      <c r="G77" s="16" t="str">
        <f>IF('Şəbəkə bazası'!D85="True", "", "Ayrılmış Xətt → SƏBƏB: " &amp; 'Şəbəkə bazası'!D$11)</f>
        <v/>
      </c>
      <c r="H77" s="16" t="str">
        <f>IF('Şəbəkə bazası'!E85="True", "", "xDSL → SƏBƏB: " &amp; 'Şəbəkə bazası'!E$11)</f>
        <v/>
      </c>
      <c r="I77" s="16" t="str">
        <f>IF('Şəbəkə bazası'!E85="True", "", "MSAN, DSLAM → SƏBƏB: " &amp; 'Şəbəkə bazası'!E$11)</f>
        <v/>
      </c>
      <c r="J77" s="16" t="str">
        <f>IF('Şəbəkə bazası'!F85="True", "", "Simsiz internet → SƏBƏB: " &amp; 'Şəbəkə bazası'!F$11)</f>
        <v/>
      </c>
      <c r="K77" s="16" t="str">
        <f>IF('Şəbəkə bazası'!F85="True", "", "Digər şəbəkə → SƏBƏB: " &amp; 'Şəbəkə bazası'!F$11)</f>
        <v/>
      </c>
      <c r="L77" s="16" t="str">
        <f>IF('Şəbəkə bazası'!G85="True", "", "İnternet şəbəkəsinin quraşdırılmış (xətt şəbəkəsi) tutumu → SƏBƏB: " &amp; 'Şəbəkə bazası'!G$11)</f>
        <v/>
      </c>
      <c r="M77" s="16" t="str">
        <f>IF(AND('Şəbəkə bazası'!G85="True", 'Abunəçilərin Sayı'!D79="True"), "",
    IF(AND('Şəbəkə bazası'!G85="False", 'Abunəçilərin Sayı'!D79="False"),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bazası'!G85="True", 'Abunəçilərin Sayı'!D79="False"),
            "Tətbiq edilən şəbəkənin növü üzrə internet abunəçilərinin sayı → SƏBƏB: " &amp; "Keçmiş rüb ilə müqayisədə fərq çoxdur və (və ya) göstərici 0",
            IF(AND('Şəbəkə bazası'!G85="False", 'Abunəçilərin Sayı'!D79="True"),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7" s="16" t="str">
        <f>IF('Şəbəkə bazası'!H85="True", "", "İnternet şəbəkəsinin ümumi stansiya tutumu → SƏBƏB: " &amp; 'Şəbəkə bazası'!H$11)</f>
        <v/>
      </c>
      <c r="O77" s="16" t="str">
        <f>IF('Şəbəkə bazası'!H85="True", "", "İnternet şəbəkəsinin quraşdırılmış (xətt şəbəkəsi) tutumu → SƏBƏB: " &amp; 'Şəbəkə bazası'!H$11)</f>
        <v/>
      </c>
      <c r="P77" s="16" t="str">
        <f>IF(İnfrastruktur!C85="True", "", "Data kanal (port) sayı → SƏBƏB: " &amp; İnfrastruktur!C$11)</f>
        <v>Data kanal (port) sayı → SƏBƏB: Data kanal (port) sayı &gt; 0</v>
      </c>
      <c r="Q77" s="16" t="str">
        <f>IF(İnfrastruktur!D85="True", "", IF(OR(Input!A75="AZTELEKOM MMC", Input!A75="BAKI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7" s="16" t="str">
        <f>IF(İnfrastruktur!E85="True",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7" s="16" t="str">
        <f>IF(İnfrastruktur!F85="True",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7" s="16" t="str">
        <f>IF(AND(İnfrastruktur!G85="True", 'Lif Uzunluğu'!D79="True"), "",
    IF(AND(İnfrastruktur!G85="False", 'Lif Uzunluğu'!D79="False"),
        "Müəssisənin özünə aid fiber optik lif uzunluğu → SƏBƏB: " &amp; İnfrastruktur!G$11 &amp; " və keçmiş rüb ilə müqayisədə fərq çoxdur",
        IF(AND(İnfrastruktur!G85="True", 'Lif Uzunluğu'!D79="False"),
            "Müəssisənin özünə aid fiber optik lif uzunluğu → SƏBƏB: Keçmiş rüb ilə müqayisədə fərq çoxdur",
            IF(AND(İnfrastruktur!G85="False", 'Lif Uzunluğu'!D79="True"),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7" s="16" t="str">
        <f>IF('Lif Sayı'!D79="True",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7" s="16" t="str">
        <f>IF(Traffic!C85="True","","Sabit genişzolaqlı internet trafiki")</f>
        <v/>
      </c>
    </row>
    <row r="78" spans="2:22" ht="80.5" customHeight="1" x14ac:dyDescent="0.35">
      <c r="B78" s="15" t="str">
        <f>Input!A76</f>
        <v>"AZEURONET" Məhdud Məsuliyyətli Cəmiyyəti</v>
      </c>
      <c r="C78" s="16" t="str">
        <f>IF('Şəbəkə bazası'!C86="True", "", "ETTH → SƏBƏB: " &amp; 'Şəbəkə bazası'!C$11)</f>
        <v/>
      </c>
      <c r="D78" s="16" t="str">
        <f>IF('Şəbəkə bazası'!C86="True", "", "FTTB (və ya FTTC) → SƏBƏB: " &amp; 'Şəbəkə bazası'!C$11)</f>
        <v/>
      </c>
      <c r="E78" s="16" t="str">
        <f>IF('Şəbəkə bazası'!D86="True", "", "FTTH → SƏBƏB: " &amp; 'Şəbəkə bazası'!D$11)</f>
        <v/>
      </c>
      <c r="F78" s="16" t="str">
        <f>IF('Şəbəkə bazası'!D86="True", "", "xPon → SƏBƏB: " &amp; 'Şəbəkə bazası'!D$11)</f>
        <v/>
      </c>
      <c r="G78" s="16" t="str">
        <f>IF('Şəbəkə bazası'!D86="True", "", "Ayrılmış Xətt → SƏBƏB: " &amp; 'Şəbəkə bazası'!D$11)</f>
        <v/>
      </c>
      <c r="H78" s="16" t="str">
        <f>IF('Şəbəkə bazası'!E86="True", "", "xDSL → SƏBƏB: " &amp; 'Şəbəkə bazası'!E$11)</f>
        <v/>
      </c>
      <c r="I78" s="16" t="str">
        <f>IF('Şəbəkə bazası'!E86="True", "", "MSAN, DSLAM → SƏBƏB: " &amp; 'Şəbəkə bazası'!E$11)</f>
        <v/>
      </c>
      <c r="J78" s="16" t="str">
        <f>IF('Şəbəkə bazası'!F86="True", "", "Simsiz internet → SƏBƏB: " &amp; 'Şəbəkə bazası'!F$11)</f>
        <v/>
      </c>
      <c r="K78" s="16" t="str">
        <f>IF('Şəbəkə bazası'!F86="True", "", "Digər şəbəkə → SƏBƏB: " &amp; 'Şəbəkə bazası'!F$11)</f>
        <v/>
      </c>
      <c r="L78" s="16" t="str">
        <f>IF('Şəbəkə bazası'!G86="True", "", "İnternet şəbəkəsinin quraşdırılmış (xətt şəbəkəsi) tutumu → SƏBƏB: " &amp; 'Şəbəkə bazası'!G$11)</f>
        <v/>
      </c>
      <c r="M78" s="16" t="str">
        <f>IF(AND('Şəbəkə bazası'!G86="True", 'Abunəçilərin Sayı'!D80="True"), "",
    IF(AND('Şəbəkə bazası'!G86="False", 'Abunəçilərin Sayı'!D80="False"),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bazası'!G86="True", 'Abunəçilərin Sayı'!D80="False"),
            "Tətbiq edilən şəbəkənin növü üzrə internet abunəçilərinin sayı → SƏBƏB: " &amp; "Keçmiş rüb ilə müqayisədə fərq çoxdur və (və ya) göstərici 0",
            IF(AND('Şəbəkə bazası'!G86="False", 'Abunəçilərin Sayı'!D80="True"),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8" s="16" t="str">
        <f>IF('Şəbəkə bazası'!H86="True", "", "İnternet şəbəkəsinin ümumi stansiya tutumu → SƏBƏB: " &amp; 'Şəbəkə bazası'!H$11)</f>
        <v/>
      </c>
      <c r="O78" s="16" t="str">
        <f>IF('Şəbəkə bazası'!H86="True", "", "İnternet şəbəkəsinin quraşdırılmış (xətt şəbəkəsi) tutumu → SƏBƏB: " &amp; 'Şəbəkə bazası'!H$11)</f>
        <v/>
      </c>
      <c r="P78" s="16" t="str">
        <f>IF(İnfrastruktur!C86="True", "", "Data kanal (port) sayı → SƏBƏB: " &amp; İnfrastruktur!C$11)</f>
        <v>Data kanal (port) sayı → SƏBƏB: Data kanal (port) sayı &gt; 0</v>
      </c>
      <c r="Q78" s="16" t="str">
        <f>IF(İnfrastruktur!D86="True", "", IF(OR(Input!A76="AZTELEKOM MMC", Input!A76="BAKI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8" s="16" t="str">
        <f>IF(İnfrastruktur!E86="True",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8" s="16" t="str">
        <f>IF(İnfrastruktur!F86="True",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8" s="16" t="str">
        <f>IF(AND(İnfrastruktur!G86="True", 'Lif Uzunluğu'!D80="True"), "",
    IF(AND(İnfrastruktur!G86="False", 'Lif Uzunluğu'!D80="False"),
        "Müəssisənin özünə aid fiber optik lif uzunluğu → SƏBƏB: " &amp; İnfrastruktur!G$11 &amp; " və keçmiş rüb ilə müqayisədə fərq çoxdur",
        IF(AND(İnfrastruktur!G86="True", 'Lif Uzunluğu'!D80="False"),
            "Müəssisənin özünə aid fiber optik lif uzunluğu → SƏBƏB: Keçmiş rüb ilə müqayisədə fərq çoxdur",
            IF(AND(İnfrastruktur!G86="False", 'Lif Uzunluğu'!D80="True"),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8" s="16" t="str">
        <f>IF('Lif Sayı'!D80="True",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8" s="16" t="str">
        <f>IF(Traffic!C86="True","","Sabit genişzolaqlı internet trafiki")</f>
        <v/>
      </c>
    </row>
    <row r="79" spans="2:22" ht="80.5" customHeight="1" x14ac:dyDescent="0.35">
      <c r="B79" s="15" t="str">
        <f>Input!A77</f>
        <v>"ARTKOM.NET" Məhdud Məsuliyyətli Cəmiyyəti</v>
      </c>
      <c r="C79" s="16" t="str">
        <f>IF('Şəbəkə bazası'!C87="True", "", "ETTH → SƏBƏB: " &amp; 'Şəbəkə bazası'!C$11)</f>
        <v/>
      </c>
      <c r="D79" s="16" t="str">
        <f>IF('Şəbəkə bazası'!C87="True", "", "FTTB (və ya FTTC) → SƏBƏB: " &amp; 'Şəbəkə bazası'!C$11)</f>
        <v/>
      </c>
      <c r="E79" s="16" t="str">
        <f>IF('Şəbəkə bazası'!D87="True", "", "FTTH → SƏBƏB: " &amp; 'Şəbəkə bazası'!D$11)</f>
        <v/>
      </c>
      <c r="F79" s="16" t="str">
        <f>IF('Şəbəkə bazası'!D87="True", "", "xPon → SƏBƏB: " &amp; 'Şəbəkə bazası'!D$11)</f>
        <v/>
      </c>
      <c r="G79" s="16" t="str">
        <f>IF('Şəbəkə bazası'!D87="True", "", "Ayrılmış Xətt → SƏBƏB: " &amp; 'Şəbəkə bazası'!D$11)</f>
        <v/>
      </c>
      <c r="H79" s="16" t="str">
        <f>IF('Şəbəkə bazası'!E87="True", "", "xDSL → SƏBƏB: " &amp; 'Şəbəkə bazası'!E$11)</f>
        <v/>
      </c>
      <c r="I79" s="16" t="str">
        <f>IF('Şəbəkə bazası'!E87="True", "", "MSAN, DSLAM → SƏBƏB: " &amp; 'Şəbəkə bazası'!E$11)</f>
        <v/>
      </c>
      <c r="J79" s="16" t="str">
        <f>IF('Şəbəkə bazası'!F87="True", "", "Simsiz internet → SƏBƏB: " &amp; 'Şəbəkə bazası'!F$11)</f>
        <v/>
      </c>
      <c r="K79" s="16" t="str">
        <f>IF('Şəbəkə bazası'!F87="True", "", "Digər şəbəkə → SƏBƏB: " &amp; 'Şəbəkə bazası'!F$11)</f>
        <v/>
      </c>
      <c r="L79" s="16" t="str">
        <f>IF('Şəbəkə bazası'!G87="True", "", "İnternet şəbəkəsinin quraşdırılmış (xətt şəbəkəsi) tutumu → SƏBƏB: " &amp; 'Şəbəkə bazası'!G$11)</f>
        <v/>
      </c>
      <c r="M79" s="16" t="str">
        <f>IF(AND('Şəbəkə bazası'!G87="True", 'Abunəçilərin Sayı'!D81="True"), "",
    IF(AND('Şəbəkə bazası'!G87="False", 'Abunəçilərin Sayı'!D81="False"),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bazası'!G87="True", 'Abunəçilərin Sayı'!D81="False"),
            "Tətbiq edilən şəbəkənin növü üzrə internet abunəçilərinin sayı → SƏBƏB: " &amp; "Keçmiş rüb ilə müqayisədə fərq çoxdur və (və ya) göstərici 0",
            IF(AND('Şəbəkə bazası'!G87="False", 'Abunəçilərin Sayı'!D81="True"),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79" s="16" t="str">
        <f>IF('Şəbəkə bazası'!H87="True", "", "İnternet şəbəkəsinin ümumi stansiya tutumu → SƏBƏB: " &amp; 'Şəbəkə bazası'!H$11)</f>
        <v/>
      </c>
      <c r="O79" s="16" t="str">
        <f>IF('Şəbəkə bazası'!H87="True", "", "İnternet şəbəkəsinin quraşdırılmış (xətt şəbəkəsi) tutumu → SƏBƏB: " &amp; 'Şəbəkə bazası'!H$11)</f>
        <v/>
      </c>
      <c r="P79" s="16" t="str">
        <f>IF(İnfrastruktur!C87="True", "", "Data kanal (port) sayı → SƏBƏB: " &amp; İnfrastruktur!C$11)</f>
        <v>Data kanal (port) sayı → SƏBƏB: Data kanal (port) sayı &gt; 0</v>
      </c>
      <c r="Q79" s="16" t="str">
        <f>IF(İnfrastruktur!D87="True", "", IF(OR(Input!A77="AZTELEKOM MMC", Input!A77="BAKI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79" s="16" t="str">
        <f>IF(İnfrastruktur!E87="True",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79" s="16" t="str">
        <f>IF(İnfrastruktur!F87="True",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79" s="16" t="str">
        <f>IF(AND(İnfrastruktur!G87="True", 'Lif Uzunluğu'!D81="True"), "",
    IF(AND(İnfrastruktur!G87="False", 'Lif Uzunluğu'!D81="False"),
        "Müəssisənin özünə aid fiber optik lif uzunluğu → SƏBƏB: " &amp; İnfrastruktur!G$11 &amp; " və keçmiş rüb ilə müqayisədə fərq çoxdur",
        IF(AND(İnfrastruktur!G87="True", 'Lif Uzunluğu'!D81="False"),
            "Müəssisənin özünə aid fiber optik lif uzunluğu → SƏBƏB: Keçmiş rüb ilə müqayisədə fərq çoxdur",
            IF(AND(İnfrastruktur!G87="False", 'Lif Uzunluğu'!D81="True"),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79" s="16" t="str">
        <f>IF('Lif Sayı'!D81="True",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79" s="16" t="str">
        <f>IF(Traffic!C87="True","","Sabit genişzolaqlı internet trafiki")</f>
        <v/>
      </c>
    </row>
    <row r="80" spans="2:22" ht="80.5" customHeight="1" x14ac:dyDescent="0.35">
      <c r="B80" s="15" t="str">
        <f>Input!A78</f>
        <v>"AZTECHNET" Məhdud Məsuliyyətli Cəmiyyəti</v>
      </c>
      <c r="C80" s="16" t="str">
        <f>IF('Şəbəkə bazası'!C88="True", "", "ETTH → SƏBƏB: " &amp; 'Şəbəkə bazası'!C$11)</f>
        <v/>
      </c>
      <c r="D80" s="16" t="str">
        <f>IF('Şəbəkə bazası'!C88="True", "", "FTTB (və ya FTTC) → SƏBƏB: " &amp; 'Şəbəkə bazası'!C$11)</f>
        <v/>
      </c>
      <c r="E80" s="16" t="str">
        <f>IF('Şəbəkə bazası'!D88="True", "", "FTTH → SƏBƏB: " &amp; 'Şəbəkə bazası'!D$11)</f>
        <v/>
      </c>
      <c r="F80" s="16" t="str">
        <f>IF('Şəbəkə bazası'!D88="True", "", "xPon → SƏBƏB: " &amp; 'Şəbəkə bazası'!D$11)</f>
        <v/>
      </c>
      <c r="G80" s="16" t="str">
        <f>IF('Şəbəkə bazası'!D88="True", "", "Ayrılmış Xətt → SƏBƏB: " &amp; 'Şəbəkə bazası'!D$11)</f>
        <v/>
      </c>
      <c r="H80" s="16" t="str">
        <f>IF('Şəbəkə bazası'!E88="True", "", "xDSL → SƏBƏB: " &amp; 'Şəbəkə bazası'!E$11)</f>
        <v/>
      </c>
      <c r="I80" s="16" t="str">
        <f>IF('Şəbəkə bazası'!E88="True", "", "MSAN, DSLAM → SƏBƏB: " &amp; 'Şəbəkə bazası'!E$11)</f>
        <v/>
      </c>
      <c r="J80" s="16" t="str">
        <f>IF('Şəbəkə bazası'!F88="True", "", "Simsiz internet → SƏBƏB: " &amp; 'Şəbəkə bazası'!F$11)</f>
        <v/>
      </c>
      <c r="K80" s="16" t="str">
        <f>IF('Şəbəkə bazası'!F88="True", "", "Digər şəbəkə → SƏBƏB: " &amp; 'Şəbəkə bazası'!F$11)</f>
        <v/>
      </c>
      <c r="L80" s="16" t="str">
        <f>IF('Şəbəkə bazası'!G88="True", "", "İnternet şəbəkəsinin quraşdırılmış (xətt şəbəkəsi) tutumu → SƏBƏB: " &amp; 'Şəbəkə bazası'!G$11)</f>
        <v/>
      </c>
      <c r="M80" s="16" t="str">
        <f>IF(AND('Şəbəkə bazası'!G88="True", 'Abunəçilərin Sayı'!D82="True"), "",
    IF(AND('Şəbəkə bazası'!G88="False", 'Abunəçilərin Sayı'!D82="False"),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bazası'!G88="True", 'Abunəçilərin Sayı'!D82="False"),
            "Tətbiq edilən şəbəkənin növü üzrə internet abunəçilərinin sayı → SƏBƏB: " &amp; "Keçmiş rüb ilə müqayisədə fərq çoxdur və (və ya) göstərici 0",
            IF(AND('Şəbəkə bazası'!G88="False", 'Abunəçilərin Sayı'!D82="True"),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0" s="16" t="str">
        <f>IF('Şəbəkə bazası'!H88="True", "", "İnternet şəbəkəsinin ümumi stansiya tutumu → SƏBƏB: " &amp; 'Şəbəkə bazası'!H$11)</f>
        <v/>
      </c>
      <c r="O80" s="16" t="str">
        <f>IF('Şəbəkə bazası'!H88="True", "", "İnternet şəbəkəsinin quraşdırılmış (xətt şəbəkəsi) tutumu → SƏBƏB: " &amp; 'Şəbəkə bazası'!H$11)</f>
        <v/>
      </c>
      <c r="P80" s="16" t="str">
        <f>IF(İnfrastruktur!C88="True", "", "Data kanal (port) sayı → SƏBƏB: " &amp; İnfrastruktur!C$11)</f>
        <v>Data kanal (port) sayı → SƏBƏB: Data kanal (port) sayı &gt; 0</v>
      </c>
      <c r="Q80" s="16" t="str">
        <f>IF(İnfrastruktur!D88="True", "", IF(OR(Input!A78="AZTELEKOM MMC", Input!A78="BAKI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0" s="16" t="str">
        <f>IF(İnfrastruktur!E88="True",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0" s="16" t="str">
        <f>IF(İnfrastruktur!F88="True",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0" s="16" t="str">
        <f>IF(AND(İnfrastruktur!G88="True", 'Lif Uzunluğu'!D82="True"), "",
    IF(AND(İnfrastruktur!G88="False", 'Lif Uzunluğu'!D82="False"),
        "Müəssisənin özünə aid fiber optik lif uzunluğu → SƏBƏB: " &amp; İnfrastruktur!G$11 &amp; " və keçmiş rüb ilə müqayisədə fərq çoxdur",
        IF(AND(İnfrastruktur!G88="True", 'Lif Uzunluğu'!D82="False"),
            "Müəssisənin özünə aid fiber optik lif uzunluğu → SƏBƏB: Keçmiş rüb ilə müqayisədə fərq çoxdur",
            IF(AND(İnfrastruktur!G88="False", 'Lif Uzunluğu'!D82="True"),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0" s="16" t="str">
        <f>IF('Lif Sayı'!D82="True",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0" s="16" t="str">
        <f>IF(Traffic!C88="True","","Sabit genişzolaqlı internet trafiki")</f>
        <v/>
      </c>
    </row>
    <row r="81" spans="2:22" ht="80.5" customHeight="1" x14ac:dyDescent="0.35">
      <c r="B81" s="15" t="str">
        <f>Input!A79</f>
        <v>"FAST NET TECHNOLOGY" Məhdud Məsuliyyətli Cəmiyyəti</v>
      </c>
      <c r="C81" s="16" t="str">
        <f>IF('Şəbəkə bazası'!C89="True", "", "ETTH → SƏBƏB: " &amp; 'Şəbəkə bazası'!C$11)</f>
        <v/>
      </c>
      <c r="D81" s="16" t="str">
        <f>IF('Şəbəkə bazası'!C89="True", "", "FTTB (və ya FTTC) → SƏBƏB: " &amp; 'Şəbəkə bazası'!C$11)</f>
        <v/>
      </c>
      <c r="E81" s="16" t="str">
        <f>IF('Şəbəkə bazası'!D89="True", "", "FTTH → SƏBƏB: " &amp; 'Şəbəkə bazası'!D$11)</f>
        <v/>
      </c>
      <c r="F81" s="16" t="str">
        <f>IF('Şəbəkə bazası'!D89="True", "", "xPon → SƏBƏB: " &amp; 'Şəbəkə bazası'!D$11)</f>
        <v/>
      </c>
      <c r="G81" s="16" t="str">
        <f>IF('Şəbəkə bazası'!D89="True", "", "Ayrılmış Xətt → SƏBƏB: " &amp; 'Şəbəkə bazası'!D$11)</f>
        <v/>
      </c>
      <c r="H81" s="16" t="str">
        <f>IF('Şəbəkə bazası'!E89="True", "", "xDSL → SƏBƏB: " &amp; 'Şəbəkə bazası'!E$11)</f>
        <v/>
      </c>
      <c r="I81" s="16" t="str">
        <f>IF('Şəbəkə bazası'!E89="True", "", "MSAN, DSLAM → SƏBƏB: " &amp; 'Şəbəkə bazası'!E$11)</f>
        <v/>
      </c>
      <c r="J81" s="16" t="str">
        <f>IF('Şəbəkə bazası'!F89="True", "", "Simsiz internet → SƏBƏB: " &amp; 'Şəbəkə bazası'!F$11)</f>
        <v/>
      </c>
      <c r="K81" s="16" t="str">
        <f>IF('Şəbəkə bazası'!F89="True", "", "Digər şəbəkə → SƏBƏB: " &amp; 'Şəbəkə bazası'!F$11)</f>
        <v/>
      </c>
      <c r="L81" s="16" t="str">
        <f>IF('Şəbəkə bazası'!G89="True", "", "İnternet şəbəkəsinin quraşdırılmış (xətt şəbəkəsi) tutumu → SƏBƏB: " &amp; 'Şəbəkə bazası'!G$11)</f>
        <v/>
      </c>
      <c r="M81" s="16" t="str">
        <f>IF(AND('Şəbəkə bazası'!G89="True", 'Abunəçilərin Sayı'!D83="True"), "",
    IF(AND('Şəbəkə bazası'!G89="False", 'Abunəçilərin Sayı'!D83="False"),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bazası'!G89="True", 'Abunəçilərin Sayı'!D83="False"),
            "Tətbiq edilən şəbəkənin növü üzrə internet abunəçilərinin sayı → SƏBƏB: " &amp; "Keçmiş rüb ilə müqayisədə fərq çoxdur və (və ya) göstərici 0",
            IF(AND('Şəbəkə bazası'!G89="False", 'Abunəçilərin Sayı'!D83="True"),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1" s="16" t="str">
        <f>IF('Şəbəkə bazası'!H89="True", "", "İnternet şəbəkəsinin ümumi stansiya tutumu → SƏBƏB: " &amp; 'Şəbəkə bazası'!H$11)</f>
        <v/>
      </c>
      <c r="O81" s="16" t="str">
        <f>IF('Şəbəkə bazası'!H89="True", "", "İnternet şəbəkəsinin quraşdırılmış (xətt şəbəkəsi) tutumu → SƏBƏB: " &amp; 'Şəbəkə bazası'!H$11)</f>
        <v/>
      </c>
      <c r="P81" s="16" t="str">
        <f>IF(İnfrastruktur!C89="True", "", "Data kanal (port) sayı → SƏBƏB: " &amp; İnfrastruktur!C$11)</f>
        <v>Data kanal (port) sayı → SƏBƏB: Data kanal (port) sayı &gt; 0</v>
      </c>
      <c r="Q81" s="16" t="str">
        <f>IF(İnfrastruktur!D89="True", "", IF(OR(Input!A79="AZTELEKOM MMC", Input!A79="BAKI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1" s="16" t="str">
        <f>IF(İnfrastruktur!E89="True",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1" s="16" t="str">
        <f>IF(İnfrastruktur!F89="True",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1" s="16" t="str">
        <f>IF(AND(İnfrastruktur!G89="True", 'Lif Uzunluğu'!D83="True"), "",
    IF(AND(İnfrastruktur!G89="False", 'Lif Uzunluğu'!D83="False"),
        "Müəssisənin özünə aid fiber optik lif uzunluğu → SƏBƏB: " &amp; İnfrastruktur!G$11 &amp; " və keçmiş rüb ilə müqayisədə fərq çoxdur",
        IF(AND(İnfrastruktur!G89="True", 'Lif Uzunluğu'!D83="False"),
            "Müəssisənin özünə aid fiber optik lif uzunluğu → SƏBƏB: Keçmiş rüb ilə müqayisədə fərq çoxdur",
            IF(AND(İnfrastruktur!G89="False", 'Lif Uzunluğu'!D83="True"),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1" s="16" t="str">
        <f>IF('Lif Sayı'!D83="True",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1" s="16" t="str">
        <f>IF(Traffic!C89="True","","Sabit genişzolaqlı internet trafiki")</f>
        <v/>
      </c>
    </row>
    <row r="82" spans="2:22" ht="80.5" customHeight="1" x14ac:dyDescent="0.35">
      <c r="B82" s="15" t="str">
        <f>Input!A80</f>
        <v>"AILƏMNET" Məhdud Məsuliyyətli Cəmiyyəti</v>
      </c>
      <c r="C82" s="16" t="str">
        <f>IF('Şəbəkə bazası'!C90="True", "", "ETTH → SƏBƏB: " &amp; 'Şəbəkə bazası'!C$11)</f>
        <v/>
      </c>
      <c r="D82" s="16" t="str">
        <f>IF('Şəbəkə bazası'!C90="True", "", "FTTB (və ya FTTC) → SƏBƏB: " &amp; 'Şəbəkə bazası'!C$11)</f>
        <v/>
      </c>
      <c r="E82" s="16" t="str">
        <f>IF('Şəbəkə bazası'!D90="True", "", "FTTH → SƏBƏB: " &amp; 'Şəbəkə bazası'!D$11)</f>
        <v/>
      </c>
      <c r="F82" s="16" t="str">
        <f>IF('Şəbəkə bazası'!D90="True", "", "xPon → SƏBƏB: " &amp; 'Şəbəkə bazası'!D$11)</f>
        <v/>
      </c>
      <c r="G82" s="16" t="str">
        <f>IF('Şəbəkə bazası'!D90="True", "", "Ayrılmış Xətt → SƏBƏB: " &amp; 'Şəbəkə bazası'!D$11)</f>
        <v/>
      </c>
      <c r="H82" s="16" t="str">
        <f>IF('Şəbəkə bazası'!E90="True", "", "xDSL → SƏBƏB: " &amp; 'Şəbəkə bazası'!E$11)</f>
        <v/>
      </c>
      <c r="I82" s="16" t="str">
        <f>IF('Şəbəkə bazası'!E90="True", "", "MSAN, DSLAM → SƏBƏB: " &amp; 'Şəbəkə bazası'!E$11)</f>
        <v/>
      </c>
      <c r="J82" s="16" t="str">
        <f>IF('Şəbəkə bazası'!F90="True", "", "Simsiz internet → SƏBƏB: " &amp; 'Şəbəkə bazası'!F$11)</f>
        <v/>
      </c>
      <c r="K82" s="16" t="str">
        <f>IF('Şəbəkə bazası'!F90="True", "", "Digər şəbəkə → SƏBƏB: " &amp; 'Şəbəkə bazası'!F$11)</f>
        <v/>
      </c>
      <c r="L82" s="16" t="str">
        <f>IF('Şəbəkə bazası'!G90="True", "", "İnternet şəbəkəsinin quraşdırılmış (xətt şəbəkəsi) tutumu → SƏBƏB: " &amp; 'Şəbəkə bazası'!G$11)</f>
        <v/>
      </c>
      <c r="M82" s="16" t="str">
        <f>IF(AND('Şəbəkə bazası'!G90="True", 'Abunəçilərin Sayı'!D84="True"), "",
    IF(AND('Şəbəkə bazası'!G90="False", 'Abunəçilərin Sayı'!D84="False"),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bazası'!G90="True", 'Abunəçilərin Sayı'!D84="False"),
            "Tətbiq edilən şəbəkənin növü üzrə internet abunəçilərinin sayı → SƏBƏB: " &amp; "Keçmiş rüb ilə müqayisədə fərq çoxdur və (və ya) göstərici 0",
            IF(AND('Şəbəkə bazası'!G90="False", 'Abunəçilərin Sayı'!D84="True"),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2" s="16" t="str">
        <f>IF('Şəbəkə bazası'!H90="True", "", "İnternet şəbəkəsinin ümumi stansiya tutumu → SƏBƏB: " &amp; 'Şəbəkə bazası'!H$11)</f>
        <v/>
      </c>
      <c r="O82" s="16" t="str">
        <f>IF('Şəbəkə bazası'!H90="True", "", "İnternet şəbəkəsinin quraşdırılmış (xətt şəbəkəsi) tutumu → SƏBƏB: " &amp; 'Şəbəkə bazası'!H$11)</f>
        <v/>
      </c>
      <c r="P82" s="16" t="str">
        <f>IF(İnfrastruktur!C90="True", "", "Data kanal (port) sayı → SƏBƏB: " &amp; İnfrastruktur!C$11)</f>
        <v>Data kanal (port) sayı → SƏBƏB: Data kanal (port) sayı &gt; 0</v>
      </c>
      <c r="Q82" s="16" t="str">
        <f>IF(İnfrastruktur!D90="True", "", IF(OR(Input!A80="AZTELEKOM MMC", Input!A80="BAKI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2" s="16" t="str">
        <f>IF(İnfrastruktur!E90="True",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2" s="16" t="str">
        <f>IF(İnfrastruktur!F90="True",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2" s="16" t="str">
        <f>IF(AND(İnfrastruktur!G90="True", 'Lif Uzunluğu'!D84="True"), "",
    IF(AND(İnfrastruktur!G90="False", 'Lif Uzunluğu'!D84="False"),
        "Müəssisənin özünə aid fiber optik lif uzunluğu → SƏBƏB: " &amp; İnfrastruktur!G$11 &amp; " və keçmiş rüb ilə müqayisədə fərq çoxdur",
        IF(AND(İnfrastruktur!G90="True", 'Lif Uzunluğu'!D84="False"),
            "Müəssisənin özünə aid fiber optik lif uzunluğu → SƏBƏB: Keçmiş rüb ilə müqayisədə fərq çoxdur",
            IF(AND(İnfrastruktur!G90="False", 'Lif Uzunluğu'!D84="True"),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2" s="16" t="str">
        <f>IF('Lif Sayı'!D84="True",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2" s="16" t="str">
        <f>IF(Traffic!C90="True","","Sabit genişzolaqlı internet trafiki")</f>
        <v/>
      </c>
    </row>
    <row r="83" spans="2:22" ht="80.5" customHeight="1" x14ac:dyDescent="0.35">
      <c r="B83" s="15" t="str">
        <f>Input!A81</f>
        <v>"BYNET" Məhdud Məsuliyyətli Cəmiyyəti</v>
      </c>
      <c r="C83" s="16" t="str">
        <f>IF('Şəbəkə bazası'!C91="True", "", "ETTH → SƏBƏB: " &amp; 'Şəbəkə bazası'!C$11)</f>
        <v/>
      </c>
      <c r="D83" s="16" t="str">
        <f>IF('Şəbəkə bazası'!C91="True", "", "FTTB (və ya FTTC) → SƏBƏB: " &amp; 'Şəbəkə bazası'!C$11)</f>
        <v/>
      </c>
      <c r="E83" s="16" t="str">
        <f>IF('Şəbəkə bazası'!D91="True", "", "FTTH → SƏBƏB: " &amp; 'Şəbəkə bazası'!D$11)</f>
        <v/>
      </c>
      <c r="F83" s="16" t="str">
        <f>IF('Şəbəkə bazası'!D91="True", "", "xPon → SƏBƏB: " &amp; 'Şəbəkə bazası'!D$11)</f>
        <v/>
      </c>
      <c r="G83" s="16" t="str">
        <f>IF('Şəbəkə bazası'!D91="True", "", "Ayrılmış Xətt → SƏBƏB: " &amp; 'Şəbəkə bazası'!D$11)</f>
        <v/>
      </c>
      <c r="H83" s="16" t="str">
        <f>IF('Şəbəkə bazası'!E91="True", "", "xDSL → SƏBƏB: " &amp; 'Şəbəkə bazası'!E$11)</f>
        <v/>
      </c>
      <c r="I83" s="16" t="str">
        <f>IF('Şəbəkə bazası'!E91="True", "", "MSAN, DSLAM → SƏBƏB: " &amp; 'Şəbəkə bazası'!E$11)</f>
        <v/>
      </c>
      <c r="J83" s="16" t="str">
        <f>IF('Şəbəkə bazası'!F91="True", "", "Simsiz internet → SƏBƏB: " &amp; 'Şəbəkə bazası'!F$11)</f>
        <v/>
      </c>
      <c r="K83" s="16" t="str">
        <f>IF('Şəbəkə bazası'!F91="True", "", "Digər şəbəkə → SƏBƏB: " &amp; 'Şəbəkə bazası'!F$11)</f>
        <v/>
      </c>
      <c r="L83" s="16" t="str">
        <f>IF('Şəbəkə bazası'!G91="True", "", "İnternet şəbəkəsinin quraşdırılmış (xətt şəbəkəsi) tutumu → SƏBƏB: " &amp; 'Şəbəkə bazası'!G$11)</f>
        <v/>
      </c>
      <c r="M83" s="16" t="str">
        <f>IF(AND('Şəbəkə bazası'!G91="True", 'Abunəçilərin Sayı'!D85="True"), "",
    IF(AND('Şəbəkə bazası'!G91="False", 'Abunəçilərin Sayı'!D85="False"),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bazası'!G91="True", 'Abunəçilərin Sayı'!D85="False"),
            "Tətbiq edilən şəbəkənin növü üzrə internet abunəçilərinin sayı → SƏBƏB: " &amp; "Keçmiş rüb ilə müqayisədə fərq çoxdur və (və ya) göstərici 0",
            IF(AND('Şəbəkə bazası'!G91="False", 'Abunəçilərin Sayı'!D85="True"),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3" s="16" t="str">
        <f>IF('Şəbəkə bazası'!H91="True", "", "İnternet şəbəkəsinin ümumi stansiya tutumu → SƏBƏB: " &amp; 'Şəbəkə bazası'!H$11)</f>
        <v/>
      </c>
      <c r="O83" s="16" t="str">
        <f>IF('Şəbəkə bazası'!H91="True", "", "İnternet şəbəkəsinin quraşdırılmış (xətt şəbəkəsi) tutumu → SƏBƏB: " &amp; 'Şəbəkə bazası'!H$11)</f>
        <v/>
      </c>
      <c r="P83" s="16" t="str">
        <f>IF(İnfrastruktur!C91="True", "", "Data kanal (port) sayı → SƏBƏB: " &amp; İnfrastruktur!C$11)</f>
        <v>Data kanal (port) sayı → SƏBƏB: Data kanal (port) sayı &gt; 0</v>
      </c>
      <c r="Q83" s="16" t="str">
        <f>IF(İnfrastruktur!D91="True", "", IF(OR(Input!A81="AZTELEKOM MMC", Input!A81="BAKI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3" s="16" t="str">
        <f>IF(İnfrastruktur!E91="True",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3" s="16" t="str">
        <f>IF(İnfrastruktur!F91="True",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3" s="16" t="str">
        <f>IF(AND(İnfrastruktur!G91="True", 'Lif Uzunluğu'!D85="True"), "",
    IF(AND(İnfrastruktur!G91="False", 'Lif Uzunluğu'!D85="False"),
        "Müəssisənin özünə aid fiber optik lif uzunluğu → SƏBƏB: " &amp; İnfrastruktur!G$11 &amp; " və keçmiş rüb ilə müqayisədə fərq çoxdur",
        IF(AND(İnfrastruktur!G91="True", 'Lif Uzunluğu'!D85="False"),
            "Müəssisənin özünə aid fiber optik lif uzunluğu → SƏBƏB: Keçmiş rüb ilə müqayisədə fərq çoxdur",
            IF(AND(İnfrastruktur!G91="False", 'Lif Uzunluğu'!D85="True"),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3" s="16" t="str">
        <f>IF('Lif Sayı'!D85="True",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3" s="16" t="str">
        <f>IF(Traffic!C91="True","","Sabit genişzolaqlı internet trafiki")</f>
        <v/>
      </c>
    </row>
    <row r="84" spans="2:22" ht="80.5" customHeight="1" x14ac:dyDescent="0.35">
      <c r="B84" s="15" t="str">
        <f>Input!A82</f>
        <v>"AZMEQANET" MƏHDUD MƏSULİYYƏTLİ CƏMİYYƏTİ</v>
      </c>
      <c r="C84" s="16" t="str">
        <f>IF('Şəbəkə bazası'!C92="True", "", "ETTH → SƏBƏB: " &amp; 'Şəbəkə bazası'!C$11)</f>
        <v/>
      </c>
      <c r="D84" s="16" t="str">
        <f>IF('Şəbəkə bazası'!C92="True", "", "FTTB (və ya FTTC) → SƏBƏB: " &amp; 'Şəbəkə bazası'!C$11)</f>
        <v/>
      </c>
      <c r="E84" s="16" t="str">
        <f>IF('Şəbəkə bazası'!D92="True", "", "FTTH → SƏBƏB: " &amp; 'Şəbəkə bazası'!D$11)</f>
        <v/>
      </c>
      <c r="F84" s="16" t="str">
        <f>IF('Şəbəkə bazası'!D92="True", "", "xPon → SƏBƏB: " &amp; 'Şəbəkə bazası'!D$11)</f>
        <v/>
      </c>
      <c r="G84" s="16" t="str">
        <f>IF('Şəbəkə bazası'!D92="True", "", "Ayrılmış Xətt → SƏBƏB: " &amp; 'Şəbəkə bazası'!D$11)</f>
        <v/>
      </c>
      <c r="H84" s="16" t="str">
        <f>IF('Şəbəkə bazası'!E92="True", "", "xDSL → SƏBƏB: " &amp; 'Şəbəkə bazası'!E$11)</f>
        <v/>
      </c>
      <c r="I84" s="16" t="str">
        <f>IF('Şəbəkə bazası'!E92="True", "", "MSAN, DSLAM → SƏBƏB: " &amp; 'Şəbəkə bazası'!E$11)</f>
        <v/>
      </c>
      <c r="J84" s="16" t="str">
        <f>IF('Şəbəkə bazası'!F92="True", "", "Simsiz internet → SƏBƏB: " &amp; 'Şəbəkə bazası'!F$11)</f>
        <v/>
      </c>
      <c r="K84" s="16" t="str">
        <f>IF('Şəbəkə bazası'!F92="True", "", "Digər şəbəkə → SƏBƏB: " &amp; 'Şəbəkə bazası'!F$11)</f>
        <v/>
      </c>
      <c r="L84" s="16" t="str">
        <f>IF('Şəbəkə bazası'!G92="True", "", "İnternet şəbəkəsinin quraşdırılmış (xətt şəbəkəsi) tutumu → SƏBƏB: " &amp; 'Şəbəkə bazası'!G$11)</f>
        <v/>
      </c>
      <c r="M84" s="16" t="str">
        <f>IF(AND('Şəbəkə bazası'!G92="True", 'Abunəçilərin Sayı'!D86="True"), "",
    IF(AND('Şəbəkə bazası'!G92="False", 'Abunəçilərin Sayı'!D86="False"),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bazası'!G92="True", 'Abunəçilərin Sayı'!D86="False"),
            "Tətbiq edilən şəbəkənin növü üzrə internet abunəçilərinin sayı → SƏBƏB: " &amp; "Keçmiş rüb ilə müqayisədə fərq çoxdur və (və ya) göstərici 0",
            IF(AND('Şəbəkə bazası'!G92="False", 'Abunəçilərin Sayı'!D86="True"),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4" s="16" t="str">
        <f>IF('Şəbəkə bazası'!H92="True", "", "İnternet şəbəkəsinin ümumi stansiya tutumu → SƏBƏB: " &amp; 'Şəbəkə bazası'!H$11)</f>
        <v/>
      </c>
      <c r="O84" s="16" t="str">
        <f>IF('Şəbəkə bazası'!H92="True", "", "İnternet şəbəkəsinin quraşdırılmış (xətt şəbəkəsi) tutumu → SƏBƏB: " &amp; 'Şəbəkə bazası'!H$11)</f>
        <v/>
      </c>
      <c r="P84" s="16" t="str">
        <f>IF(İnfrastruktur!C92="True", "", "Data kanal (port) sayı → SƏBƏB: " &amp; İnfrastruktur!C$11)</f>
        <v>Data kanal (port) sayı → SƏBƏB: Data kanal (port) sayı &gt; 0</v>
      </c>
      <c r="Q84" s="16" t="str">
        <f>IF(İnfrastruktur!D92="True", "", IF(OR(Input!A82="AZTELEKOM MMC", Input!A82="BAKI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4" s="16" t="str">
        <f>IF(İnfrastruktur!E92="True",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4" s="16" t="str">
        <f>IF(İnfrastruktur!F92="True",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4" s="16" t="str">
        <f>IF(AND(İnfrastruktur!G92="True", 'Lif Uzunluğu'!D86="True"), "",
    IF(AND(İnfrastruktur!G92="False", 'Lif Uzunluğu'!D86="False"),
        "Müəssisənin özünə aid fiber optik lif uzunluğu → SƏBƏB: " &amp; İnfrastruktur!G$11 &amp; " və keçmiş rüb ilə müqayisədə fərq çoxdur",
        IF(AND(İnfrastruktur!G92="True", 'Lif Uzunluğu'!D86="False"),
            "Müəssisənin özünə aid fiber optik lif uzunluğu → SƏBƏB: Keçmiş rüb ilə müqayisədə fərq çoxdur",
            IF(AND(İnfrastruktur!G92="False", 'Lif Uzunluğu'!D86="True"),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4" s="16" t="str">
        <f>IF('Lif Sayı'!D86="True",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4" s="16" t="str">
        <f>IF(Traffic!C92="True","","Sabit genişzolaqlı internet trafiki")</f>
        <v/>
      </c>
    </row>
    <row r="85" spans="2:22" ht="80.5" customHeight="1" x14ac:dyDescent="0.35">
      <c r="B85" s="15" t="str">
        <f>Input!A83</f>
        <v>"AZİNTEX.COM" MƏHDUD MƏSULİYYƏTLİ CƏMİYYƏTİ</v>
      </c>
      <c r="C85" s="16" t="str">
        <f>IF('Şəbəkə bazası'!C93="True", "", "ETTH → SƏBƏB: " &amp; 'Şəbəkə bazası'!C$11)</f>
        <v/>
      </c>
      <c r="D85" s="16" t="str">
        <f>IF('Şəbəkə bazası'!C93="True", "", "FTTB (və ya FTTC) → SƏBƏB: " &amp; 'Şəbəkə bazası'!C$11)</f>
        <v/>
      </c>
      <c r="E85" s="16" t="str">
        <f>IF('Şəbəkə bazası'!D93="True", "", "FTTH → SƏBƏB: " &amp; 'Şəbəkə bazası'!D$11)</f>
        <v/>
      </c>
      <c r="F85" s="16" t="str">
        <f>IF('Şəbəkə bazası'!D93="True", "", "xPon → SƏBƏB: " &amp; 'Şəbəkə bazası'!D$11)</f>
        <v/>
      </c>
      <c r="G85" s="16" t="str">
        <f>IF('Şəbəkə bazası'!D93="True", "", "Ayrılmış Xətt → SƏBƏB: " &amp; 'Şəbəkə bazası'!D$11)</f>
        <v/>
      </c>
      <c r="H85" s="16" t="str">
        <f>IF('Şəbəkə bazası'!E93="True", "", "xDSL → SƏBƏB: " &amp; 'Şəbəkə bazası'!E$11)</f>
        <v/>
      </c>
      <c r="I85" s="16" t="str">
        <f>IF('Şəbəkə bazası'!E93="True", "", "MSAN, DSLAM → SƏBƏB: " &amp; 'Şəbəkə bazası'!E$11)</f>
        <v/>
      </c>
      <c r="J85" s="16" t="str">
        <f>IF('Şəbəkə bazası'!F93="True", "", "Simsiz internet → SƏBƏB: " &amp; 'Şəbəkə bazası'!F$11)</f>
        <v/>
      </c>
      <c r="K85" s="16" t="str">
        <f>IF('Şəbəkə bazası'!F93="True", "", "Digər şəbəkə → SƏBƏB: " &amp; 'Şəbəkə bazası'!F$11)</f>
        <v/>
      </c>
      <c r="L85" s="16" t="str">
        <f>IF('Şəbəkə bazası'!G93="True", "", "İnternet şəbəkəsinin quraşdırılmış (xətt şəbəkəsi) tutumu → SƏBƏB: " &amp; 'Şəbəkə bazası'!G$11)</f>
        <v/>
      </c>
      <c r="M85" s="16" t="str">
        <f>IF(AND('Şəbəkə bazası'!G93="True", 'Abunəçilərin Sayı'!D87="True"), "",
    IF(AND('Şəbəkə bazası'!G93="False", 'Abunəçilərin Sayı'!D87="False"),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bazası'!G93="True", 'Abunəçilərin Sayı'!D87="False"),
            "Tətbiq edilən şəbəkənin növü üzrə internet abunəçilərinin sayı → SƏBƏB: " &amp; "Keçmiş rüb ilə müqayisədə fərq çoxdur və (və ya) göstərici 0",
            IF(AND('Şəbəkə bazası'!G93="False", 'Abunəçilərin Sayı'!D87="True"),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5" s="16" t="str">
        <f>IF('Şəbəkə bazası'!H93="True", "", "İnternet şəbəkəsinin ümumi stansiya tutumu → SƏBƏB: " &amp; 'Şəbəkə bazası'!H$11)</f>
        <v/>
      </c>
      <c r="O85" s="16" t="str">
        <f>IF('Şəbəkə bazası'!H93="True", "", "İnternet şəbəkəsinin quraşdırılmış (xətt şəbəkəsi) tutumu → SƏBƏB: " &amp; 'Şəbəkə bazası'!H$11)</f>
        <v/>
      </c>
      <c r="P85" s="16" t="str">
        <f>IF(İnfrastruktur!C93="True", "", "Data kanal (port) sayı → SƏBƏB: " &amp; İnfrastruktur!C$11)</f>
        <v>Data kanal (port) sayı → SƏBƏB: Data kanal (port) sayı &gt; 0</v>
      </c>
      <c r="Q85" s="16" t="str">
        <f>IF(İnfrastruktur!D93="True", "", IF(OR(Input!A83="AZTELEKOM MMC", Input!A83="BAKI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5" s="16" t="str">
        <f>IF(İnfrastruktur!E93="True",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5" s="16" t="str">
        <f>IF(İnfrastruktur!F93="True",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5" s="16" t="str">
        <f>IF(AND(İnfrastruktur!G93="True", 'Lif Uzunluğu'!D87="True"), "",
    IF(AND(İnfrastruktur!G93="False", 'Lif Uzunluğu'!D87="False"),
        "Müəssisənin özünə aid fiber optik lif uzunluğu → SƏBƏB: " &amp; İnfrastruktur!G$11 &amp; " və keçmiş rüb ilə müqayisədə fərq çoxdur",
        IF(AND(İnfrastruktur!G93="True", 'Lif Uzunluğu'!D87="False"),
            "Müəssisənin özünə aid fiber optik lif uzunluğu → SƏBƏB: Keçmiş rüb ilə müqayisədə fərq çoxdur",
            IF(AND(İnfrastruktur!G93="False", 'Lif Uzunluğu'!D87="True"),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5" s="16" t="str">
        <f>IF('Lif Sayı'!D87="True",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5" s="16" t="str">
        <f>IF(Traffic!C93="True","","Sabit genişzolaqlı internet trafiki")</f>
        <v/>
      </c>
    </row>
    <row r="86" spans="2:22" ht="80.5" customHeight="1" x14ac:dyDescent="0.35">
      <c r="B86" s="15" t="str">
        <f>Input!A84</f>
        <v>"SN TELECOM" MƏHDUD MƏSULİYYƏTLİ CƏMİYYƏTİ</v>
      </c>
      <c r="C86" s="16" t="str">
        <f>IF('Şəbəkə bazası'!C94="True", "", "ETTH → SƏBƏB: " &amp; 'Şəbəkə bazası'!C$11)</f>
        <v/>
      </c>
      <c r="D86" s="16" t="str">
        <f>IF('Şəbəkə bazası'!C94="True", "", "FTTB (və ya FTTC) → SƏBƏB: " &amp; 'Şəbəkə bazası'!C$11)</f>
        <v/>
      </c>
      <c r="E86" s="16" t="str">
        <f>IF('Şəbəkə bazası'!D94="True", "", "FTTH → SƏBƏB: " &amp; 'Şəbəkə bazası'!D$11)</f>
        <v/>
      </c>
      <c r="F86" s="16" t="str">
        <f>IF('Şəbəkə bazası'!D94="True", "", "xPon → SƏBƏB: " &amp; 'Şəbəkə bazası'!D$11)</f>
        <v/>
      </c>
      <c r="G86" s="16" t="str">
        <f>IF('Şəbəkə bazası'!D94="True", "", "Ayrılmış Xətt → SƏBƏB: " &amp; 'Şəbəkə bazası'!D$11)</f>
        <v/>
      </c>
      <c r="H86" s="16" t="str">
        <f>IF('Şəbəkə bazası'!E94="True", "", "xDSL → SƏBƏB: " &amp; 'Şəbəkə bazası'!E$11)</f>
        <v/>
      </c>
      <c r="I86" s="16" t="str">
        <f>IF('Şəbəkə bazası'!E94="True", "", "MSAN, DSLAM → SƏBƏB: " &amp; 'Şəbəkə bazası'!E$11)</f>
        <v/>
      </c>
      <c r="J86" s="16" t="str">
        <f>IF('Şəbəkə bazası'!F94="True", "", "Simsiz internet → SƏBƏB: " &amp; 'Şəbəkə bazası'!F$11)</f>
        <v/>
      </c>
      <c r="K86" s="16" t="str">
        <f>IF('Şəbəkə bazası'!F94="True", "", "Digər şəbəkə → SƏBƏB: " &amp; 'Şəbəkə bazası'!F$11)</f>
        <v/>
      </c>
      <c r="L86" s="16" t="str">
        <f>IF('Şəbəkə bazası'!G94="True", "", "İnternet şəbəkəsinin quraşdırılmış (xətt şəbəkəsi) tutumu → SƏBƏB: " &amp; 'Şəbəkə bazası'!G$11)</f>
        <v/>
      </c>
      <c r="M86" s="16" t="str">
        <f>IF(AND('Şəbəkə bazası'!G94="True", 'Abunəçilərin Sayı'!D88="True"), "",
    IF(AND('Şəbəkə bazası'!G94="False", 'Abunəçilərin Sayı'!D88="False"),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bazası'!G94="True", 'Abunəçilərin Sayı'!D88="False"),
            "Tətbiq edilən şəbəkənin növü üzrə internet abunəçilərinin sayı → SƏBƏB: " &amp; "Keçmiş rüb ilə müqayisədə fərq çoxdur və (və ya) göstərici 0",
            IF(AND('Şəbəkə bazası'!G94="False", 'Abunəçilərin Sayı'!D88="True"),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6" s="16" t="str">
        <f>IF('Şəbəkə bazası'!H94="True", "", "İnternet şəbəkəsinin ümumi stansiya tutumu → SƏBƏB: " &amp; 'Şəbəkə bazası'!H$11)</f>
        <v/>
      </c>
      <c r="O86" s="16" t="str">
        <f>IF('Şəbəkə bazası'!H94="True", "", "İnternet şəbəkəsinin quraşdırılmış (xətt şəbəkəsi) tutumu → SƏBƏB: " &amp; 'Şəbəkə bazası'!H$11)</f>
        <v/>
      </c>
      <c r="P86" s="16" t="str">
        <f>IF(İnfrastruktur!C94="True", "", "Data kanal (port) sayı → SƏBƏB: " &amp; İnfrastruktur!C$11)</f>
        <v>Data kanal (port) sayı → SƏBƏB: Data kanal (port) sayı &gt; 0</v>
      </c>
      <c r="Q86" s="16" t="str">
        <f>IF(İnfrastruktur!D94="True", "", IF(OR(Input!A84="AZTELEKOM MMC", Input!A84="BAKI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6" s="16" t="str">
        <f>IF(İnfrastruktur!E94="True",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6" s="16" t="str">
        <f>IF(İnfrastruktur!F94="True",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6" s="16" t="str">
        <f>IF(AND(İnfrastruktur!G94="True", 'Lif Uzunluğu'!D88="True"), "",
    IF(AND(İnfrastruktur!G94="False", 'Lif Uzunluğu'!D88="False"),
        "Müəssisənin özünə aid fiber optik lif uzunluğu → SƏBƏB: " &amp; İnfrastruktur!G$11 &amp; " və keçmiş rüb ilə müqayisədə fərq çoxdur",
        IF(AND(İnfrastruktur!G94="True", 'Lif Uzunluğu'!D88="False"),
            "Müəssisənin özünə aid fiber optik lif uzunluğu → SƏBƏB: Keçmiş rüb ilə müqayisədə fərq çoxdur",
            IF(AND(İnfrastruktur!G94="False", 'Lif Uzunluğu'!D88="True"),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6" s="16" t="str">
        <f>IF('Lif Sayı'!D88="True",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6" s="16" t="str">
        <f>IF(Traffic!C94="True","","Sabit genişzolaqlı internet trafiki")</f>
        <v/>
      </c>
    </row>
    <row r="87" spans="2:22" ht="80.5" customHeight="1" x14ac:dyDescent="0.35">
      <c r="B87" s="15" t="str">
        <f>Input!A85</f>
        <v>"AZEDUNET" MƏHDUD MƏSULİYYƏTLİ CƏMİYYƏTİ</v>
      </c>
      <c r="C87" s="16" t="str">
        <f>IF('Şəbəkə bazası'!C95="True", "", "ETTH → SƏBƏB: " &amp; 'Şəbəkə bazası'!C$11)</f>
        <v/>
      </c>
      <c r="D87" s="16" t="str">
        <f>IF('Şəbəkə bazası'!C95="True", "", "FTTB (və ya FTTC) → SƏBƏB: " &amp; 'Şəbəkə bazası'!C$11)</f>
        <v/>
      </c>
      <c r="E87" s="16" t="str">
        <f>IF('Şəbəkə bazası'!D95="True", "", "FTTH → SƏBƏB: " &amp; 'Şəbəkə bazası'!D$11)</f>
        <v/>
      </c>
      <c r="F87" s="16" t="str">
        <f>IF('Şəbəkə bazası'!D95="True", "", "xPon → SƏBƏB: " &amp; 'Şəbəkə bazası'!D$11)</f>
        <v/>
      </c>
      <c r="G87" s="16" t="str">
        <f>IF('Şəbəkə bazası'!D95="True", "", "Ayrılmış Xətt → SƏBƏB: " &amp; 'Şəbəkə bazası'!D$11)</f>
        <v/>
      </c>
      <c r="H87" s="16" t="str">
        <f>IF('Şəbəkə bazası'!E95="True", "", "xDSL → SƏBƏB: " &amp; 'Şəbəkə bazası'!E$11)</f>
        <v/>
      </c>
      <c r="I87" s="16" t="str">
        <f>IF('Şəbəkə bazası'!E95="True", "", "MSAN, DSLAM → SƏBƏB: " &amp; 'Şəbəkə bazası'!E$11)</f>
        <v/>
      </c>
      <c r="J87" s="16" t="str">
        <f>IF('Şəbəkə bazası'!F95="True", "", "Simsiz internet → SƏBƏB: " &amp; 'Şəbəkə bazası'!F$11)</f>
        <v/>
      </c>
      <c r="K87" s="16" t="str">
        <f>IF('Şəbəkə bazası'!F95="True", "", "Digər şəbəkə → SƏBƏB: " &amp; 'Şəbəkə bazası'!F$11)</f>
        <v/>
      </c>
      <c r="L87" s="16" t="str">
        <f>IF('Şəbəkə bazası'!G95="True", "", "İnternet şəbəkəsinin quraşdırılmış (xətt şəbəkəsi) tutumu → SƏBƏB: " &amp; 'Şəbəkə bazası'!G$11)</f>
        <v/>
      </c>
      <c r="M87" s="16" t="str">
        <f>IF(AND('Şəbəkə bazası'!G95="True", 'Abunəçilərin Sayı'!D89="True"), "",
    IF(AND('Şəbəkə bazası'!G95="False", 'Abunəçilərin Sayı'!D89="False"),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bazası'!G95="True", 'Abunəçilərin Sayı'!D89="False"),
            "Tətbiq edilən şəbəkənin növü üzrə internet abunəçilərinin sayı → SƏBƏB: " &amp; "Keçmiş rüb ilə müqayisədə fərq çoxdur və (və ya) göstərici 0",
            IF(AND('Şəbəkə bazası'!G95="False", 'Abunəçilərin Sayı'!D89="True"),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7" s="16" t="str">
        <f>IF('Şəbəkə bazası'!H95="True", "", "İnternet şəbəkəsinin ümumi stansiya tutumu → SƏBƏB: " &amp; 'Şəbəkə bazası'!H$11)</f>
        <v/>
      </c>
      <c r="O87" s="16" t="str">
        <f>IF('Şəbəkə bazası'!H95="True", "", "İnternet şəbəkəsinin quraşdırılmış (xətt şəbəkəsi) tutumu → SƏBƏB: " &amp; 'Şəbəkə bazası'!H$11)</f>
        <v/>
      </c>
      <c r="P87" s="16" t="str">
        <f>IF(İnfrastruktur!C95="True", "", "Data kanal (port) sayı → SƏBƏB: " &amp; İnfrastruktur!C$11)</f>
        <v>Data kanal (port) sayı → SƏBƏB: Data kanal (port) sayı &gt; 0</v>
      </c>
      <c r="Q87" s="16" t="str">
        <f>IF(İnfrastruktur!D95="True", "", IF(OR(Input!A85="AZTELEKOM MMC", Input!A85="BAKI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7" s="16" t="str">
        <f>IF(İnfrastruktur!E95="True",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7" s="16" t="str">
        <f>IF(İnfrastruktur!F95="True",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7" s="16" t="str">
        <f>IF(AND(İnfrastruktur!G95="True", 'Lif Uzunluğu'!D89="True"), "",
    IF(AND(İnfrastruktur!G95="False", 'Lif Uzunluğu'!D89="False"),
        "Müəssisənin özünə aid fiber optik lif uzunluğu → SƏBƏB: " &amp; İnfrastruktur!G$11 &amp; " və keçmiş rüb ilə müqayisədə fərq çoxdur",
        IF(AND(İnfrastruktur!G95="True", 'Lif Uzunluğu'!D89="False"),
            "Müəssisənin özünə aid fiber optik lif uzunluğu → SƏBƏB: Keçmiş rüb ilə müqayisədə fərq çoxdur",
            IF(AND(İnfrastruktur!G95="False", 'Lif Uzunluğu'!D89="True"),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7" s="16" t="str">
        <f>IF('Lif Sayı'!D89="True",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7" s="16" t="str">
        <f>IF(Traffic!C95="True","","Sabit genişzolaqlı internet trafiki")</f>
        <v/>
      </c>
    </row>
    <row r="88" spans="2:22" ht="80.5" customHeight="1" x14ac:dyDescent="0.35">
      <c r="B88" s="15" t="str">
        <f>Input!A86</f>
        <v>"SEABAK" MƏHDUD MƏSULİYYƏTLİ CƏMİYYƏTİ</v>
      </c>
      <c r="C88" s="16" t="str">
        <f>IF('Şəbəkə bazası'!C96="True", "", "ETTH → SƏBƏB: " &amp; 'Şəbəkə bazası'!C$11)</f>
        <v/>
      </c>
      <c r="D88" s="16" t="str">
        <f>IF('Şəbəkə bazası'!C96="True", "", "FTTB (və ya FTTC) → SƏBƏB: " &amp; 'Şəbəkə bazası'!C$11)</f>
        <v/>
      </c>
      <c r="E88" s="16" t="str">
        <f>IF('Şəbəkə bazası'!D96="True", "", "FTTH → SƏBƏB: " &amp; 'Şəbəkə bazası'!D$11)</f>
        <v/>
      </c>
      <c r="F88" s="16" t="str">
        <f>IF('Şəbəkə bazası'!D96="True", "", "xPon → SƏBƏB: " &amp; 'Şəbəkə bazası'!D$11)</f>
        <v/>
      </c>
      <c r="G88" s="16" t="str">
        <f>IF('Şəbəkə bazası'!D96="True", "", "Ayrılmış Xətt → SƏBƏB: " &amp; 'Şəbəkə bazası'!D$11)</f>
        <v/>
      </c>
      <c r="H88" s="16" t="str">
        <f>IF('Şəbəkə bazası'!E96="True", "", "xDSL → SƏBƏB: " &amp; 'Şəbəkə bazası'!E$11)</f>
        <v/>
      </c>
      <c r="I88" s="16" t="str">
        <f>IF('Şəbəkə bazası'!E96="True", "", "MSAN, DSLAM → SƏBƏB: " &amp; 'Şəbəkə bazası'!E$11)</f>
        <v/>
      </c>
      <c r="J88" s="16" t="str">
        <f>IF('Şəbəkə bazası'!F96="True", "", "Simsiz internet → SƏBƏB: " &amp; 'Şəbəkə bazası'!F$11)</f>
        <v/>
      </c>
      <c r="K88" s="16" t="str">
        <f>IF('Şəbəkə bazası'!F96="True", "", "Digər şəbəkə → SƏBƏB: " &amp; 'Şəbəkə bazası'!F$11)</f>
        <v/>
      </c>
      <c r="L88" s="16" t="str">
        <f>IF('Şəbəkə bazası'!G96="True", "", "İnternet şəbəkəsinin quraşdırılmış (xətt şəbəkəsi) tutumu → SƏBƏB: " &amp; 'Şəbəkə bazası'!G$11)</f>
        <v/>
      </c>
      <c r="M88" s="16" t="str">
        <f>IF(AND('Şəbəkə bazası'!G96="True", 'Abunəçilərin Sayı'!D90="True"), "",
    IF(AND('Şəbəkə bazası'!G96="False", 'Abunəçilərin Sayı'!D90="False"),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bazası'!G96="True", 'Abunəçilərin Sayı'!D90="False"),
            "Tətbiq edilən şəbəkənin növü üzrə internet abunəçilərinin sayı → SƏBƏB: " &amp; "Keçmiş rüb ilə müqayisədə fərq çoxdur və (və ya) göstərici 0",
            IF(AND('Şəbəkə bazası'!G96="False", 'Abunəçilərin Sayı'!D90="True"),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8" s="16" t="str">
        <f>IF('Şəbəkə bazası'!H96="True", "", "İnternet şəbəkəsinin ümumi stansiya tutumu → SƏBƏB: " &amp; 'Şəbəkə bazası'!H$11)</f>
        <v/>
      </c>
      <c r="O88" s="16" t="str">
        <f>IF('Şəbəkə bazası'!H96="True", "", "İnternet şəbəkəsinin quraşdırılmış (xətt şəbəkəsi) tutumu → SƏBƏB: " &amp; 'Şəbəkə bazası'!H$11)</f>
        <v/>
      </c>
      <c r="P88" s="16" t="str">
        <f>IF(İnfrastruktur!C96="True", "", "Data kanal (port) sayı → SƏBƏB: " &amp; İnfrastruktur!C$11)</f>
        <v>Data kanal (port) sayı → SƏBƏB: Data kanal (port) sayı &gt; 0</v>
      </c>
      <c r="Q88" s="16" t="str">
        <f>IF(İnfrastruktur!D96="True", "", IF(OR(Input!A86="AZTELEKOM MMC", Input!A86="BAKI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8" s="16" t="str">
        <f>IF(İnfrastruktur!E96="True",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8" s="16" t="str">
        <f>IF(İnfrastruktur!F96="True",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8" s="16" t="str">
        <f>IF(AND(İnfrastruktur!G96="True", 'Lif Uzunluğu'!D90="True"), "",
    IF(AND(İnfrastruktur!G96="False", 'Lif Uzunluğu'!D90="False"),
        "Müəssisənin özünə aid fiber optik lif uzunluğu → SƏBƏB: " &amp; İnfrastruktur!G$11 &amp; " və keçmiş rüb ilə müqayisədə fərq çoxdur",
        IF(AND(İnfrastruktur!G96="True", 'Lif Uzunluğu'!D90="False"),
            "Müəssisənin özünə aid fiber optik lif uzunluğu → SƏBƏB: Keçmiş rüb ilə müqayisədə fərq çoxdur",
            IF(AND(İnfrastruktur!G96="False", 'Lif Uzunluğu'!D90="True"),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8" s="16" t="str">
        <f>IF('Lif Sayı'!D90="True",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8" s="16" t="str">
        <f>IF(Traffic!C96="True","","Sabit genişzolaqlı internet trafiki")</f>
        <v/>
      </c>
    </row>
    <row r="89" spans="2:22" ht="80.5" customHeight="1" x14ac:dyDescent="0.35">
      <c r="B89" s="15" t="str">
        <f>Input!A87</f>
        <v>"PORT CASTLE" MƏHDUD MƏSULİYYƏTLİ CƏMİYYƏTİ</v>
      </c>
      <c r="C89" s="16" t="str">
        <f>IF('Şəbəkə bazası'!C97="True", "", "ETTH → SƏBƏB: " &amp; 'Şəbəkə bazası'!C$11)</f>
        <v/>
      </c>
      <c r="D89" s="16" t="str">
        <f>IF('Şəbəkə bazası'!C97="True", "", "FTTB (və ya FTTC) → SƏBƏB: " &amp; 'Şəbəkə bazası'!C$11)</f>
        <v/>
      </c>
      <c r="E89" s="16" t="str">
        <f>IF('Şəbəkə bazası'!D97="True", "", "FTTH → SƏBƏB: " &amp; 'Şəbəkə bazası'!D$11)</f>
        <v/>
      </c>
      <c r="F89" s="16" t="str">
        <f>IF('Şəbəkə bazası'!D97="True", "", "xPon → SƏBƏB: " &amp; 'Şəbəkə bazası'!D$11)</f>
        <v/>
      </c>
      <c r="G89" s="16" t="str">
        <f>IF('Şəbəkə bazası'!D97="True", "", "Ayrılmış Xətt → SƏBƏB: " &amp; 'Şəbəkə bazası'!D$11)</f>
        <v/>
      </c>
      <c r="H89" s="16" t="str">
        <f>IF('Şəbəkə bazası'!E97="True", "", "xDSL → SƏBƏB: " &amp; 'Şəbəkə bazası'!E$11)</f>
        <v/>
      </c>
      <c r="I89" s="16" t="str">
        <f>IF('Şəbəkə bazası'!E97="True", "", "MSAN, DSLAM → SƏBƏB: " &amp; 'Şəbəkə bazası'!E$11)</f>
        <v/>
      </c>
      <c r="J89" s="16" t="str">
        <f>IF('Şəbəkə bazası'!F97="True", "", "Simsiz internet → SƏBƏB: " &amp; 'Şəbəkə bazası'!F$11)</f>
        <v/>
      </c>
      <c r="K89" s="16" t="str">
        <f>IF('Şəbəkə bazası'!F97="True", "", "Digər şəbəkə → SƏBƏB: " &amp; 'Şəbəkə bazası'!F$11)</f>
        <v/>
      </c>
      <c r="L89" s="16" t="str">
        <f>IF('Şəbəkə bazası'!G97="True", "", "İnternet şəbəkəsinin quraşdırılmış (xətt şəbəkəsi) tutumu → SƏBƏB: " &amp; 'Şəbəkə bazası'!G$11)</f>
        <v/>
      </c>
      <c r="M89" s="16" t="str">
        <f>IF(AND('Şəbəkə bazası'!G97="True", 'Abunəçilərin Sayı'!D91="True"), "",
    IF(AND('Şəbəkə bazası'!G97="False", 'Abunəçilərin Sayı'!D91="False"),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bazası'!G97="True", 'Abunəçilərin Sayı'!D91="False"),
            "Tətbiq edilən şəbəkənin növü üzrə internet abunəçilərinin sayı → SƏBƏB: " &amp; "Keçmiş rüb ilə müqayisədə fərq çoxdur və (və ya) göstərici 0",
            IF(AND('Şəbəkə bazası'!G97="False", 'Abunəçilərin Sayı'!D91="True"),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89" s="16" t="str">
        <f>IF('Şəbəkə bazası'!H97="True", "", "İnternet şəbəkəsinin ümumi stansiya tutumu → SƏBƏB: " &amp; 'Şəbəkə bazası'!H$11)</f>
        <v/>
      </c>
      <c r="O89" s="16" t="str">
        <f>IF('Şəbəkə bazası'!H97="True", "", "İnternet şəbəkəsinin quraşdırılmış (xətt şəbəkəsi) tutumu → SƏBƏB: " &amp; 'Şəbəkə bazası'!H$11)</f>
        <v/>
      </c>
      <c r="P89" s="16" t="str">
        <f>IF(İnfrastruktur!C97="True", "", "Data kanal (port) sayı → SƏBƏB: " &amp; İnfrastruktur!C$11)</f>
        <v>Data kanal (port) sayı → SƏBƏB: Data kanal (port) sayı &gt; 0</v>
      </c>
      <c r="Q89" s="16" t="str">
        <f>IF(İnfrastruktur!D97="True", "", IF(OR(Input!A87="AZTELEKOM MMC", Input!A87="BAKI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89" s="16" t="str">
        <f>IF(İnfrastruktur!E97="True",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89" s="16" t="str">
        <f>IF(İnfrastruktur!F97="True",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89" s="16" t="str">
        <f>IF(AND(İnfrastruktur!G97="True", 'Lif Uzunluğu'!D91="True"), "",
    IF(AND(İnfrastruktur!G97="False", 'Lif Uzunluğu'!D91="False"),
        "Müəssisənin özünə aid fiber optik lif uzunluğu → SƏBƏB: " &amp; İnfrastruktur!G$11 &amp; " və keçmiş rüb ilə müqayisədə fərq çoxdur",
        IF(AND(İnfrastruktur!G97="True", 'Lif Uzunluğu'!D91="False"),
            "Müəssisənin özünə aid fiber optik lif uzunluğu → SƏBƏB: Keçmiş rüb ilə müqayisədə fərq çoxdur",
            IF(AND(İnfrastruktur!G97="False", 'Lif Uzunluğu'!D91="True"),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89" s="16" t="str">
        <f>IF('Lif Sayı'!D91="True",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89" s="16" t="str">
        <f>IF(Traffic!C97="True","","Sabit genişzolaqlı internet trafiki")</f>
        <v/>
      </c>
    </row>
    <row r="90" spans="2:22" ht="80.5" customHeight="1" x14ac:dyDescent="0.35">
      <c r="B90" s="15" t="str">
        <f>Input!A88</f>
        <v>"AZİNTELNET" Məhdud Məsuliyyətli Cəmiyyəti</v>
      </c>
      <c r="C90" s="16" t="str">
        <f>IF('Şəbəkə bazası'!C98="True", "", "ETTH → SƏBƏB: " &amp; 'Şəbəkə bazası'!C$11)</f>
        <v/>
      </c>
      <c r="D90" s="16" t="str">
        <f>IF('Şəbəkə bazası'!C98="True", "", "FTTB (və ya FTTC) → SƏBƏB: " &amp; 'Şəbəkə bazası'!C$11)</f>
        <v/>
      </c>
      <c r="E90" s="16" t="str">
        <f>IF('Şəbəkə bazası'!D98="True", "", "FTTH → SƏBƏB: " &amp; 'Şəbəkə bazası'!D$11)</f>
        <v/>
      </c>
      <c r="F90" s="16" t="str">
        <f>IF('Şəbəkə bazası'!D98="True", "", "xPon → SƏBƏB: " &amp; 'Şəbəkə bazası'!D$11)</f>
        <v/>
      </c>
      <c r="G90" s="16" t="str">
        <f>IF('Şəbəkə bazası'!D98="True", "", "Ayrılmış Xətt → SƏBƏB: " &amp; 'Şəbəkə bazası'!D$11)</f>
        <v/>
      </c>
      <c r="H90" s="16" t="str">
        <f>IF('Şəbəkə bazası'!E98="True", "", "xDSL → SƏBƏB: " &amp; 'Şəbəkə bazası'!E$11)</f>
        <v/>
      </c>
      <c r="I90" s="16" t="str">
        <f>IF('Şəbəkə bazası'!E98="True", "", "MSAN, DSLAM → SƏBƏB: " &amp; 'Şəbəkə bazası'!E$11)</f>
        <v/>
      </c>
      <c r="J90" s="16" t="str">
        <f>IF('Şəbəkə bazası'!F98="True", "", "Simsiz internet → SƏBƏB: " &amp; 'Şəbəkə bazası'!F$11)</f>
        <v/>
      </c>
      <c r="K90" s="16" t="str">
        <f>IF('Şəbəkə bazası'!F98="True", "", "Digər şəbəkə → SƏBƏB: " &amp; 'Şəbəkə bazası'!F$11)</f>
        <v/>
      </c>
      <c r="L90" s="16" t="str">
        <f>IF('Şəbəkə bazası'!G98="True", "", "İnternet şəbəkəsinin quraşdırılmış (xətt şəbəkəsi) tutumu → SƏBƏB: " &amp; 'Şəbəkə bazası'!G$11)</f>
        <v/>
      </c>
      <c r="M90" s="16" t="str">
        <f>IF(AND('Şəbəkə bazası'!G98="True", 'Abunəçilərin Sayı'!D92="True"), "",
    IF(AND('Şəbəkə bazası'!G98="False", 'Abunəçilərin Sayı'!D92="False"),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bazası'!G98="True", 'Abunəçilərin Sayı'!D92="False"),
            "Tətbiq edilən şəbəkənin növü üzrə internet abunəçilərinin sayı → SƏBƏB: " &amp; "Keçmiş rüb ilə müqayisədə fərq çoxdur və (və ya) göstərici 0",
            IF(AND('Şəbəkə bazası'!G98="False", 'Abunəçilərin Sayı'!D92="True"),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0" s="16" t="str">
        <f>IF('Şəbəkə bazası'!H98="True", "", "İnternet şəbəkəsinin ümumi stansiya tutumu → SƏBƏB: " &amp; 'Şəbəkə bazası'!H$11)</f>
        <v/>
      </c>
      <c r="O90" s="16" t="str">
        <f>IF('Şəbəkə bazası'!H98="True", "", "İnternet şəbəkəsinin quraşdırılmış (xətt şəbəkəsi) tutumu → SƏBƏB: " &amp; 'Şəbəkə bazası'!H$11)</f>
        <v/>
      </c>
      <c r="P90" s="16" t="str">
        <f>IF(İnfrastruktur!C98="True", "", "Data kanal (port) sayı → SƏBƏB: " &amp; İnfrastruktur!C$11)</f>
        <v>Data kanal (port) sayı → SƏBƏB: Data kanal (port) sayı &gt; 0</v>
      </c>
      <c r="Q90" s="16" t="str">
        <f>IF(İnfrastruktur!D98="True", "", IF(OR(Input!A88="AZTELEKOM MMC", Input!A88="BAKI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0" s="16" t="str">
        <f>IF(İnfrastruktur!E98="True",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0" s="16" t="str">
        <f>IF(İnfrastruktur!F98="True",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0" s="16" t="str">
        <f>IF(AND(İnfrastruktur!G98="True", 'Lif Uzunluğu'!D92="True"), "",
    IF(AND(İnfrastruktur!G98="False", 'Lif Uzunluğu'!D92="False"),
        "Müəssisənin özünə aid fiber optik lif uzunluğu → SƏBƏB: " &amp; İnfrastruktur!G$11 &amp; " və keçmiş rüb ilə müqayisədə fərq çoxdur",
        IF(AND(İnfrastruktur!G98="True", 'Lif Uzunluğu'!D92="False"),
            "Müəssisənin özünə aid fiber optik lif uzunluğu → SƏBƏB: Keçmiş rüb ilə müqayisədə fərq çoxdur",
            IF(AND(İnfrastruktur!G98="False", 'Lif Uzunluğu'!D92="True"),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0" s="16" t="str">
        <f>IF('Lif Sayı'!D92="True",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0" s="16" t="str">
        <f>IF(Traffic!C98="True","","Sabit genişzolaqlı internet trafiki")</f>
        <v/>
      </c>
    </row>
    <row r="91" spans="2:22" ht="80.5" customHeight="1" x14ac:dyDescent="0.35">
      <c r="B91" s="15" t="str">
        <f>Input!A89</f>
        <v>"CLİP TV" MƏHDUD MƏSULİYYƏTLİ CƏMİYYƏTİ</v>
      </c>
      <c r="C91" s="16" t="str">
        <f>IF('Şəbəkə bazası'!C99="True", "", "ETTH → SƏBƏB: " &amp; 'Şəbəkə bazası'!C$11)</f>
        <v/>
      </c>
      <c r="D91" s="16" t="str">
        <f>IF('Şəbəkə bazası'!C99="True", "", "FTTB (və ya FTTC) → SƏBƏB: " &amp; 'Şəbəkə bazası'!C$11)</f>
        <v/>
      </c>
      <c r="E91" s="16" t="str">
        <f>IF('Şəbəkə bazası'!D99="True", "", "FTTH → SƏBƏB: " &amp; 'Şəbəkə bazası'!D$11)</f>
        <v/>
      </c>
      <c r="F91" s="16" t="str">
        <f>IF('Şəbəkə bazası'!D99="True", "", "xPon → SƏBƏB: " &amp; 'Şəbəkə bazası'!D$11)</f>
        <v/>
      </c>
      <c r="G91" s="16" t="str">
        <f>IF('Şəbəkə bazası'!D99="True", "", "Ayrılmış Xətt → SƏBƏB: " &amp; 'Şəbəkə bazası'!D$11)</f>
        <v/>
      </c>
      <c r="H91" s="16" t="str">
        <f>IF('Şəbəkə bazası'!E99="True", "", "xDSL → SƏBƏB: " &amp; 'Şəbəkə bazası'!E$11)</f>
        <v/>
      </c>
      <c r="I91" s="16" t="str">
        <f>IF('Şəbəkə bazası'!E99="True", "", "MSAN, DSLAM → SƏBƏB: " &amp; 'Şəbəkə bazası'!E$11)</f>
        <v/>
      </c>
      <c r="J91" s="16" t="str">
        <f>IF('Şəbəkə bazası'!F99="True", "", "Simsiz internet → SƏBƏB: " &amp; 'Şəbəkə bazası'!F$11)</f>
        <v/>
      </c>
      <c r="K91" s="16" t="str">
        <f>IF('Şəbəkə bazası'!F99="True", "", "Digər şəbəkə → SƏBƏB: " &amp; 'Şəbəkə bazası'!F$11)</f>
        <v/>
      </c>
      <c r="L91" s="16" t="str">
        <f>IF('Şəbəkə bazası'!G99="True", "", "İnternet şəbəkəsinin quraşdırılmış (xətt şəbəkəsi) tutumu → SƏBƏB: " &amp; 'Şəbəkə bazası'!G$11)</f>
        <v/>
      </c>
      <c r="M91" s="16" t="str">
        <f>IF(AND('Şəbəkə bazası'!G99="True", 'Abunəçilərin Sayı'!D93="True"), "",
    IF(AND('Şəbəkə bazası'!G99="False", 'Abunəçilərin Sayı'!D93="False"),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bazası'!G99="True", 'Abunəçilərin Sayı'!D93="False"),
            "Tətbiq edilən şəbəkənin növü üzrə internet abunəçilərinin sayı → SƏBƏB: " &amp; "Keçmiş rüb ilə müqayisədə fərq çoxdur və (və ya) göstərici 0",
            IF(AND('Şəbəkə bazası'!G99="False", 'Abunəçilərin Sayı'!D93="True"),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1" s="16" t="str">
        <f>IF('Şəbəkə bazası'!H99="True", "", "İnternet şəbəkəsinin ümumi stansiya tutumu → SƏBƏB: " &amp; 'Şəbəkə bazası'!H$11)</f>
        <v/>
      </c>
      <c r="O91" s="16" t="str">
        <f>IF('Şəbəkə bazası'!H99="True", "", "İnternet şəbəkəsinin quraşdırılmış (xətt şəbəkəsi) tutumu → SƏBƏB: " &amp; 'Şəbəkə bazası'!H$11)</f>
        <v/>
      </c>
      <c r="P91" s="16" t="str">
        <f>IF(İnfrastruktur!C99="True", "", "Data kanal (port) sayı → SƏBƏB: " &amp; İnfrastruktur!C$11)</f>
        <v>Data kanal (port) sayı → SƏBƏB: Data kanal (port) sayı &gt; 0</v>
      </c>
      <c r="Q91" s="16" t="str">
        <f>IF(İnfrastruktur!D99="True", "", IF(OR(Input!A89="AZTELEKOM MMC", Input!A89="BAKI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1" s="16" t="str">
        <f>IF(İnfrastruktur!E99="True",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1" s="16" t="str">
        <f>IF(İnfrastruktur!F99="True",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1" s="16" t="str">
        <f>IF(AND(İnfrastruktur!G99="True", 'Lif Uzunluğu'!D93="True"), "",
    IF(AND(İnfrastruktur!G99="False", 'Lif Uzunluğu'!D93="False"),
        "Müəssisənin özünə aid fiber optik lif uzunluğu → SƏBƏB: " &amp; İnfrastruktur!G$11 &amp; " və keçmiş rüb ilə müqayisədə fərq çoxdur",
        IF(AND(İnfrastruktur!G99="True", 'Lif Uzunluğu'!D93="False"),
            "Müəssisənin özünə aid fiber optik lif uzunluğu → SƏBƏB: Keçmiş rüb ilə müqayisədə fərq çoxdur",
            IF(AND(İnfrastruktur!G99="False", 'Lif Uzunluğu'!D93="True"),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1" s="16" t="str">
        <f>IF('Lif Sayı'!D93="True",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1" s="16" t="str">
        <f>IF(Traffic!C99="True","","Sabit genişzolaqlı internet trafiki")</f>
        <v/>
      </c>
    </row>
    <row r="92" spans="2:22" ht="80.5" customHeight="1" x14ac:dyDescent="0.35">
      <c r="B92" s="15" t="str">
        <f>Input!A90</f>
        <v>"FLEXNET" Məhdud Məsuliyyətli Cəmiyyəti</v>
      </c>
      <c r="C92" s="16" t="str">
        <f>IF('Şəbəkə bazası'!C100="True", "", "ETTH → SƏBƏB: " &amp; 'Şəbəkə bazası'!C$11)</f>
        <v/>
      </c>
      <c r="D92" s="16" t="str">
        <f>IF('Şəbəkə bazası'!C100="True", "", "FTTB (və ya FTTC) → SƏBƏB: " &amp; 'Şəbəkə bazası'!C$11)</f>
        <v/>
      </c>
      <c r="E92" s="16" t="str">
        <f>IF('Şəbəkə bazası'!D100="True", "", "FTTH → SƏBƏB: " &amp; 'Şəbəkə bazası'!D$11)</f>
        <v/>
      </c>
      <c r="F92" s="16" t="str">
        <f>IF('Şəbəkə bazası'!D100="True", "", "xPon → SƏBƏB: " &amp; 'Şəbəkə bazası'!D$11)</f>
        <v/>
      </c>
      <c r="G92" s="16" t="str">
        <f>IF('Şəbəkə bazası'!D100="True", "", "Ayrılmış Xətt → SƏBƏB: " &amp; 'Şəbəkə bazası'!D$11)</f>
        <v/>
      </c>
      <c r="H92" s="16" t="str">
        <f>IF('Şəbəkə bazası'!E100="True", "", "xDSL → SƏBƏB: " &amp; 'Şəbəkə bazası'!E$11)</f>
        <v/>
      </c>
      <c r="I92" s="16" t="str">
        <f>IF('Şəbəkə bazası'!E100="True", "", "MSAN, DSLAM → SƏBƏB: " &amp; 'Şəbəkə bazası'!E$11)</f>
        <v/>
      </c>
      <c r="J92" s="16" t="str">
        <f>IF('Şəbəkə bazası'!F100="True", "", "Simsiz internet → SƏBƏB: " &amp; 'Şəbəkə bazası'!F$11)</f>
        <v/>
      </c>
      <c r="K92" s="16" t="str">
        <f>IF('Şəbəkə bazası'!F100="True", "", "Digər şəbəkə → SƏBƏB: " &amp; 'Şəbəkə bazası'!F$11)</f>
        <v/>
      </c>
      <c r="L92" s="16" t="str">
        <f>IF('Şəbəkə bazası'!G100="True", "", "İnternet şəbəkəsinin quraşdırılmış (xətt şəbəkəsi) tutumu → SƏBƏB: " &amp; 'Şəbəkə bazası'!G$11)</f>
        <v/>
      </c>
      <c r="M92" s="16" t="str">
        <f>IF(AND('Şəbəkə bazası'!G100="True", 'Abunəçilərin Sayı'!D94="True"), "",
    IF(AND('Şəbəkə bazası'!G100="False", 'Abunəçilərin Sayı'!D94="False"),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bazası'!G100="True", 'Abunəçilərin Sayı'!D94="False"),
            "Tətbiq edilən şəbəkənin növü üzrə internet abunəçilərinin sayı → SƏBƏB: " &amp; "Keçmiş rüb ilə müqayisədə fərq çoxdur və (və ya) göstərici 0",
            IF(AND('Şəbəkə bazası'!G100="False", 'Abunəçilərin Sayı'!D94="True"),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2" s="16" t="str">
        <f>IF('Şəbəkə bazası'!H100="True", "", "İnternet şəbəkəsinin ümumi stansiya tutumu → SƏBƏB: " &amp; 'Şəbəkə bazası'!H$11)</f>
        <v/>
      </c>
      <c r="O92" s="16" t="str">
        <f>IF('Şəbəkə bazası'!H100="True", "", "İnternet şəbəkəsinin quraşdırılmış (xətt şəbəkəsi) tutumu → SƏBƏB: " &amp; 'Şəbəkə bazası'!H$11)</f>
        <v/>
      </c>
      <c r="P92" s="16" t="str">
        <f>IF(İnfrastruktur!C100="True", "", "Data kanal (port) sayı → SƏBƏB: " &amp; İnfrastruktur!C$11)</f>
        <v>Data kanal (port) sayı → SƏBƏB: Data kanal (port) sayı &gt; 0</v>
      </c>
      <c r="Q92" s="16" t="str">
        <f>IF(İnfrastruktur!D100="True", "", IF(OR(Input!A90="AZTELEKOM MMC", Input!A90="BAKI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2" s="16" t="str">
        <f>IF(İnfrastruktur!E100="True",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2" s="16" t="str">
        <f>IF(İnfrastruktur!F100="True",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2" s="16" t="str">
        <f>IF(AND(İnfrastruktur!G100="True", 'Lif Uzunluğu'!D94="True"), "",
    IF(AND(İnfrastruktur!G100="False", 'Lif Uzunluğu'!D94="False"),
        "Müəssisənin özünə aid fiber optik lif uzunluğu → SƏBƏB: " &amp; İnfrastruktur!G$11 &amp; " və keçmiş rüb ilə müqayisədə fərq çoxdur",
        IF(AND(İnfrastruktur!G100="True", 'Lif Uzunluğu'!D94="False"),
            "Müəssisənin özünə aid fiber optik lif uzunluğu → SƏBƏB: Keçmiş rüb ilə müqayisədə fərq çoxdur",
            IF(AND(İnfrastruktur!G100="False", 'Lif Uzunluğu'!D94="True"),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2" s="16" t="str">
        <f>IF('Lif Sayı'!D94="True",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2" s="16" t="str">
        <f>IF(Traffic!C100="True","","Sabit genişzolaqlı internet trafiki")</f>
        <v/>
      </c>
    </row>
    <row r="93" spans="2:22" ht="80.5" customHeight="1" x14ac:dyDescent="0.35">
      <c r="B93" s="15" t="str">
        <f>Input!A91</f>
        <v>"RR TELECOM" Məhdud Məsuliyyətli Cəmiyyəti</v>
      </c>
      <c r="C93" s="16" t="str">
        <f>IF('Şəbəkə bazası'!C101="True", "", "ETTH → SƏBƏB: " &amp; 'Şəbəkə bazası'!C$11)</f>
        <v/>
      </c>
      <c r="D93" s="16" t="str">
        <f>IF('Şəbəkə bazası'!C101="True", "", "FTTB (və ya FTTC) → SƏBƏB: " &amp; 'Şəbəkə bazası'!C$11)</f>
        <v/>
      </c>
      <c r="E93" s="16" t="str">
        <f>IF('Şəbəkə bazası'!D101="True", "", "FTTH → SƏBƏB: " &amp; 'Şəbəkə bazası'!D$11)</f>
        <v/>
      </c>
      <c r="F93" s="16" t="str">
        <f>IF('Şəbəkə bazası'!D101="True", "", "xPon → SƏBƏB: " &amp; 'Şəbəkə bazası'!D$11)</f>
        <v/>
      </c>
      <c r="G93" s="16" t="str">
        <f>IF('Şəbəkə bazası'!D101="True", "", "Ayrılmış Xətt → SƏBƏB: " &amp; 'Şəbəkə bazası'!D$11)</f>
        <v/>
      </c>
      <c r="H93" s="16" t="str">
        <f>IF('Şəbəkə bazası'!E101="True", "", "xDSL → SƏBƏB: " &amp; 'Şəbəkə bazası'!E$11)</f>
        <v/>
      </c>
      <c r="I93" s="16" t="str">
        <f>IF('Şəbəkə bazası'!E101="True", "", "MSAN, DSLAM → SƏBƏB: " &amp; 'Şəbəkə bazası'!E$11)</f>
        <v/>
      </c>
      <c r="J93" s="16" t="str">
        <f>IF('Şəbəkə bazası'!F101="True", "", "Simsiz internet → SƏBƏB: " &amp; 'Şəbəkə bazası'!F$11)</f>
        <v/>
      </c>
      <c r="K93" s="16" t="str">
        <f>IF('Şəbəkə bazası'!F101="True", "", "Digər şəbəkə → SƏBƏB: " &amp; 'Şəbəkə bazası'!F$11)</f>
        <v/>
      </c>
      <c r="L93" s="16" t="str">
        <f>IF('Şəbəkə bazası'!G101="True", "", "İnternet şəbəkəsinin quraşdırılmış (xətt şəbəkəsi) tutumu → SƏBƏB: " &amp; 'Şəbəkə bazası'!G$11)</f>
        <v/>
      </c>
      <c r="M93" s="16" t="str">
        <f>IF(AND('Şəbəkə bazası'!G101="True", 'Abunəçilərin Sayı'!D95="True"), "",
    IF(AND('Şəbəkə bazası'!G101="False", 'Abunəçilərin Sayı'!D95="False"),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bazası'!G101="True", 'Abunəçilərin Sayı'!D95="False"),
            "Tətbiq edilən şəbəkənin növü üzrə internet abunəçilərinin sayı → SƏBƏB: " &amp; "Keçmiş rüb ilə müqayisədə fərq çoxdur və (və ya) göstərici 0",
            IF(AND('Şəbəkə bazası'!G101="False", 'Abunəçilərin Sayı'!D95="True"),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3" s="16" t="str">
        <f>IF('Şəbəkə bazası'!H101="True", "", "İnternet şəbəkəsinin ümumi stansiya tutumu → SƏBƏB: " &amp; 'Şəbəkə bazası'!H$11)</f>
        <v/>
      </c>
      <c r="O93" s="16" t="str">
        <f>IF('Şəbəkə bazası'!H101="True", "", "İnternet şəbəkəsinin quraşdırılmış (xətt şəbəkəsi) tutumu → SƏBƏB: " &amp; 'Şəbəkə bazası'!H$11)</f>
        <v/>
      </c>
      <c r="P93" s="16" t="str">
        <f>IF(İnfrastruktur!C101="True", "", "Data kanal (port) sayı → SƏBƏB: " &amp; İnfrastruktur!C$11)</f>
        <v>Data kanal (port) sayı → SƏBƏB: Data kanal (port) sayı &gt; 0</v>
      </c>
      <c r="Q93" s="16" t="str">
        <f>IF(İnfrastruktur!D101="True", "", IF(OR(Input!A91="AZTELEKOM MMC", Input!A91="BAKI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3" s="16" t="str">
        <f>IF(İnfrastruktur!E101="True",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3" s="16" t="str">
        <f>IF(İnfrastruktur!F101="True",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3" s="16" t="str">
        <f>IF(AND(İnfrastruktur!G101="True", 'Lif Uzunluğu'!D95="True"), "",
    IF(AND(İnfrastruktur!G101="False", 'Lif Uzunluğu'!D95="False"),
        "Müəssisənin özünə aid fiber optik lif uzunluğu → SƏBƏB: " &amp; İnfrastruktur!G$11 &amp; " və keçmiş rüb ilə müqayisədə fərq çoxdur",
        IF(AND(İnfrastruktur!G101="True", 'Lif Uzunluğu'!D95="False"),
            "Müəssisənin özünə aid fiber optik lif uzunluğu → SƏBƏB: Keçmiş rüb ilə müqayisədə fərq çoxdur",
            IF(AND(İnfrastruktur!G101="False", 'Lif Uzunluğu'!D95="True"),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3" s="16" t="str">
        <f>IF('Lif Sayı'!D95="True",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3" s="16" t="str">
        <f>IF(Traffic!C101="True","","Sabit genişzolaqlı internet trafiki")</f>
        <v/>
      </c>
    </row>
    <row r="94" spans="2:22" ht="80.5" customHeight="1" x14ac:dyDescent="0.35">
      <c r="B94" s="15" t="str">
        <f>Input!A92</f>
        <v>"SPEEDNET" Məhdud Məsuliyyətli Cəmiyyəti</v>
      </c>
      <c r="C94" s="16" t="str">
        <f>IF('Şəbəkə bazası'!C102="True", "", "ETTH → SƏBƏB: " &amp; 'Şəbəkə bazası'!C$11)</f>
        <v/>
      </c>
      <c r="D94" s="16" t="str">
        <f>IF('Şəbəkə bazası'!C102="True", "", "FTTB (və ya FTTC) → SƏBƏB: " &amp; 'Şəbəkə bazası'!C$11)</f>
        <v/>
      </c>
      <c r="E94" s="16" t="str">
        <f>IF('Şəbəkə bazası'!D102="True", "", "FTTH → SƏBƏB: " &amp; 'Şəbəkə bazası'!D$11)</f>
        <v/>
      </c>
      <c r="F94" s="16" t="str">
        <f>IF('Şəbəkə bazası'!D102="True", "", "xPon → SƏBƏB: " &amp; 'Şəbəkə bazası'!D$11)</f>
        <v/>
      </c>
      <c r="G94" s="16" t="str">
        <f>IF('Şəbəkə bazası'!D102="True", "", "Ayrılmış Xətt → SƏBƏB: " &amp; 'Şəbəkə bazası'!D$11)</f>
        <v/>
      </c>
      <c r="H94" s="16" t="str">
        <f>IF('Şəbəkə bazası'!E102="True", "", "xDSL → SƏBƏB: " &amp; 'Şəbəkə bazası'!E$11)</f>
        <v/>
      </c>
      <c r="I94" s="16" t="str">
        <f>IF('Şəbəkə bazası'!E102="True", "", "MSAN, DSLAM → SƏBƏB: " &amp; 'Şəbəkə bazası'!E$11)</f>
        <v/>
      </c>
      <c r="J94" s="16" t="str">
        <f>IF('Şəbəkə bazası'!F102="True", "", "Simsiz internet → SƏBƏB: " &amp; 'Şəbəkə bazası'!F$11)</f>
        <v/>
      </c>
      <c r="K94" s="16" t="str">
        <f>IF('Şəbəkə bazası'!F102="True", "", "Digər şəbəkə → SƏBƏB: " &amp; 'Şəbəkə bazası'!F$11)</f>
        <v/>
      </c>
      <c r="L94" s="16" t="str">
        <f>IF('Şəbəkə bazası'!G102="True", "", "İnternet şəbəkəsinin quraşdırılmış (xətt şəbəkəsi) tutumu → SƏBƏB: " &amp; 'Şəbəkə bazası'!G$11)</f>
        <v/>
      </c>
      <c r="M94" s="16" t="str">
        <f>IF(AND('Şəbəkə bazası'!G102="True", 'Abunəçilərin Sayı'!D96="True"), "",
    IF(AND('Şəbəkə bazası'!G102="False", 'Abunəçilərin Sayı'!D96="False"),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bazası'!G102="True", 'Abunəçilərin Sayı'!D96="False"),
            "Tətbiq edilən şəbəkənin növü üzrə internet abunəçilərinin sayı → SƏBƏB: " &amp; "Keçmiş rüb ilə müqayisədə fərq çoxdur və (və ya) göstərici 0",
            IF(AND('Şəbəkə bazası'!G102="False", 'Abunəçilərin Sayı'!D96="True"),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4" s="16" t="str">
        <f>IF('Şəbəkə bazası'!H102="True", "", "İnternet şəbəkəsinin ümumi stansiya tutumu → SƏBƏB: " &amp; 'Şəbəkə bazası'!H$11)</f>
        <v/>
      </c>
      <c r="O94" s="16" t="str">
        <f>IF('Şəbəkə bazası'!H102="True", "", "İnternet şəbəkəsinin quraşdırılmış (xətt şəbəkəsi) tutumu → SƏBƏB: " &amp; 'Şəbəkə bazası'!H$11)</f>
        <v/>
      </c>
      <c r="P94" s="16" t="str">
        <f>IF(İnfrastruktur!C102="True", "", "Data kanal (port) sayı → SƏBƏB: " &amp; İnfrastruktur!C$11)</f>
        <v>Data kanal (port) sayı → SƏBƏB: Data kanal (port) sayı &gt; 0</v>
      </c>
      <c r="Q94" s="16" t="str">
        <f>IF(İnfrastruktur!D102="True", "", IF(OR(Input!A92="AZTELEKOM MMC", Input!A92="BAKI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4" s="16" t="str">
        <f>IF(İnfrastruktur!E102="True",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4" s="16" t="str">
        <f>IF(İnfrastruktur!F102="True",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4" s="16" t="str">
        <f>IF(AND(İnfrastruktur!G102="True", 'Lif Uzunluğu'!D96="True"), "",
    IF(AND(İnfrastruktur!G102="False", 'Lif Uzunluğu'!D96="False"),
        "Müəssisənin özünə aid fiber optik lif uzunluğu → SƏBƏB: " &amp; İnfrastruktur!G$11 &amp; " və keçmiş rüb ilə müqayisədə fərq çoxdur",
        IF(AND(İnfrastruktur!G102="True", 'Lif Uzunluğu'!D96="False"),
            "Müəssisənin özünə aid fiber optik lif uzunluğu → SƏBƏB: Keçmiş rüb ilə müqayisədə fərq çoxdur",
            IF(AND(İnfrastruktur!G102="False", 'Lif Uzunluğu'!D96="True"),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4" s="16" t="str">
        <f>IF('Lif Sayı'!D96="True",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4" s="16" t="str">
        <f>IF(Traffic!C102="True","","Sabit genişzolaqlı internet trafiki")</f>
        <v/>
      </c>
    </row>
    <row r="95" spans="2:22" ht="80.5" customHeight="1" x14ac:dyDescent="0.35">
      <c r="B95" s="15" t="str">
        <f>Input!A93</f>
        <v>"OPTİK İNTERNET PROVAİDERS" Məhdud Məsuliyyətli Cəmiyyəti</v>
      </c>
      <c r="C95" s="16" t="str">
        <f>IF('Şəbəkə bazası'!C103="True", "", "ETTH → SƏBƏB: " &amp; 'Şəbəkə bazası'!C$11)</f>
        <v/>
      </c>
      <c r="D95" s="16" t="str">
        <f>IF('Şəbəkə bazası'!C103="True", "", "FTTB (və ya FTTC) → SƏBƏB: " &amp; 'Şəbəkə bazası'!C$11)</f>
        <v/>
      </c>
      <c r="E95" s="16" t="str">
        <f>IF('Şəbəkə bazası'!D103="True", "", "FTTH → SƏBƏB: " &amp; 'Şəbəkə bazası'!D$11)</f>
        <v/>
      </c>
      <c r="F95" s="16" t="str">
        <f>IF('Şəbəkə bazası'!D103="True", "", "xPon → SƏBƏB: " &amp; 'Şəbəkə bazası'!D$11)</f>
        <v/>
      </c>
      <c r="G95" s="16" t="str">
        <f>IF('Şəbəkə bazası'!D103="True", "", "Ayrılmış Xətt → SƏBƏB: " &amp; 'Şəbəkə bazası'!D$11)</f>
        <v/>
      </c>
      <c r="H95" s="16" t="str">
        <f>IF('Şəbəkə bazası'!E103="True", "", "xDSL → SƏBƏB: " &amp; 'Şəbəkə bazası'!E$11)</f>
        <v/>
      </c>
      <c r="I95" s="16" t="str">
        <f>IF('Şəbəkə bazası'!E103="True", "", "MSAN, DSLAM → SƏBƏB: " &amp; 'Şəbəkə bazası'!E$11)</f>
        <v/>
      </c>
      <c r="J95" s="16" t="str">
        <f>IF('Şəbəkə bazası'!F103="True", "", "Simsiz internet → SƏBƏB: " &amp; 'Şəbəkə bazası'!F$11)</f>
        <v/>
      </c>
      <c r="K95" s="16" t="str">
        <f>IF('Şəbəkə bazası'!F103="True", "", "Digər şəbəkə → SƏBƏB: " &amp; 'Şəbəkə bazası'!F$11)</f>
        <v/>
      </c>
      <c r="L95" s="16" t="str">
        <f>IF('Şəbəkə bazası'!G103="True", "", "İnternet şəbəkəsinin quraşdırılmış (xətt şəbəkəsi) tutumu → SƏBƏB: " &amp; 'Şəbəkə bazası'!G$11)</f>
        <v/>
      </c>
      <c r="M95" s="16" t="str">
        <f>IF(AND('Şəbəkə bazası'!G103="True", 'Abunəçilərin Sayı'!D97="True"), "",
    IF(AND('Şəbəkə bazası'!G103="False", 'Abunəçilərin Sayı'!D97="False"),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bazası'!G103="True", 'Abunəçilərin Sayı'!D97="False"),
            "Tətbiq edilən şəbəkənin növü üzrə internet abunəçilərinin sayı → SƏBƏB: " &amp; "Keçmiş rüb ilə müqayisədə fərq çoxdur və (və ya) göstərici 0",
            IF(AND('Şəbəkə bazası'!G103="False", 'Abunəçilərin Sayı'!D97="True"),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5" s="16" t="str">
        <f>IF('Şəbəkə bazası'!H103="True", "", "İnternet şəbəkəsinin ümumi stansiya tutumu → SƏBƏB: " &amp; 'Şəbəkə bazası'!H$11)</f>
        <v/>
      </c>
      <c r="O95" s="16" t="str">
        <f>IF('Şəbəkə bazası'!H103="True", "", "İnternet şəbəkəsinin quraşdırılmış (xətt şəbəkəsi) tutumu → SƏBƏB: " &amp; 'Şəbəkə bazası'!H$11)</f>
        <v/>
      </c>
      <c r="P95" s="16" t="str">
        <f>IF(İnfrastruktur!C103="True", "", "Data kanal (port) sayı → SƏBƏB: " &amp; İnfrastruktur!C$11)</f>
        <v>Data kanal (port) sayı → SƏBƏB: Data kanal (port) sayı &gt; 0</v>
      </c>
      <c r="Q95" s="16" t="str">
        <f>IF(İnfrastruktur!D103="True", "", IF(OR(Input!A93="AZTELEKOM MMC", Input!A93="BAKI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5" s="16" t="str">
        <f>IF(İnfrastruktur!E103="True",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5" s="16" t="str">
        <f>IF(İnfrastruktur!F103="True",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5" s="16" t="str">
        <f>IF(AND(İnfrastruktur!G103="True", 'Lif Uzunluğu'!D97="True"), "",
    IF(AND(İnfrastruktur!G103="False", 'Lif Uzunluğu'!D97="False"),
        "Müəssisənin özünə aid fiber optik lif uzunluğu → SƏBƏB: " &amp; İnfrastruktur!G$11 &amp; " və keçmiş rüb ilə müqayisədə fərq çoxdur",
        IF(AND(İnfrastruktur!G103="True", 'Lif Uzunluğu'!D97="False"),
            "Müəssisənin özünə aid fiber optik lif uzunluğu → SƏBƏB: Keçmiş rüb ilə müqayisədə fərq çoxdur",
            IF(AND(İnfrastruktur!G103="False", 'Lif Uzunluğu'!D97="True"),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5" s="16" t="str">
        <f>IF('Lif Sayı'!D97="True",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5" s="16" t="str">
        <f>IF(Traffic!C103="True","","Sabit genişzolaqlı internet trafiki")</f>
        <v/>
      </c>
    </row>
    <row r="96" spans="2:22" ht="80.5" customHeight="1" x14ac:dyDescent="0.35">
      <c r="B96" s="15" t="str">
        <f>Input!A94</f>
        <v>"GİGABİT TELECOM" Məhdud Məsuliyyətli Cəmiyyəti</v>
      </c>
      <c r="C96" s="16" t="str">
        <f>IF('Şəbəkə bazası'!C104="True", "", "ETTH → SƏBƏB: " &amp; 'Şəbəkə bazası'!C$11)</f>
        <v/>
      </c>
      <c r="D96" s="16" t="str">
        <f>IF('Şəbəkə bazası'!C104="True", "", "FTTB (və ya FTTC) → SƏBƏB: " &amp; 'Şəbəkə bazası'!C$11)</f>
        <v/>
      </c>
      <c r="E96" s="16" t="str">
        <f>IF('Şəbəkə bazası'!D104="True", "", "FTTH → SƏBƏB: " &amp; 'Şəbəkə bazası'!D$11)</f>
        <v/>
      </c>
      <c r="F96" s="16" t="str">
        <f>IF('Şəbəkə bazası'!D104="True", "", "xPon → SƏBƏB: " &amp; 'Şəbəkə bazası'!D$11)</f>
        <v/>
      </c>
      <c r="G96" s="16" t="str">
        <f>IF('Şəbəkə bazası'!D104="True", "", "Ayrılmış Xətt → SƏBƏB: " &amp; 'Şəbəkə bazası'!D$11)</f>
        <v/>
      </c>
      <c r="H96" s="16" t="str">
        <f>IF('Şəbəkə bazası'!E104="True", "", "xDSL → SƏBƏB: " &amp; 'Şəbəkə bazası'!E$11)</f>
        <v/>
      </c>
      <c r="I96" s="16" t="str">
        <f>IF('Şəbəkə bazası'!E104="True", "", "MSAN, DSLAM → SƏBƏB: " &amp; 'Şəbəkə bazası'!E$11)</f>
        <v/>
      </c>
      <c r="J96" s="16" t="str">
        <f>IF('Şəbəkə bazası'!F104="True", "", "Simsiz internet → SƏBƏB: " &amp; 'Şəbəkə bazası'!F$11)</f>
        <v/>
      </c>
      <c r="K96" s="16" t="str">
        <f>IF('Şəbəkə bazası'!F104="True", "", "Digər şəbəkə → SƏBƏB: " &amp; 'Şəbəkə bazası'!F$11)</f>
        <v/>
      </c>
      <c r="L96" s="16" t="str">
        <f>IF('Şəbəkə bazası'!G104="True", "", "İnternet şəbəkəsinin quraşdırılmış (xətt şəbəkəsi) tutumu → SƏBƏB: " &amp; 'Şəbəkə bazası'!G$11)</f>
        <v/>
      </c>
      <c r="M96" s="16" t="str">
        <f>IF(AND('Şəbəkə bazası'!G104="True", 'Abunəçilərin Sayı'!D98="True"), "",
    IF(AND('Şəbəkə bazası'!G104="False", 'Abunəçilərin Sayı'!D98="False"),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bazası'!G104="True", 'Abunəçilərin Sayı'!D98="False"),
            "Tətbiq edilən şəbəkənin növü üzrə internet abunəçilərinin sayı → SƏBƏB: " &amp; "Keçmiş rüb ilə müqayisədə fərq çoxdur və (və ya) göstərici 0",
            IF(AND('Şəbəkə bazası'!G104="False", 'Abunəçilərin Sayı'!D98="True"),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6" s="16" t="str">
        <f>IF('Şəbəkə bazası'!H104="True", "", "İnternet şəbəkəsinin ümumi stansiya tutumu → SƏBƏB: " &amp; 'Şəbəkə bazası'!H$11)</f>
        <v/>
      </c>
      <c r="O96" s="16" t="str">
        <f>IF('Şəbəkə bazası'!H104="True", "", "İnternet şəbəkəsinin quraşdırılmış (xətt şəbəkəsi) tutumu → SƏBƏB: " &amp; 'Şəbəkə bazası'!H$11)</f>
        <v/>
      </c>
      <c r="P96" s="16" t="str">
        <f>IF(İnfrastruktur!C104="True", "", "Data kanal (port) sayı → SƏBƏB: " &amp; İnfrastruktur!C$11)</f>
        <v>Data kanal (port) sayı → SƏBƏB: Data kanal (port) sayı &gt; 0</v>
      </c>
      <c r="Q96" s="16" t="str">
        <f>IF(İnfrastruktur!D104="True", "", IF(OR(Input!A94="AZTELEKOM MMC", Input!A94="BAKI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6" s="16" t="str">
        <f>IF(İnfrastruktur!E104="True",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6" s="16" t="str">
        <f>IF(İnfrastruktur!F104="True",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6" s="16" t="str">
        <f>IF(AND(İnfrastruktur!G104="True", 'Lif Uzunluğu'!D98="True"), "",
    IF(AND(İnfrastruktur!G104="False", 'Lif Uzunluğu'!D98="False"),
        "Müəssisənin özünə aid fiber optik lif uzunluğu → SƏBƏB: " &amp; İnfrastruktur!G$11 &amp; " və keçmiş rüb ilə müqayisədə fərq çoxdur",
        IF(AND(İnfrastruktur!G104="True", 'Lif Uzunluğu'!D98="False"),
            "Müəssisənin özünə aid fiber optik lif uzunluğu → SƏBƏB: Keçmiş rüb ilə müqayisədə fərq çoxdur",
            IF(AND(İnfrastruktur!G104="False", 'Lif Uzunluğu'!D98="True"),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6" s="16" t="str">
        <f>IF('Lif Sayı'!D98="True",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6" s="16" t="str">
        <f>IF(Traffic!C104="True","","Sabit genişzolaqlı internet trafiki")</f>
        <v/>
      </c>
    </row>
    <row r="97" spans="2:22" ht="80.5" customHeight="1" x14ac:dyDescent="0.35">
      <c r="B97" s="15" t="str">
        <f>Input!A95</f>
        <v>"PORTFLİX" MƏHDUD MƏSULİYYƏTLİ CƏMİYYƏTİ</v>
      </c>
      <c r="C97" s="16" t="str">
        <f>IF('Şəbəkə bazası'!C105="True", "", "ETTH → SƏBƏB: " &amp; 'Şəbəkə bazası'!C$11)</f>
        <v/>
      </c>
      <c r="D97" s="16" t="str">
        <f>IF('Şəbəkə bazası'!C105="True", "", "FTTB (və ya FTTC) → SƏBƏB: " &amp; 'Şəbəkə bazası'!C$11)</f>
        <v/>
      </c>
      <c r="E97" s="16" t="str">
        <f>IF('Şəbəkə bazası'!D105="True", "", "FTTH → SƏBƏB: " &amp; 'Şəbəkə bazası'!D$11)</f>
        <v/>
      </c>
      <c r="F97" s="16" t="str">
        <f>IF('Şəbəkə bazası'!D105="True", "", "xPon → SƏBƏB: " &amp; 'Şəbəkə bazası'!D$11)</f>
        <v/>
      </c>
      <c r="G97" s="16" t="str">
        <f>IF('Şəbəkə bazası'!D105="True", "", "Ayrılmış Xətt → SƏBƏB: " &amp; 'Şəbəkə bazası'!D$11)</f>
        <v/>
      </c>
      <c r="H97" s="16" t="str">
        <f>IF('Şəbəkə bazası'!E105="True", "", "xDSL → SƏBƏB: " &amp; 'Şəbəkə bazası'!E$11)</f>
        <v/>
      </c>
      <c r="I97" s="16" t="str">
        <f>IF('Şəbəkə bazası'!E105="True", "", "MSAN, DSLAM → SƏBƏB: " &amp; 'Şəbəkə bazası'!E$11)</f>
        <v/>
      </c>
      <c r="J97" s="16" t="str">
        <f>IF('Şəbəkə bazası'!F105="True", "", "Simsiz internet → SƏBƏB: " &amp; 'Şəbəkə bazası'!F$11)</f>
        <v/>
      </c>
      <c r="K97" s="16" t="str">
        <f>IF('Şəbəkə bazası'!F105="True", "", "Digər şəbəkə → SƏBƏB: " &amp; 'Şəbəkə bazası'!F$11)</f>
        <v/>
      </c>
      <c r="L97" s="16" t="str">
        <f>IF('Şəbəkə bazası'!G105="True", "", "İnternet şəbəkəsinin quraşdırılmış (xətt şəbəkəsi) tutumu → SƏBƏB: " &amp; 'Şəbəkə bazası'!G$11)</f>
        <v/>
      </c>
      <c r="M97" s="16" t="str">
        <f>IF(AND('Şəbəkə bazası'!G105="True", 'Abunəçilərin Sayı'!D99="True"), "",
    IF(AND('Şəbəkə bazası'!G105="False", 'Abunəçilərin Sayı'!D99="False"),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bazası'!G105="True", 'Abunəçilərin Sayı'!D99="False"),
            "Tətbiq edilən şəbəkənin növü üzrə internet abunəçilərinin sayı → SƏBƏB: " &amp; "Keçmiş rüb ilə müqayisədə fərq çoxdur və (və ya) göstərici 0",
            IF(AND('Şəbəkə bazası'!G105="False", 'Abunəçilərin Sayı'!D99="True"),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7" s="16" t="str">
        <f>IF('Şəbəkə bazası'!H105="True", "", "İnternet şəbəkəsinin ümumi stansiya tutumu → SƏBƏB: " &amp; 'Şəbəkə bazası'!H$11)</f>
        <v/>
      </c>
      <c r="O97" s="16" t="str">
        <f>IF('Şəbəkə bazası'!H105="True", "", "İnternet şəbəkəsinin quraşdırılmış (xətt şəbəkəsi) tutumu → SƏBƏB: " &amp; 'Şəbəkə bazası'!H$11)</f>
        <v/>
      </c>
      <c r="P97" s="16" t="str">
        <f>IF(İnfrastruktur!C105="True", "", "Data kanal (port) sayı → SƏBƏB: " &amp; İnfrastruktur!C$11)</f>
        <v>Data kanal (port) sayı → SƏBƏB: Data kanal (port) sayı &gt; 0</v>
      </c>
      <c r="Q97" s="16" t="str">
        <f>IF(İnfrastruktur!D105="True", "", IF(OR(Input!A95="AZTELEKOM MMC", Input!A95="BAKI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7" s="16" t="str">
        <f>IF(İnfrastruktur!E105="True",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7" s="16" t="str">
        <f>IF(İnfrastruktur!F105="True",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7" s="16" t="str">
        <f>IF(AND(İnfrastruktur!G105="True", 'Lif Uzunluğu'!D99="True"), "",
    IF(AND(İnfrastruktur!G105="False", 'Lif Uzunluğu'!D99="False"),
        "Müəssisənin özünə aid fiber optik lif uzunluğu → SƏBƏB: " &amp; İnfrastruktur!G$11 &amp; " və keçmiş rüb ilə müqayisədə fərq çoxdur",
        IF(AND(İnfrastruktur!G105="True", 'Lif Uzunluğu'!D99="False"),
            "Müəssisənin özünə aid fiber optik lif uzunluğu → SƏBƏB: Keçmiş rüb ilə müqayisədə fərq çoxdur",
            IF(AND(İnfrastruktur!G105="False", 'Lif Uzunluğu'!D99="True"),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7" s="16" t="str">
        <f>IF('Lif Sayı'!D99="True",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7" s="16" t="str">
        <f>IF(Traffic!C105="True","","Sabit genişzolaqlı internet trafiki")</f>
        <v/>
      </c>
    </row>
    <row r="98" spans="2:22" ht="80.5" customHeight="1" x14ac:dyDescent="0.35">
      <c r="B98" s="15" t="str">
        <f>Input!A96</f>
        <v>NAXÇIVAN MUXTAR RESPUBLİKASI RABİTƏ VƏ YENİ TEXNOLOGİYALARI NAZİRLİYİNİN TABELİYİNDƏ NAXÇIVAN MUXTAR RESPUBLİKASININ İNTERNET VƏ YENİ TEXNOLOGİYALARİN TƏDRİSİ MƏRKƏZİ</v>
      </c>
      <c r="C98" s="16" t="str">
        <f>IF('Şəbəkə bazası'!C106="True", "", "ETTH → SƏBƏB: " &amp; 'Şəbəkə bazası'!C$11)</f>
        <v/>
      </c>
      <c r="D98" s="16" t="str">
        <f>IF('Şəbəkə bazası'!C106="True", "", "FTTB (və ya FTTC) → SƏBƏB: " &amp; 'Şəbəkə bazası'!C$11)</f>
        <v/>
      </c>
      <c r="E98" s="16" t="str">
        <f>IF('Şəbəkə bazası'!D106="True", "", "FTTH → SƏBƏB: " &amp; 'Şəbəkə bazası'!D$11)</f>
        <v/>
      </c>
      <c r="F98" s="16" t="str">
        <f>IF('Şəbəkə bazası'!D106="True", "", "xPon → SƏBƏB: " &amp; 'Şəbəkə bazası'!D$11)</f>
        <v/>
      </c>
      <c r="G98" s="16" t="str">
        <f>IF('Şəbəkə bazası'!D106="True", "", "Ayrılmış Xətt → SƏBƏB: " &amp; 'Şəbəkə bazası'!D$11)</f>
        <v/>
      </c>
      <c r="H98" s="16" t="str">
        <f>IF('Şəbəkə bazası'!E106="True", "", "xDSL → SƏBƏB: " &amp; 'Şəbəkə bazası'!E$11)</f>
        <v/>
      </c>
      <c r="I98" s="16" t="str">
        <f>IF('Şəbəkə bazası'!E106="True", "", "MSAN, DSLAM → SƏBƏB: " &amp; 'Şəbəkə bazası'!E$11)</f>
        <v/>
      </c>
      <c r="J98" s="16" t="str">
        <f>IF('Şəbəkə bazası'!F106="True", "", "Simsiz internet → SƏBƏB: " &amp; 'Şəbəkə bazası'!F$11)</f>
        <v/>
      </c>
      <c r="K98" s="16" t="str">
        <f>IF('Şəbəkə bazası'!F106="True", "", "Digər şəbəkə → SƏBƏB: " &amp; 'Şəbəkə bazası'!F$11)</f>
        <v/>
      </c>
      <c r="L98" s="16" t="str">
        <f>IF('Şəbəkə bazası'!G106="True", "", "İnternet şəbəkəsinin quraşdırılmış (xətt şəbəkəsi) tutumu → SƏBƏB: " &amp; 'Şəbəkə bazası'!G$11)</f>
        <v/>
      </c>
      <c r="M98" s="16" t="str">
        <f>IF(AND('Şəbəkə bazası'!G106="True", 'Abunəçilərin Sayı'!D100="True"), "",
    IF(AND('Şəbəkə bazası'!G106="False", 'Abunəçilərin Sayı'!D100="False"),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bazası'!G106="True", 'Abunəçilərin Sayı'!D100="False"),
            "Tətbiq edilən şəbəkənin növü üzrə internet abunəçilərinin sayı → SƏBƏB: " &amp; "Keçmiş rüb ilə müqayisədə fərq çoxdur və (və ya) göstərici 0",
            IF(AND('Şəbəkə bazası'!G106="False", 'Abunəçilərin Sayı'!D100="True"),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8" s="16" t="str">
        <f>IF('Şəbəkə bazası'!H106="True", "", "İnternet şəbəkəsinin ümumi stansiya tutumu → SƏBƏB: " &amp; 'Şəbəkə bazası'!H$11)</f>
        <v/>
      </c>
      <c r="O98" s="16" t="str">
        <f>IF('Şəbəkə bazası'!H106="True", "", "İnternet şəbəkəsinin quraşdırılmış (xətt şəbəkəsi) tutumu → SƏBƏB: " &amp; 'Şəbəkə bazası'!H$11)</f>
        <v/>
      </c>
      <c r="P98" s="16" t="str">
        <f>IF(İnfrastruktur!C106="True", "", "Data kanal (port) sayı → SƏBƏB: " &amp; İnfrastruktur!C$11)</f>
        <v>Data kanal (port) sayı → SƏBƏB: Data kanal (port) sayı &gt; 0</v>
      </c>
      <c r="Q98" s="16" t="str">
        <f>IF(İnfrastruktur!D106="True", "", IF(OR(Input!A96="AZTELEKOM MMC", Input!A96="BAKI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8" s="16" t="str">
        <f>IF(İnfrastruktur!E106="True",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8" s="16" t="str">
        <f>IF(İnfrastruktur!F106="True",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8" s="16" t="str">
        <f>IF(AND(İnfrastruktur!G106="True", 'Lif Uzunluğu'!D100="True"), "",
    IF(AND(İnfrastruktur!G106="False", 'Lif Uzunluğu'!D100="False"),
        "Müəssisənin özünə aid fiber optik lif uzunluğu → SƏBƏB: " &amp; İnfrastruktur!G$11 &amp; " və keçmiş rüb ilə müqayisədə fərq çoxdur",
        IF(AND(İnfrastruktur!G106="True", 'Lif Uzunluğu'!D100="False"),
            "Müəssisənin özünə aid fiber optik lif uzunluğu → SƏBƏB: Keçmiş rüb ilə müqayisədə fərq çoxdur",
            IF(AND(İnfrastruktur!G106="False", 'Lif Uzunluğu'!D100="True"),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8" s="16" t="str">
        <f>IF('Lif Sayı'!D100="True",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8" s="16" t="str">
        <f>IF(Traffic!C106="True","","Sabit genişzolaqlı internet trafiki")</f>
        <v/>
      </c>
    </row>
    <row r="99" spans="2:22" ht="80.5" customHeight="1" x14ac:dyDescent="0.35">
      <c r="B99" s="15" t="str">
        <f>Input!A97</f>
        <v>"SEVINC TELECOM" Məhdud Məsuliyyətli Cəmiyyəti</v>
      </c>
      <c r="C99" s="16" t="str">
        <f>IF('Şəbəkə bazası'!C107="True", "", "ETTH → SƏBƏB: " &amp; 'Şəbəkə bazası'!C$11)</f>
        <v/>
      </c>
      <c r="D99" s="16" t="str">
        <f>IF('Şəbəkə bazası'!C107="True", "", "FTTB (və ya FTTC) → SƏBƏB: " &amp; 'Şəbəkə bazası'!C$11)</f>
        <v/>
      </c>
      <c r="E99" s="16" t="str">
        <f>IF('Şəbəkə bazası'!D107="True", "", "FTTH → SƏBƏB: " &amp; 'Şəbəkə bazası'!D$11)</f>
        <v/>
      </c>
      <c r="F99" s="16" t="str">
        <f>IF('Şəbəkə bazası'!D107="True", "", "xPon → SƏBƏB: " &amp; 'Şəbəkə bazası'!D$11)</f>
        <v/>
      </c>
      <c r="G99" s="16" t="str">
        <f>IF('Şəbəkə bazası'!D107="True", "", "Ayrılmış Xətt → SƏBƏB: " &amp; 'Şəbəkə bazası'!D$11)</f>
        <v/>
      </c>
      <c r="H99" s="16" t="str">
        <f>IF('Şəbəkə bazası'!E107="True", "", "xDSL → SƏBƏB: " &amp; 'Şəbəkə bazası'!E$11)</f>
        <v/>
      </c>
      <c r="I99" s="16" t="str">
        <f>IF('Şəbəkə bazası'!E107="True", "", "MSAN, DSLAM → SƏBƏB: " &amp; 'Şəbəkə bazası'!E$11)</f>
        <v/>
      </c>
      <c r="J99" s="16" t="str">
        <f>IF('Şəbəkə bazası'!F107="True", "", "Simsiz internet → SƏBƏB: " &amp; 'Şəbəkə bazası'!F$11)</f>
        <v/>
      </c>
      <c r="K99" s="16" t="str">
        <f>IF('Şəbəkə bazası'!F107="True", "", "Digər şəbəkə → SƏBƏB: " &amp; 'Şəbəkə bazası'!F$11)</f>
        <v/>
      </c>
      <c r="L99" s="16" t="str">
        <f>IF('Şəbəkə bazası'!G107="True", "", "İnternet şəbəkəsinin quraşdırılmış (xətt şəbəkəsi) tutumu → SƏBƏB: " &amp; 'Şəbəkə bazası'!G$11)</f>
        <v/>
      </c>
      <c r="M99" s="16" t="str">
        <f>IF(AND('Şəbəkə bazası'!G107="True", 'Abunəçilərin Sayı'!D101="True"), "",
    IF(AND('Şəbəkə bazası'!G107="False", 'Abunəçilərin Sayı'!D101="False"),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bazası'!G107="True", 'Abunəçilərin Sayı'!D101="False"),
            "Tətbiq edilən şəbəkənin növü üzrə internet abunəçilərinin sayı → SƏBƏB: " &amp; "Keçmiş rüb ilə müqayisədə fərq çoxdur və (və ya) göstərici 0",
            IF(AND('Şəbəkə bazası'!G107="False", 'Abunəçilərin Sayı'!D101="True"),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99" s="16" t="str">
        <f>IF('Şəbəkə bazası'!H107="True", "", "İnternet şəbəkəsinin ümumi stansiya tutumu → SƏBƏB: " &amp; 'Şəbəkə bazası'!H$11)</f>
        <v/>
      </c>
      <c r="O99" s="16" t="str">
        <f>IF('Şəbəkə bazası'!H107="True", "", "İnternet şəbəkəsinin quraşdırılmış (xətt şəbəkəsi) tutumu → SƏBƏB: " &amp; 'Şəbəkə bazası'!H$11)</f>
        <v/>
      </c>
      <c r="P99" s="16" t="str">
        <f>IF(İnfrastruktur!C107="True", "", "Data kanal (port) sayı → SƏBƏB: " &amp; İnfrastruktur!C$11)</f>
        <v>Data kanal (port) sayı → SƏBƏB: Data kanal (port) sayı &gt; 0</v>
      </c>
      <c r="Q99" s="16" t="str">
        <f>IF(İnfrastruktur!D107="True", "", IF(OR(Input!A97="AZTELEKOM MMC", Input!A97="BAKI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99" s="16" t="str">
        <f>IF(İnfrastruktur!E107="True",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99" s="16" t="str">
        <f>IF(İnfrastruktur!F107="True",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99" s="16" t="str">
        <f>IF(AND(İnfrastruktur!G107="True", 'Lif Uzunluğu'!D101="True"), "",
    IF(AND(İnfrastruktur!G107="False", 'Lif Uzunluğu'!D101="False"),
        "Müəssisənin özünə aid fiber optik lif uzunluğu → SƏBƏB: " &amp; İnfrastruktur!G$11 &amp; " və keçmiş rüb ilə müqayisədə fərq çoxdur",
        IF(AND(İnfrastruktur!G107="True", 'Lif Uzunluğu'!D101="False"),
            "Müəssisənin özünə aid fiber optik lif uzunluğu → SƏBƏB: Keçmiş rüb ilə müqayisədə fərq çoxdur",
            IF(AND(İnfrastruktur!G107="False", 'Lif Uzunluğu'!D101="True"),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99" s="16" t="str">
        <f>IF('Lif Sayı'!D101="True",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99" s="16" t="str">
        <f>IF(Traffic!C107="True","","Sabit genişzolaqlı internet trafiki")</f>
        <v/>
      </c>
    </row>
    <row r="100" spans="2:22" ht="80.5" customHeight="1" x14ac:dyDescent="0.35">
      <c r="B100" s="15" t="str">
        <f>Input!A98</f>
        <v>"NET-EKSPRESS" MƏHDUD MƏSULİYYƏTLİ CƏMİYYƏTİ</v>
      </c>
      <c r="C100" s="16" t="str">
        <f>IF('Şəbəkə bazası'!C108="True", "", "ETTH → SƏBƏB: " &amp; 'Şəbəkə bazası'!C$11)</f>
        <v/>
      </c>
      <c r="D100" s="16" t="str">
        <f>IF('Şəbəkə bazası'!C108="True", "", "FTTB (və ya FTTC) → SƏBƏB: " &amp; 'Şəbəkə bazası'!C$11)</f>
        <v/>
      </c>
      <c r="E100" s="16" t="str">
        <f>IF('Şəbəkə bazası'!D108="True", "", "FTTH → SƏBƏB: " &amp; 'Şəbəkə bazası'!D$11)</f>
        <v/>
      </c>
      <c r="F100" s="16" t="str">
        <f>IF('Şəbəkə bazası'!D108="True", "", "xPon → SƏBƏB: " &amp; 'Şəbəkə bazası'!D$11)</f>
        <v/>
      </c>
      <c r="G100" s="16" t="str">
        <f>IF('Şəbəkə bazası'!D108="True", "", "Ayrılmış Xətt → SƏBƏB: " &amp; 'Şəbəkə bazası'!D$11)</f>
        <v/>
      </c>
      <c r="H100" s="16" t="str">
        <f>IF('Şəbəkə bazası'!E108="True", "", "xDSL → SƏBƏB: " &amp; 'Şəbəkə bazası'!E$11)</f>
        <v/>
      </c>
      <c r="I100" s="16" t="str">
        <f>IF('Şəbəkə bazası'!E108="True", "", "MSAN, DSLAM → SƏBƏB: " &amp; 'Şəbəkə bazası'!E$11)</f>
        <v/>
      </c>
      <c r="J100" s="16" t="str">
        <f>IF('Şəbəkə bazası'!F108="True", "", "Simsiz internet → SƏBƏB: " &amp; 'Şəbəkə bazası'!F$11)</f>
        <v/>
      </c>
      <c r="K100" s="16" t="str">
        <f>IF('Şəbəkə bazası'!F108="True", "", "Digər şəbəkə → SƏBƏB: " &amp; 'Şəbəkə bazası'!F$11)</f>
        <v/>
      </c>
      <c r="L100" s="16" t="str">
        <f>IF('Şəbəkə bazası'!G108="True", "", "İnternet şəbəkəsinin quraşdırılmış (xətt şəbəkəsi) tutumu → SƏBƏB: " &amp; 'Şəbəkə bazası'!G$11)</f>
        <v/>
      </c>
      <c r="M100" s="16" t="str">
        <f>IF(AND('Şəbəkə bazası'!G108="True", 'Abunəçilərin Sayı'!D102="True"), "",
    IF(AND('Şəbəkə bazası'!G108="False", 'Abunəçilərin Sayı'!D102="False"),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bazası'!G108="True", 'Abunəçilərin Sayı'!D102="False"),
            "Tətbiq edilən şəbəkənin növü üzrə internet abunəçilərinin sayı → SƏBƏB: " &amp; "Keçmiş rüb ilə müqayisədə fərq çoxdur və (və ya) göstərici 0",
            IF(AND('Şəbəkə bazası'!G108="False", 'Abunəçilərin Sayı'!D102="True"),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0" s="16" t="str">
        <f>IF('Şəbəkə bazası'!H108="True", "", "İnternet şəbəkəsinin ümumi stansiya tutumu → SƏBƏB: " &amp; 'Şəbəkə bazası'!H$11)</f>
        <v/>
      </c>
      <c r="O100" s="16" t="str">
        <f>IF('Şəbəkə bazası'!H108="True", "", "İnternet şəbəkəsinin quraşdırılmış (xətt şəbəkəsi) tutumu → SƏBƏB: " &amp; 'Şəbəkə bazası'!H$11)</f>
        <v/>
      </c>
      <c r="P100" s="16" t="str">
        <f>IF(İnfrastruktur!C108="True", "", "Data kanal (port) sayı → SƏBƏB: " &amp; İnfrastruktur!C$11)</f>
        <v>Data kanal (port) sayı → SƏBƏB: Data kanal (port) sayı &gt; 0</v>
      </c>
      <c r="Q100" s="16" t="str">
        <f>IF(İnfrastruktur!D108="True", "", IF(OR(Input!A98="AZTELEKOM MMC", Input!A98="BAKI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0" s="16" t="str">
        <f>IF(İnfrastruktur!E108="True",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0" s="16" t="str">
        <f>IF(İnfrastruktur!F108="True",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0" s="16" t="str">
        <f>IF(AND(İnfrastruktur!G108="True", 'Lif Uzunluğu'!D102="True"), "",
    IF(AND(İnfrastruktur!G108="False", 'Lif Uzunluğu'!D102="False"),
        "Müəssisənin özünə aid fiber optik lif uzunluğu → SƏBƏB: " &amp; İnfrastruktur!G$11 &amp; " və keçmiş rüb ilə müqayisədə fərq çoxdur",
        IF(AND(İnfrastruktur!G108="True", 'Lif Uzunluğu'!D102="False"),
            "Müəssisənin özünə aid fiber optik lif uzunluğu → SƏBƏB: Keçmiş rüb ilə müqayisədə fərq çoxdur",
            IF(AND(İnfrastruktur!G108="False", 'Lif Uzunluğu'!D102="True"),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0" s="16" t="str">
        <f>IF('Lif Sayı'!D102="True",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0" s="16" t="str">
        <f>IF(Traffic!C108="True","","Sabit genişzolaqlı internet trafiki")</f>
        <v/>
      </c>
    </row>
    <row r="101" spans="2:22" ht="80.5" customHeight="1" x14ac:dyDescent="0.35">
      <c r="B101" s="15" t="str">
        <f>Input!A99</f>
        <v>"ALFA TELEKOM" MƏHDUD MƏSULİYYƏTLİ CƏMİYYƏTİ</v>
      </c>
      <c r="C101" s="16" t="str">
        <f>IF('Şəbəkə bazası'!C109="True", "", "ETTH → SƏBƏB: " &amp; 'Şəbəkə bazası'!C$11)</f>
        <v/>
      </c>
      <c r="D101" s="16" t="str">
        <f>IF('Şəbəkə bazası'!C109="True", "", "FTTB (və ya FTTC) → SƏBƏB: " &amp; 'Şəbəkə bazası'!C$11)</f>
        <v/>
      </c>
      <c r="E101" s="16" t="str">
        <f>IF('Şəbəkə bazası'!D109="True", "", "FTTH → SƏBƏB: " &amp; 'Şəbəkə bazası'!D$11)</f>
        <v/>
      </c>
      <c r="F101" s="16" t="str">
        <f>IF('Şəbəkə bazası'!D109="True", "", "xPon → SƏBƏB: " &amp; 'Şəbəkə bazası'!D$11)</f>
        <v/>
      </c>
      <c r="G101" s="16" t="str">
        <f>IF('Şəbəkə bazası'!D109="True", "", "Ayrılmış Xətt → SƏBƏB: " &amp; 'Şəbəkə bazası'!D$11)</f>
        <v/>
      </c>
      <c r="H101" s="16" t="str">
        <f>IF('Şəbəkə bazası'!E109="True", "", "xDSL → SƏBƏB: " &amp; 'Şəbəkə bazası'!E$11)</f>
        <v/>
      </c>
      <c r="I101" s="16" t="str">
        <f>IF('Şəbəkə bazası'!E109="True", "", "MSAN, DSLAM → SƏBƏB: " &amp; 'Şəbəkə bazası'!E$11)</f>
        <v/>
      </c>
      <c r="J101" s="16" t="str">
        <f>IF('Şəbəkə bazası'!F109="True", "", "Simsiz internet → SƏBƏB: " &amp; 'Şəbəkə bazası'!F$11)</f>
        <v/>
      </c>
      <c r="K101" s="16" t="str">
        <f>IF('Şəbəkə bazası'!F109="True", "", "Digər şəbəkə → SƏBƏB: " &amp; 'Şəbəkə bazası'!F$11)</f>
        <v/>
      </c>
      <c r="L101" s="16" t="str">
        <f>IF('Şəbəkə bazası'!G109="True", "", "İnternet şəbəkəsinin quraşdırılmış (xətt şəbəkəsi) tutumu → SƏBƏB: " &amp; 'Şəbəkə bazası'!G$11)</f>
        <v/>
      </c>
      <c r="M101" s="16" t="str">
        <f>IF(AND('Şəbəkə bazası'!G109="True", 'Abunəçilərin Sayı'!D103="True"), "",
    IF(AND('Şəbəkə bazası'!G109="False", 'Abunəçilərin Sayı'!D103="False"),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bazası'!G109="True", 'Abunəçilərin Sayı'!D103="False"),
            "Tətbiq edilən şəbəkənin növü üzrə internet abunəçilərinin sayı → SƏBƏB: " &amp; "Keçmiş rüb ilə müqayisədə fərq çoxdur və (və ya) göstərici 0",
            IF(AND('Şəbəkə bazası'!G109="False", 'Abunəçilərin Sayı'!D103="True"),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1" s="16" t="str">
        <f>IF('Şəbəkə bazası'!H109="True", "", "İnternet şəbəkəsinin ümumi stansiya tutumu → SƏBƏB: " &amp; 'Şəbəkə bazası'!H$11)</f>
        <v/>
      </c>
      <c r="O101" s="16" t="str">
        <f>IF('Şəbəkə bazası'!H109="True", "", "İnternet şəbəkəsinin quraşdırılmış (xətt şəbəkəsi) tutumu → SƏBƏB: " &amp; 'Şəbəkə bazası'!H$11)</f>
        <v/>
      </c>
      <c r="P101" s="16" t="str">
        <f>IF(İnfrastruktur!C109="True", "", "Data kanal (port) sayı → SƏBƏB: " &amp; İnfrastruktur!C$11)</f>
        <v>Data kanal (port) sayı → SƏBƏB: Data kanal (port) sayı &gt; 0</v>
      </c>
      <c r="Q101" s="16" t="str">
        <f>IF(İnfrastruktur!D109="True", "", IF(OR(Input!A99="AZTELEKOM MMC", Input!A99="BAKI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1" s="16" t="str">
        <f>IF(İnfrastruktur!E109="True",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1" s="16" t="str">
        <f>IF(İnfrastruktur!F109="True",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1" s="16" t="str">
        <f>IF(AND(İnfrastruktur!G109="True", 'Lif Uzunluğu'!D103="True"), "",
    IF(AND(İnfrastruktur!G109="False", 'Lif Uzunluğu'!D103="False"),
        "Müəssisənin özünə aid fiber optik lif uzunluğu → SƏBƏB: " &amp; İnfrastruktur!G$11 &amp; " və keçmiş rüb ilə müqayisədə fərq çoxdur",
        IF(AND(İnfrastruktur!G109="True", 'Lif Uzunluğu'!D103="False"),
            "Müəssisənin özünə aid fiber optik lif uzunluğu → SƏBƏB: Keçmiş rüb ilə müqayisədə fərq çoxdur",
            IF(AND(İnfrastruktur!G109="False", 'Lif Uzunluğu'!D103="True"),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1" s="16" t="str">
        <f>IF('Lif Sayı'!D103="True",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1" s="16" t="str">
        <f>IF(Traffic!C109="True","","Sabit genişzolaqlı internet trafiki")</f>
        <v/>
      </c>
    </row>
    <row r="102" spans="2:22" ht="80.5" customHeight="1" x14ac:dyDescent="0.35">
      <c r="B102" s="15" t="str">
        <f>Input!A100</f>
        <v>"LİNKNET" MƏHDUD MƏSULİYYƏTLİ CƏMİYYƏTİ</v>
      </c>
      <c r="C102" s="16" t="str">
        <f>IF('Şəbəkə bazası'!C110="True", "", "ETTH → SƏBƏB: " &amp; 'Şəbəkə bazası'!C$11)</f>
        <v/>
      </c>
      <c r="D102" s="16" t="str">
        <f>IF('Şəbəkə bazası'!C110="True", "", "FTTB (və ya FTTC) → SƏBƏB: " &amp; 'Şəbəkə bazası'!C$11)</f>
        <v/>
      </c>
      <c r="E102" s="16" t="str">
        <f>IF('Şəbəkə bazası'!D110="True", "", "FTTH → SƏBƏB: " &amp; 'Şəbəkə bazası'!D$11)</f>
        <v/>
      </c>
      <c r="F102" s="16" t="str">
        <f>IF('Şəbəkə bazası'!D110="True", "", "xPon → SƏBƏB: " &amp; 'Şəbəkə bazası'!D$11)</f>
        <v/>
      </c>
      <c r="G102" s="16" t="str">
        <f>IF('Şəbəkə bazası'!D110="True", "", "Ayrılmış Xətt → SƏBƏB: " &amp; 'Şəbəkə bazası'!D$11)</f>
        <v/>
      </c>
      <c r="H102" s="16" t="str">
        <f>IF('Şəbəkə bazası'!E110="True", "", "xDSL → SƏBƏB: " &amp; 'Şəbəkə bazası'!E$11)</f>
        <v/>
      </c>
      <c r="I102" s="16" t="str">
        <f>IF('Şəbəkə bazası'!E110="True", "", "MSAN, DSLAM → SƏBƏB: " &amp; 'Şəbəkə bazası'!E$11)</f>
        <v/>
      </c>
      <c r="J102" s="16" t="str">
        <f>IF('Şəbəkə bazası'!F110="True", "", "Simsiz internet → SƏBƏB: " &amp; 'Şəbəkə bazası'!F$11)</f>
        <v/>
      </c>
      <c r="K102" s="16" t="str">
        <f>IF('Şəbəkə bazası'!F110="True", "", "Digər şəbəkə → SƏBƏB: " &amp; 'Şəbəkə bazası'!F$11)</f>
        <v/>
      </c>
      <c r="L102" s="16" t="str">
        <f>IF('Şəbəkə bazası'!G110="True", "", "İnternet şəbəkəsinin quraşdırılmış (xətt şəbəkəsi) tutumu → SƏBƏB: " &amp; 'Şəbəkə bazası'!G$11)</f>
        <v/>
      </c>
      <c r="M102" s="16" t="str">
        <f>IF(AND('Şəbəkə bazası'!G110="True", 'Abunəçilərin Sayı'!D104="True"), "",
    IF(AND('Şəbəkə bazası'!G110="False", 'Abunəçilərin Sayı'!D104="False"),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bazası'!G110="True", 'Abunəçilərin Sayı'!D104="False"),
            "Tətbiq edilən şəbəkənin növü üzrə internet abunəçilərinin sayı → SƏBƏB: " &amp; "Keçmiş rüb ilə müqayisədə fərq çoxdur və (və ya) göstərici 0",
            IF(AND('Şəbəkə bazası'!G110="False", 'Abunəçilərin Sayı'!D104="True"),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2" s="16" t="str">
        <f>IF('Şəbəkə bazası'!H110="True", "", "İnternet şəbəkəsinin ümumi stansiya tutumu → SƏBƏB: " &amp; 'Şəbəkə bazası'!H$11)</f>
        <v/>
      </c>
      <c r="O102" s="16" t="str">
        <f>IF('Şəbəkə bazası'!H110="True", "", "İnternet şəbəkəsinin quraşdırılmış (xətt şəbəkəsi) tutumu → SƏBƏB: " &amp; 'Şəbəkə bazası'!H$11)</f>
        <v/>
      </c>
      <c r="P102" s="16" t="str">
        <f>IF(İnfrastruktur!C110="True", "", "Data kanal (port) sayı → SƏBƏB: " &amp; İnfrastruktur!C$11)</f>
        <v>Data kanal (port) sayı → SƏBƏB: Data kanal (port) sayı &gt; 0</v>
      </c>
      <c r="Q102" s="16" t="str">
        <f>IF(İnfrastruktur!D110="True", "", IF(OR(Input!A100="AZTELEKOM MMC", Input!A100="BAKI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2" s="16" t="str">
        <f>IF(İnfrastruktur!E110="True",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2" s="16" t="str">
        <f>IF(İnfrastruktur!F110="True",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2" s="16" t="str">
        <f>IF(AND(İnfrastruktur!G110="True", 'Lif Uzunluğu'!D104="True"), "",
    IF(AND(İnfrastruktur!G110="False", 'Lif Uzunluğu'!D104="False"),
        "Müəssisənin özünə aid fiber optik lif uzunluğu → SƏBƏB: " &amp; İnfrastruktur!G$11 &amp; " və keçmiş rüb ilə müqayisədə fərq çoxdur",
        IF(AND(İnfrastruktur!G110="True", 'Lif Uzunluğu'!D104="False"),
            "Müəssisənin özünə aid fiber optik lif uzunluğu → SƏBƏB: Keçmiş rüb ilə müqayisədə fərq çoxdur",
            IF(AND(İnfrastruktur!G110="False", 'Lif Uzunluğu'!D104="True"),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2" s="16" t="str">
        <f>IF('Lif Sayı'!D104="True",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2" s="16" t="str">
        <f>IF(Traffic!C110="True","","Sabit genişzolaqlı internet trafiki")</f>
        <v/>
      </c>
    </row>
    <row r="103" spans="2:22" ht="80.5" customHeight="1" x14ac:dyDescent="0.35">
      <c r="B103" s="15" t="str">
        <f>Input!A101</f>
        <v>"SHAKH TELECOM" Məhdud Məsuliyyətli Cəmiyyəti</v>
      </c>
      <c r="C103" s="16" t="str">
        <f>IF('Şəbəkə bazası'!C111="True", "", "ETTH → SƏBƏB: " &amp; 'Şəbəkə bazası'!C$11)</f>
        <v/>
      </c>
      <c r="D103" s="16" t="str">
        <f>IF('Şəbəkə bazası'!C111="True", "", "FTTB (və ya FTTC) → SƏBƏB: " &amp; 'Şəbəkə bazası'!C$11)</f>
        <v/>
      </c>
      <c r="E103" s="16" t="str">
        <f>IF('Şəbəkə bazası'!D111="True", "", "FTTH → SƏBƏB: " &amp; 'Şəbəkə bazası'!D$11)</f>
        <v/>
      </c>
      <c r="F103" s="16" t="str">
        <f>IF('Şəbəkə bazası'!D111="True", "", "xPon → SƏBƏB: " &amp; 'Şəbəkə bazası'!D$11)</f>
        <v/>
      </c>
      <c r="G103" s="16" t="str">
        <f>IF('Şəbəkə bazası'!D111="True", "", "Ayrılmış Xətt → SƏBƏB: " &amp; 'Şəbəkə bazası'!D$11)</f>
        <v/>
      </c>
      <c r="H103" s="16" t="str">
        <f>IF('Şəbəkə bazası'!E111="True", "", "xDSL → SƏBƏB: " &amp; 'Şəbəkə bazası'!E$11)</f>
        <v/>
      </c>
      <c r="I103" s="16" t="str">
        <f>IF('Şəbəkə bazası'!E111="True", "", "MSAN, DSLAM → SƏBƏB: " &amp; 'Şəbəkə bazası'!E$11)</f>
        <v/>
      </c>
      <c r="J103" s="16" t="str">
        <f>IF('Şəbəkə bazası'!F111="True", "", "Simsiz internet → SƏBƏB: " &amp; 'Şəbəkə bazası'!F$11)</f>
        <v/>
      </c>
      <c r="K103" s="16" t="str">
        <f>IF('Şəbəkə bazası'!F111="True", "", "Digər şəbəkə → SƏBƏB: " &amp; 'Şəbəkə bazası'!F$11)</f>
        <v/>
      </c>
      <c r="L103" s="16" t="str">
        <f>IF('Şəbəkə bazası'!G111="True", "", "İnternet şəbəkəsinin quraşdırılmış (xətt şəbəkəsi) tutumu → SƏBƏB: " &amp; 'Şəbəkə bazası'!G$11)</f>
        <v/>
      </c>
      <c r="M103" s="16" t="str">
        <f>IF(AND('Şəbəkə bazası'!G111="True", 'Abunəçilərin Sayı'!D105="True"), "",
    IF(AND('Şəbəkə bazası'!G111="False", 'Abunəçilərin Sayı'!D105="False"),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bazası'!G111="True", 'Abunəçilərin Sayı'!D105="False"),
            "Tətbiq edilən şəbəkənin növü üzrə internet abunəçilərinin sayı → SƏBƏB: " &amp; "Keçmiş rüb ilə müqayisədə fərq çoxdur və (və ya) göstərici 0",
            IF(AND('Şəbəkə bazası'!G111="False", 'Abunəçilərin Sayı'!D105="True"),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3" s="16" t="str">
        <f>IF('Şəbəkə bazası'!H111="True", "", "İnternet şəbəkəsinin ümumi stansiya tutumu → SƏBƏB: " &amp; 'Şəbəkə bazası'!H$11)</f>
        <v/>
      </c>
      <c r="O103" s="16" t="str">
        <f>IF('Şəbəkə bazası'!H111="True", "", "İnternet şəbəkəsinin quraşdırılmış (xətt şəbəkəsi) tutumu → SƏBƏB: " &amp; 'Şəbəkə bazası'!H$11)</f>
        <v/>
      </c>
      <c r="P103" s="16" t="str">
        <f>IF(İnfrastruktur!C111="True", "", "Data kanal (port) sayı → SƏBƏB: " &amp; İnfrastruktur!C$11)</f>
        <v>Data kanal (port) sayı → SƏBƏB: Data kanal (port) sayı &gt; 0</v>
      </c>
      <c r="Q103" s="16" t="str">
        <f>IF(İnfrastruktur!D111="True", "", IF(OR(Input!A101="AZTELEKOM MMC", Input!A101="BAKI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3" s="16" t="str">
        <f>IF(İnfrastruktur!E111="True",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3" s="16" t="str">
        <f>IF(İnfrastruktur!F111="True",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3" s="16" t="str">
        <f>IF(AND(İnfrastruktur!G111="True", 'Lif Uzunluğu'!D105="True"), "",
    IF(AND(İnfrastruktur!G111="False", 'Lif Uzunluğu'!D105="False"),
        "Müəssisənin özünə aid fiber optik lif uzunluğu → SƏBƏB: " &amp; İnfrastruktur!G$11 &amp; " və keçmiş rüb ilə müqayisədə fərq çoxdur",
        IF(AND(İnfrastruktur!G111="True", 'Lif Uzunluğu'!D105="False"),
            "Müəssisənin özünə aid fiber optik lif uzunluğu → SƏBƏB: Keçmiş rüb ilə müqayisədə fərq çoxdur",
            IF(AND(İnfrastruktur!G111="False", 'Lif Uzunluğu'!D105="True"),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3" s="16" t="str">
        <f>IF('Lif Sayı'!D105="True",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3" s="16" t="str">
        <f>IF(Traffic!C111="True","","Sabit genişzolaqlı internet trafiki")</f>
        <v/>
      </c>
    </row>
    <row r="104" spans="2:22" ht="80.5" customHeight="1" x14ac:dyDescent="0.35">
      <c r="B104" s="15" t="str">
        <f>Input!A102</f>
        <v>"SMART OFFICE" MƏHDUD MƏSULİYYƏTLİ CƏMİYYƏTİ</v>
      </c>
      <c r="C104" s="16" t="str">
        <f>IF('Şəbəkə bazası'!C112="True", "", "ETTH → SƏBƏB: " &amp; 'Şəbəkə bazası'!C$11)</f>
        <v/>
      </c>
      <c r="D104" s="16" t="str">
        <f>IF('Şəbəkə bazası'!C112="True", "", "FTTB (və ya FTTC) → SƏBƏB: " &amp; 'Şəbəkə bazası'!C$11)</f>
        <v/>
      </c>
      <c r="E104" s="16" t="str">
        <f>IF('Şəbəkə bazası'!D112="True", "", "FTTH → SƏBƏB: " &amp; 'Şəbəkə bazası'!D$11)</f>
        <v/>
      </c>
      <c r="F104" s="16" t="str">
        <f>IF('Şəbəkə bazası'!D112="True", "", "xPon → SƏBƏB: " &amp; 'Şəbəkə bazası'!D$11)</f>
        <v/>
      </c>
      <c r="G104" s="16" t="str">
        <f>IF('Şəbəkə bazası'!D112="True", "", "Ayrılmış Xətt → SƏBƏB: " &amp; 'Şəbəkə bazası'!D$11)</f>
        <v/>
      </c>
      <c r="H104" s="16" t="str">
        <f>IF('Şəbəkə bazası'!E112="True", "", "xDSL → SƏBƏB: " &amp; 'Şəbəkə bazası'!E$11)</f>
        <v/>
      </c>
      <c r="I104" s="16" t="str">
        <f>IF('Şəbəkə bazası'!E112="True", "", "MSAN, DSLAM → SƏBƏB: " &amp; 'Şəbəkə bazası'!E$11)</f>
        <v/>
      </c>
      <c r="J104" s="16" t="str">
        <f>IF('Şəbəkə bazası'!F112="True", "", "Simsiz internet → SƏBƏB: " &amp; 'Şəbəkə bazası'!F$11)</f>
        <v/>
      </c>
      <c r="K104" s="16" t="str">
        <f>IF('Şəbəkə bazası'!F112="True", "", "Digər şəbəkə → SƏBƏB: " &amp; 'Şəbəkə bazası'!F$11)</f>
        <v/>
      </c>
      <c r="L104" s="16" t="str">
        <f>IF('Şəbəkə bazası'!G112="True", "", "İnternet şəbəkəsinin quraşdırılmış (xətt şəbəkəsi) tutumu → SƏBƏB: " &amp; 'Şəbəkə bazası'!G$11)</f>
        <v/>
      </c>
      <c r="M104" s="16" t="str">
        <f>IF(AND('Şəbəkə bazası'!G112="True", 'Abunəçilərin Sayı'!D106="True"), "",
    IF(AND('Şəbəkə bazası'!G112="False", 'Abunəçilərin Sayı'!D106="False"),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bazası'!G112="True", 'Abunəçilərin Sayı'!D106="False"),
            "Tətbiq edilən şəbəkənin növü üzrə internet abunəçilərinin sayı → SƏBƏB: " &amp; "Keçmiş rüb ilə müqayisədə fərq çoxdur və (və ya) göstərici 0",
            IF(AND('Şəbəkə bazası'!G112="False", 'Abunəçilərin Sayı'!D106="True"),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4" s="16" t="str">
        <f>IF('Şəbəkə bazası'!H112="True", "", "İnternet şəbəkəsinin ümumi stansiya tutumu → SƏBƏB: " &amp; 'Şəbəkə bazası'!H$11)</f>
        <v/>
      </c>
      <c r="O104" s="16" t="str">
        <f>IF('Şəbəkə bazası'!H112="True", "", "İnternet şəbəkəsinin quraşdırılmış (xətt şəbəkəsi) tutumu → SƏBƏB: " &amp; 'Şəbəkə bazası'!H$11)</f>
        <v/>
      </c>
      <c r="P104" s="16" t="str">
        <f>IF(İnfrastruktur!C112="True", "", "Data kanal (port) sayı → SƏBƏB: " &amp; İnfrastruktur!C$11)</f>
        <v>Data kanal (port) sayı → SƏBƏB: Data kanal (port) sayı &gt; 0</v>
      </c>
      <c r="Q104" s="16" t="str">
        <f>IF(İnfrastruktur!D112="True", "", IF(OR(Input!A102="AZTELEKOM MMC", Input!A102="BAKI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4" s="16" t="str">
        <f>IF(İnfrastruktur!E112="True",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4" s="16" t="str">
        <f>IF(İnfrastruktur!F112="True",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4" s="16" t="str">
        <f>IF(AND(İnfrastruktur!G112="True", 'Lif Uzunluğu'!D106="True"), "",
    IF(AND(İnfrastruktur!G112="False", 'Lif Uzunluğu'!D106="False"),
        "Müəssisənin özünə aid fiber optik lif uzunluğu → SƏBƏB: " &amp; İnfrastruktur!G$11 &amp; " və keçmiş rüb ilə müqayisədə fərq çoxdur",
        IF(AND(İnfrastruktur!G112="True", 'Lif Uzunluğu'!D106="False"),
            "Müəssisənin özünə aid fiber optik lif uzunluğu → SƏBƏB: Keçmiş rüb ilə müqayisədə fərq çoxdur",
            IF(AND(İnfrastruktur!G112="False", 'Lif Uzunluğu'!D106="True"),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4" s="16" t="str">
        <f>IF('Lif Sayı'!D106="True",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4" s="16" t="str">
        <f>IF(Traffic!C112="True","","Sabit genişzolaqlı internet trafiki")</f>
        <v/>
      </c>
    </row>
    <row r="105" spans="2:22" ht="80.5" customHeight="1" x14ac:dyDescent="0.35">
      <c r="B105" s="15" t="str">
        <f>Input!A103</f>
        <v>"START TELECOM" Məhdud Məsuliyyətli Cəmiyyəti</v>
      </c>
      <c r="C105" s="16" t="str">
        <f>IF('Şəbəkə bazası'!C113="True", "", "ETTH → SƏBƏB: " &amp; 'Şəbəkə bazası'!C$11)</f>
        <v/>
      </c>
      <c r="D105" s="16" t="str">
        <f>IF('Şəbəkə bazası'!C113="True", "", "FTTB (və ya FTTC) → SƏBƏB: " &amp; 'Şəbəkə bazası'!C$11)</f>
        <v/>
      </c>
      <c r="E105" s="16" t="str">
        <f>IF('Şəbəkə bazası'!D113="True", "", "FTTH → SƏBƏB: " &amp; 'Şəbəkə bazası'!D$11)</f>
        <v/>
      </c>
      <c r="F105" s="16" t="str">
        <f>IF('Şəbəkə bazası'!D113="True", "", "xPon → SƏBƏB: " &amp; 'Şəbəkə bazası'!D$11)</f>
        <v/>
      </c>
      <c r="G105" s="16" t="str">
        <f>IF('Şəbəkə bazası'!D113="True", "", "Ayrılmış Xətt → SƏBƏB: " &amp; 'Şəbəkə bazası'!D$11)</f>
        <v/>
      </c>
      <c r="H105" s="16" t="str">
        <f>IF('Şəbəkə bazası'!E113="True", "", "xDSL → SƏBƏB: " &amp; 'Şəbəkə bazası'!E$11)</f>
        <v/>
      </c>
      <c r="I105" s="16" t="str">
        <f>IF('Şəbəkə bazası'!E113="True", "", "MSAN, DSLAM → SƏBƏB: " &amp; 'Şəbəkə bazası'!E$11)</f>
        <v/>
      </c>
      <c r="J105" s="16" t="str">
        <f>IF('Şəbəkə bazası'!F113="True", "", "Simsiz internet → SƏBƏB: " &amp; 'Şəbəkə bazası'!F$11)</f>
        <v/>
      </c>
      <c r="K105" s="16" t="str">
        <f>IF('Şəbəkə bazası'!F113="True", "", "Digər şəbəkə → SƏBƏB: " &amp; 'Şəbəkə bazası'!F$11)</f>
        <v/>
      </c>
      <c r="L105" s="16" t="str">
        <f>IF('Şəbəkə bazası'!G113="True", "", "İnternet şəbəkəsinin quraşdırılmış (xətt şəbəkəsi) tutumu → SƏBƏB: " &amp; 'Şəbəkə bazası'!G$11)</f>
        <v/>
      </c>
      <c r="M105" s="16" t="str">
        <f>IF(AND('Şəbəkə bazası'!G113="True", 'Abunəçilərin Sayı'!D107="True"), "",
    IF(AND('Şəbəkə bazası'!G113="False", 'Abunəçilərin Sayı'!D107="False"),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bazası'!G113="True", 'Abunəçilərin Sayı'!D107="False"),
            "Tətbiq edilən şəbəkənin növü üzrə internet abunəçilərinin sayı → SƏBƏB: " &amp; "Keçmiş rüb ilə müqayisədə fərq çoxdur və (və ya) göstərici 0",
            IF(AND('Şəbəkə bazası'!G113="False", 'Abunəçilərin Sayı'!D107="True"),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5" s="16" t="str">
        <f>IF('Şəbəkə bazası'!H113="True", "", "İnternet şəbəkəsinin ümumi stansiya tutumu → SƏBƏB: " &amp; 'Şəbəkə bazası'!H$11)</f>
        <v/>
      </c>
      <c r="O105" s="16" t="str">
        <f>IF('Şəbəkə bazası'!H113="True", "", "İnternet şəbəkəsinin quraşdırılmış (xətt şəbəkəsi) tutumu → SƏBƏB: " &amp; 'Şəbəkə bazası'!H$11)</f>
        <v/>
      </c>
      <c r="P105" s="16" t="str">
        <f>IF(İnfrastruktur!C113="True", "", "Data kanal (port) sayı → SƏBƏB: " &amp; İnfrastruktur!C$11)</f>
        <v>Data kanal (port) sayı → SƏBƏB: Data kanal (port) sayı &gt; 0</v>
      </c>
      <c r="Q105" s="16" t="str">
        <f>IF(İnfrastruktur!D113="True", "", IF(OR(Input!A103="AZTELEKOM MMC", Input!A103="BAKI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5" s="16" t="str">
        <f>IF(İnfrastruktur!E113="True",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5" s="16" t="str">
        <f>IF(İnfrastruktur!F113="True",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5" s="16" t="str">
        <f>IF(AND(İnfrastruktur!G113="True", 'Lif Uzunluğu'!D107="True"), "",
    IF(AND(İnfrastruktur!G113="False", 'Lif Uzunluğu'!D107="False"),
        "Müəssisənin özünə aid fiber optik lif uzunluğu → SƏBƏB: " &amp; İnfrastruktur!G$11 &amp; " və keçmiş rüb ilə müqayisədə fərq çoxdur",
        IF(AND(İnfrastruktur!G113="True", 'Lif Uzunluğu'!D107="False"),
            "Müəssisənin özünə aid fiber optik lif uzunluğu → SƏBƏB: Keçmiş rüb ilə müqayisədə fərq çoxdur",
            IF(AND(İnfrastruktur!G113="False", 'Lif Uzunluğu'!D107="True"),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5" s="16" t="str">
        <f>IF('Lif Sayı'!D107="True",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5" s="16" t="str">
        <f>IF(Traffic!C113="True","","Sabit genişzolaqlı internet trafiki")</f>
        <v/>
      </c>
    </row>
    <row r="106" spans="2:22" ht="80.5" customHeight="1" x14ac:dyDescent="0.35">
      <c r="B106" s="15" t="str">
        <f>Input!A104</f>
        <v>"AG TELEKOM" MƏHDUD MƏSULİYYƏTLİ CƏMİYYƏTİ</v>
      </c>
      <c r="C106" s="16" t="str">
        <f>IF('Şəbəkə bazası'!C114="True", "", "ETTH → SƏBƏB: " &amp; 'Şəbəkə bazası'!C$11)</f>
        <v/>
      </c>
      <c r="D106" s="16" t="str">
        <f>IF('Şəbəkə bazası'!C114="True", "", "FTTB (və ya FTTC) → SƏBƏB: " &amp; 'Şəbəkə bazası'!C$11)</f>
        <v/>
      </c>
      <c r="E106" s="16" t="str">
        <f>IF('Şəbəkə bazası'!D114="True", "", "FTTH → SƏBƏB: " &amp; 'Şəbəkə bazası'!D$11)</f>
        <v/>
      </c>
      <c r="F106" s="16" t="str">
        <f>IF('Şəbəkə bazası'!D114="True", "", "xPon → SƏBƏB: " &amp; 'Şəbəkə bazası'!D$11)</f>
        <v/>
      </c>
      <c r="G106" s="16" t="str">
        <f>IF('Şəbəkə bazası'!D114="True", "", "Ayrılmış Xətt → SƏBƏB: " &amp; 'Şəbəkə bazası'!D$11)</f>
        <v/>
      </c>
      <c r="H106" s="16" t="str">
        <f>IF('Şəbəkə bazası'!E114="True", "", "xDSL → SƏBƏB: " &amp; 'Şəbəkə bazası'!E$11)</f>
        <v/>
      </c>
      <c r="I106" s="16" t="str">
        <f>IF('Şəbəkə bazası'!E114="True", "", "MSAN, DSLAM → SƏBƏB: " &amp; 'Şəbəkə bazası'!E$11)</f>
        <v/>
      </c>
      <c r="J106" s="16" t="str">
        <f>IF('Şəbəkə bazası'!F114="True", "", "Simsiz internet → SƏBƏB: " &amp; 'Şəbəkə bazası'!F$11)</f>
        <v/>
      </c>
      <c r="K106" s="16" t="str">
        <f>IF('Şəbəkə bazası'!F114="True", "", "Digər şəbəkə → SƏBƏB: " &amp; 'Şəbəkə bazası'!F$11)</f>
        <v/>
      </c>
      <c r="L106" s="16" t="str">
        <f>IF('Şəbəkə bazası'!G114="True", "", "İnternet şəbəkəsinin quraşdırılmış (xətt şəbəkəsi) tutumu → SƏBƏB: " &amp; 'Şəbəkə bazası'!G$11)</f>
        <v/>
      </c>
      <c r="M106" s="16" t="str">
        <f>IF(AND('Şəbəkə bazası'!G114="True", 'Abunəçilərin Sayı'!D108="True"), "",
    IF(AND('Şəbəkə bazası'!G114="False", 'Abunəçilərin Sayı'!D108="False"),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bazası'!G114="True", 'Abunəçilərin Sayı'!D108="False"),
            "Tətbiq edilən şəbəkənin növü üzrə internet abunəçilərinin sayı → SƏBƏB: " &amp; "Keçmiş rüb ilə müqayisədə fərq çoxdur və (və ya) göstərici 0",
            IF(AND('Şəbəkə bazası'!G114="False", 'Abunəçilərin Sayı'!D108="True"),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6" s="16" t="str">
        <f>IF('Şəbəkə bazası'!H114="True", "", "İnternet şəbəkəsinin ümumi stansiya tutumu → SƏBƏB: " &amp; 'Şəbəkə bazası'!H$11)</f>
        <v/>
      </c>
      <c r="O106" s="16" t="str">
        <f>IF('Şəbəkə bazası'!H114="True", "", "İnternet şəbəkəsinin quraşdırılmış (xətt şəbəkəsi) tutumu → SƏBƏB: " &amp; 'Şəbəkə bazası'!H$11)</f>
        <v/>
      </c>
      <c r="P106" s="16" t="str">
        <f>IF(İnfrastruktur!C114="True", "", "Data kanal (port) sayı → SƏBƏB: " &amp; İnfrastruktur!C$11)</f>
        <v>Data kanal (port) sayı → SƏBƏB: Data kanal (port) sayı &gt; 0</v>
      </c>
      <c r="Q106" s="16" t="str">
        <f>IF(İnfrastruktur!D114="True", "", IF(OR(Input!A104="AZTELEKOM MMC", Input!A104="BAKI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6" s="16" t="str">
        <f>IF(İnfrastruktur!E114="True",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6" s="16" t="str">
        <f>IF(İnfrastruktur!F114="True",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6" s="16" t="str">
        <f>IF(AND(İnfrastruktur!G114="True", 'Lif Uzunluğu'!D108="True"), "",
    IF(AND(İnfrastruktur!G114="False", 'Lif Uzunluğu'!D108="False"),
        "Müəssisənin özünə aid fiber optik lif uzunluğu → SƏBƏB: " &amp; İnfrastruktur!G$11 &amp; " və keçmiş rüb ilə müqayisədə fərq çoxdur",
        IF(AND(İnfrastruktur!G114="True", 'Lif Uzunluğu'!D108="False"),
            "Müəssisənin özünə aid fiber optik lif uzunluğu → SƏBƏB: Keçmiş rüb ilə müqayisədə fərq çoxdur",
            IF(AND(İnfrastruktur!G114="False", 'Lif Uzunluğu'!D108="True"),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6" s="16" t="str">
        <f>IF('Lif Sayı'!D108="True",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6" s="16" t="str">
        <f>IF(Traffic!C114="True","","Sabit genişzolaqlı internet trafiki")</f>
        <v/>
      </c>
    </row>
    <row r="107" spans="2:22" ht="80.5" customHeight="1" x14ac:dyDescent="0.35">
      <c r="B107" s="15" t="str">
        <f>Input!A105</f>
        <v>"VVORLD LINE" Məhdud Məsuliyyətli Cəmiyyəti</v>
      </c>
      <c r="C107" s="16" t="str">
        <f>IF('Şəbəkə bazası'!C115="True", "", "ETTH → SƏBƏB: " &amp; 'Şəbəkə bazası'!C$11)</f>
        <v/>
      </c>
      <c r="D107" s="16" t="str">
        <f>IF('Şəbəkə bazası'!C115="True", "", "FTTB (və ya FTTC) → SƏBƏB: " &amp; 'Şəbəkə bazası'!C$11)</f>
        <v/>
      </c>
      <c r="E107" s="16" t="str">
        <f>IF('Şəbəkə bazası'!D115="True", "", "FTTH → SƏBƏB: " &amp; 'Şəbəkə bazası'!D$11)</f>
        <v/>
      </c>
      <c r="F107" s="16" t="str">
        <f>IF('Şəbəkə bazası'!D115="True", "", "xPon → SƏBƏB: " &amp; 'Şəbəkə bazası'!D$11)</f>
        <v/>
      </c>
      <c r="G107" s="16" t="str">
        <f>IF('Şəbəkə bazası'!D115="True", "", "Ayrılmış Xətt → SƏBƏB: " &amp; 'Şəbəkə bazası'!D$11)</f>
        <v/>
      </c>
      <c r="H107" s="16" t="str">
        <f>IF('Şəbəkə bazası'!E115="True", "", "xDSL → SƏBƏB: " &amp; 'Şəbəkə bazası'!E$11)</f>
        <v/>
      </c>
      <c r="I107" s="16" t="str">
        <f>IF('Şəbəkə bazası'!E115="True", "", "MSAN, DSLAM → SƏBƏB: " &amp; 'Şəbəkə bazası'!E$11)</f>
        <v/>
      </c>
      <c r="J107" s="16" t="str">
        <f>IF('Şəbəkə bazası'!F115="True", "", "Simsiz internet → SƏBƏB: " &amp; 'Şəbəkə bazası'!F$11)</f>
        <v/>
      </c>
      <c r="K107" s="16" t="str">
        <f>IF('Şəbəkə bazası'!F115="True", "", "Digər şəbəkə → SƏBƏB: " &amp; 'Şəbəkə bazası'!F$11)</f>
        <v/>
      </c>
      <c r="L107" s="16" t="str">
        <f>IF('Şəbəkə bazası'!G115="True", "", "İnternet şəbəkəsinin quraşdırılmış (xətt şəbəkəsi) tutumu → SƏBƏB: " &amp; 'Şəbəkə bazası'!G$11)</f>
        <v/>
      </c>
      <c r="M107" s="16" t="str">
        <f>IF(AND('Şəbəkə bazası'!G115="True", 'Abunəçilərin Sayı'!D109="True"), "",
    IF(AND('Şəbəkə bazası'!G115="False", 'Abunəçilərin Sayı'!D109="False"),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bazası'!G115="True", 'Abunəçilərin Sayı'!D109="False"),
            "Tətbiq edilən şəbəkənin növü üzrə internet abunəçilərinin sayı → SƏBƏB: " &amp; "Keçmiş rüb ilə müqayisədə fərq çoxdur və (və ya) göstərici 0",
            IF(AND('Şəbəkə bazası'!G115="False", 'Abunəçilərin Sayı'!D109="True"),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7" s="16" t="str">
        <f>IF('Şəbəkə bazası'!H115="True", "", "İnternet şəbəkəsinin ümumi stansiya tutumu → SƏBƏB: " &amp; 'Şəbəkə bazası'!H$11)</f>
        <v/>
      </c>
      <c r="O107" s="16" t="str">
        <f>IF('Şəbəkə bazası'!H115="True", "", "İnternet şəbəkəsinin quraşdırılmış (xətt şəbəkəsi) tutumu → SƏBƏB: " &amp; 'Şəbəkə bazası'!H$11)</f>
        <v/>
      </c>
      <c r="P107" s="16" t="str">
        <f>IF(İnfrastruktur!C115="True", "", "Data kanal (port) sayı → SƏBƏB: " &amp; İnfrastruktur!C$11)</f>
        <v>Data kanal (port) sayı → SƏBƏB: Data kanal (port) sayı &gt; 0</v>
      </c>
      <c r="Q107" s="16" t="str">
        <f>IF(İnfrastruktur!D115="True", "", IF(OR(Input!A105="AZTELEKOM MMC", Input!A105="BAKI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7" s="16" t="str">
        <f>IF(İnfrastruktur!E115="True",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7" s="16" t="str">
        <f>IF(İnfrastruktur!F115="True",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7" s="16" t="str">
        <f>IF(AND(İnfrastruktur!G115="True", 'Lif Uzunluğu'!D109="True"), "",
    IF(AND(İnfrastruktur!G115="False", 'Lif Uzunluğu'!D109="False"),
        "Müəssisənin özünə aid fiber optik lif uzunluğu → SƏBƏB: " &amp; İnfrastruktur!G$11 &amp; " və keçmiş rüb ilə müqayisədə fərq çoxdur",
        IF(AND(İnfrastruktur!G115="True", 'Lif Uzunluğu'!D109="False"),
            "Müəssisənin özünə aid fiber optik lif uzunluğu → SƏBƏB: Keçmiş rüb ilə müqayisədə fərq çoxdur",
            IF(AND(İnfrastruktur!G115="False", 'Lif Uzunluğu'!D109="True"),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7" s="16" t="str">
        <f>IF('Lif Sayı'!D109="True",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7" s="16" t="str">
        <f>IF(Traffic!C115="True","","Sabit genişzolaqlı internet trafiki")</f>
        <v/>
      </c>
    </row>
    <row r="108" spans="2:22" ht="80.5" customHeight="1" x14ac:dyDescent="0.35">
      <c r="B108" s="15" t="str">
        <f>Input!A106</f>
        <v>"DELTA TELEKOM LTD" MƏHDUD MƏSULİYYƏTLİ  MÜƏSSİSƏSİ</v>
      </c>
      <c r="C108" s="16" t="str">
        <f>IF('Şəbəkə bazası'!C116="True", "", "ETTH → SƏBƏB: " &amp; 'Şəbəkə bazası'!C$11)</f>
        <v/>
      </c>
      <c r="D108" s="16" t="str">
        <f>IF('Şəbəkə bazası'!C116="True", "", "FTTB (və ya FTTC) → SƏBƏB: " &amp; 'Şəbəkə bazası'!C$11)</f>
        <v/>
      </c>
      <c r="E108" s="16" t="str">
        <f>IF('Şəbəkə bazası'!D116="True", "", "FTTH → SƏBƏB: " &amp; 'Şəbəkə bazası'!D$11)</f>
        <v/>
      </c>
      <c r="F108" s="16" t="str">
        <f>IF('Şəbəkə bazası'!D116="True", "", "xPon → SƏBƏB: " &amp; 'Şəbəkə bazası'!D$11)</f>
        <v/>
      </c>
      <c r="G108" s="16" t="str">
        <f>IF('Şəbəkə bazası'!D116="True", "", "Ayrılmış Xətt → SƏBƏB: " &amp; 'Şəbəkə bazası'!D$11)</f>
        <v/>
      </c>
      <c r="H108" s="16" t="str">
        <f>IF('Şəbəkə bazası'!E116="True", "", "xDSL → SƏBƏB: " &amp; 'Şəbəkə bazası'!E$11)</f>
        <v/>
      </c>
      <c r="I108" s="16" t="str">
        <f>IF('Şəbəkə bazası'!E116="True", "", "MSAN, DSLAM → SƏBƏB: " &amp; 'Şəbəkə bazası'!E$11)</f>
        <v/>
      </c>
      <c r="J108" s="16" t="str">
        <f>IF('Şəbəkə bazası'!F116="True", "", "Simsiz internet → SƏBƏB: " &amp; 'Şəbəkə bazası'!F$11)</f>
        <v/>
      </c>
      <c r="K108" s="16" t="str">
        <f>IF('Şəbəkə bazası'!F116="True", "", "Digər şəbəkə → SƏBƏB: " &amp; 'Şəbəkə bazası'!F$11)</f>
        <v/>
      </c>
      <c r="L108" s="16" t="str">
        <f>IF('Şəbəkə bazası'!G116="True", "", "İnternet şəbəkəsinin quraşdırılmış (xətt şəbəkəsi) tutumu → SƏBƏB: " &amp; 'Şəbəkə bazası'!G$11)</f>
        <v/>
      </c>
      <c r="M108" s="16" t="str">
        <f>IF(AND('Şəbəkə bazası'!G116="True", 'Abunəçilərin Sayı'!D110="True"), "",
    IF(AND('Şəbəkə bazası'!G116="False", 'Abunəçilərin Sayı'!D110="False"),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bazası'!G116="True", 'Abunəçilərin Sayı'!D110="False"),
            "Tətbiq edilən şəbəkənin növü üzrə internet abunəçilərinin sayı → SƏBƏB: " &amp; "Keçmiş rüb ilə müqayisədə fərq çoxdur və (və ya) göstərici 0",
            IF(AND('Şəbəkə bazası'!G116="False", 'Abunəçilərin Sayı'!D110="True"),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8" s="16" t="str">
        <f>IF('Şəbəkə bazası'!H116="True", "", "İnternet şəbəkəsinin ümumi stansiya tutumu → SƏBƏB: " &amp; 'Şəbəkə bazası'!H$11)</f>
        <v/>
      </c>
      <c r="O108" s="16" t="str">
        <f>IF('Şəbəkə bazası'!H116="True", "", "İnternet şəbəkəsinin quraşdırılmış (xətt şəbəkəsi) tutumu → SƏBƏB: " &amp; 'Şəbəkə bazası'!H$11)</f>
        <v/>
      </c>
      <c r="P108" s="16" t="str">
        <f>IF(İnfrastruktur!C116="True", "", "Data kanal (port) sayı → SƏBƏB: " &amp; İnfrastruktur!C$11)</f>
        <v>Data kanal (port) sayı → SƏBƏB: Data kanal (port) sayı &gt; 0</v>
      </c>
      <c r="Q108" s="16" t="str">
        <f>IF(İnfrastruktur!D116="True", "", IF(OR(Input!A106="AZTELEKOM MMC", Input!A106="BAKI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8" s="16" t="str">
        <f>IF(İnfrastruktur!E116="True",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8" s="16" t="str">
        <f>IF(İnfrastruktur!F116="True",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8" s="16" t="str">
        <f>IF(AND(İnfrastruktur!G116="True", 'Lif Uzunluğu'!D110="True"), "",
    IF(AND(İnfrastruktur!G116="False", 'Lif Uzunluğu'!D110="False"),
        "Müəssisənin özünə aid fiber optik lif uzunluğu → SƏBƏB: " &amp; İnfrastruktur!G$11 &amp; " və keçmiş rüb ilə müqayisədə fərq çoxdur",
        IF(AND(İnfrastruktur!G116="True", 'Lif Uzunluğu'!D110="False"),
            "Müəssisənin özünə aid fiber optik lif uzunluğu → SƏBƏB: Keçmiş rüb ilə müqayisədə fərq çoxdur",
            IF(AND(İnfrastruktur!G116="False", 'Lif Uzunluğu'!D110="True"),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8" s="16" t="str">
        <f>IF('Lif Sayı'!D110="True",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8" s="16" t="str">
        <f>IF(Traffic!C116="True","","Sabit genişzolaqlı internet trafiki")</f>
        <v/>
      </c>
    </row>
    <row r="109" spans="2:22" ht="80.5" customHeight="1" x14ac:dyDescent="0.35">
      <c r="B109" s="15" t="str">
        <f>Input!A107</f>
        <v>"SPARKTEL" Məhdud Məsuliyyətli Cəmiyyəti</v>
      </c>
      <c r="C109" s="16" t="str">
        <f>IF('Şəbəkə bazası'!C117="True", "", "ETTH → SƏBƏB: " &amp; 'Şəbəkə bazası'!C$11)</f>
        <v/>
      </c>
      <c r="D109" s="16" t="str">
        <f>IF('Şəbəkə bazası'!C117="True", "", "FTTB (və ya FTTC) → SƏBƏB: " &amp; 'Şəbəkə bazası'!C$11)</f>
        <v/>
      </c>
      <c r="E109" s="16" t="str">
        <f>IF('Şəbəkə bazası'!D117="True", "", "FTTH → SƏBƏB: " &amp; 'Şəbəkə bazası'!D$11)</f>
        <v/>
      </c>
      <c r="F109" s="16" t="str">
        <f>IF('Şəbəkə bazası'!D117="True", "", "xPon → SƏBƏB: " &amp; 'Şəbəkə bazası'!D$11)</f>
        <v/>
      </c>
      <c r="G109" s="16" t="str">
        <f>IF('Şəbəkə bazası'!D117="True", "", "Ayrılmış Xətt → SƏBƏB: " &amp; 'Şəbəkə bazası'!D$11)</f>
        <v/>
      </c>
      <c r="H109" s="16" t="str">
        <f>IF('Şəbəkə bazası'!E117="True", "", "xDSL → SƏBƏB: " &amp; 'Şəbəkə bazası'!E$11)</f>
        <v/>
      </c>
      <c r="I109" s="16" t="str">
        <f>IF('Şəbəkə bazası'!E117="True", "", "MSAN, DSLAM → SƏBƏB: " &amp; 'Şəbəkə bazası'!E$11)</f>
        <v/>
      </c>
      <c r="J109" s="16" t="str">
        <f>IF('Şəbəkə bazası'!F117="True", "", "Simsiz internet → SƏBƏB: " &amp; 'Şəbəkə bazası'!F$11)</f>
        <v/>
      </c>
      <c r="K109" s="16" t="str">
        <f>IF('Şəbəkə bazası'!F117="True", "", "Digər şəbəkə → SƏBƏB: " &amp; 'Şəbəkə bazası'!F$11)</f>
        <v/>
      </c>
      <c r="L109" s="16" t="str">
        <f>IF('Şəbəkə bazası'!G117="True", "", "İnternet şəbəkəsinin quraşdırılmış (xətt şəbəkəsi) tutumu → SƏBƏB: " &amp; 'Şəbəkə bazası'!G$11)</f>
        <v/>
      </c>
      <c r="M109" s="16" t="str">
        <f>IF(AND('Şəbəkə bazası'!G117="True", 'Abunəçilərin Sayı'!D111="True"), "",
    IF(AND('Şəbəkə bazası'!G117="False", 'Abunəçilərin Sayı'!D111="False"),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bazası'!G117="True", 'Abunəçilərin Sayı'!D111="False"),
            "Tətbiq edilən şəbəkənin növü üzrə internet abunəçilərinin sayı → SƏBƏB: " &amp; "Keçmiş rüb ilə müqayisədə fərq çoxdur və (və ya) göstərici 0",
            IF(AND('Şəbəkə bazası'!G117="False", 'Abunəçilərin Sayı'!D111="True"),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09" s="16" t="str">
        <f>IF('Şəbəkə bazası'!H117="True", "", "İnternet şəbəkəsinin ümumi stansiya tutumu → SƏBƏB: " &amp; 'Şəbəkə bazası'!H$11)</f>
        <v/>
      </c>
      <c r="O109" s="16" t="str">
        <f>IF('Şəbəkə bazası'!H117="True", "", "İnternet şəbəkəsinin quraşdırılmış (xətt şəbəkəsi) tutumu → SƏBƏB: " &amp; 'Şəbəkə bazası'!H$11)</f>
        <v/>
      </c>
      <c r="P109" s="16" t="str">
        <f>IF(İnfrastruktur!C117="True", "", "Data kanal (port) sayı → SƏBƏB: " &amp; İnfrastruktur!C$11)</f>
        <v>Data kanal (port) sayı → SƏBƏB: Data kanal (port) sayı &gt; 0</v>
      </c>
      <c r="Q109" s="16" t="str">
        <f>IF(İnfrastruktur!D117="True", "", IF(OR(Input!A107="AZTELEKOM MMC", Input!A107="BAKI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09" s="16" t="str">
        <f>IF(İnfrastruktur!E117="True",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09" s="16" t="str">
        <f>IF(İnfrastruktur!F117="True",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09" s="16" t="str">
        <f>IF(AND(İnfrastruktur!G117="True", 'Lif Uzunluğu'!D111="True"), "",
    IF(AND(İnfrastruktur!G117="False", 'Lif Uzunluğu'!D111="False"),
        "Müəssisənin özünə aid fiber optik lif uzunluğu → SƏBƏB: " &amp; İnfrastruktur!G$11 &amp; " və keçmiş rüb ilə müqayisədə fərq çoxdur",
        IF(AND(İnfrastruktur!G117="True", 'Lif Uzunluğu'!D111="False"),
            "Müəssisənin özünə aid fiber optik lif uzunluğu → SƏBƏB: Keçmiş rüb ilə müqayisədə fərq çoxdur",
            IF(AND(İnfrastruktur!G117="False", 'Lif Uzunluğu'!D111="True"),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09" s="16" t="str">
        <f>IF('Lif Sayı'!D111="True",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09" s="16" t="str">
        <f>IF(Traffic!C117="True","","Sabit genişzolaqlı internet trafiki")</f>
        <v/>
      </c>
    </row>
    <row r="110" spans="2:22" ht="80.5" customHeight="1" x14ac:dyDescent="0.35">
      <c r="B110" s="15" t="str">
        <f>Input!A108</f>
        <v>"RDSC" Məhdud Məsuliyyətli Cəmiyyəti</v>
      </c>
      <c r="C110" s="16" t="str">
        <f>IF('Şəbəkə bazası'!C118="True", "", "ETTH → SƏBƏB: " &amp; 'Şəbəkə bazası'!C$11)</f>
        <v/>
      </c>
      <c r="D110" s="16" t="str">
        <f>IF('Şəbəkə bazası'!C118="True", "", "FTTB (və ya FTTC) → SƏBƏB: " &amp; 'Şəbəkə bazası'!C$11)</f>
        <v/>
      </c>
      <c r="E110" s="16" t="str">
        <f>IF('Şəbəkə bazası'!D118="True", "", "FTTH → SƏBƏB: " &amp; 'Şəbəkə bazası'!D$11)</f>
        <v/>
      </c>
      <c r="F110" s="16" t="str">
        <f>IF('Şəbəkə bazası'!D118="True", "", "xPon → SƏBƏB: " &amp; 'Şəbəkə bazası'!D$11)</f>
        <v/>
      </c>
      <c r="G110" s="16" t="str">
        <f>IF('Şəbəkə bazası'!D118="True", "", "Ayrılmış Xətt → SƏBƏB: " &amp; 'Şəbəkə bazası'!D$11)</f>
        <v/>
      </c>
      <c r="H110" s="16" t="str">
        <f>IF('Şəbəkə bazası'!E118="True", "", "xDSL → SƏBƏB: " &amp; 'Şəbəkə bazası'!E$11)</f>
        <v/>
      </c>
      <c r="I110" s="16" t="str">
        <f>IF('Şəbəkə bazası'!E118="True", "", "MSAN, DSLAM → SƏBƏB: " &amp; 'Şəbəkə bazası'!E$11)</f>
        <v/>
      </c>
      <c r="J110" s="16" t="str">
        <f>IF('Şəbəkə bazası'!F118="True", "", "Simsiz internet → SƏBƏB: " &amp; 'Şəbəkə bazası'!F$11)</f>
        <v/>
      </c>
      <c r="K110" s="16" t="str">
        <f>IF('Şəbəkə bazası'!F118="True", "", "Digər şəbəkə → SƏBƏB: " &amp; 'Şəbəkə bazası'!F$11)</f>
        <v/>
      </c>
      <c r="L110" s="16" t="str">
        <f>IF('Şəbəkə bazası'!G118="True", "", "İnternet şəbəkəsinin quraşdırılmış (xətt şəbəkəsi) tutumu → SƏBƏB: " &amp; 'Şəbəkə bazası'!G$11)</f>
        <v/>
      </c>
      <c r="M110" s="16" t="str">
        <f>IF(AND('Şəbəkə bazası'!G118="True", 'Abunəçilərin Sayı'!D112="True"), "",
    IF(AND('Şəbəkə bazası'!G118="False", 'Abunəçilərin Sayı'!D112="False"),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bazası'!G118="True", 'Abunəçilərin Sayı'!D112="False"),
            "Tətbiq edilən şəbəkənin növü üzrə internet abunəçilərinin sayı → SƏBƏB: " &amp; "Keçmiş rüb ilə müqayisədə fərq çoxdur və (və ya) göstərici 0",
            IF(AND('Şəbəkə bazası'!G118="False", 'Abunəçilərin Sayı'!D112="True"),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0" s="16" t="str">
        <f>IF('Şəbəkə bazası'!H118="True", "", "İnternet şəbəkəsinin ümumi stansiya tutumu → SƏBƏB: " &amp; 'Şəbəkə bazası'!H$11)</f>
        <v/>
      </c>
      <c r="O110" s="16" t="str">
        <f>IF('Şəbəkə bazası'!H118="True", "", "İnternet şəbəkəsinin quraşdırılmış (xətt şəbəkəsi) tutumu → SƏBƏB: " &amp; 'Şəbəkə bazası'!H$11)</f>
        <v/>
      </c>
      <c r="P110" s="16" t="str">
        <f>IF(İnfrastruktur!C118="True", "", "Data kanal (port) sayı → SƏBƏB: " &amp; İnfrastruktur!C$11)</f>
        <v>Data kanal (port) sayı → SƏBƏB: Data kanal (port) sayı &gt; 0</v>
      </c>
      <c r="Q110" s="16" t="str">
        <f>IF(İnfrastruktur!D118="True", "", IF(OR(Input!A108="AZTELEKOM MMC", Input!A108="BAKI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0" s="16" t="str">
        <f>IF(İnfrastruktur!E118="True",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0" s="16" t="str">
        <f>IF(İnfrastruktur!F118="True",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0" s="16" t="str">
        <f>IF(AND(İnfrastruktur!G118="True", 'Lif Uzunluğu'!D112="True"), "",
    IF(AND(İnfrastruktur!G118="False", 'Lif Uzunluğu'!D112="False"),
        "Müəssisənin özünə aid fiber optik lif uzunluğu → SƏBƏB: " &amp; İnfrastruktur!G$11 &amp; " və keçmiş rüb ilə müqayisədə fərq çoxdur",
        IF(AND(İnfrastruktur!G118="True", 'Lif Uzunluğu'!D112="False"),
            "Müəssisənin özünə aid fiber optik lif uzunluğu → SƏBƏB: Keçmiş rüb ilə müqayisədə fərq çoxdur",
            IF(AND(İnfrastruktur!G118="False", 'Lif Uzunluğu'!D112="True"),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0" s="16" t="str">
        <f>IF('Lif Sayı'!D112="True",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0" s="16" t="str">
        <f>IF(Traffic!C118="True","","Sabit genişzolaqlı internet trafiki")</f>
        <v/>
      </c>
    </row>
    <row r="111" spans="2:22" ht="80.5" customHeight="1" x14ac:dyDescent="0.35">
      <c r="B111" s="15" t="str">
        <f>Input!A109</f>
        <v>"Boss Group" MƏHDUD MƏSULİYYƏTLİ CƏMİYYƏTİ</v>
      </c>
      <c r="C111" s="16" t="str">
        <f>IF('Şəbəkə bazası'!C119="True", "", "ETTH → SƏBƏB: " &amp; 'Şəbəkə bazası'!C$11)</f>
        <v/>
      </c>
      <c r="D111" s="16" t="str">
        <f>IF('Şəbəkə bazası'!C119="True", "", "FTTB (və ya FTTC) → SƏBƏB: " &amp; 'Şəbəkə bazası'!C$11)</f>
        <v/>
      </c>
      <c r="E111" s="16" t="str">
        <f>IF('Şəbəkə bazası'!D119="True", "", "FTTH → SƏBƏB: " &amp; 'Şəbəkə bazası'!D$11)</f>
        <v/>
      </c>
      <c r="F111" s="16" t="str">
        <f>IF('Şəbəkə bazası'!D119="True", "", "xPon → SƏBƏB: " &amp; 'Şəbəkə bazası'!D$11)</f>
        <v/>
      </c>
      <c r="G111" s="16" t="str">
        <f>IF('Şəbəkə bazası'!D119="True", "", "Ayrılmış Xətt → SƏBƏB: " &amp; 'Şəbəkə bazası'!D$11)</f>
        <v/>
      </c>
      <c r="H111" s="16" t="str">
        <f>IF('Şəbəkə bazası'!E119="True", "", "xDSL → SƏBƏB: " &amp; 'Şəbəkə bazası'!E$11)</f>
        <v/>
      </c>
      <c r="I111" s="16" t="str">
        <f>IF('Şəbəkə bazası'!E119="True", "", "MSAN, DSLAM → SƏBƏB: " &amp; 'Şəbəkə bazası'!E$11)</f>
        <v/>
      </c>
      <c r="J111" s="16" t="str">
        <f>IF('Şəbəkə bazası'!F119="True", "", "Simsiz internet → SƏBƏB: " &amp; 'Şəbəkə bazası'!F$11)</f>
        <v/>
      </c>
      <c r="K111" s="16" t="str">
        <f>IF('Şəbəkə bazası'!F119="True", "", "Digər şəbəkə → SƏBƏB: " &amp; 'Şəbəkə bazası'!F$11)</f>
        <v/>
      </c>
      <c r="L111" s="16" t="str">
        <f>IF('Şəbəkə bazası'!G119="True", "", "İnternet şəbəkəsinin quraşdırılmış (xətt şəbəkəsi) tutumu → SƏBƏB: " &amp; 'Şəbəkə bazası'!G$11)</f>
        <v/>
      </c>
      <c r="M111" s="16" t="str">
        <f>IF(AND('Şəbəkə bazası'!G119="True", 'Abunəçilərin Sayı'!D113="True"), "",
    IF(AND('Şəbəkə bazası'!G119="False", 'Abunəçilərin Sayı'!D113="False"),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bazası'!G119="True", 'Abunəçilərin Sayı'!D113="False"),
            "Tətbiq edilən şəbəkənin növü üzrə internet abunəçilərinin sayı → SƏBƏB: " &amp; "Keçmiş rüb ilə müqayisədə fərq çoxdur və (və ya) göstərici 0",
            IF(AND('Şəbəkə bazası'!G119="False", 'Abunəçilərin Sayı'!D113="True"),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1" s="16" t="str">
        <f>IF('Şəbəkə bazası'!H119="True", "", "İnternet şəbəkəsinin ümumi stansiya tutumu → SƏBƏB: " &amp; 'Şəbəkə bazası'!H$11)</f>
        <v/>
      </c>
      <c r="O111" s="16" t="str">
        <f>IF('Şəbəkə bazası'!H119="True", "", "İnternet şəbəkəsinin quraşdırılmış (xətt şəbəkəsi) tutumu → SƏBƏB: " &amp; 'Şəbəkə bazası'!H$11)</f>
        <v/>
      </c>
      <c r="P111" s="16" t="str">
        <f>IF(İnfrastruktur!C119="True", "", "Data kanal (port) sayı → SƏBƏB: " &amp; İnfrastruktur!C$11)</f>
        <v>Data kanal (port) sayı → SƏBƏB: Data kanal (port) sayı &gt; 0</v>
      </c>
      <c r="Q111" s="16" t="str">
        <f>IF(İnfrastruktur!D119="True", "", IF(OR(Input!A109="AZTELEKOM MMC", Input!A109="BAKI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1" s="16" t="str">
        <f>IF(İnfrastruktur!E119="True",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1" s="16" t="str">
        <f>IF(İnfrastruktur!F119="True",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1" s="16" t="str">
        <f>IF(AND(İnfrastruktur!G119="True", 'Lif Uzunluğu'!D113="True"), "",
    IF(AND(İnfrastruktur!G119="False", 'Lif Uzunluğu'!D113="False"),
        "Müəssisənin özünə aid fiber optik lif uzunluğu → SƏBƏB: " &amp; İnfrastruktur!G$11 &amp; " və keçmiş rüb ilə müqayisədə fərq çoxdur",
        IF(AND(İnfrastruktur!G119="True", 'Lif Uzunluğu'!D113="False"),
            "Müəssisənin özünə aid fiber optik lif uzunluğu → SƏBƏB: Keçmiş rüb ilə müqayisədə fərq çoxdur",
            IF(AND(İnfrastruktur!G119="False", 'Lif Uzunluğu'!D113="True"),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1" s="16" t="str">
        <f>IF('Lif Sayı'!D113="True",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1" s="16" t="str">
        <f>IF(Traffic!C119="True","","Sabit genişzolaqlı internet trafiki")</f>
        <v/>
      </c>
    </row>
    <row r="112" spans="2:22" ht="80.5" customHeight="1" x14ac:dyDescent="0.35">
      <c r="B112" s="15" t="str">
        <f>Input!A110</f>
        <v>"DU TELECOM" Məhdud Məsuliyyətli Cəmiyyəti</v>
      </c>
      <c r="C112" s="16" t="str">
        <f>IF('Şəbəkə bazası'!C120="True", "", "ETTH → SƏBƏB: " &amp; 'Şəbəkə bazası'!C$11)</f>
        <v/>
      </c>
      <c r="D112" s="16" t="str">
        <f>IF('Şəbəkə bazası'!C120="True", "", "FTTB (və ya FTTC) → SƏBƏB: " &amp; 'Şəbəkə bazası'!C$11)</f>
        <v/>
      </c>
      <c r="E112" s="16" t="str">
        <f>IF('Şəbəkə bazası'!D120="True", "", "FTTH → SƏBƏB: " &amp; 'Şəbəkə bazası'!D$11)</f>
        <v/>
      </c>
      <c r="F112" s="16" t="str">
        <f>IF('Şəbəkə bazası'!D120="True", "", "xPon → SƏBƏB: " &amp; 'Şəbəkə bazası'!D$11)</f>
        <v/>
      </c>
      <c r="G112" s="16" t="str">
        <f>IF('Şəbəkə bazası'!D120="True", "", "Ayrılmış Xətt → SƏBƏB: " &amp; 'Şəbəkə bazası'!D$11)</f>
        <v/>
      </c>
      <c r="H112" s="16" t="str">
        <f>IF('Şəbəkə bazası'!E120="True", "", "xDSL → SƏBƏB: " &amp; 'Şəbəkə bazası'!E$11)</f>
        <v/>
      </c>
      <c r="I112" s="16" t="str">
        <f>IF('Şəbəkə bazası'!E120="True", "", "MSAN, DSLAM → SƏBƏB: " &amp; 'Şəbəkə bazası'!E$11)</f>
        <v/>
      </c>
      <c r="J112" s="16" t="str">
        <f>IF('Şəbəkə bazası'!F120="True", "", "Simsiz internet → SƏBƏB: " &amp; 'Şəbəkə bazası'!F$11)</f>
        <v/>
      </c>
      <c r="K112" s="16" t="str">
        <f>IF('Şəbəkə bazası'!F120="True", "", "Digər şəbəkə → SƏBƏB: " &amp; 'Şəbəkə bazası'!F$11)</f>
        <v/>
      </c>
      <c r="L112" s="16" t="str">
        <f>IF('Şəbəkə bazası'!G120="True", "", "İnternet şəbəkəsinin quraşdırılmış (xətt şəbəkəsi) tutumu → SƏBƏB: " &amp; 'Şəbəkə bazası'!G$11)</f>
        <v/>
      </c>
      <c r="M112" s="16" t="str">
        <f>IF(AND('Şəbəkə bazası'!G120="True", 'Abunəçilərin Sayı'!D114="True"), "",
    IF(AND('Şəbəkə bazası'!G120="False", 'Abunəçilərin Sayı'!D114="False"),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bazası'!G120="True", 'Abunəçilərin Sayı'!D114="False"),
            "Tətbiq edilən şəbəkənin növü üzrə internet abunəçilərinin sayı → SƏBƏB: " &amp; "Keçmiş rüb ilə müqayisədə fərq çoxdur və (və ya) göstərici 0",
            IF(AND('Şəbəkə bazası'!G120="False", 'Abunəçilərin Sayı'!D114="True"),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2" s="16" t="str">
        <f>IF('Şəbəkə bazası'!H120="True", "", "İnternet şəbəkəsinin ümumi stansiya tutumu → SƏBƏB: " &amp; 'Şəbəkə bazası'!H$11)</f>
        <v/>
      </c>
      <c r="O112" s="16" t="str">
        <f>IF('Şəbəkə bazası'!H120="True", "", "İnternet şəbəkəsinin quraşdırılmış (xətt şəbəkəsi) tutumu → SƏBƏB: " &amp; 'Şəbəkə bazası'!H$11)</f>
        <v/>
      </c>
      <c r="P112" s="16" t="str">
        <f>IF(İnfrastruktur!C120="True", "", "Data kanal (port) sayı → SƏBƏB: " &amp; İnfrastruktur!C$11)</f>
        <v>Data kanal (port) sayı → SƏBƏB: Data kanal (port) sayı &gt; 0</v>
      </c>
      <c r="Q112" s="16" t="str">
        <f>IF(İnfrastruktur!D120="True", "", IF(OR(Input!A110="AZTELEKOM MMC", Input!A110="BAKI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2" s="16" t="str">
        <f>IF(İnfrastruktur!E120="True",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2" s="16" t="str">
        <f>IF(İnfrastruktur!F120="True",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2" s="16" t="str">
        <f>IF(AND(İnfrastruktur!G120="True", 'Lif Uzunluğu'!D114="True"), "",
    IF(AND(İnfrastruktur!G120="False", 'Lif Uzunluğu'!D114="False"),
        "Müəssisənin özünə aid fiber optik lif uzunluğu → SƏBƏB: " &amp; İnfrastruktur!G$11 &amp; " və keçmiş rüb ilə müqayisədə fərq çoxdur",
        IF(AND(İnfrastruktur!G120="True", 'Lif Uzunluğu'!D114="False"),
            "Müəssisənin özünə aid fiber optik lif uzunluğu → SƏBƏB: Keçmiş rüb ilə müqayisədə fərq çoxdur",
            IF(AND(İnfrastruktur!G120="False", 'Lif Uzunluğu'!D114="True"),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2" s="16" t="str">
        <f>IF('Lif Sayı'!D114="True",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2" s="16" t="str">
        <f>IF(Traffic!C120="True","","Sabit genişzolaqlı internet trafiki")</f>
        <v/>
      </c>
    </row>
    <row r="113" spans="2:22" ht="80.5" customHeight="1" x14ac:dyDescent="0.35">
      <c r="B113" s="15" t="str">
        <f>Input!A111</f>
        <v>"GO TELECOM" Məhdud Məsuliyyətli Cəmiyyəti</v>
      </c>
      <c r="C113" s="16" t="str">
        <f>IF('Şəbəkə bazası'!C121="True", "", "ETTH → SƏBƏB: " &amp; 'Şəbəkə bazası'!C$11)</f>
        <v/>
      </c>
      <c r="D113" s="16" t="str">
        <f>IF('Şəbəkə bazası'!C121="True", "", "FTTB (və ya FTTC) → SƏBƏB: " &amp; 'Şəbəkə bazası'!C$11)</f>
        <v/>
      </c>
      <c r="E113" s="16" t="str">
        <f>IF('Şəbəkə bazası'!D121="True", "", "FTTH → SƏBƏB: " &amp; 'Şəbəkə bazası'!D$11)</f>
        <v/>
      </c>
      <c r="F113" s="16" t="str">
        <f>IF('Şəbəkə bazası'!D121="True", "", "xPon → SƏBƏB: " &amp; 'Şəbəkə bazası'!D$11)</f>
        <v/>
      </c>
      <c r="G113" s="16" t="str">
        <f>IF('Şəbəkə bazası'!D121="True", "", "Ayrılmış Xətt → SƏBƏB: " &amp; 'Şəbəkə bazası'!D$11)</f>
        <v/>
      </c>
      <c r="H113" s="16" t="str">
        <f>IF('Şəbəkə bazası'!E121="True", "", "xDSL → SƏBƏB: " &amp; 'Şəbəkə bazası'!E$11)</f>
        <v/>
      </c>
      <c r="I113" s="16" t="str">
        <f>IF('Şəbəkə bazası'!E121="True", "", "MSAN, DSLAM → SƏBƏB: " &amp; 'Şəbəkə bazası'!E$11)</f>
        <v/>
      </c>
      <c r="J113" s="16" t="str">
        <f>IF('Şəbəkə bazası'!F121="True", "", "Simsiz internet → SƏBƏB: " &amp; 'Şəbəkə bazası'!F$11)</f>
        <v/>
      </c>
      <c r="K113" s="16" t="str">
        <f>IF('Şəbəkə bazası'!F121="True", "", "Digər şəbəkə → SƏBƏB: " &amp; 'Şəbəkə bazası'!F$11)</f>
        <v/>
      </c>
      <c r="L113" s="16" t="str">
        <f>IF('Şəbəkə bazası'!G121="True", "", "İnternet şəbəkəsinin quraşdırılmış (xətt şəbəkəsi) tutumu → SƏBƏB: " &amp; 'Şəbəkə bazası'!G$11)</f>
        <v/>
      </c>
      <c r="M113" s="16" t="str">
        <f>IF(AND('Şəbəkə bazası'!G121="True", 'Abunəçilərin Sayı'!D115="True"), "",
    IF(AND('Şəbəkə bazası'!G121="False", 'Abunəçilərin Sayı'!D115="False"),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bazası'!G121="True", 'Abunəçilərin Sayı'!D115="False"),
            "Tətbiq edilən şəbəkənin növü üzrə internet abunəçilərinin sayı → SƏBƏB: " &amp; "Keçmiş rüb ilə müqayisədə fərq çoxdur və (və ya) göstərici 0",
            IF(AND('Şəbəkə bazası'!G121="False", 'Abunəçilərin Sayı'!D115="True"),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3" s="16" t="str">
        <f>IF('Şəbəkə bazası'!H121="True", "", "İnternet şəbəkəsinin ümumi stansiya tutumu → SƏBƏB: " &amp; 'Şəbəkə bazası'!H$11)</f>
        <v/>
      </c>
      <c r="O113" s="16" t="str">
        <f>IF('Şəbəkə bazası'!H121="True", "", "İnternet şəbəkəsinin quraşdırılmış (xətt şəbəkəsi) tutumu → SƏBƏB: " &amp; 'Şəbəkə bazası'!H$11)</f>
        <v/>
      </c>
      <c r="P113" s="16" t="str">
        <f>IF(İnfrastruktur!C121="True", "", "Data kanal (port) sayı → SƏBƏB: " &amp; İnfrastruktur!C$11)</f>
        <v>Data kanal (port) sayı → SƏBƏB: Data kanal (port) sayı &gt; 0</v>
      </c>
      <c r="Q113" s="16" t="str">
        <f>IF(İnfrastruktur!D121="True", "", IF(OR(Input!A111="AZTELEKOM MMC", Input!A111="BAKI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3" s="16" t="str">
        <f>IF(İnfrastruktur!E121="True",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3" s="16" t="str">
        <f>IF(İnfrastruktur!F121="True",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3" s="16" t="str">
        <f>IF(AND(İnfrastruktur!G121="True", 'Lif Uzunluğu'!D115="True"), "",
    IF(AND(İnfrastruktur!G121="False", 'Lif Uzunluğu'!D115="False"),
        "Müəssisənin özünə aid fiber optik lif uzunluğu → SƏBƏB: " &amp; İnfrastruktur!G$11 &amp; " və keçmiş rüb ilə müqayisədə fərq çoxdur",
        IF(AND(İnfrastruktur!G121="True", 'Lif Uzunluğu'!D115="False"),
            "Müəssisənin özünə aid fiber optik lif uzunluğu → SƏBƏB: Keçmiş rüb ilə müqayisədə fərq çoxdur",
            IF(AND(İnfrastruktur!G121="False", 'Lif Uzunluğu'!D115="True"),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3" s="16" t="str">
        <f>IF('Lif Sayı'!D115="True",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3" s="16" t="str">
        <f>IF(Traffic!C121="True","","Sabit genişzolaqlı internet trafiki")</f>
        <v/>
      </c>
    </row>
    <row r="114" spans="2:22" ht="80.5" customHeight="1" x14ac:dyDescent="0.35">
      <c r="B114" s="15" t="str">
        <f>Input!A112</f>
        <v>"AZERBAIJAN NETVVORK SOLUTIONS" Məhdud Məsuliyyətli Cəmiyyəti</v>
      </c>
      <c r="C114" s="16" t="str">
        <f>IF('Şəbəkə bazası'!C122="True", "", "ETTH → SƏBƏB: " &amp; 'Şəbəkə bazası'!C$11)</f>
        <v/>
      </c>
      <c r="D114" s="16" t="str">
        <f>IF('Şəbəkə bazası'!C122="True", "", "FTTB (və ya FTTC) → SƏBƏB: " &amp; 'Şəbəkə bazası'!C$11)</f>
        <v/>
      </c>
      <c r="E114" s="16" t="str">
        <f>IF('Şəbəkə bazası'!D122="True", "", "FTTH → SƏBƏB: " &amp; 'Şəbəkə bazası'!D$11)</f>
        <v/>
      </c>
      <c r="F114" s="16" t="str">
        <f>IF('Şəbəkə bazası'!D122="True", "", "xPon → SƏBƏB: " &amp; 'Şəbəkə bazası'!D$11)</f>
        <v/>
      </c>
      <c r="G114" s="16" t="str">
        <f>IF('Şəbəkə bazası'!D122="True", "", "Ayrılmış Xətt → SƏBƏB: " &amp; 'Şəbəkə bazası'!D$11)</f>
        <v/>
      </c>
      <c r="H114" s="16" t="str">
        <f>IF('Şəbəkə bazası'!E122="True", "", "xDSL → SƏBƏB: " &amp; 'Şəbəkə bazası'!E$11)</f>
        <v/>
      </c>
      <c r="I114" s="16" t="str">
        <f>IF('Şəbəkə bazası'!E122="True", "", "MSAN, DSLAM → SƏBƏB: " &amp; 'Şəbəkə bazası'!E$11)</f>
        <v/>
      </c>
      <c r="J114" s="16" t="str">
        <f>IF('Şəbəkə bazası'!F122="True", "", "Simsiz internet → SƏBƏB: " &amp; 'Şəbəkə bazası'!F$11)</f>
        <v/>
      </c>
      <c r="K114" s="16" t="str">
        <f>IF('Şəbəkə bazası'!F122="True", "", "Digər şəbəkə → SƏBƏB: " &amp; 'Şəbəkə bazası'!F$11)</f>
        <v/>
      </c>
      <c r="L114" s="16" t="str">
        <f>IF('Şəbəkə bazası'!G122="True", "", "İnternet şəbəkəsinin quraşdırılmış (xətt şəbəkəsi) tutumu → SƏBƏB: " &amp; 'Şəbəkə bazası'!G$11)</f>
        <v/>
      </c>
      <c r="M114" s="16" t="str">
        <f>IF(AND('Şəbəkə bazası'!G122="True", 'Abunəçilərin Sayı'!D116="True"), "",
    IF(AND('Şəbəkə bazası'!G122="False", 'Abunəçilərin Sayı'!D116="False"),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bazası'!G122="True", 'Abunəçilərin Sayı'!D116="False"),
            "Tətbiq edilən şəbəkənin növü üzrə internet abunəçilərinin sayı → SƏBƏB: " &amp; "Keçmiş rüb ilə müqayisədə fərq çoxdur və (və ya) göstərici 0",
            IF(AND('Şəbəkə bazası'!G122="False", 'Abunəçilərin Sayı'!D116="True"),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4" s="16" t="str">
        <f>IF('Şəbəkə bazası'!H122="True", "", "İnternet şəbəkəsinin ümumi stansiya tutumu → SƏBƏB: " &amp; 'Şəbəkə bazası'!H$11)</f>
        <v/>
      </c>
      <c r="O114" s="16" t="str">
        <f>IF('Şəbəkə bazası'!H122="True", "", "İnternet şəbəkəsinin quraşdırılmış (xətt şəbəkəsi) tutumu → SƏBƏB: " &amp; 'Şəbəkə bazası'!H$11)</f>
        <v/>
      </c>
      <c r="P114" s="16" t="str">
        <f>IF(İnfrastruktur!C122="True", "", "Data kanal (port) sayı → SƏBƏB: " &amp; İnfrastruktur!C$11)</f>
        <v>Data kanal (port) sayı → SƏBƏB: Data kanal (port) sayı &gt; 0</v>
      </c>
      <c r="Q114" s="16" t="str">
        <f>IF(İnfrastruktur!D122="True", "", IF(OR(Input!A112="AZTELEKOM MMC", Input!A112="BAKI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4" s="16" t="str">
        <f>IF(İnfrastruktur!E122="True",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4" s="16" t="str">
        <f>IF(İnfrastruktur!F122="True",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4" s="16" t="str">
        <f>IF(AND(İnfrastruktur!G122="True", 'Lif Uzunluğu'!D116="True"), "",
    IF(AND(İnfrastruktur!G122="False", 'Lif Uzunluğu'!D116="False"),
        "Müəssisənin özünə aid fiber optik lif uzunluğu → SƏBƏB: " &amp; İnfrastruktur!G$11 &amp; " və keçmiş rüb ilə müqayisədə fərq çoxdur",
        IF(AND(İnfrastruktur!G122="True", 'Lif Uzunluğu'!D116="False"),
            "Müəssisənin özünə aid fiber optik lif uzunluğu → SƏBƏB: Keçmiş rüb ilə müqayisədə fərq çoxdur",
            IF(AND(İnfrastruktur!G122="False", 'Lif Uzunluğu'!D116="True"),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4" s="16" t="str">
        <f>IF('Lif Sayı'!D116="True",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4" s="16" t="str">
        <f>IF(Traffic!C122="True","","Sabit genişzolaqlı internet trafiki")</f>
        <v/>
      </c>
    </row>
    <row r="115" spans="2:22" ht="80.5" customHeight="1" x14ac:dyDescent="0.35">
      <c r="B115" s="15" t="str">
        <f>Input!A113</f>
        <v>"KAPITAL TELECOM" Məhdud Məsuliyyətli Cəmiyyəti</v>
      </c>
      <c r="C115" s="16" t="str">
        <f>IF('Şəbəkə bazası'!C123="True", "", "ETTH → SƏBƏB: " &amp; 'Şəbəkə bazası'!C$11)</f>
        <v/>
      </c>
      <c r="D115" s="16" t="str">
        <f>IF('Şəbəkə bazası'!C123="True", "", "FTTB (və ya FTTC) → SƏBƏB: " &amp; 'Şəbəkə bazası'!C$11)</f>
        <v/>
      </c>
      <c r="E115" s="16" t="str">
        <f>IF('Şəbəkə bazası'!D123="True", "", "FTTH → SƏBƏB: " &amp; 'Şəbəkə bazası'!D$11)</f>
        <v/>
      </c>
      <c r="F115" s="16" t="str">
        <f>IF('Şəbəkə bazası'!D123="True", "", "xPon → SƏBƏB: " &amp; 'Şəbəkə bazası'!D$11)</f>
        <v/>
      </c>
      <c r="G115" s="16" t="str">
        <f>IF('Şəbəkə bazası'!D123="True", "", "Ayrılmış Xətt → SƏBƏB: " &amp; 'Şəbəkə bazası'!D$11)</f>
        <v/>
      </c>
      <c r="H115" s="16" t="str">
        <f>IF('Şəbəkə bazası'!E123="True", "", "xDSL → SƏBƏB: " &amp; 'Şəbəkə bazası'!E$11)</f>
        <v/>
      </c>
      <c r="I115" s="16" t="str">
        <f>IF('Şəbəkə bazası'!E123="True", "", "MSAN, DSLAM → SƏBƏB: " &amp; 'Şəbəkə bazası'!E$11)</f>
        <v/>
      </c>
      <c r="J115" s="16" t="str">
        <f>IF('Şəbəkə bazası'!F123="True", "", "Simsiz internet → SƏBƏB: " &amp; 'Şəbəkə bazası'!F$11)</f>
        <v/>
      </c>
      <c r="K115" s="16" t="str">
        <f>IF('Şəbəkə bazası'!F123="True", "", "Digər şəbəkə → SƏBƏB: " &amp; 'Şəbəkə bazası'!F$11)</f>
        <v/>
      </c>
      <c r="L115" s="16" t="str">
        <f>IF('Şəbəkə bazası'!G123="True", "", "İnternet şəbəkəsinin quraşdırılmış (xətt şəbəkəsi) tutumu → SƏBƏB: " &amp; 'Şəbəkə bazası'!G$11)</f>
        <v/>
      </c>
      <c r="M115" s="16" t="str">
        <f>IF(AND('Şəbəkə bazası'!G123="True", 'Abunəçilərin Sayı'!D117="True"), "",
    IF(AND('Şəbəkə bazası'!G123="False", 'Abunəçilərin Sayı'!D117="False"),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bazası'!G123="True", 'Abunəçilərin Sayı'!D117="False"),
            "Tətbiq edilən şəbəkənin növü üzrə internet abunəçilərinin sayı → SƏBƏB: " &amp; "Keçmiş rüb ilə müqayisədə fərq çoxdur və (və ya) göstərici 0",
            IF(AND('Şəbəkə bazası'!G123="False", 'Abunəçilərin Sayı'!D117="True"),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5" s="16" t="str">
        <f>IF('Şəbəkə bazası'!H123="True", "", "İnternet şəbəkəsinin ümumi stansiya tutumu → SƏBƏB: " &amp; 'Şəbəkə bazası'!H$11)</f>
        <v/>
      </c>
      <c r="O115" s="16" t="str">
        <f>IF('Şəbəkə bazası'!H123="True", "", "İnternet şəbəkəsinin quraşdırılmış (xətt şəbəkəsi) tutumu → SƏBƏB: " &amp; 'Şəbəkə bazası'!H$11)</f>
        <v/>
      </c>
      <c r="P115" s="16" t="str">
        <f>IF(İnfrastruktur!C123="True", "", "Data kanal (port) sayı → SƏBƏB: " &amp; İnfrastruktur!C$11)</f>
        <v>Data kanal (port) sayı → SƏBƏB: Data kanal (port) sayı &gt; 0</v>
      </c>
      <c r="Q115" s="16" t="str">
        <f>IF(İnfrastruktur!D123="True", "", IF(OR(Input!A113="AZTELEKOM MMC", Input!A113="BAKI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5" s="16" t="str">
        <f>IF(İnfrastruktur!E123="True",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5" s="16" t="str">
        <f>IF(İnfrastruktur!F123="True",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5" s="16" t="str">
        <f>IF(AND(İnfrastruktur!G123="True", 'Lif Uzunluğu'!D117="True"), "",
    IF(AND(İnfrastruktur!G123="False", 'Lif Uzunluğu'!D117="False"),
        "Müəssisənin özünə aid fiber optik lif uzunluğu → SƏBƏB: " &amp; İnfrastruktur!G$11 &amp; " və keçmiş rüb ilə müqayisədə fərq çoxdur",
        IF(AND(İnfrastruktur!G123="True", 'Lif Uzunluğu'!D117="False"),
            "Müəssisənin özünə aid fiber optik lif uzunluğu → SƏBƏB: Keçmiş rüb ilə müqayisədə fərq çoxdur",
            IF(AND(İnfrastruktur!G123="False", 'Lif Uzunluğu'!D117="True"),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5" s="16" t="str">
        <f>IF('Lif Sayı'!D117="True",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5" s="16" t="str">
        <f>IF(Traffic!C123="True","","Sabit genişzolaqlı internet trafiki")</f>
        <v/>
      </c>
    </row>
    <row r="116" spans="2:22" ht="80.5" customHeight="1" x14ac:dyDescent="0.35">
      <c r="B116" s="15" t="str">
        <f>Input!A114</f>
        <v>"BİLEV NET" Məhdud Məsuliyyətli Cəmiyyəti</v>
      </c>
      <c r="C116" s="16" t="str">
        <f>IF('Şəbəkə bazası'!C124="True", "", "ETTH → SƏBƏB: " &amp; 'Şəbəkə bazası'!C$11)</f>
        <v/>
      </c>
      <c r="D116" s="16" t="str">
        <f>IF('Şəbəkə bazası'!C124="True", "", "FTTB (və ya FTTC) → SƏBƏB: " &amp; 'Şəbəkə bazası'!C$11)</f>
        <v/>
      </c>
      <c r="E116" s="16" t="str">
        <f>IF('Şəbəkə bazası'!D124="True", "", "FTTH → SƏBƏB: " &amp; 'Şəbəkə bazası'!D$11)</f>
        <v/>
      </c>
      <c r="F116" s="16" t="str">
        <f>IF('Şəbəkə bazası'!D124="True", "", "xPon → SƏBƏB: " &amp; 'Şəbəkə bazası'!D$11)</f>
        <v/>
      </c>
      <c r="G116" s="16" t="str">
        <f>IF('Şəbəkə bazası'!D124="True", "", "Ayrılmış Xətt → SƏBƏB: " &amp; 'Şəbəkə bazası'!D$11)</f>
        <v/>
      </c>
      <c r="H116" s="16" t="str">
        <f>IF('Şəbəkə bazası'!E124="True", "", "xDSL → SƏBƏB: " &amp; 'Şəbəkə bazası'!E$11)</f>
        <v/>
      </c>
      <c r="I116" s="16" t="str">
        <f>IF('Şəbəkə bazası'!E124="True", "", "MSAN, DSLAM → SƏBƏB: " &amp; 'Şəbəkə bazası'!E$11)</f>
        <v/>
      </c>
      <c r="J116" s="16" t="str">
        <f>IF('Şəbəkə bazası'!F124="True", "", "Simsiz internet → SƏBƏB: " &amp; 'Şəbəkə bazası'!F$11)</f>
        <v/>
      </c>
      <c r="K116" s="16" t="str">
        <f>IF('Şəbəkə bazası'!F124="True", "", "Digər şəbəkə → SƏBƏB: " &amp; 'Şəbəkə bazası'!F$11)</f>
        <v/>
      </c>
      <c r="L116" s="16" t="str">
        <f>IF('Şəbəkə bazası'!G124="True", "", "İnternet şəbəkəsinin quraşdırılmış (xətt şəbəkəsi) tutumu → SƏBƏB: " &amp; 'Şəbəkə bazası'!G$11)</f>
        <v/>
      </c>
      <c r="M116" s="16" t="str">
        <f>IF(AND('Şəbəkə bazası'!G124="True", 'Abunəçilərin Sayı'!D118="True"), "",
    IF(AND('Şəbəkə bazası'!G124="False", 'Abunəçilərin Sayı'!D118="False"),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bazası'!G124="True", 'Abunəçilərin Sayı'!D118="False"),
            "Tətbiq edilən şəbəkənin növü üzrə internet abunəçilərinin sayı → SƏBƏB: " &amp; "Keçmiş rüb ilə müqayisədə fərq çoxdur və (və ya) göstərici 0",
            IF(AND('Şəbəkə bazası'!G124="False", 'Abunəçilərin Sayı'!D118="True"),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6" s="16" t="str">
        <f>IF('Şəbəkə bazası'!H124="True", "", "İnternet şəbəkəsinin ümumi stansiya tutumu → SƏBƏB: " &amp; 'Şəbəkə bazası'!H$11)</f>
        <v/>
      </c>
      <c r="O116" s="16" t="str">
        <f>IF('Şəbəkə bazası'!H124="True", "", "İnternet şəbəkəsinin quraşdırılmış (xətt şəbəkəsi) tutumu → SƏBƏB: " &amp; 'Şəbəkə bazası'!H$11)</f>
        <v/>
      </c>
      <c r="P116" s="16" t="str">
        <f>IF(İnfrastruktur!C124="True", "", "Data kanal (port) sayı → SƏBƏB: " &amp; İnfrastruktur!C$11)</f>
        <v>Data kanal (port) sayı → SƏBƏB: Data kanal (port) sayı &gt; 0</v>
      </c>
      <c r="Q116" s="16" t="str">
        <f>IF(İnfrastruktur!D124="True", "", IF(OR(Input!A114="AZTELEKOM MMC", Input!A114="BAKI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6" s="16" t="str">
        <f>IF(İnfrastruktur!E124="True",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6" s="16" t="str">
        <f>IF(İnfrastruktur!F124="True",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6" s="16" t="str">
        <f>IF(AND(İnfrastruktur!G124="True", 'Lif Uzunluğu'!D118="True"), "",
    IF(AND(İnfrastruktur!G124="False", 'Lif Uzunluğu'!D118="False"),
        "Müəssisənin özünə aid fiber optik lif uzunluğu → SƏBƏB: " &amp; İnfrastruktur!G$11 &amp; " və keçmiş rüb ilə müqayisədə fərq çoxdur",
        IF(AND(İnfrastruktur!G124="True", 'Lif Uzunluğu'!D118="False"),
            "Müəssisənin özünə aid fiber optik lif uzunluğu → SƏBƏB: Keçmiş rüb ilə müqayisədə fərq çoxdur",
            IF(AND(İnfrastruktur!G124="False", 'Lif Uzunluğu'!D118="True"),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6" s="16" t="str">
        <f>IF('Lif Sayı'!D118="True",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6" s="16" t="str">
        <f>IF(Traffic!C124="True","","Sabit genişzolaqlı internet trafiki")</f>
        <v/>
      </c>
    </row>
    <row r="117" spans="2:22" ht="80.5" customHeight="1" x14ac:dyDescent="0.35">
      <c r="B117" s="15" t="str">
        <f>Input!A115</f>
        <v>"AZQTEL" MƏHDUD MƏSULİYYƏTLİ CƏMİYYƏTİ</v>
      </c>
      <c r="C117" s="16" t="str">
        <f>IF('Şəbəkə bazası'!C125="True", "", "ETTH → SƏBƏB: " &amp; 'Şəbəkə bazası'!C$11)</f>
        <v/>
      </c>
      <c r="D117" s="16" t="str">
        <f>IF('Şəbəkə bazası'!C125="True", "", "FTTB (və ya FTTC) → SƏBƏB: " &amp; 'Şəbəkə bazası'!C$11)</f>
        <v/>
      </c>
      <c r="E117" s="16" t="str">
        <f>IF('Şəbəkə bazası'!D125="True", "", "FTTH → SƏBƏB: " &amp; 'Şəbəkə bazası'!D$11)</f>
        <v/>
      </c>
      <c r="F117" s="16" t="str">
        <f>IF('Şəbəkə bazası'!D125="True", "", "xPon → SƏBƏB: " &amp; 'Şəbəkə bazası'!D$11)</f>
        <v/>
      </c>
      <c r="G117" s="16" t="str">
        <f>IF('Şəbəkə bazası'!D125="True", "", "Ayrılmış Xətt → SƏBƏB: " &amp; 'Şəbəkə bazası'!D$11)</f>
        <v/>
      </c>
      <c r="H117" s="16" t="str">
        <f>IF('Şəbəkə bazası'!E125="True", "", "xDSL → SƏBƏB: " &amp; 'Şəbəkə bazası'!E$11)</f>
        <v/>
      </c>
      <c r="I117" s="16" t="str">
        <f>IF('Şəbəkə bazası'!E125="True", "", "MSAN, DSLAM → SƏBƏB: " &amp; 'Şəbəkə bazası'!E$11)</f>
        <v/>
      </c>
      <c r="J117" s="16" t="str">
        <f>IF('Şəbəkə bazası'!F125="True", "", "Simsiz internet → SƏBƏB: " &amp; 'Şəbəkə bazası'!F$11)</f>
        <v/>
      </c>
      <c r="K117" s="16" t="str">
        <f>IF('Şəbəkə bazası'!F125="True", "", "Digər şəbəkə → SƏBƏB: " &amp; 'Şəbəkə bazası'!F$11)</f>
        <v/>
      </c>
      <c r="L117" s="16" t="str">
        <f>IF('Şəbəkə bazası'!G125="True", "", "İnternet şəbəkəsinin quraşdırılmış (xətt şəbəkəsi) tutumu → SƏBƏB: " &amp; 'Şəbəkə bazası'!G$11)</f>
        <v/>
      </c>
      <c r="M117" s="16" t="str">
        <f>IF(AND('Şəbəkə bazası'!G125="True", 'Abunəçilərin Sayı'!D119="True"), "",
    IF(AND('Şəbəkə bazası'!G125="False", 'Abunəçilərin Sayı'!D119="False"),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bazası'!G125="True", 'Abunəçilərin Sayı'!D119="False"),
            "Tətbiq edilən şəbəkənin növü üzrə internet abunəçilərinin sayı → SƏBƏB: " &amp; "Keçmiş rüb ilə müqayisədə fərq çoxdur və (və ya) göstərici 0",
            IF(AND('Şəbəkə bazası'!G125="False", 'Abunəçilərin Sayı'!D119="True"),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7" s="16" t="str">
        <f>IF('Şəbəkə bazası'!H125="True", "", "İnternet şəbəkəsinin ümumi stansiya tutumu → SƏBƏB: " &amp; 'Şəbəkə bazası'!H$11)</f>
        <v/>
      </c>
      <c r="O117" s="16" t="str">
        <f>IF('Şəbəkə bazası'!H125="True", "", "İnternet şəbəkəsinin quraşdırılmış (xətt şəbəkəsi) tutumu → SƏBƏB: " &amp; 'Şəbəkə bazası'!H$11)</f>
        <v/>
      </c>
      <c r="P117" s="16" t="str">
        <f>IF(İnfrastruktur!C125="True", "", "Data kanal (port) sayı → SƏBƏB: " &amp; İnfrastruktur!C$11)</f>
        <v>Data kanal (port) sayı → SƏBƏB: Data kanal (port) sayı &gt; 0</v>
      </c>
      <c r="Q117" s="16" t="str">
        <f>IF(İnfrastruktur!D125="True", "", IF(OR(Input!A115="AZTELEKOM MMC", Input!A115="BAKI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7" s="16" t="str">
        <f>IF(İnfrastruktur!E125="True",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7" s="16" t="str">
        <f>IF(İnfrastruktur!F125="True",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7" s="16" t="str">
        <f>IF(AND(İnfrastruktur!G125="True", 'Lif Uzunluğu'!D119="True"), "",
    IF(AND(İnfrastruktur!G125="False", 'Lif Uzunluğu'!D119="False"),
        "Müəssisənin özünə aid fiber optik lif uzunluğu → SƏBƏB: " &amp; İnfrastruktur!G$11 &amp; " və keçmiş rüb ilə müqayisədə fərq çoxdur",
        IF(AND(İnfrastruktur!G125="True", 'Lif Uzunluğu'!D119="False"),
            "Müəssisənin özünə aid fiber optik lif uzunluğu → SƏBƏB: Keçmiş rüb ilə müqayisədə fərq çoxdur",
            IF(AND(İnfrastruktur!G125="False", 'Lif Uzunluğu'!D119="True"),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7" s="16" t="str">
        <f>IF('Lif Sayı'!D119="True",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7" s="16" t="str">
        <f>IF(Traffic!C125="True","","Sabit genişzolaqlı internet trafiki")</f>
        <v/>
      </c>
    </row>
    <row r="118" spans="2:22" ht="80.5" customHeight="1" x14ac:dyDescent="0.35">
      <c r="B118" s="15" t="str">
        <f>Input!A116</f>
        <v>"ULTEL" MƏHDUD MƏSULİYYƏTLİ CƏMİYYƏTİ</v>
      </c>
      <c r="C118" s="16" t="str">
        <f>IF('Şəbəkə bazası'!C126="True", "", "ETTH → SƏBƏB: " &amp; 'Şəbəkə bazası'!C$11)</f>
        <v/>
      </c>
      <c r="D118" s="16" t="str">
        <f>IF('Şəbəkə bazası'!C126="True", "", "FTTB (və ya FTTC) → SƏBƏB: " &amp; 'Şəbəkə bazası'!C$11)</f>
        <v/>
      </c>
      <c r="E118" s="16" t="str">
        <f>IF('Şəbəkə bazası'!D126="True", "", "FTTH → SƏBƏB: " &amp; 'Şəbəkə bazası'!D$11)</f>
        <v/>
      </c>
      <c r="F118" s="16" t="str">
        <f>IF('Şəbəkə bazası'!D126="True", "", "xPon → SƏBƏB: " &amp; 'Şəbəkə bazası'!D$11)</f>
        <v/>
      </c>
      <c r="G118" s="16" t="str">
        <f>IF('Şəbəkə bazası'!D126="True", "", "Ayrılmış Xətt → SƏBƏB: " &amp; 'Şəbəkə bazası'!D$11)</f>
        <v/>
      </c>
      <c r="H118" s="16" t="str">
        <f>IF('Şəbəkə bazası'!E126="True", "", "xDSL → SƏBƏB: " &amp; 'Şəbəkə bazası'!E$11)</f>
        <v/>
      </c>
      <c r="I118" s="16" t="str">
        <f>IF('Şəbəkə bazası'!E126="True", "", "MSAN, DSLAM → SƏBƏB: " &amp; 'Şəbəkə bazası'!E$11)</f>
        <v/>
      </c>
      <c r="J118" s="16" t="str">
        <f>IF('Şəbəkə bazası'!F126="True", "", "Simsiz internet → SƏBƏB: " &amp; 'Şəbəkə bazası'!F$11)</f>
        <v/>
      </c>
      <c r="K118" s="16" t="str">
        <f>IF('Şəbəkə bazası'!F126="True", "", "Digər şəbəkə → SƏBƏB: " &amp; 'Şəbəkə bazası'!F$11)</f>
        <v/>
      </c>
      <c r="L118" s="16" t="str">
        <f>IF('Şəbəkə bazası'!G126="True", "", "İnternet şəbəkəsinin quraşdırılmış (xətt şəbəkəsi) tutumu → SƏBƏB: " &amp; 'Şəbəkə bazası'!G$11)</f>
        <v/>
      </c>
      <c r="M118" s="16" t="str">
        <f>IF(AND('Şəbəkə bazası'!G126="True", 'Abunəçilərin Sayı'!D120="True"), "",
    IF(AND('Şəbəkə bazası'!G126="False", 'Abunəçilərin Sayı'!D120="False"),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bazası'!G126="True", 'Abunəçilərin Sayı'!D120="False"),
            "Tətbiq edilən şəbəkənin növü üzrə internet abunəçilərinin sayı → SƏBƏB: " &amp; "Keçmiş rüb ilə müqayisədə fərq çoxdur və (və ya) göstərici 0",
            IF(AND('Şəbəkə bazası'!G126="False", 'Abunəçilərin Sayı'!D120="True"),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8" s="16" t="str">
        <f>IF('Şəbəkə bazası'!H126="True", "", "İnternet şəbəkəsinin ümumi stansiya tutumu → SƏBƏB: " &amp; 'Şəbəkə bazası'!H$11)</f>
        <v/>
      </c>
      <c r="O118" s="16" t="str">
        <f>IF('Şəbəkə bazası'!H126="True", "", "İnternet şəbəkəsinin quraşdırılmış (xətt şəbəkəsi) tutumu → SƏBƏB: " &amp; 'Şəbəkə bazası'!H$11)</f>
        <v/>
      </c>
      <c r="P118" s="16" t="str">
        <f>IF(İnfrastruktur!C126="True", "", "Data kanal (port) sayı → SƏBƏB: " &amp; İnfrastruktur!C$11)</f>
        <v>Data kanal (port) sayı → SƏBƏB: Data kanal (port) sayı &gt; 0</v>
      </c>
      <c r="Q118" s="16" t="str">
        <f>IF(İnfrastruktur!D126="True", "", IF(OR(Input!A116="AZTELEKOM MMC", Input!A116="BAKI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8" s="16" t="str">
        <f>IF(İnfrastruktur!E126="True",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8" s="16" t="str">
        <f>IF(İnfrastruktur!F126="True",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8" s="16" t="str">
        <f>IF(AND(İnfrastruktur!G126="True", 'Lif Uzunluğu'!D120="True"), "",
    IF(AND(İnfrastruktur!G126="False", 'Lif Uzunluğu'!D120="False"),
        "Müəssisənin özünə aid fiber optik lif uzunluğu → SƏBƏB: " &amp; İnfrastruktur!G$11 &amp; " və keçmiş rüb ilə müqayisədə fərq çoxdur",
        IF(AND(İnfrastruktur!G126="True", 'Lif Uzunluğu'!D120="False"),
            "Müəssisənin özünə aid fiber optik lif uzunluğu → SƏBƏB: Keçmiş rüb ilə müqayisədə fərq çoxdur",
            IF(AND(İnfrastruktur!G126="False", 'Lif Uzunluğu'!D120="True"),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8" s="16" t="str">
        <f>IF('Lif Sayı'!D120="True",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8" s="16" t="str">
        <f>IF(Traffic!C126="True","","Sabit genişzolaqlı internet trafiki")</f>
        <v/>
      </c>
    </row>
    <row r="119" spans="2:22" ht="80.5" customHeight="1" x14ac:dyDescent="0.35">
      <c r="B119" s="15" t="str">
        <f>Input!A117</f>
        <v>"HOMENET" Məhdud Məsuliyyətli Cəmiyyəti</v>
      </c>
      <c r="C119" s="16" t="str">
        <f>IF('Şəbəkə bazası'!C127="True", "", "ETTH → SƏBƏB: " &amp; 'Şəbəkə bazası'!C$11)</f>
        <v/>
      </c>
      <c r="D119" s="16" t="str">
        <f>IF('Şəbəkə bazası'!C127="True", "", "FTTB (və ya FTTC) → SƏBƏB: " &amp; 'Şəbəkə bazası'!C$11)</f>
        <v/>
      </c>
      <c r="E119" s="16" t="str">
        <f>IF('Şəbəkə bazası'!D127="True", "", "FTTH → SƏBƏB: " &amp; 'Şəbəkə bazası'!D$11)</f>
        <v/>
      </c>
      <c r="F119" s="16" t="str">
        <f>IF('Şəbəkə bazası'!D127="True", "", "xPon → SƏBƏB: " &amp; 'Şəbəkə bazası'!D$11)</f>
        <v/>
      </c>
      <c r="G119" s="16" t="str">
        <f>IF('Şəbəkə bazası'!D127="True", "", "Ayrılmış Xətt → SƏBƏB: " &amp; 'Şəbəkə bazası'!D$11)</f>
        <v/>
      </c>
      <c r="H119" s="16" t="str">
        <f>IF('Şəbəkə bazası'!E127="True", "", "xDSL → SƏBƏB: " &amp; 'Şəbəkə bazası'!E$11)</f>
        <v/>
      </c>
      <c r="I119" s="16" t="str">
        <f>IF('Şəbəkə bazası'!E127="True", "", "MSAN, DSLAM → SƏBƏB: " &amp; 'Şəbəkə bazası'!E$11)</f>
        <v/>
      </c>
      <c r="J119" s="16" t="str">
        <f>IF('Şəbəkə bazası'!F127="True", "", "Simsiz internet → SƏBƏB: " &amp; 'Şəbəkə bazası'!F$11)</f>
        <v/>
      </c>
      <c r="K119" s="16" t="str">
        <f>IF('Şəbəkə bazası'!F127="True", "", "Digər şəbəkə → SƏBƏB: " &amp; 'Şəbəkə bazası'!F$11)</f>
        <v/>
      </c>
      <c r="L119" s="16" t="str">
        <f>IF('Şəbəkə bazası'!G127="True", "", "İnternet şəbəkəsinin quraşdırılmış (xətt şəbəkəsi) tutumu → SƏBƏB: " &amp; 'Şəbəkə bazası'!G$11)</f>
        <v/>
      </c>
      <c r="M119" s="16" t="str">
        <f>IF(AND('Şəbəkə bazası'!G127="True", 'Abunəçilərin Sayı'!D121="True"), "",
    IF(AND('Şəbəkə bazası'!G127="False", 'Abunəçilərin Sayı'!D121="False"),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bazası'!G127="True", 'Abunəçilərin Sayı'!D121="False"),
            "Tətbiq edilən şəbəkənin növü üzrə internet abunəçilərinin sayı → SƏBƏB: " &amp; "Keçmiş rüb ilə müqayisədə fərq çoxdur və (və ya) göstərici 0",
            IF(AND('Şəbəkə bazası'!G127="False", 'Abunəçilərin Sayı'!D121="True"),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19" s="16" t="str">
        <f>IF('Şəbəkə bazası'!H127="True", "", "İnternet şəbəkəsinin ümumi stansiya tutumu → SƏBƏB: " &amp; 'Şəbəkə bazası'!H$11)</f>
        <v/>
      </c>
      <c r="O119" s="16" t="str">
        <f>IF('Şəbəkə bazası'!H127="True", "", "İnternet şəbəkəsinin quraşdırılmış (xətt şəbəkəsi) tutumu → SƏBƏB: " &amp; 'Şəbəkə bazası'!H$11)</f>
        <v/>
      </c>
      <c r="P119" s="16" t="str">
        <f>IF(İnfrastruktur!C127="True", "", "Data kanal (port) sayı → SƏBƏB: " &amp; İnfrastruktur!C$11)</f>
        <v>Data kanal (port) sayı → SƏBƏB: Data kanal (port) sayı &gt; 0</v>
      </c>
      <c r="Q119" s="16" t="str">
        <f>IF(İnfrastruktur!D127="True", "", IF(OR(Input!A117="AZTELEKOM MMC", Input!A117="BAKI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19" s="16" t="str">
        <f>IF(İnfrastruktur!E127="True",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19" s="16" t="str">
        <f>IF(İnfrastruktur!F127="True",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19" s="16" t="str">
        <f>IF(AND(İnfrastruktur!G127="True", 'Lif Uzunluğu'!D121="True"), "",
    IF(AND(İnfrastruktur!G127="False", 'Lif Uzunluğu'!D121="False"),
        "Müəssisənin özünə aid fiber optik lif uzunluğu → SƏBƏB: " &amp; İnfrastruktur!G$11 &amp; " və keçmiş rüb ilə müqayisədə fərq çoxdur",
        IF(AND(İnfrastruktur!G127="True", 'Lif Uzunluğu'!D121="False"),
            "Müəssisənin özünə aid fiber optik lif uzunluğu → SƏBƏB: Keçmiş rüb ilə müqayisədə fərq çoxdur",
            IF(AND(İnfrastruktur!G127="False", 'Lif Uzunluğu'!D121="True"),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19" s="16" t="str">
        <f>IF('Lif Sayı'!D121="True",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19" s="16" t="str">
        <f>IF(Traffic!C127="True","","Sabit genişzolaqlı internet trafiki")</f>
        <v/>
      </c>
    </row>
    <row r="120" spans="2:22" ht="80.5" customHeight="1" x14ac:dyDescent="0.35">
      <c r="B120" s="15" t="str">
        <f>Input!A118</f>
        <v>"FIBERHOME" Məhdud Məsuliyyətli Cəmiyyəti</v>
      </c>
      <c r="C120" s="16" t="str">
        <f>IF('Şəbəkə bazası'!C128="True", "", "ETTH → SƏBƏB: " &amp; 'Şəbəkə bazası'!C$11)</f>
        <v/>
      </c>
      <c r="D120" s="16" t="str">
        <f>IF('Şəbəkə bazası'!C128="True", "", "FTTB (və ya FTTC) → SƏBƏB: " &amp; 'Şəbəkə bazası'!C$11)</f>
        <v/>
      </c>
      <c r="E120" s="16" t="str">
        <f>IF('Şəbəkə bazası'!D128="True", "", "FTTH → SƏBƏB: " &amp; 'Şəbəkə bazası'!D$11)</f>
        <v/>
      </c>
      <c r="F120" s="16" t="str">
        <f>IF('Şəbəkə bazası'!D128="True", "", "xPon → SƏBƏB: " &amp; 'Şəbəkə bazası'!D$11)</f>
        <v/>
      </c>
      <c r="G120" s="16" t="str">
        <f>IF('Şəbəkə bazası'!D128="True", "", "Ayrılmış Xətt → SƏBƏB: " &amp; 'Şəbəkə bazası'!D$11)</f>
        <v/>
      </c>
      <c r="H120" s="16" t="str">
        <f>IF('Şəbəkə bazası'!E128="True", "", "xDSL → SƏBƏB: " &amp; 'Şəbəkə bazası'!E$11)</f>
        <v/>
      </c>
      <c r="I120" s="16" t="str">
        <f>IF('Şəbəkə bazası'!E128="True", "", "MSAN, DSLAM → SƏBƏB: " &amp; 'Şəbəkə bazası'!E$11)</f>
        <v/>
      </c>
      <c r="J120" s="16" t="str">
        <f>IF('Şəbəkə bazası'!F128="True", "", "Simsiz internet → SƏBƏB: " &amp; 'Şəbəkə bazası'!F$11)</f>
        <v/>
      </c>
      <c r="K120" s="16" t="str">
        <f>IF('Şəbəkə bazası'!F128="True", "", "Digər şəbəkə → SƏBƏB: " &amp; 'Şəbəkə bazası'!F$11)</f>
        <v/>
      </c>
      <c r="L120" s="16" t="str">
        <f>IF('Şəbəkə bazası'!G128="True", "", "İnternet şəbəkəsinin quraşdırılmış (xətt şəbəkəsi) tutumu → SƏBƏB: " &amp; 'Şəbəkə bazası'!G$11)</f>
        <v/>
      </c>
      <c r="M120" s="16" t="str">
        <f>IF(AND('Şəbəkə bazası'!G128="True", 'Abunəçilərin Sayı'!D122="True"), "",
    IF(AND('Şəbəkə bazası'!G128="False", 'Abunəçilərin Sayı'!D122="False"),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bazası'!G128="True", 'Abunəçilərin Sayı'!D122="False"),
            "Tətbiq edilən şəbəkənin növü üzrə internet abunəçilərinin sayı → SƏBƏB: " &amp; "Keçmiş rüb ilə müqayisədə fərq çoxdur və (və ya) göstərici 0",
            IF(AND('Şəbəkə bazası'!G128="False", 'Abunəçilərin Sayı'!D122="True"),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0" s="16" t="str">
        <f>IF('Şəbəkə bazası'!H128="True", "", "İnternet şəbəkəsinin ümumi stansiya tutumu → SƏBƏB: " &amp; 'Şəbəkə bazası'!H$11)</f>
        <v/>
      </c>
      <c r="O120" s="16" t="str">
        <f>IF('Şəbəkə bazası'!H128="True", "", "İnternet şəbəkəsinin quraşdırılmış (xətt şəbəkəsi) tutumu → SƏBƏB: " &amp; 'Şəbəkə bazası'!H$11)</f>
        <v/>
      </c>
      <c r="P120" s="16" t="str">
        <f>IF(İnfrastruktur!C128="True", "", "Data kanal (port) sayı → SƏBƏB: " &amp; İnfrastruktur!C$11)</f>
        <v>Data kanal (port) sayı → SƏBƏB: Data kanal (port) sayı &gt; 0</v>
      </c>
      <c r="Q120" s="16" t="str">
        <f>IF(İnfrastruktur!D128="True", "", IF(OR(Input!A118="AZTELEKOM MMC", Input!A118="BAKI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0" s="16" t="str">
        <f>IF(İnfrastruktur!E128="True",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0" s="16" t="str">
        <f>IF(İnfrastruktur!F128="True",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0" s="16" t="str">
        <f>IF(AND(İnfrastruktur!G128="True", 'Lif Uzunluğu'!D122="True"), "",
    IF(AND(İnfrastruktur!G128="False", 'Lif Uzunluğu'!D122="False"),
        "Müəssisənin özünə aid fiber optik lif uzunluğu → SƏBƏB: " &amp; İnfrastruktur!G$11 &amp; " və keçmiş rüb ilə müqayisədə fərq çoxdur",
        IF(AND(İnfrastruktur!G128="True", 'Lif Uzunluğu'!D122="False"),
            "Müəssisənin özünə aid fiber optik lif uzunluğu → SƏBƏB: Keçmiş rüb ilə müqayisədə fərq çoxdur",
            IF(AND(İnfrastruktur!G128="False", 'Lif Uzunluğu'!D122="True"),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0" s="16" t="str">
        <f>IF('Lif Sayı'!D122="True",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0" s="16" t="str">
        <f>IF(Traffic!C128="True","","Sabit genişzolaqlı internet trafiki")</f>
        <v/>
      </c>
    </row>
    <row r="121" spans="2:22" ht="80.5" customHeight="1" x14ac:dyDescent="0.35">
      <c r="B121" s="15" t="str">
        <f>Input!A119</f>
        <v>"AZİKO GROUP" Məhdud Məsuliyyətli Cəmiyyəti</v>
      </c>
      <c r="C121" s="16" t="str">
        <f>IF('Şəbəkə bazası'!C129="True", "", "ETTH → SƏBƏB: " &amp; 'Şəbəkə bazası'!C$11)</f>
        <v/>
      </c>
      <c r="D121" s="16" t="str">
        <f>IF('Şəbəkə bazası'!C129="True", "", "FTTB (və ya FTTC) → SƏBƏB: " &amp; 'Şəbəkə bazası'!C$11)</f>
        <v/>
      </c>
      <c r="E121" s="16" t="str">
        <f>IF('Şəbəkə bazası'!D129="True", "", "FTTH → SƏBƏB: " &amp; 'Şəbəkə bazası'!D$11)</f>
        <v/>
      </c>
      <c r="F121" s="16" t="str">
        <f>IF('Şəbəkə bazası'!D129="True", "", "xPon → SƏBƏB: " &amp; 'Şəbəkə bazası'!D$11)</f>
        <v/>
      </c>
      <c r="G121" s="16" t="str">
        <f>IF('Şəbəkə bazası'!D129="True", "", "Ayrılmış Xətt → SƏBƏB: " &amp; 'Şəbəkə bazası'!D$11)</f>
        <v/>
      </c>
      <c r="H121" s="16" t="str">
        <f>IF('Şəbəkə bazası'!E129="True", "", "xDSL → SƏBƏB: " &amp; 'Şəbəkə bazası'!E$11)</f>
        <v/>
      </c>
      <c r="I121" s="16" t="str">
        <f>IF('Şəbəkə bazası'!E129="True", "", "MSAN, DSLAM → SƏBƏB: " &amp; 'Şəbəkə bazası'!E$11)</f>
        <v/>
      </c>
      <c r="J121" s="16" t="str">
        <f>IF('Şəbəkə bazası'!F129="True", "", "Simsiz internet → SƏBƏB: " &amp; 'Şəbəkə bazası'!F$11)</f>
        <v/>
      </c>
      <c r="K121" s="16" t="str">
        <f>IF('Şəbəkə bazası'!F129="True", "", "Digər şəbəkə → SƏBƏB: " &amp; 'Şəbəkə bazası'!F$11)</f>
        <v/>
      </c>
      <c r="L121" s="16" t="str">
        <f>IF('Şəbəkə bazası'!G129="True", "", "İnternet şəbəkəsinin quraşdırılmış (xətt şəbəkəsi) tutumu → SƏBƏB: " &amp; 'Şəbəkə bazası'!G$11)</f>
        <v/>
      </c>
      <c r="M121" s="16" t="str">
        <f>IF(AND('Şəbəkə bazası'!G129="True", 'Abunəçilərin Sayı'!D123="True"), "",
    IF(AND('Şəbəkə bazası'!G129="False", 'Abunəçilərin Sayı'!D123="False"),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bazası'!G129="True", 'Abunəçilərin Sayı'!D123="False"),
            "Tətbiq edilən şəbəkənin növü üzrə internet abunəçilərinin sayı → SƏBƏB: " &amp; "Keçmiş rüb ilə müqayisədə fərq çoxdur və (və ya) göstərici 0",
            IF(AND('Şəbəkə bazası'!G129="False", 'Abunəçilərin Sayı'!D123="True"),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1" s="16" t="str">
        <f>IF('Şəbəkə bazası'!H129="True", "", "İnternet şəbəkəsinin ümumi stansiya tutumu → SƏBƏB: " &amp; 'Şəbəkə bazası'!H$11)</f>
        <v/>
      </c>
      <c r="O121" s="16" t="str">
        <f>IF('Şəbəkə bazası'!H129="True", "", "İnternet şəbəkəsinin quraşdırılmış (xətt şəbəkəsi) tutumu → SƏBƏB: " &amp; 'Şəbəkə bazası'!H$11)</f>
        <v/>
      </c>
      <c r="P121" s="16" t="str">
        <f>IF(İnfrastruktur!C129="True", "", "Data kanal (port) sayı → SƏBƏB: " &amp; İnfrastruktur!C$11)</f>
        <v>Data kanal (port) sayı → SƏBƏB: Data kanal (port) sayı &gt; 0</v>
      </c>
      <c r="Q121" s="16" t="str">
        <f>IF(İnfrastruktur!D129="True", "", IF(OR(Input!A119="AZTELEKOM MMC", Input!A119="BAKI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1" s="16" t="str">
        <f>IF(İnfrastruktur!E129="True",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1" s="16" t="str">
        <f>IF(İnfrastruktur!F129="True",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1" s="16" t="str">
        <f>IF(AND(İnfrastruktur!G129="True", 'Lif Uzunluğu'!D123="True"), "",
    IF(AND(İnfrastruktur!G129="False", 'Lif Uzunluğu'!D123="False"),
        "Müəssisənin özünə aid fiber optik lif uzunluğu → SƏBƏB: " &amp; İnfrastruktur!G$11 &amp; " və keçmiş rüb ilə müqayisədə fərq çoxdur",
        IF(AND(İnfrastruktur!G129="True", 'Lif Uzunluğu'!D123="False"),
            "Müəssisənin özünə aid fiber optik lif uzunluğu → SƏBƏB: Keçmiş rüb ilə müqayisədə fərq çoxdur",
            IF(AND(İnfrastruktur!G129="False", 'Lif Uzunluğu'!D123="True"),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1" s="16" t="str">
        <f>IF('Lif Sayı'!D123="True",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1" s="16" t="str">
        <f>IF(Traffic!C129="True","","Sabit genişzolaqlı internet trafiki")</f>
        <v/>
      </c>
    </row>
    <row r="122" spans="2:22" ht="80.5" customHeight="1" x14ac:dyDescent="0.35">
      <c r="B122" s="15" t="str">
        <f>Input!A120</f>
        <v>"AZ-EVRO TEL" MƏHDUD MƏSULİYYƏTLİ CƏMİYYƏTİ</v>
      </c>
      <c r="C122" s="16" t="str">
        <f>IF('Şəbəkə bazası'!C130="True", "", "ETTH → SƏBƏB: " &amp; 'Şəbəkə bazası'!C$11)</f>
        <v/>
      </c>
      <c r="D122" s="16" t="str">
        <f>IF('Şəbəkə bazası'!C130="True", "", "FTTB (və ya FTTC) → SƏBƏB: " &amp; 'Şəbəkə bazası'!C$11)</f>
        <v/>
      </c>
      <c r="E122" s="16" t="str">
        <f>IF('Şəbəkə bazası'!D130="True", "", "FTTH → SƏBƏB: " &amp; 'Şəbəkə bazası'!D$11)</f>
        <v/>
      </c>
      <c r="F122" s="16" t="str">
        <f>IF('Şəbəkə bazası'!D130="True", "", "xPon → SƏBƏB: " &amp; 'Şəbəkə bazası'!D$11)</f>
        <v/>
      </c>
      <c r="G122" s="16" t="str">
        <f>IF('Şəbəkə bazası'!D130="True", "", "Ayrılmış Xətt → SƏBƏB: " &amp; 'Şəbəkə bazası'!D$11)</f>
        <v/>
      </c>
      <c r="H122" s="16" t="str">
        <f>IF('Şəbəkə bazası'!E130="True", "", "xDSL → SƏBƏB: " &amp; 'Şəbəkə bazası'!E$11)</f>
        <v/>
      </c>
      <c r="I122" s="16" t="str">
        <f>IF('Şəbəkə bazası'!E130="True", "", "MSAN, DSLAM → SƏBƏB: " &amp; 'Şəbəkə bazası'!E$11)</f>
        <v/>
      </c>
      <c r="J122" s="16" t="str">
        <f>IF('Şəbəkə bazası'!F130="True", "", "Simsiz internet → SƏBƏB: " &amp; 'Şəbəkə bazası'!F$11)</f>
        <v/>
      </c>
      <c r="K122" s="16" t="str">
        <f>IF('Şəbəkə bazası'!F130="True", "", "Digər şəbəkə → SƏBƏB: " &amp; 'Şəbəkə bazası'!F$11)</f>
        <v/>
      </c>
      <c r="L122" s="16" t="str">
        <f>IF('Şəbəkə bazası'!G130="True", "", "İnternet şəbəkəsinin quraşdırılmış (xətt şəbəkəsi) tutumu → SƏBƏB: " &amp; 'Şəbəkə bazası'!G$11)</f>
        <v/>
      </c>
      <c r="M122" s="16" t="str">
        <f>IF(AND('Şəbəkə bazası'!G130="True", 'Abunəçilərin Sayı'!D124="True"), "",
    IF(AND('Şəbəkə bazası'!G130="False", 'Abunəçilərin Sayı'!D124="False"),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bazası'!G130="True", 'Abunəçilərin Sayı'!D124="False"),
            "Tətbiq edilən şəbəkənin növü üzrə internet abunəçilərinin sayı → SƏBƏB: " &amp; "Keçmiş rüb ilə müqayisədə fərq çoxdur və (və ya) göstərici 0",
            IF(AND('Şəbəkə bazası'!G130="False", 'Abunəçilərin Sayı'!D124="True"),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2" s="16" t="str">
        <f>IF('Şəbəkə bazası'!H130="True", "", "İnternet şəbəkəsinin ümumi stansiya tutumu → SƏBƏB: " &amp; 'Şəbəkə bazası'!H$11)</f>
        <v/>
      </c>
      <c r="O122" s="16" t="str">
        <f>IF('Şəbəkə bazası'!H130="True", "", "İnternet şəbəkəsinin quraşdırılmış (xətt şəbəkəsi) tutumu → SƏBƏB: " &amp; 'Şəbəkə bazası'!H$11)</f>
        <v/>
      </c>
      <c r="P122" s="16" t="str">
        <f>IF(İnfrastruktur!C130="True", "", "Data kanal (port) sayı → SƏBƏB: " &amp; İnfrastruktur!C$11)</f>
        <v>Data kanal (port) sayı → SƏBƏB: Data kanal (port) sayı &gt; 0</v>
      </c>
      <c r="Q122" s="16" t="str">
        <f>IF(İnfrastruktur!D130="True", "", IF(OR(Input!A120="AZTELEKOM MMC", Input!A120="BAKI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2" s="16" t="str">
        <f>IF(İnfrastruktur!E130="True",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2" s="16" t="str">
        <f>IF(İnfrastruktur!F130="True",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2" s="16" t="str">
        <f>IF(AND(İnfrastruktur!G130="True", 'Lif Uzunluğu'!D124="True"), "",
    IF(AND(İnfrastruktur!G130="False", 'Lif Uzunluğu'!D124="False"),
        "Müəssisənin özünə aid fiber optik lif uzunluğu → SƏBƏB: " &amp; İnfrastruktur!G$11 &amp; " və keçmiş rüb ilə müqayisədə fərq çoxdur",
        IF(AND(İnfrastruktur!G130="True", 'Lif Uzunluğu'!D124="False"),
            "Müəssisənin özünə aid fiber optik lif uzunluğu → SƏBƏB: Keçmiş rüb ilə müqayisədə fərq çoxdur",
            IF(AND(İnfrastruktur!G130="False", 'Lif Uzunluğu'!D124="True"),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2" s="16" t="str">
        <f>IF('Lif Sayı'!D124="True",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2" s="16" t="str">
        <f>IF(Traffic!C130="True","","Sabit genişzolaqlı internet trafiki")</f>
        <v/>
      </c>
    </row>
    <row r="123" spans="2:22" ht="80.5" customHeight="1" x14ac:dyDescent="0.35">
      <c r="B123" s="15" t="str">
        <f>Input!A121</f>
        <v>"UNİNET" MƏHDUD MƏSULİYYƏTLİ CƏMİYYƏTİ</v>
      </c>
      <c r="C123" s="16" t="str">
        <f>IF('Şəbəkə bazası'!C131="True", "", "ETTH → SƏBƏB: " &amp; 'Şəbəkə bazası'!C$11)</f>
        <v/>
      </c>
      <c r="D123" s="16" t="str">
        <f>IF('Şəbəkə bazası'!C131="True", "", "FTTB (və ya FTTC) → SƏBƏB: " &amp; 'Şəbəkə bazası'!C$11)</f>
        <v/>
      </c>
      <c r="E123" s="16" t="str">
        <f>IF('Şəbəkə bazası'!D131="True", "", "FTTH → SƏBƏB: " &amp; 'Şəbəkə bazası'!D$11)</f>
        <v/>
      </c>
      <c r="F123" s="16" t="str">
        <f>IF('Şəbəkə bazası'!D131="True", "", "xPon → SƏBƏB: " &amp; 'Şəbəkə bazası'!D$11)</f>
        <v/>
      </c>
      <c r="G123" s="16" t="str">
        <f>IF('Şəbəkə bazası'!D131="True", "", "Ayrılmış Xətt → SƏBƏB: " &amp; 'Şəbəkə bazası'!D$11)</f>
        <v/>
      </c>
      <c r="H123" s="16" t="str">
        <f>IF('Şəbəkə bazası'!E131="True", "", "xDSL → SƏBƏB: " &amp; 'Şəbəkə bazası'!E$11)</f>
        <v/>
      </c>
      <c r="I123" s="16" t="str">
        <f>IF('Şəbəkə bazası'!E131="True", "", "MSAN, DSLAM → SƏBƏB: " &amp; 'Şəbəkə bazası'!E$11)</f>
        <v/>
      </c>
      <c r="J123" s="16" t="str">
        <f>IF('Şəbəkə bazası'!F131="True", "", "Simsiz internet → SƏBƏB: " &amp; 'Şəbəkə bazası'!F$11)</f>
        <v/>
      </c>
      <c r="K123" s="16" t="str">
        <f>IF('Şəbəkə bazası'!F131="True", "", "Digər şəbəkə → SƏBƏB: " &amp; 'Şəbəkə bazası'!F$11)</f>
        <v/>
      </c>
      <c r="L123" s="16" t="str">
        <f>IF('Şəbəkə bazası'!G131="True", "", "İnternet şəbəkəsinin quraşdırılmış (xətt şəbəkəsi) tutumu → SƏBƏB: " &amp; 'Şəbəkə bazası'!G$11)</f>
        <v/>
      </c>
      <c r="M123" s="16" t="str">
        <f>IF(AND('Şəbəkə bazası'!G131="True", 'Abunəçilərin Sayı'!D125="True"), "",
    IF(AND('Şəbəkə bazası'!G131="False", 'Abunəçilərin Sayı'!D125="False"),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bazası'!G131="True", 'Abunəçilərin Sayı'!D125="False"),
            "Tətbiq edilən şəbəkənin növü üzrə internet abunəçilərinin sayı → SƏBƏB: " &amp; "Keçmiş rüb ilə müqayisədə fərq çoxdur və (və ya) göstərici 0",
            IF(AND('Şəbəkə bazası'!G131="False", 'Abunəçilərin Sayı'!D125="True"),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3" s="16" t="str">
        <f>IF('Şəbəkə bazası'!H131="True", "", "İnternet şəbəkəsinin ümumi stansiya tutumu → SƏBƏB: " &amp; 'Şəbəkə bazası'!H$11)</f>
        <v/>
      </c>
      <c r="O123" s="16" t="str">
        <f>IF('Şəbəkə bazası'!H131="True", "", "İnternet şəbəkəsinin quraşdırılmış (xətt şəbəkəsi) tutumu → SƏBƏB: " &amp; 'Şəbəkə bazası'!H$11)</f>
        <v/>
      </c>
      <c r="P123" s="16" t="str">
        <f>IF(İnfrastruktur!C131="True", "", "Data kanal (port) sayı → SƏBƏB: " &amp; İnfrastruktur!C$11)</f>
        <v>Data kanal (port) sayı → SƏBƏB: Data kanal (port) sayı &gt; 0</v>
      </c>
      <c r="Q123" s="16" t="str">
        <f>IF(İnfrastruktur!D131="True", "", IF(OR(Input!A121="AZTELEKOM MMC", Input!A121="BAKI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3" s="16" t="str">
        <f>IF(İnfrastruktur!E131="True",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3" s="16" t="str">
        <f>IF(İnfrastruktur!F131="True",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3" s="16" t="str">
        <f>IF(AND(İnfrastruktur!G131="True", 'Lif Uzunluğu'!D125="True"), "",
    IF(AND(İnfrastruktur!G131="False", 'Lif Uzunluğu'!D125="False"),
        "Müəssisənin özünə aid fiber optik lif uzunluğu → SƏBƏB: " &amp; İnfrastruktur!G$11 &amp; " və keçmiş rüb ilə müqayisədə fərq çoxdur",
        IF(AND(İnfrastruktur!G131="True", 'Lif Uzunluğu'!D125="False"),
            "Müəssisənin özünə aid fiber optik lif uzunluğu → SƏBƏB: Keçmiş rüb ilə müqayisədə fərq çoxdur",
            IF(AND(İnfrastruktur!G131="False", 'Lif Uzunluğu'!D125="True"),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3" s="16" t="str">
        <f>IF('Lif Sayı'!D125="True",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3" s="16" t="str">
        <f>IF(Traffic!C131="True","","Sabit genişzolaqlı internet trafiki")</f>
        <v/>
      </c>
    </row>
    <row r="124" spans="2:22" ht="80.5" customHeight="1" x14ac:dyDescent="0.35">
      <c r="B124" s="15" t="str">
        <f>Input!A122</f>
        <v>"FİBERNET" Məhdud Məsuliyyətli Cəmiyyəti</v>
      </c>
      <c r="C124" s="16" t="str">
        <f>IF('Şəbəkə bazası'!C132="True", "", "ETTH → SƏBƏB: " &amp; 'Şəbəkə bazası'!C$11)</f>
        <v/>
      </c>
      <c r="D124" s="16" t="str">
        <f>IF('Şəbəkə bazası'!C132="True", "", "FTTB (və ya FTTC) → SƏBƏB: " &amp; 'Şəbəkə bazası'!C$11)</f>
        <v/>
      </c>
      <c r="E124" s="16" t="str">
        <f>IF('Şəbəkə bazası'!D132="True", "", "FTTH → SƏBƏB: " &amp; 'Şəbəkə bazası'!D$11)</f>
        <v/>
      </c>
      <c r="F124" s="16" t="str">
        <f>IF('Şəbəkə bazası'!D132="True", "", "xPon → SƏBƏB: " &amp; 'Şəbəkə bazası'!D$11)</f>
        <v/>
      </c>
      <c r="G124" s="16" t="str">
        <f>IF('Şəbəkə bazası'!D132="True", "", "Ayrılmış Xətt → SƏBƏB: " &amp; 'Şəbəkə bazası'!D$11)</f>
        <v/>
      </c>
      <c r="H124" s="16" t="str">
        <f>IF('Şəbəkə bazası'!E132="True", "", "xDSL → SƏBƏB: " &amp; 'Şəbəkə bazası'!E$11)</f>
        <v/>
      </c>
      <c r="I124" s="16" t="str">
        <f>IF('Şəbəkə bazası'!E132="True", "", "MSAN, DSLAM → SƏBƏB: " &amp; 'Şəbəkə bazası'!E$11)</f>
        <v/>
      </c>
      <c r="J124" s="16" t="str">
        <f>IF('Şəbəkə bazası'!F132="True", "", "Simsiz internet → SƏBƏB: " &amp; 'Şəbəkə bazası'!F$11)</f>
        <v/>
      </c>
      <c r="K124" s="16" t="str">
        <f>IF('Şəbəkə bazası'!F132="True", "", "Digər şəbəkə → SƏBƏB: " &amp; 'Şəbəkə bazası'!F$11)</f>
        <v/>
      </c>
      <c r="L124" s="16" t="str">
        <f>IF('Şəbəkə bazası'!G132="True", "", "İnternet şəbəkəsinin quraşdırılmış (xətt şəbəkəsi) tutumu → SƏBƏB: " &amp; 'Şəbəkə bazası'!G$11)</f>
        <v/>
      </c>
      <c r="M124" s="16" t="str">
        <f>IF(AND('Şəbəkə bazası'!G132="True", 'Abunəçilərin Sayı'!D126="True"), "",
    IF(AND('Şəbəkə bazası'!G132="False", 'Abunəçilərin Sayı'!D126="False"),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bazası'!G132="True", 'Abunəçilərin Sayı'!D126="False"),
            "Tətbiq edilən şəbəkənin növü üzrə internet abunəçilərinin sayı → SƏBƏB: " &amp; "Keçmiş rüb ilə müqayisədə fərq çoxdur və (və ya) göstərici 0",
            IF(AND('Şəbəkə bazası'!G132="False", 'Abunəçilərin Sayı'!D126="True"),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4" s="16" t="str">
        <f>IF('Şəbəkə bazası'!H132="True", "", "İnternet şəbəkəsinin ümumi stansiya tutumu → SƏBƏB: " &amp; 'Şəbəkə bazası'!H$11)</f>
        <v/>
      </c>
      <c r="O124" s="16" t="str">
        <f>IF('Şəbəkə bazası'!H132="True", "", "İnternet şəbəkəsinin quraşdırılmış (xətt şəbəkəsi) tutumu → SƏBƏB: " &amp; 'Şəbəkə bazası'!H$11)</f>
        <v/>
      </c>
      <c r="P124" s="16" t="str">
        <f>IF(İnfrastruktur!C132="True", "", "Data kanal (port) sayı → SƏBƏB: " &amp; İnfrastruktur!C$11)</f>
        <v>Data kanal (port) sayı → SƏBƏB: Data kanal (port) sayı &gt; 0</v>
      </c>
      <c r="Q124" s="16" t="str">
        <f>IF(İnfrastruktur!D132="True", "", IF(OR(Input!A122="AZTELEKOM MMC", Input!A122="BAKI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4" s="16" t="str">
        <f>IF(İnfrastruktur!E132="True",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4" s="16" t="str">
        <f>IF(İnfrastruktur!F132="True",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4" s="16" t="str">
        <f>IF(AND(İnfrastruktur!G132="True", 'Lif Uzunluğu'!D126="True"), "",
    IF(AND(İnfrastruktur!G132="False", 'Lif Uzunluğu'!D126="False"),
        "Müəssisənin özünə aid fiber optik lif uzunluğu → SƏBƏB: " &amp; İnfrastruktur!G$11 &amp; " və keçmiş rüb ilə müqayisədə fərq çoxdur",
        IF(AND(İnfrastruktur!G132="True", 'Lif Uzunluğu'!D126="False"),
            "Müəssisənin özünə aid fiber optik lif uzunluğu → SƏBƏB: Keçmiş rüb ilə müqayisədə fərq çoxdur",
            IF(AND(İnfrastruktur!G132="False", 'Lif Uzunluğu'!D126="True"),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4" s="16" t="str">
        <f>IF('Lif Sayı'!D126="True",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4" s="16" t="str">
        <f>IF(Traffic!C132="True","","Sabit genişzolaqlı internet trafiki")</f>
        <v/>
      </c>
    </row>
    <row r="125" spans="2:22" ht="80.5" customHeight="1" x14ac:dyDescent="0.35">
      <c r="B125" s="15" t="str">
        <f>Input!A123</f>
        <v>"SOLTECH" Məhdud Məsuliyyətli Cəmiyyəti</v>
      </c>
      <c r="C125" s="16" t="str">
        <f>IF('Şəbəkə bazası'!C133="True", "", "ETTH → SƏBƏB: " &amp; 'Şəbəkə bazası'!C$11)</f>
        <v/>
      </c>
      <c r="D125" s="16" t="str">
        <f>IF('Şəbəkə bazası'!C133="True", "", "FTTB (və ya FTTC) → SƏBƏB: " &amp; 'Şəbəkə bazası'!C$11)</f>
        <v/>
      </c>
      <c r="E125" s="16" t="str">
        <f>IF('Şəbəkə bazası'!D133="True", "", "FTTH → SƏBƏB: " &amp; 'Şəbəkə bazası'!D$11)</f>
        <v/>
      </c>
      <c r="F125" s="16" t="str">
        <f>IF('Şəbəkə bazası'!D133="True", "", "xPon → SƏBƏB: " &amp; 'Şəbəkə bazası'!D$11)</f>
        <v/>
      </c>
      <c r="G125" s="16" t="str">
        <f>IF('Şəbəkə bazası'!D133="True", "", "Ayrılmış Xətt → SƏBƏB: " &amp; 'Şəbəkə bazası'!D$11)</f>
        <v/>
      </c>
      <c r="H125" s="16" t="str">
        <f>IF('Şəbəkə bazası'!E133="True", "", "xDSL → SƏBƏB: " &amp; 'Şəbəkə bazası'!E$11)</f>
        <v/>
      </c>
      <c r="I125" s="16" t="str">
        <f>IF('Şəbəkə bazası'!E133="True", "", "MSAN, DSLAM → SƏBƏB: " &amp; 'Şəbəkə bazası'!E$11)</f>
        <v/>
      </c>
      <c r="J125" s="16" t="str">
        <f>IF('Şəbəkə bazası'!F133="True", "", "Simsiz internet → SƏBƏB: " &amp; 'Şəbəkə bazası'!F$11)</f>
        <v/>
      </c>
      <c r="K125" s="16" t="str">
        <f>IF('Şəbəkə bazası'!F133="True", "", "Digər şəbəkə → SƏBƏB: " &amp; 'Şəbəkə bazası'!F$11)</f>
        <v/>
      </c>
      <c r="L125" s="16" t="str">
        <f>IF('Şəbəkə bazası'!G133="True", "", "İnternet şəbəkəsinin quraşdırılmış (xətt şəbəkəsi) tutumu → SƏBƏB: " &amp; 'Şəbəkə bazası'!G$11)</f>
        <v/>
      </c>
      <c r="M125" s="16" t="str">
        <f>IF(AND('Şəbəkə bazası'!G133="True", 'Abunəçilərin Sayı'!D127="True"), "",
    IF(AND('Şəbəkə bazası'!G133="False", 'Abunəçilərin Sayı'!D127="False"),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bazası'!G133="True", 'Abunəçilərin Sayı'!D127="False"),
            "Tətbiq edilən şəbəkənin növü üzrə internet abunəçilərinin sayı → SƏBƏB: " &amp; "Keçmiş rüb ilə müqayisədə fərq çoxdur və (və ya) göstərici 0",
            IF(AND('Şəbəkə bazası'!G133="False", 'Abunəçilərin Sayı'!D127="True"),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5" s="16" t="str">
        <f>IF('Şəbəkə bazası'!H133="True", "", "İnternet şəbəkəsinin ümumi stansiya tutumu → SƏBƏB: " &amp; 'Şəbəkə bazası'!H$11)</f>
        <v/>
      </c>
      <c r="O125" s="16" t="str">
        <f>IF('Şəbəkə bazası'!H133="True", "", "İnternet şəbəkəsinin quraşdırılmış (xətt şəbəkəsi) tutumu → SƏBƏB: " &amp; 'Şəbəkə bazası'!H$11)</f>
        <v/>
      </c>
      <c r="P125" s="16" t="str">
        <f>IF(İnfrastruktur!C133="True", "", "Data kanal (port) sayı → SƏBƏB: " &amp; İnfrastruktur!C$11)</f>
        <v>Data kanal (port) sayı → SƏBƏB: Data kanal (port) sayı &gt; 0</v>
      </c>
      <c r="Q125" s="16" t="str">
        <f>IF(İnfrastruktur!D133="True", "", IF(OR(Input!A123="AZTELEKOM MMC", Input!A123="BAKI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5" s="16" t="str">
        <f>IF(İnfrastruktur!E133="True",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5" s="16" t="str">
        <f>IF(İnfrastruktur!F133="True",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5" s="16" t="str">
        <f>IF(AND(İnfrastruktur!G133="True", 'Lif Uzunluğu'!D127="True"), "",
    IF(AND(İnfrastruktur!G133="False", 'Lif Uzunluğu'!D127="False"),
        "Müəssisənin özünə aid fiber optik lif uzunluğu → SƏBƏB: " &amp; İnfrastruktur!G$11 &amp; " və keçmiş rüb ilə müqayisədə fərq çoxdur",
        IF(AND(İnfrastruktur!G133="True", 'Lif Uzunluğu'!D127="False"),
            "Müəssisənin özünə aid fiber optik lif uzunluğu → SƏBƏB: Keçmiş rüb ilə müqayisədə fərq çoxdur",
            IF(AND(İnfrastruktur!G133="False", 'Lif Uzunluğu'!D127="True"),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5" s="16" t="str">
        <f>IF('Lif Sayı'!D127="True",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5" s="16" t="str">
        <f>IF(Traffic!C133="True","","Sabit genişzolaqlı internet trafiki")</f>
        <v/>
      </c>
    </row>
    <row r="126" spans="2:22" ht="80.5" customHeight="1" x14ac:dyDescent="0.35">
      <c r="B126" s="15" t="str">
        <f>Input!A124</f>
        <v>"SHEF GROUP" Məhdud Məsuliyyətli Cəmiyyəti</v>
      </c>
      <c r="C126" s="16" t="str">
        <f>IF('Şəbəkə bazası'!C134="True", "", "ETTH → SƏBƏB: " &amp; 'Şəbəkə bazası'!C$11)</f>
        <v/>
      </c>
      <c r="D126" s="16" t="str">
        <f>IF('Şəbəkə bazası'!C134="True", "", "FTTB (və ya FTTC) → SƏBƏB: " &amp; 'Şəbəkə bazası'!C$11)</f>
        <v/>
      </c>
      <c r="E126" s="16" t="str">
        <f>IF('Şəbəkə bazası'!D134="True", "", "FTTH → SƏBƏB: " &amp; 'Şəbəkə bazası'!D$11)</f>
        <v/>
      </c>
      <c r="F126" s="16" t="str">
        <f>IF('Şəbəkə bazası'!D134="True", "", "xPon → SƏBƏB: " &amp; 'Şəbəkə bazası'!D$11)</f>
        <v/>
      </c>
      <c r="G126" s="16" t="str">
        <f>IF('Şəbəkə bazası'!D134="True", "", "Ayrılmış Xətt → SƏBƏB: " &amp; 'Şəbəkə bazası'!D$11)</f>
        <v/>
      </c>
      <c r="H126" s="16" t="str">
        <f>IF('Şəbəkə bazası'!E134="True", "", "xDSL → SƏBƏB: " &amp; 'Şəbəkə bazası'!E$11)</f>
        <v/>
      </c>
      <c r="I126" s="16" t="str">
        <f>IF('Şəbəkə bazası'!E134="True", "", "MSAN, DSLAM → SƏBƏB: " &amp; 'Şəbəkə bazası'!E$11)</f>
        <v/>
      </c>
      <c r="J126" s="16" t="str">
        <f>IF('Şəbəkə bazası'!F134="True", "", "Simsiz internet → SƏBƏB: " &amp; 'Şəbəkə bazası'!F$11)</f>
        <v/>
      </c>
      <c r="K126" s="16" t="str">
        <f>IF('Şəbəkə bazası'!F134="True", "", "Digər şəbəkə → SƏBƏB: " &amp; 'Şəbəkə bazası'!F$11)</f>
        <v/>
      </c>
      <c r="L126" s="16" t="str">
        <f>IF('Şəbəkə bazası'!G134="True", "", "İnternet şəbəkəsinin quraşdırılmış (xətt şəbəkəsi) tutumu → SƏBƏB: " &amp; 'Şəbəkə bazası'!G$11)</f>
        <v/>
      </c>
      <c r="M126" s="16" t="str">
        <f>IF(AND('Şəbəkə bazası'!G134="True", 'Abunəçilərin Sayı'!D128="True"), "",
    IF(AND('Şəbəkə bazası'!G134="False", 'Abunəçilərin Sayı'!D128="False"),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bazası'!G134="True", 'Abunəçilərin Sayı'!D128="False"),
            "Tətbiq edilən şəbəkənin növü üzrə internet abunəçilərinin sayı → SƏBƏB: " &amp; "Keçmiş rüb ilə müqayisədə fərq çoxdur və (və ya) göstərici 0",
            IF(AND('Şəbəkə bazası'!G134="False", 'Abunəçilərin Sayı'!D128="True"),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6" s="16" t="str">
        <f>IF('Şəbəkə bazası'!H134="True", "", "İnternet şəbəkəsinin ümumi stansiya tutumu → SƏBƏB: " &amp; 'Şəbəkə bazası'!H$11)</f>
        <v/>
      </c>
      <c r="O126" s="16" t="str">
        <f>IF('Şəbəkə bazası'!H134="True", "", "İnternet şəbəkəsinin quraşdırılmış (xətt şəbəkəsi) tutumu → SƏBƏB: " &amp; 'Şəbəkə bazası'!H$11)</f>
        <v/>
      </c>
      <c r="P126" s="16" t="str">
        <f>IF(İnfrastruktur!C134="True", "", "Data kanal (port) sayı → SƏBƏB: " &amp; İnfrastruktur!C$11)</f>
        <v>Data kanal (port) sayı → SƏBƏB: Data kanal (port) sayı &gt; 0</v>
      </c>
      <c r="Q126" s="16" t="str">
        <f>IF(İnfrastruktur!D134="True", "", IF(OR(Input!A124="AZTELEKOM MMC", Input!A124="BAKI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6" s="16" t="str">
        <f>IF(İnfrastruktur!E134="True",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6" s="16" t="str">
        <f>IF(İnfrastruktur!F134="True",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6" s="16" t="str">
        <f>IF(AND(İnfrastruktur!G134="True", 'Lif Uzunluğu'!D128="True"), "",
    IF(AND(İnfrastruktur!G134="False", 'Lif Uzunluğu'!D128="False"),
        "Müəssisənin özünə aid fiber optik lif uzunluğu → SƏBƏB: " &amp; İnfrastruktur!G$11 &amp; " və keçmiş rüb ilə müqayisədə fərq çoxdur",
        IF(AND(İnfrastruktur!G134="True", 'Lif Uzunluğu'!D128="False"),
            "Müəssisənin özünə aid fiber optik lif uzunluğu → SƏBƏB: Keçmiş rüb ilə müqayisədə fərq çoxdur",
            IF(AND(İnfrastruktur!G134="False", 'Lif Uzunluğu'!D128="True"),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6" s="16" t="str">
        <f>IF('Lif Sayı'!D128="True",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6" s="16" t="str">
        <f>IF(Traffic!C134="True","","Sabit genişzolaqlı internet trafiki")</f>
        <v/>
      </c>
    </row>
    <row r="127" spans="2:22" ht="80.5" customHeight="1" x14ac:dyDescent="0.35">
      <c r="B127" s="15" t="str">
        <f>Input!A125</f>
        <v>"LENTEL" Məhdud Məsuliyyətli Cəmiyyəti</v>
      </c>
      <c r="C127" s="16" t="str">
        <f>IF('Şəbəkə bazası'!C135="True", "", "ETTH → SƏBƏB: " &amp; 'Şəbəkə bazası'!C$11)</f>
        <v/>
      </c>
      <c r="D127" s="16" t="str">
        <f>IF('Şəbəkə bazası'!C135="True", "", "FTTB (və ya FTTC) → SƏBƏB: " &amp; 'Şəbəkə bazası'!C$11)</f>
        <v/>
      </c>
      <c r="E127" s="16" t="str">
        <f>IF('Şəbəkə bazası'!D135="True", "", "FTTH → SƏBƏB: " &amp; 'Şəbəkə bazası'!D$11)</f>
        <v/>
      </c>
      <c r="F127" s="16" t="str">
        <f>IF('Şəbəkə bazası'!D135="True", "", "xPon → SƏBƏB: " &amp; 'Şəbəkə bazası'!D$11)</f>
        <v/>
      </c>
      <c r="G127" s="16" t="str">
        <f>IF('Şəbəkə bazası'!D135="True", "", "Ayrılmış Xətt → SƏBƏB: " &amp; 'Şəbəkə bazası'!D$11)</f>
        <v/>
      </c>
      <c r="H127" s="16" t="str">
        <f>IF('Şəbəkə bazası'!E135="True", "", "xDSL → SƏBƏB: " &amp; 'Şəbəkə bazası'!E$11)</f>
        <v/>
      </c>
      <c r="I127" s="16" t="str">
        <f>IF('Şəbəkə bazası'!E135="True", "", "MSAN, DSLAM → SƏBƏB: " &amp; 'Şəbəkə bazası'!E$11)</f>
        <v/>
      </c>
      <c r="J127" s="16" t="str">
        <f>IF('Şəbəkə bazası'!F135="True", "", "Simsiz internet → SƏBƏB: " &amp; 'Şəbəkə bazası'!F$11)</f>
        <v/>
      </c>
      <c r="K127" s="16" t="str">
        <f>IF('Şəbəkə bazası'!F135="True", "", "Digər şəbəkə → SƏBƏB: " &amp; 'Şəbəkə bazası'!F$11)</f>
        <v/>
      </c>
      <c r="L127" s="16" t="str">
        <f>IF('Şəbəkə bazası'!G135="True", "", "İnternet şəbəkəsinin quraşdırılmış (xətt şəbəkəsi) tutumu → SƏBƏB: " &amp; 'Şəbəkə bazası'!G$11)</f>
        <v/>
      </c>
      <c r="M127" s="16" t="str">
        <f>IF(AND('Şəbəkə bazası'!G135="True", 'Abunəçilərin Sayı'!D129="True"), "",
    IF(AND('Şəbəkə bazası'!G135="False", 'Abunəçilərin Sayı'!D129="False"),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bazası'!G135="True", 'Abunəçilərin Sayı'!D129="False"),
            "Tətbiq edilən şəbəkənin növü üzrə internet abunəçilərinin sayı → SƏBƏB: " &amp; "Keçmiş rüb ilə müqayisədə fərq çoxdur və (və ya) göstərici 0",
            IF(AND('Şəbəkə bazası'!G135="False", 'Abunəçilərin Sayı'!D129="True"),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7" s="16" t="str">
        <f>IF('Şəbəkə bazası'!H135="True", "", "İnternet şəbəkəsinin ümumi stansiya tutumu → SƏBƏB: " &amp; 'Şəbəkə bazası'!H$11)</f>
        <v/>
      </c>
      <c r="O127" s="16" t="str">
        <f>IF('Şəbəkə bazası'!H135="True", "", "İnternet şəbəkəsinin quraşdırılmış (xətt şəbəkəsi) tutumu → SƏBƏB: " &amp; 'Şəbəkə bazası'!H$11)</f>
        <v/>
      </c>
      <c r="P127" s="16" t="str">
        <f>IF(İnfrastruktur!C135="True", "", "Data kanal (port) sayı → SƏBƏB: " &amp; İnfrastruktur!C$11)</f>
        <v>Data kanal (port) sayı → SƏBƏB: Data kanal (port) sayı &gt; 0</v>
      </c>
      <c r="Q127" s="16" t="str">
        <f>IF(İnfrastruktur!D135="True", "", IF(OR(Input!A125="AZTELEKOM MMC", Input!A125="BAKI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7" s="16" t="str">
        <f>IF(İnfrastruktur!E135="True",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7" s="16" t="str">
        <f>IF(İnfrastruktur!F135="True",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7" s="16" t="str">
        <f>IF(AND(İnfrastruktur!G135="True", 'Lif Uzunluğu'!D129="True"), "",
    IF(AND(İnfrastruktur!G135="False", 'Lif Uzunluğu'!D129="False"),
        "Müəssisənin özünə aid fiber optik lif uzunluğu → SƏBƏB: " &amp; İnfrastruktur!G$11 &amp; " və keçmiş rüb ilə müqayisədə fərq çoxdur",
        IF(AND(İnfrastruktur!G135="True", 'Lif Uzunluğu'!D129="False"),
            "Müəssisənin özünə aid fiber optik lif uzunluğu → SƏBƏB: Keçmiş rüb ilə müqayisədə fərq çoxdur",
            IF(AND(İnfrastruktur!G135="False", 'Lif Uzunluğu'!D129="True"),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7" s="16" t="str">
        <f>IF('Lif Sayı'!D129="True",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7" s="16" t="str">
        <f>IF(Traffic!C135="True","","Sabit genişzolaqlı internet trafiki")</f>
        <v/>
      </c>
    </row>
    <row r="128" spans="2:22" ht="80.5" customHeight="1" x14ac:dyDescent="0.35">
      <c r="B128" s="15" t="str">
        <f>Input!A126</f>
        <v>"AZƏRTELEKOM" MƏHDUD MƏSULİYYƏTLİ CƏMİYYƏTİ</v>
      </c>
      <c r="C128" s="16" t="str">
        <f>IF('Şəbəkə bazası'!C136="True", "", "ETTH → SƏBƏB: " &amp; 'Şəbəkə bazası'!C$11)</f>
        <v/>
      </c>
      <c r="D128" s="16" t="str">
        <f>IF('Şəbəkə bazası'!C136="True", "", "FTTB (və ya FTTC) → SƏBƏB: " &amp; 'Şəbəkə bazası'!C$11)</f>
        <v/>
      </c>
      <c r="E128" s="16" t="str">
        <f>IF('Şəbəkə bazası'!D136="True", "", "FTTH → SƏBƏB: " &amp; 'Şəbəkə bazası'!D$11)</f>
        <v/>
      </c>
      <c r="F128" s="16" t="str">
        <f>IF('Şəbəkə bazası'!D136="True", "", "xPon → SƏBƏB: " &amp; 'Şəbəkə bazası'!D$11)</f>
        <v/>
      </c>
      <c r="G128" s="16" t="str">
        <f>IF('Şəbəkə bazası'!D136="True", "", "Ayrılmış Xətt → SƏBƏB: " &amp; 'Şəbəkə bazası'!D$11)</f>
        <v/>
      </c>
      <c r="H128" s="16" t="str">
        <f>IF('Şəbəkə bazası'!E136="True", "", "xDSL → SƏBƏB: " &amp; 'Şəbəkə bazası'!E$11)</f>
        <v/>
      </c>
      <c r="I128" s="16" t="str">
        <f>IF('Şəbəkə bazası'!E136="True", "", "MSAN, DSLAM → SƏBƏB: " &amp; 'Şəbəkə bazası'!E$11)</f>
        <v/>
      </c>
      <c r="J128" s="16" t="str">
        <f>IF('Şəbəkə bazası'!F136="True", "", "Simsiz internet → SƏBƏB: " &amp; 'Şəbəkə bazası'!F$11)</f>
        <v/>
      </c>
      <c r="K128" s="16" t="str">
        <f>IF('Şəbəkə bazası'!F136="True", "", "Digər şəbəkə → SƏBƏB: " &amp; 'Şəbəkə bazası'!F$11)</f>
        <v/>
      </c>
      <c r="L128" s="16" t="str">
        <f>IF('Şəbəkə bazası'!G136="True", "", "İnternet şəbəkəsinin quraşdırılmış (xətt şəbəkəsi) tutumu → SƏBƏB: " &amp; 'Şəbəkə bazası'!G$11)</f>
        <v/>
      </c>
      <c r="M128" s="16" t="str">
        <f>IF(AND('Şəbəkə bazası'!G136="True", 'Abunəçilərin Sayı'!D130="True"), "",
    IF(AND('Şəbəkə bazası'!G136="False", 'Abunəçilərin Sayı'!D130="False"),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bazası'!G136="True", 'Abunəçilərin Sayı'!D130="False"),
            "Tətbiq edilən şəbəkənin növü üzrə internet abunəçilərinin sayı → SƏBƏB: " &amp; "Keçmiş rüb ilə müqayisədə fərq çoxdur və (və ya) göstərici 0",
            IF(AND('Şəbəkə bazası'!G136="False", 'Abunəçilərin Sayı'!D130="True"),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8" s="16" t="str">
        <f>IF('Şəbəkə bazası'!H136="True", "", "İnternet şəbəkəsinin ümumi stansiya tutumu → SƏBƏB: " &amp; 'Şəbəkə bazası'!H$11)</f>
        <v/>
      </c>
      <c r="O128" s="16" t="str">
        <f>IF('Şəbəkə bazası'!H136="True", "", "İnternet şəbəkəsinin quraşdırılmış (xətt şəbəkəsi) tutumu → SƏBƏB: " &amp; 'Şəbəkə bazası'!H$11)</f>
        <v/>
      </c>
      <c r="P128" s="16" t="str">
        <f>IF(İnfrastruktur!C136="True", "", "Data kanal (port) sayı → SƏBƏB: " &amp; İnfrastruktur!C$11)</f>
        <v>Data kanal (port) sayı → SƏBƏB: Data kanal (port) sayı &gt; 0</v>
      </c>
      <c r="Q128" s="16" t="str">
        <f>IF(İnfrastruktur!D136="True", "", IF(OR(Input!A126="AZTELEKOM MMC", Input!A126="BAKI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8" s="16" t="str">
        <f>IF(İnfrastruktur!E136="True",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8" s="16" t="str">
        <f>IF(İnfrastruktur!F136="True",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8" s="16" t="str">
        <f>IF(AND(İnfrastruktur!G136="True", 'Lif Uzunluğu'!D130="True"), "",
    IF(AND(İnfrastruktur!G136="False", 'Lif Uzunluğu'!D130="False"),
        "Müəssisənin özünə aid fiber optik lif uzunluğu → SƏBƏB: " &amp; İnfrastruktur!G$11 &amp; " və keçmiş rüb ilə müqayisədə fərq çoxdur",
        IF(AND(İnfrastruktur!G136="True", 'Lif Uzunluğu'!D130="False"),
            "Müəssisənin özünə aid fiber optik lif uzunluğu → SƏBƏB: Keçmiş rüb ilə müqayisədə fərq çoxdur",
            IF(AND(İnfrastruktur!G136="False", 'Lif Uzunluğu'!D130="True"),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8" s="16" t="str">
        <f>IF('Lif Sayı'!D130="True",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8" s="16" t="str">
        <f>IF(Traffic!C136="True","","Sabit genişzolaqlı internet trafiki")</f>
        <v/>
      </c>
    </row>
    <row r="129" spans="2:22" ht="80.5" customHeight="1" x14ac:dyDescent="0.35">
      <c r="B129" s="15" t="str">
        <f>Input!A127</f>
        <v>"AZƏRİKOM-KO LTD" MƏHDUD MƏSULİYYƏTLİ CƏMİYYƏTİ</v>
      </c>
      <c r="C129" s="16" t="str">
        <f>IF('Şəbəkə bazası'!C137="True", "", "ETTH → SƏBƏB: " &amp; 'Şəbəkə bazası'!C$11)</f>
        <v/>
      </c>
      <c r="D129" s="16" t="str">
        <f>IF('Şəbəkə bazası'!C137="True", "", "FTTB (və ya FTTC) → SƏBƏB: " &amp; 'Şəbəkə bazası'!C$11)</f>
        <v/>
      </c>
      <c r="E129" s="16" t="str">
        <f>IF('Şəbəkə bazası'!D137="True", "", "FTTH → SƏBƏB: " &amp; 'Şəbəkə bazası'!D$11)</f>
        <v/>
      </c>
      <c r="F129" s="16" t="str">
        <f>IF('Şəbəkə bazası'!D137="True", "", "xPon → SƏBƏB: " &amp; 'Şəbəkə bazası'!D$11)</f>
        <v/>
      </c>
      <c r="G129" s="16" t="str">
        <f>IF('Şəbəkə bazası'!D137="True", "", "Ayrılmış Xətt → SƏBƏB: " &amp; 'Şəbəkə bazası'!D$11)</f>
        <v/>
      </c>
      <c r="H129" s="16" t="str">
        <f>IF('Şəbəkə bazası'!E137="True", "", "xDSL → SƏBƏB: " &amp; 'Şəbəkə bazası'!E$11)</f>
        <v/>
      </c>
      <c r="I129" s="16" t="str">
        <f>IF('Şəbəkə bazası'!E137="True", "", "MSAN, DSLAM → SƏBƏB: " &amp; 'Şəbəkə bazası'!E$11)</f>
        <v/>
      </c>
      <c r="J129" s="16" t="str">
        <f>IF('Şəbəkə bazası'!F137="True", "", "Simsiz internet → SƏBƏB: " &amp; 'Şəbəkə bazası'!F$11)</f>
        <v/>
      </c>
      <c r="K129" s="16" t="str">
        <f>IF('Şəbəkə bazası'!F137="True", "", "Digər şəbəkə → SƏBƏB: " &amp; 'Şəbəkə bazası'!F$11)</f>
        <v/>
      </c>
      <c r="L129" s="16" t="str">
        <f>IF('Şəbəkə bazası'!G137="True", "", "İnternet şəbəkəsinin quraşdırılmış (xətt şəbəkəsi) tutumu → SƏBƏB: " &amp; 'Şəbəkə bazası'!G$11)</f>
        <v/>
      </c>
      <c r="M129" s="16" t="str">
        <f>IF(AND('Şəbəkə bazası'!G137="True", 'Abunəçilərin Sayı'!D131="True"), "",
    IF(AND('Şəbəkə bazası'!G137="False", 'Abunəçilərin Sayı'!D131="False"),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bazası'!G137="True", 'Abunəçilərin Sayı'!D131="False"),
            "Tətbiq edilən şəbəkənin növü üzrə internet abunəçilərinin sayı → SƏBƏB: " &amp; "Keçmiş rüb ilə müqayisədə fərq çoxdur və (və ya) göstərici 0",
            IF(AND('Şəbəkə bazası'!G137="False", 'Abunəçilərin Sayı'!D131="True"),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29" s="16" t="str">
        <f>IF('Şəbəkə bazası'!H137="True", "", "İnternet şəbəkəsinin ümumi stansiya tutumu → SƏBƏB: " &amp; 'Şəbəkə bazası'!H$11)</f>
        <v/>
      </c>
      <c r="O129" s="16" t="str">
        <f>IF('Şəbəkə bazası'!H137="True", "", "İnternet şəbəkəsinin quraşdırılmış (xətt şəbəkəsi) tutumu → SƏBƏB: " &amp; 'Şəbəkə bazası'!H$11)</f>
        <v/>
      </c>
      <c r="P129" s="16" t="str">
        <f>IF(İnfrastruktur!C137="True", "", "Data kanal (port) sayı → SƏBƏB: " &amp; İnfrastruktur!C$11)</f>
        <v>Data kanal (port) sayı → SƏBƏB: Data kanal (port) sayı &gt; 0</v>
      </c>
      <c r="Q129" s="16" t="str">
        <f>IF(İnfrastruktur!D137="True", "", IF(OR(Input!A127="AZTELEKOM MMC", Input!A127="BAKI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29" s="16" t="str">
        <f>IF(İnfrastruktur!E137="True",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29" s="16" t="str">
        <f>IF(İnfrastruktur!F137="True",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29" s="16" t="str">
        <f>IF(AND(İnfrastruktur!G137="True", 'Lif Uzunluğu'!D131="True"), "",
    IF(AND(İnfrastruktur!G137="False", 'Lif Uzunluğu'!D131="False"),
        "Müəssisənin özünə aid fiber optik lif uzunluğu → SƏBƏB: " &amp; İnfrastruktur!G$11 &amp; " və keçmiş rüb ilə müqayisədə fərq çoxdur",
        IF(AND(İnfrastruktur!G137="True", 'Lif Uzunluğu'!D131="False"),
            "Müəssisənin özünə aid fiber optik lif uzunluğu → SƏBƏB: Keçmiş rüb ilə müqayisədə fərq çoxdur",
            IF(AND(İnfrastruktur!G137="False", 'Lif Uzunluğu'!D131="True"),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29" s="16" t="str">
        <f>IF('Lif Sayı'!D131="True",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29" s="16" t="str">
        <f>IF(Traffic!C137="True","","Sabit genişzolaqlı internet trafiki")</f>
        <v/>
      </c>
    </row>
    <row r="130" spans="2:22" ht="80.5" customHeight="1" x14ac:dyDescent="0.35">
      <c r="B130" s="15" t="str">
        <f>Input!A128</f>
        <v>"ROBONET" Məhdud Məsuliyyətli Cəmiyyəti</v>
      </c>
      <c r="C130" s="16" t="str">
        <f>IF('Şəbəkə bazası'!C138="True", "", "ETTH → SƏBƏB: " &amp; 'Şəbəkə bazası'!C$11)</f>
        <v/>
      </c>
      <c r="D130" s="16" t="str">
        <f>IF('Şəbəkə bazası'!C138="True", "", "FTTB (və ya FTTC) → SƏBƏB: " &amp; 'Şəbəkə bazası'!C$11)</f>
        <v/>
      </c>
      <c r="E130" s="16" t="str">
        <f>IF('Şəbəkə bazası'!D138="True", "", "FTTH → SƏBƏB: " &amp; 'Şəbəkə bazası'!D$11)</f>
        <v/>
      </c>
      <c r="F130" s="16" t="str">
        <f>IF('Şəbəkə bazası'!D138="True", "", "xPon → SƏBƏB: " &amp; 'Şəbəkə bazası'!D$11)</f>
        <v/>
      </c>
      <c r="G130" s="16" t="str">
        <f>IF('Şəbəkə bazası'!D138="True", "", "Ayrılmış Xətt → SƏBƏB: " &amp; 'Şəbəkə bazası'!D$11)</f>
        <v/>
      </c>
      <c r="H130" s="16" t="str">
        <f>IF('Şəbəkə bazası'!E138="True", "", "xDSL → SƏBƏB: " &amp; 'Şəbəkə bazası'!E$11)</f>
        <v/>
      </c>
      <c r="I130" s="16" t="str">
        <f>IF('Şəbəkə bazası'!E138="True", "", "MSAN, DSLAM → SƏBƏB: " &amp; 'Şəbəkə bazası'!E$11)</f>
        <v/>
      </c>
      <c r="J130" s="16" t="str">
        <f>IF('Şəbəkə bazası'!F138="True", "", "Simsiz internet → SƏBƏB: " &amp; 'Şəbəkə bazası'!F$11)</f>
        <v/>
      </c>
      <c r="K130" s="16" t="str">
        <f>IF('Şəbəkə bazası'!F138="True", "", "Digər şəbəkə → SƏBƏB: " &amp; 'Şəbəkə bazası'!F$11)</f>
        <v/>
      </c>
      <c r="L130" s="16" t="str">
        <f>IF('Şəbəkə bazası'!G138="True", "", "İnternet şəbəkəsinin quraşdırılmış (xətt şəbəkəsi) tutumu → SƏBƏB: " &amp; 'Şəbəkə bazası'!G$11)</f>
        <v/>
      </c>
      <c r="M130" s="16" t="str">
        <f>IF(AND('Şəbəkə bazası'!G138="True", 'Abunəçilərin Sayı'!D132="True"), "",
    IF(AND('Şəbəkə bazası'!G138="False", 'Abunəçilərin Sayı'!D132="False"),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bazası'!G138="True", 'Abunəçilərin Sayı'!D132="False"),
            "Tətbiq edilən şəbəkənin növü üzrə internet abunəçilərinin sayı → SƏBƏB: " &amp; "Keçmiş rüb ilə müqayisədə fərq çoxdur və (və ya) göstərici 0",
            IF(AND('Şəbəkə bazası'!G138="False", 'Abunəçilərin Sayı'!D132="True"),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0" s="16" t="str">
        <f>IF('Şəbəkə bazası'!H138="True", "", "İnternet şəbəkəsinin ümumi stansiya tutumu → SƏBƏB: " &amp; 'Şəbəkə bazası'!H$11)</f>
        <v/>
      </c>
      <c r="O130" s="16" t="str">
        <f>IF('Şəbəkə bazası'!H138="True", "", "İnternet şəbəkəsinin quraşdırılmış (xətt şəbəkəsi) tutumu → SƏBƏB: " &amp; 'Şəbəkə bazası'!H$11)</f>
        <v/>
      </c>
      <c r="P130" s="16" t="str">
        <f>IF(İnfrastruktur!C138="True", "", "Data kanal (port) sayı → SƏBƏB: " &amp; İnfrastruktur!C$11)</f>
        <v>Data kanal (port) sayı → SƏBƏB: Data kanal (port) sayı &gt; 0</v>
      </c>
      <c r="Q130" s="16" t="str">
        <f>IF(İnfrastruktur!D138="True", "", IF(OR(Input!A128="AZTELEKOM MMC", Input!A128="BAKI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0" s="16" t="str">
        <f>IF(İnfrastruktur!E138="True",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0" s="16" t="str">
        <f>IF(İnfrastruktur!F138="True",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0" s="16" t="str">
        <f>IF(AND(İnfrastruktur!G138="True", 'Lif Uzunluğu'!D132="True"), "",
    IF(AND(İnfrastruktur!G138="False", 'Lif Uzunluğu'!D132="False"),
        "Müəssisənin özünə aid fiber optik lif uzunluğu → SƏBƏB: " &amp; İnfrastruktur!G$11 &amp; " və keçmiş rüb ilə müqayisədə fərq çoxdur",
        IF(AND(İnfrastruktur!G138="True", 'Lif Uzunluğu'!D132="False"),
            "Müəssisənin özünə aid fiber optik lif uzunluğu → SƏBƏB: Keçmiş rüb ilə müqayisədə fərq çoxdur",
            IF(AND(İnfrastruktur!G138="False", 'Lif Uzunluğu'!D132="True"),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0" s="16" t="str">
        <f>IF('Lif Sayı'!D132="True",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0" s="16" t="str">
        <f>IF(Traffic!C138="True","","Sabit genişzolaqlı internet trafiki")</f>
        <v/>
      </c>
    </row>
    <row r="131" spans="2:22" ht="80.5" customHeight="1" x14ac:dyDescent="0.35">
      <c r="B131" s="15" t="str">
        <f>Input!A129</f>
        <v>"ARAZNET TECHNOLOGİES"MƏHDUD MƏSULİYYƏTLİ CƏMİYYƏTİ</v>
      </c>
      <c r="C131" s="16" t="str">
        <f>IF('Şəbəkə bazası'!C139="True", "", "ETTH → SƏBƏB: " &amp; 'Şəbəkə bazası'!C$11)</f>
        <v/>
      </c>
      <c r="D131" s="16" t="str">
        <f>IF('Şəbəkə bazası'!C139="True", "", "FTTB (və ya FTTC) → SƏBƏB: " &amp; 'Şəbəkə bazası'!C$11)</f>
        <v/>
      </c>
      <c r="E131" s="16" t="str">
        <f>IF('Şəbəkə bazası'!D139="True", "", "FTTH → SƏBƏB: " &amp; 'Şəbəkə bazası'!D$11)</f>
        <v/>
      </c>
      <c r="F131" s="16" t="str">
        <f>IF('Şəbəkə bazası'!D139="True", "", "xPon → SƏBƏB: " &amp; 'Şəbəkə bazası'!D$11)</f>
        <v/>
      </c>
      <c r="G131" s="16" t="str">
        <f>IF('Şəbəkə bazası'!D139="True", "", "Ayrılmış Xətt → SƏBƏB: " &amp; 'Şəbəkə bazası'!D$11)</f>
        <v/>
      </c>
      <c r="H131" s="16" t="str">
        <f>IF('Şəbəkə bazası'!E139="True", "", "xDSL → SƏBƏB: " &amp; 'Şəbəkə bazası'!E$11)</f>
        <v/>
      </c>
      <c r="I131" s="16" t="str">
        <f>IF('Şəbəkə bazası'!E139="True", "", "MSAN, DSLAM → SƏBƏB: " &amp; 'Şəbəkə bazası'!E$11)</f>
        <v/>
      </c>
      <c r="J131" s="16" t="str">
        <f>IF('Şəbəkə bazası'!F139="True", "", "Simsiz internet → SƏBƏB: " &amp; 'Şəbəkə bazası'!F$11)</f>
        <v/>
      </c>
      <c r="K131" s="16" t="str">
        <f>IF('Şəbəkə bazası'!F139="True", "", "Digər şəbəkə → SƏBƏB: " &amp; 'Şəbəkə bazası'!F$11)</f>
        <v/>
      </c>
      <c r="L131" s="16" t="str">
        <f>IF('Şəbəkə bazası'!G139="True", "", "İnternet şəbəkəsinin quraşdırılmış (xətt şəbəkəsi) tutumu → SƏBƏB: " &amp; 'Şəbəkə bazası'!G$11)</f>
        <v/>
      </c>
      <c r="M131" s="16" t="str">
        <f>IF(AND('Şəbəkə bazası'!G139="True", 'Abunəçilərin Sayı'!D133="True"), "",
    IF(AND('Şəbəkə bazası'!G139="False", 'Abunəçilərin Sayı'!D133="False"),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bazası'!G139="True", 'Abunəçilərin Sayı'!D133="False"),
            "Tətbiq edilən şəbəkənin növü üzrə internet abunəçilərinin sayı → SƏBƏB: " &amp; "Keçmiş rüb ilə müqayisədə fərq çoxdur və (və ya) göstərici 0",
            IF(AND('Şəbəkə bazası'!G139="False", 'Abunəçilərin Sayı'!D133="True"),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1" s="16" t="str">
        <f>IF('Şəbəkə bazası'!H139="True", "", "İnternet şəbəkəsinin ümumi stansiya tutumu → SƏBƏB: " &amp; 'Şəbəkə bazası'!H$11)</f>
        <v/>
      </c>
      <c r="O131" s="16" t="str">
        <f>IF('Şəbəkə bazası'!H139="True", "", "İnternet şəbəkəsinin quraşdırılmış (xətt şəbəkəsi) tutumu → SƏBƏB: " &amp; 'Şəbəkə bazası'!H$11)</f>
        <v/>
      </c>
      <c r="P131" s="16" t="str">
        <f>IF(İnfrastruktur!C139="True", "", "Data kanal (port) sayı → SƏBƏB: " &amp; İnfrastruktur!C$11)</f>
        <v>Data kanal (port) sayı → SƏBƏB: Data kanal (port) sayı &gt; 0</v>
      </c>
      <c r="Q131" s="16" t="str">
        <f>IF(İnfrastruktur!D139="True", "", IF(OR(Input!A129="AZTELEKOM MMC", Input!A129="BAKI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1" s="16" t="str">
        <f>IF(İnfrastruktur!E139="True",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1" s="16" t="str">
        <f>IF(İnfrastruktur!F139="True",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1" s="16" t="str">
        <f>IF(AND(İnfrastruktur!G139="True", 'Lif Uzunluğu'!D133="True"), "",
    IF(AND(İnfrastruktur!G139="False", 'Lif Uzunluğu'!D133="False"),
        "Müəssisənin özünə aid fiber optik lif uzunluğu → SƏBƏB: " &amp; İnfrastruktur!G$11 &amp; " və keçmiş rüb ilə müqayisədə fərq çoxdur",
        IF(AND(İnfrastruktur!G139="True", 'Lif Uzunluğu'!D133="False"),
            "Müəssisənin özünə aid fiber optik lif uzunluğu → SƏBƏB: Keçmiş rüb ilə müqayisədə fərq çoxdur",
            IF(AND(İnfrastruktur!G139="False", 'Lif Uzunluğu'!D133="True"),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1" s="16" t="str">
        <f>IF('Lif Sayı'!D133="True",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1" s="16" t="str">
        <f>IF(Traffic!C139="True","","Sabit genişzolaqlı internet trafiki")</f>
        <v/>
      </c>
    </row>
    <row r="132" spans="2:22" ht="80.5" customHeight="1" x14ac:dyDescent="0.35">
      <c r="B132" s="15" t="str">
        <f>Input!A130</f>
        <v>"MEGALİNK" MƏHDUD MƏSULİYYƏTLİ CƏMİYYƏTİ</v>
      </c>
      <c r="C132" s="16" t="str">
        <f>IF('Şəbəkə bazası'!C140="True", "", "ETTH → SƏBƏB: " &amp; 'Şəbəkə bazası'!C$11)</f>
        <v/>
      </c>
      <c r="D132" s="16" t="str">
        <f>IF('Şəbəkə bazası'!C140="True", "", "FTTB (və ya FTTC) → SƏBƏB: " &amp; 'Şəbəkə bazası'!C$11)</f>
        <v/>
      </c>
      <c r="E132" s="16" t="str">
        <f>IF('Şəbəkə bazası'!D140="True", "", "FTTH → SƏBƏB: " &amp; 'Şəbəkə bazası'!D$11)</f>
        <v/>
      </c>
      <c r="F132" s="16" t="str">
        <f>IF('Şəbəkə bazası'!D140="True", "", "xPon → SƏBƏB: " &amp; 'Şəbəkə bazası'!D$11)</f>
        <v/>
      </c>
      <c r="G132" s="16" t="str">
        <f>IF('Şəbəkə bazası'!D140="True", "", "Ayrılmış Xətt → SƏBƏB: " &amp; 'Şəbəkə bazası'!D$11)</f>
        <v/>
      </c>
      <c r="H132" s="16" t="str">
        <f>IF('Şəbəkə bazası'!E140="True", "", "xDSL → SƏBƏB: " &amp; 'Şəbəkə bazası'!E$11)</f>
        <v/>
      </c>
      <c r="I132" s="16" t="str">
        <f>IF('Şəbəkə bazası'!E140="True", "", "MSAN, DSLAM → SƏBƏB: " &amp; 'Şəbəkə bazası'!E$11)</f>
        <v/>
      </c>
      <c r="J132" s="16" t="str">
        <f>IF('Şəbəkə bazası'!F140="True", "", "Simsiz internet → SƏBƏB: " &amp; 'Şəbəkə bazası'!F$11)</f>
        <v/>
      </c>
      <c r="K132" s="16" t="str">
        <f>IF('Şəbəkə bazası'!F140="True", "", "Digər şəbəkə → SƏBƏB: " &amp; 'Şəbəkə bazası'!F$11)</f>
        <v/>
      </c>
      <c r="L132" s="16" t="str">
        <f>IF('Şəbəkə bazası'!G140="True", "", "İnternet şəbəkəsinin quraşdırılmış (xətt şəbəkəsi) tutumu → SƏBƏB: " &amp; 'Şəbəkə bazası'!G$11)</f>
        <v/>
      </c>
      <c r="M132" s="16" t="str">
        <f>IF(AND('Şəbəkə bazası'!G140="True", 'Abunəçilərin Sayı'!D134="True"), "",
    IF(AND('Şəbəkə bazası'!G140="False", 'Abunəçilərin Sayı'!D134="False"),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bazası'!G140="True", 'Abunəçilərin Sayı'!D134="False"),
            "Tətbiq edilən şəbəkənin növü üzrə internet abunəçilərinin sayı → SƏBƏB: " &amp; "Keçmiş rüb ilə müqayisədə fərq çoxdur və (və ya) göstərici 0",
            IF(AND('Şəbəkə bazası'!G140="False", 'Abunəçilərin Sayı'!D134="True"),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2" s="16" t="str">
        <f>IF('Şəbəkə bazası'!H140="True", "", "İnternet şəbəkəsinin ümumi stansiya tutumu → SƏBƏB: " &amp; 'Şəbəkə bazası'!H$11)</f>
        <v/>
      </c>
      <c r="O132" s="16" t="str">
        <f>IF('Şəbəkə bazası'!H140="True", "", "İnternet şəbəkəsinin quraşdırılmış (xətt şəbəkəsi) tutumu → SƏBƏB: " &amp; 'Şəbəkə bazası'!H$11)</f>
        <v/>
      </c>
      <c r="P132" s="16" t="str">
        <f>IF(İnfrastruktur!C140="True", "", "Data kanal (port) sayı → SƏBƏB: " &amp; İnfrastruktur!C$11)</f>
        <v>Data kanal (port) sayı → SƏBƏB: Data kanal (port) sayı &gt; 0</v>
      </c>
      <c r="Q132" s="16" t="str">
        <f>IF(İnfrastruktur!D140="True", "", IF(OR(Input!A130="AZTELEKOM MMC", Input!A130="BAKI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2" s="16" t="str">
        <f>IF(İnfrastruktur!E140="True",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2" s="16" t="str">
        <f>IF(İnfrastruktur!F140="True",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2" s="16" t="str">
        <f>IF(AND(İnfrastruktur!G140="True", 'Lif Uzunluğu'!D134="True"), "",
    IF(AND(İnfrastruktur!G140="False", 'Lif Uzunluğu'!D134="False"),
        "Müəssisənin özünə aid fiber optik lif uzunluğu → SƏBƏB: " &amp; İnfrastruktur!G$11 &amp; " və keçmiş rüb ilə müqayisədə fərq çoxdur",
        IF(AND(İnfrastruktur!G140="True", 'Lif Uzunluğu'!D134="False"),
            "Müəssisənin özünə aid fiber optik lif uzunluğu → SƏBƏB: Keçmiş rüb ilə müqayisədə fərq çoxdur",
            IF(AND(İnfrastruktur!G140="False", 'Lif Uzunluğu'!D134="True"),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2" s="16" t="str">
        <f>IF('Lif Sayı'!D134="True",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2" s="16" t="str">
        <f>IF(Traffic!C140="True","","Sabit genişzolaqlı internet trafiki")</f>
        <v/>
      </c>
    </row>
    <row r="133" spans="2:22" ht="80.5" customHeight="1" x14ac:dyDescent="0.35">
      <c r="B133" s="15" t="str">
        <f>Input!A131</f>
        <v>"DATA PLUS" MƏHDUD MƏSULİYYƏTLİ CƏMİYYƏTİ</v>
      </c>
      <c r="C133" s="16" t="str">
        <f>IF('Şəbəkə bazası'!C141="True", "", "ETTH → SƏBƏB: " &amp; 'Şəbəkə bazası'!C$11)</f>
        <v/>
      </c>
      <c r="D133" s="16" t="str">
        <f>IF('Şəbəkə bazası'!C141="True", "", "FTTB (və ya FTTC) → SƏBƏB: " &amp; 'Şəbəkə bazası'!C$11)</f>
        <v/>
      </c>
      <c r="E133" s="16" t="str">
        <f>IF('Şəbəkə bazası'!D141="True", "", "FTTH → SƏBƏB: " &amp; 'Şəbəkə bazası'!D$11)</f>
        <v/>
      </c>
      <c r="F133" s="16" t="str">
        <f>IF('Şəbəkə bazası'!D141="True", "", "xPon → SƏBƏB: " &amp; 'Şəbəkə bazası'!D$11)</f>
        <v/>
      </c>
      <c r="G133" s="16" t="str">
        <f>IF('Şəbəkə bazası'!D141="True", "", "Ayrılmış Xətt → SƏBƏB: " &amp; 'Şəbəkə bazası'!D$11)</f>
        <v/>
      </c>
      <c r="H133" s="16" t="str">
        <f>IF('Şəbəkə bazası'!E141="True", "", "xDSL → SƏBƏB: " &amp; 'Şəbəkə bazası'!E$11)</f>
        <v/>
      </c>
      <c r="I133" s="16" t="str">
        <f>IF('Şəbəkə bazası'!E141="True", "", "MSAN, DSLAM → SƏBƏB: " &amp; 'Şəbəkə bazası'!E$11)</f>
        <v/>
      </c>
      <c r="J133" s="16" t="str">
        <f>IF('Şəbəkə bazası'!F141="True", "", "Simsiz internet → SƏBƏB: " &amp; 'Şəbəkə bazası'!F$11)</f>
        <v/>
      </c>
      <c r="K133" s="16" t="str">
        <f>IF('Şəbəkə bazası'!F141="True", "", "Digər şəbəkə → SƏBƏB: " &amp; 'Şəbəkə bazası'!F$11)</f>
        <v/>
      </c>
      <c r="L133" s="16" t="str">
        <f>IF('Şəbəkə bazası'!G141="True", "", "İnternet şəbəkəsinin quraşdırılmış (xətt şəbəkəsi) tutumu → SƏBƏB: " &amp; 'Şəbəkə bazası'!G$11)</f>
        <v/>
      </c>
      <c r="M133" s="16" t="str">
        <f>IF(AND('Şəbəkə bazası'!G141="True", 'Abunəçilərin Sayı'!D135="True"), "",
    IF(AND('Şəbəkə bazası'!G141="False", 'Abunəçilərin Sayı'!D135="False"),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bazası'!G141="True", 'Abunəçilərin Sayı'!D135="False"),
            "Tətbiq edilən şəbəkənin növü üzrə internet abunəçilərinin sayı → SƏBƏB: " &amp; "Keçmiş rüb ilə müqayisədə fərq çoxdur və (və ya) göstərici 0",
            IF(AND('Şəbəkə bazası'!G141="False", 'Abunəçilərin Sayı'!D135="True"),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3" s="16" t="str">
        <f>IF('Şəbəkə bazası'!H141="True", "", "İnternet şəbəkəsinin ümumi stansiya tutumu → SƏBƏB: " &amp; 'Şəbəkə bazası'!H$11)</f>
        <v/>
      </c>
      <c r="O133" s="16" t="str">
        <f>IF('Şəbəkə bazası'!H141="True", "", "İnternet şəbəkəsinin quraşdırılmış (xətt şəbəkəsi) tutumu → SƏBƏB: " &amp; 'Şəbəkə bazası'!H$11)</f>
        <v/>
      </c>
      <c r="P133" s="16" t="str">
        <f>IF(İnfrastruktur!C141="True", "", "Data kanal (port) sayı → SƏBƏB: " &amp; İnfrastruktur!C$11)</f>
        <v>Data kanal (port) sayı → SƏBƏB: Data kanal (port) sayı &gt; 0</v>
      </c>
      <c r="Q133" s="16" t="str">
        <f>IF(İnfrastruktur!D141="True", "", IF(OR(Input!A131="AZTELEKOM MMC", Input!A131="BAKI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3" s="16" t="str">
        <f>IF(İnfrastruktur!E141="True",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3" s="16" t="str">
        <f>IF(İnfrastruktur!F141="True",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3" s="16" t="str">
        <f>IF(AND(İnfrastruktur!G141="True", 'Lif Uzunluğu'!D135="True"), "",
    IF(AND(İnfrastruktur!G141="False", 'Lif Uzunluğu'!D135="False"),
        "Müəssisənin özünə aid fiber optik lif uzunluğu → SƏBƏB: " &amp; İnfrastruktur!G$11 &amp; " və keçmiş rüb ilə müqayisədə fərq çoxdur",
        IF(AND(İnfrastruktur!G141="True", 'Lif Uzunluğu'!D135="False"),
            "Müəssisənin özünə aid fiber optik lif uzunluğu → SƏBƏB: Keçmiş rüb ilə müqayisədə fərq çoxdur",
            IF(AND(İnfrastruktur!G141="False", 'Lif Uzunluğu'!D135="True"),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3" s="16" t="str">
        <f>IF('Lif Sayı'!D135="True",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3" s="16" t="str">
        <f>IF(Traffic!C141="True","","Sabit genişzolaqlı internet trafiki")</f>
        <v/>
      </c>
    </row>
    <row r="134" spans="2:22" ht="80.5" customHeight="1" x14ac:dyDescent="0.35">
      <c r="B134" s="15" t="str">
        <f>Input!A132</f>
        <v>"CASPEL"  MƏHDUD MƏSULİYYƏTLİ CƏMİYYƏTİ</v>
      </c>
      <c r="C134" s="16" t="str">
        <f>IF('Şəbəkə bazası'!C142="True", "", "ETTH → SƏBƏB: " &amp; 'Şəbəkə bazası'!C$11)</f>
        <v/>
      </c>
      <c r="D134" s="16" t="str">
        <f>IF('Şəbəkə bazası'!C142="True", "", "FTTB (və ya FTTC) → SƏBƏB: " &amp; 'Şəbəkə bazası'!C$11)</f>
        <v/>
      </c>
      <c r="E134" s="16" t="str">
        <f>IF('Şəbəkə bazası'!D142="True", "", "FTTH → SƏBƏB: " &amp; 'Şəbəkə bazası'!D$11)</f>
        <v/>
      </c>
      <c r="F134" s="16" t="str">
        <f>IF('Şəbəkə bazası'!D142="True", "", "xPon → SƏBƏB: " &amp; 'Şəbəkə bazası'!D$11)</f>
        <v/>
      </c>
      <c r="G134" s="16" t="str">
        <f>IF('Şəbəkə bazası'!D142="True", "", "Ayrılmış Xətt → SƏBƏB: " &amp; 'Şəbəkə bazası'!D$11)</f>
        <v/>
      </c>
      <c r="H134" s="16" t="str">
        <f>IF('Şəbəkə bazası'!E142="True", "", "xDSL → SƏBƏB: " &amp; 'Şəbəkə bazası'!E$11)</f>
        <v/>
      </c>
      <c r="I134" s="16" t="str">
        <f>IF('Şəbəkə bazası'!E142="True", "", "MSAN, DSLAM → SƏBƏB: " &amp; 'Şəbəkə bazası'!E$11)</f>
        <v/>
      </c>
      <c r="J134" s="16" t="str">
        <f>IF('Şəbəkə bazası'!F142="True", "", "Simsiz internet → SƏBƏB: " &amp; 'Şəbəkə bazası'!F$11)</f>
        <v/>
      </c>
      <c r="K134" s="16" t="str">
        <f>IF('Şəbəkə bazası'!F142="True", "", "Digər şəbəkə → SƏBƏB: " &amp; 'Şəbəkə bazası'!F$11)</f>
        <v/>
      </c>
      <c r="L134" s="16" t="str">
        <f>IF('Şəbəkə bazası'!G142="True", "", "İnternet şəbəkəsinin quraşdırılmış (xətt şəbəkəsi) tutumu → SƏBƏB: " &amp; 'Şəbəkə bazası'!G$11)</f>
        <v/>
      </c>
      <c r="M134" s="16" t="str">
        <f>IF(AND('Şəbəkə bazası'!G142="True", 'Abunəçilərin Sayı'!D136="True"), "",
    IF(AND('Şəbəkə bazası'!G142="False", 'Abunəçilərin Sayı'!D136="False"),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bazası'!G142="True", 'Abunəçilərin Sayı'!D136="False"),
            "Tətbiq edilən şəbəkənin növü üzrə internet abunəçilərinin sayı → SƏBƏB: " &amp; "Keçmiş rüb ilə müqayisədə fərq çoxdur və (və ya) göstərici 0",
            IF(AND('Şəbəkə bazası'!G142="False", 'Abunəçilərin Sayı'!D136="True"),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4" s="16" t="str">
        <f>IF('Şəbəkə bazası'!H142="True", "", "İnternet şəbəkəsinin ümumi stansiya tutumu → SƏBƏB: " &amp; 'Şəbəkə bazası'!H$11)</f>
        <v/>
      </c>
      <c r="O134" s="16" t="str">
        <f>IF('Şəbəkə bazası'!H142="True", "", "İnternet şəbəkəsinin quraşdırılmış (xətt şəbəkəsi) tutumu → SƏBƏB: " &amp; 'Şəbəkə bazası'!H$11)</f>
        <v/>
      </c>
      <c r="P134" s="16" t="str">
        <f>IF(İnfrastruktur!C142="True", "", "Data kanal (port) sayı → SƏBƏB: " &amp; İnfrastruktur!C$11)</f>
        <v>Data kanal (port) sayı → SƏBƏB: Data kanal (port) sayı &gt; 0</v>
      </c>
      <c r="Q134" s="16" t="str">
        <f>IF(İnfrastruktur!D142="True", "", IF(OR(Input!A132="AZTELEKOM MMC", Input!A132="BAKI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4" s="16" t="str">
        <f>IF(İnfrastruktur!E142="True",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4" s="16" t="str">
        <f>IF(İnfrastruktur!F142="True",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4" s="16" t="str">
        <f>IF(AND(İnfrastruktur!G142="True", 'Lif Uzunluğu'!D136="True"), "",
    IF(AND(İnfrastruktur!G142="False", 'Lif Uzunluğu'!D136="False"),
        "Müəssisənin özünə aid fiber optik lif uzunluğu → SƏBƏB: " &amp; İnfrastruktur!G$11 &amp; " və keçmiş rüb ilə müqayisədə fərq çoxdur",
        IF(AND(İnfrastruktur!G142="True", 'Lif Uzunluğu'!D136="False"),
            "Müəssisənin özünə aid fiber optik lif uzunluğu → SƏBƏB: Keçmiş rüb ilə müqayisədə fərq çoxdur",
            IF(AND(İnfrastruktur!G142="False", 'Lif Uzunluğu'!D136="True"),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4" s="16" t="str">
        <f>IF('Lif Sayı'!D136="True",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4" s="16" t="str">
        <f>IF(Traffic!C142="True","","Sabit genişzolaqlı internet trafiki")</f>
        <v/>
      </c>
    </row>
    <row r="135" spans="2:22" ht="80.5" customHeight="1" x14ac:dyDescent="0.35">
      <c r="B135" s="15" t="str">
        <f>Input!A133</f>
        <v>"CASPİAN İT SERVİCES" MƏHDUD MƏSULİYYƏTLİ CƏMİYYƏTİ</v>
      </c>
      <c r="C135" s="16" t="str">
        <f>IF('Şəbəkə bazası'!C143="True", "", "ETTH → SƏBƏB: " &amp; 'Şəbəkə bazası'!C$11)</f>
        <v/>
      </c>
      <c r="D135" s="16" t="str">
        <f>IF('Şəbəkə bazası'!C143="True", "", "FTTB (və ya FTTC) → SƏBƏB: " &amp; 'Şəbəkə bazası'!C$11)</f>
        <v/>
      </c>
      <c r="E135" s="16" t="str">
        <f>IF('Şəbəkə bazası'!D143="True", "", "FTTH → SƏBƏB: " &amp; 'Şəbəkə bazası'!D$11)</f>
        <v/>
      </c>
      <c r="F135" s="16" t="str">
        <f>IF('Şəbəkə bazası'!D143="True", "", "xPon → SƏBƏB: " &amp; 'Şəbəkə bazası'!D$11)</f>
        <v/>
      </c>
      <c r="G135" s="16" t="str">
        <f>IF('Şəbəkə bazası'!D143="True", "", "Ayrılmış Xətt → SƏBƏB: " &amp; 'Şəbəkə bazası'!D$11)</f>
        <v/>
      </c>
      <c r="H135" s="16" t="str">
        <f>IF('Şəbəkə bazası'!E143="True", "", "xDSL → SƏBƏB: " &amp; 'Şəbəkə bazası'!E$11)</f>
        <v/>
      </c>
      <c r="I135" s="16" t="str">
        <f>IF('Şəbəkə bazası'!E143="True", "", "MSAN, DSLAM → SƏBƏB: " &amp; 'Şəbəkə bazası'!E$11)</f>
        <v/>
      </c>
      <c r="J135" s="16" t="str">
        <f>IF('Şəbəkə bazası'!F143="True", "", "Simsiz internet → SƏBƏB: " &amp; 'Şəbəkə bazası'!F$11)</f>
        <v/>
      </c>
      <c r="K135" s="16" t="str">
        <f>IF('Şəbəkə bazası'!F143="True", "", "Digər şəbəkə → SƏBƏB: " &amp; 'Şəbəkə bazası'!F$11)</f>
        <v/>
      </c>
      <c r="L135" s="16" t="str">
        <f>IF('Şəbəkə bazası'!G143="True", "", "İnternet şəbəkəsinin quraşdırılmış (xətt şəbəkəsi) tutumu → SƏBƏB: " &amp; 'Şəbəkə bazası'!G$11)</f>
        <v/>
      </c>
      <c r="M135" s="16" t="str">
        <f>IF(AND('Şəbəkə bazası'!G143="True", 'Abunəçilərin Sayı'!D137="True"), "",
    IF(AND('Şəbəkə bazası'!G143="False", 'Abunəçilərin Sayı'!D137="False"),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bazası'!G143="True", 'Abunəçilərin Sayı'!D137="False"),
            "Tətbiq edilən şəbəkənin növü üzrə internet abunəçilərinin sayı → SƏBƏB: " &amp; "Keçmiş rüb ilə müqayisədə fərq çoxdur və (və ya) göstərici 0",
            IF(AND('Şəbəkə bazası'!G143="False", 'Abunəçilərin Sayı'!D137="True"),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5" s="16" t="str">
        <f>IF('Şəbəkə bazası'!H143="True", "", "İnternet şəbəkəsinin ümumi stansiya tutumu → SƏBƏB: " &amp; 'Şəbəkə bazası'!H$11)</f>
        <v/>
      </c>
      <c r="O135" s="16" t="str">
        <f>IF('Şəbəkə bazası'!H143="True", "", "İnternet şəbəkəsinin quraşdırılmış (xətt şəbəkəsi) tutumu → SƏBƏB: " &amp; 'Şəbəkə bazası'!H$11)</f>
        <v/>
      </c>
      <c r="P135" s="16" t="str">
        <f>IF(İnfrastruktur!C143="True", "", "Data kanal (port) sayı → SƏBƏB: " &amp; İnfrastruktur!C$11)</f>
        <v>Data kanal (port) sayı → SƏBƏB: Data kanal (port) sayı &gt; 0</v>
      </c>
      <c r="Q135" s="16" t="str">
        <f>IF(İnfrastruktur!D143="True", "", IF(OR(Input!A133="AZTELEKOM MMC", Input!A133="BAKI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5" s="16" t="str">
        <f>IF(İnfrastruktur!E143="True",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5" s="16" t="str">
        <f>IF(İnfrastruktur!F143="True",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5" s="16" t="str">
        <f>IF(AND(İnfrastruktur!G143="True", 'Lif Uzunluğu'!D137="True"), "",
    IF(AND(İnfrastruktur!G143="False", 'Lif Uzunluğu'!D137="False"),
        "Müəssisənin özünə aid fiber optik lif uzunluğu → SƏBƏB: " &amp; İnfrastruktur!G$11 &amp; " və keçmiş rüb ilə müqayisədə fərq çoxdur",
        IF(AND(İnfrastruktur!G143="True", 'Lif Uzunluğu'!D137="False"),
            "Müəssisənin özünə aid fiber optik lif uzunluğu → SƏBƏB: Keçmiş rüb ilə müqayisədə fərq çoxdur",
            IF(AND(İnfrastruktur!G143="False", 'Lif Uzunluğu'!D137="True"),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5" s="16" t="str">
        <f>IF('Lif Sayı'!D137="True",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5" s="16" t="str">
        <f>IF(Traffic!C143="True","","Sabit genişzolaqlı internet trafiki")</f>
        <v/>
      </c>
    </row>
    <row r="136" spans="2:22" ht="80.5" customHeight="1" x14ac:dyDescent="0.35">
      <c r="B136" s="15">
        <f>Input!A134</f>
        <v>0</v>
      </c>
      <c r="C136" s="16" t="str">
        <f>IF('Şəbəkə bazası'!C144="True", "", "ETTH → SƏBƏB: " &amp; 'Şəbəkə bazası'!C$11)</f>
        <v/>
      </c>
      <c r="D136" s="16" t="str">
        <f>IF('Şəbəkə bazası'!C144="True", "", "FTTB (və ya FTTC) → SƏBƏB: " &amp; 'Şəbəkə bazası'!C$11)</f>
        <v/>
      </c>
      <c r="E136" s="16" t="str">
        <f>IF('Şəbəkə bazası'!D144="True", "", "FTTH → SƏBƏB: " &amp; 'Şəbəkə bazası'!D$11)</f>
        <v/>
      </c>
      <c r="F136" s="16" t="str">
        <f>IF('Şəbəkə bazası'!D144="True", "", "xPon → SƏBƏB: " &amp; 'Şəbəkə bazası'!D$11)</f>
        <v/>
      </c>
      <c r="G136" s="16" t="str">
        <f>IF('Şəbəkə bazası'!D144="True", "", "Ayrılmış Xətt → SƏBƏB: " &amp; 'Şəbəkə bazası'!D$11)</f>
        <v/>
      </c>
      <c r="H136" s="16" t="str">
        <f>IF('Şəbəkə bazası'!E144="True", "", "xDSL → SƏBƏB: " &amp; 'Şəbəkə bazası'!E$11)</f>
        <v/>
      </c>
      <c r="I136" s="16" t="str">
        <f>IF('Şəbəkə bazası'!E144="True", "", "MSAN, DSLAM → SƏBƏB: " &amp; 'Şəbəkə bazası'!E$11)</f>
        <v/>
      </c>
      <c r="J136" s="16" t="str">
        <f>IF('Şəbəkə bazası'!F144="True", "", "Simsiz internet → SƏBƏB: " &amp; 'Şəbəkə bazası'!F$11)</f>
        <v/>
      </c>
      <c r="K136" s="16" t="str">
        <f>IF('Şəbəkə bazası'!F144="True", "", "Digər şəbəkə → SƏBƏB: " &amp; 'Şəbəkə bazası'!F$11)</f>
        <v/>
      </c>
      <c r="L136" s="16" t="str">
        <f>IF('Şəbəkə bazası'!G144="True", "", "İnternet şəbəkəsinin quraşdırılmış (xətt şəbəkəsi) tutumu → SƏBƏB: " &amp; 'Şəbəkə bazası'!G$11)</f>
        <v/>
      </c>
      <c r="M136" s="16" t="str">
        <f>IF(AND('Şəbəkə bazası'!G144="True", 'Abunəçilərin Sayı'!D138="True"), "",
    IF(AND('Şəbəkə bazası'!G144="False", 'Abunəçilərin Sayı'!D138="False"),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bazası'!G144="True", 'Abunəçilərin Sayı'!D138="False"),
            "Tətbiq edilən şəbəkənin növü üzrə internet abunəçilərinin sayı → SƏBƏB: " &amp; "Keçmiş rüb ilə müqayisədə fərq çoxdur və (və ya) göstərici 0",
            IF(AND('Şəbəkə bazası'!G144="False", 'Abunəçilərin Sayı'!D138="True"),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6" s="16" t="str">
        <f>IF('Şəbəkə bazası'!H144="True", "", "İnternet şəbəkəsinin ümumi stansiya tutumu → SƏBƏB: " &amp; 'Şəbəkə bazası'!H$11)</f>
        <v/>
      </c>
      <c r="O136" s="16" t="str">
        <f>IF('Şəbəkə bazası'!H144="True", "", "İnternet şəbəkəsinin quraşdırılmış (xətt şəbəkəsi) tutumu → SƏBƏB: " &amp; 'Şəbəkə bazası'!H$11)</f>
        <v/>
      </c>
      <c r="P136" s="16" t="str">
        <f>IF(İnfrastruktur!C144="True", "", "Data kanal (port) sayı → SƏBƏB: " &amp; İnfrastruktur!C$11)</f>
        <v>Data kanal (port) sayı → SƏBƏB: Data kanal (port) sayı &gt; 0</v>
      </c>
      <c r="Q136" s="16" t="str">
        <f>IF(İnfrastruktur!D144="True", "", IF(OR(Input!A134="AZTELEKOM MMC", Input!A134="BAKI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6" s="16" t="str">
        <f>IF(İnfrastruktur!E144="True",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6" s="16" t="str">
        <f>IF(İnfrastruktur!F144="True",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6" s="16" t="str">
        <f>IF(AND(İnfrastruktur!G144="True", 'Lif Uzunluğu'!D138="True"), "",
    IF(AND(İnfrastruktur!G144="False", 'Lif Uzunluğu'!D138="False"),
        "Müəssisənin özünə aid fiber optik lif uzunluğu → SƏBƏB: " &amp; İnfrastruktur!G$11 &amp; " və keçmiş rüb ilə müqayisədə fərq çoxdur",
        IF(AND(İnfrastruktur!G144="True", 'Lif Uzunluğu'!D138="False"),
            "Müəssisənin özünə aid fiber optik lif uzunluğu → SƏBƏB: Keçmiş rüb ilə müqayisədə fərq çoxdur",
            IF(AND(İnfrastruktur!G144="False", 'Lif Uzunluğu'!D138="True"),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6" s="16" t="str">
        <f>IF('Lif Sayı'!D138="True",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6" s="16" t="str">
        <f>IF(Traffic!C144="True","","Sabit genişzolaqlı internet trafiki")</f>
        <v/>
      </c>
    </row>
    <row r="137" spans="2:22" ht="80.5" customHeight="1" x14ac:dyDescent="0.35">
      <c r="B137" s="15">
        <f>Input!A135</f>
        <v>0</v>
      </c>
      <c r="C137" s="16" t="str">
        <f>IF('Şəbəkə bazası'!C145="True", "", "ETTH → SƏBƏB: " &amp; 'Şəbəkə bazası'!C$11)</f>
        <v/>
      </c>
      <c r="D137" s="16" t="str">
        <f>IF('Şəbəkə bazası'!C145="True", "", "FTTB (və ya FTTC) → SƏBƏB: " &amp; 'Şəbəkə bazası'!C$11)</f>
        <v/>
      </c>
      <c r="E137" s="16" t="str">
        <f>IF('Şəbəkə bazası'!D145="True", "", "FTTH → SƏBƏB: " &amp; 'Şəbəkə bazası'!D$11)</f>
        <v/>
      </c>
      <c r="F137" s="16" t="str">
        <f>IF('Şəbəkə bazası'!D145="True", "", "xPon → SƏBƏB: " &amp; 'Şəbəkə bazası'!D$11)</f>
        <v/>
      </c>
      <c r="G137" s="16" t="str">
        <f>IF('Şəbəkə bazası'!D145="True", "", "Ayrılmış Xətt → SƏBƏB: " &amp; 'Şəbəkə bazası'!D$11)</f>
        <v/>
      </c>
      <c r="H137" s="16" t="str">
        <f>IF('Şəbəkə bazası'!E145="True", "", "xDSL → SƏBƏB: " &amp; 'Şəbəkə bazası'!E$11)</f>
        <v/>
      </c>
      <c r="I137" s="16" t="str">
        <f>IF('Şəbəkə bazası'!E145="True", "", "MSAN, DSLAM → SƏBƏB: " &amp; 'Şəbəkə bazası'!E$11)</f>
        <v/>
      </c>
      <c r="J137" s="16" t="str">
        <f>IF('Şəbəkə bazası'!F145="True", "", "Simsiz internet → SƏBƏB: " &amp; 'Şəbəkə bazası'!F$11)</f>
        <v/>
      </c>
      <c r="K137" s="16" t="str">
        <f>IF('Şəbəkə bazası'!F145="True", "", "Digər şəbəkə → SƏBƏB: " &amp; 'Şəbəkə bazası'!F$11)</f>
        <v/>
      </c>
      <c r="L137" s="16" t="str">
        <f>IF('Şəbəkə bazası'!G145="True", "", "İnternet şəbəkəsinin quraşdırılmış (xətt şəbəkəsi) tutumu → SƏBƏB: " &amp; 'Şəbəkə bazası'!G$11)</f>
        <v/>
      </c>
      <c r="M137" s="16" t="str">
        <f>IF(AND('Şəbəkə bazası'!G145="True", 'Abunəçilərin Sayı'!D139="True"), "",
    IF(AND('Şəbəkə bazası'!G145="False", 'Abunəçilərin Sayı'!D139="False"),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bazası'!G145="True", 'Abunəçilərin Sayı'!D139="False"),
            "Tətbiq edilən şəbəkənin növü üzrə internet abunəçilərinin sayı → SƏBƏB: " &amp; "Keçmiş rüb ilə müqayisədə fərq çoxdur və (və ya) göstərici 0",
            IF(AND('Şəbəkə bazası'!G145="False", 'Abunəçilərin Sayı'!D139="True"),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7" s="16" t="str">
        <f>IF('Şəbəkə bazası'!H145="True", "", "İnternet şəbəkəsinin ümumi stansiya tutumu → SƏBƏB: " &amp; 'Şəbəkə bazası'!H$11)</f>
        <v/>
      </c>
      <c r="O137" s="16" t="str">
        <f>IF('Şəbəkə bazası'!H145="True", "", "İnternet şəbəkəsinin quraşdırılmış (xətt şəbəkəsi) tutumu → SƏBƏB: " &amp; 'Şəbəkə bazası'!H$11)</f>
        <v/>
      </c>
      <c r="P137" s="16" t="str">
        <f>IF(İnfrastruktur!C145="True", "", "Data kanal (port) sayı → SƏBƏB: " &amp; İnfrastruktur!C$11)</f>
        <v>Data kanal (port) sayı → SƏBƏB: Data kanal (port) sayı &gt; 0</v>
      </c>
      <c r="Q137" s="16" t="str">
        <f>IF(İnfrastruktur!D145="True", "", IF(OR(Input!A135="AZTELEKOM MMC", Input!A135="BAKI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7" s="16" t="str">
        <f>IF(İnfrastruktur!E145="True",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7" s="16" t="str">
        <f>IF(İnfrastruktur!F145="True",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7" s="16" t="str">
        <f>IF(AND(İnfrastruktur!G145="True", 'Lif Uzunluğu'!D139="True"), "",
    IF(AND(İnfrastruktur!G145="False", 'Lif Uzunluğu'!D139="False"),
        "Müəssisənin özünə aid fiber optik lif uzunluğu → SƏBƏB: " &amp; İnfrastruktur!G$11 &amp; " və keçmiş rüb ilə müqayisədə fərq çoxdur",
        IF(AND(İnfrastruktur!G145="True", 'Lif Uzunluğu'!D139="False"),
            "Müəssisənin özünə aid fiber optik lif uzunluğu → SƏBƏB: Keçmiş rüb ilə müqayisədə fərq çoxdur",
            IF(AND(İnfrastruktur!G145="False", 'Lif Uzunluğu'!D139="True"),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7" s="16" t="str">
        <f>IF('Lif Sayı'!D139="True",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7" s="16" t="str">
        <f>IF(Traffic!C145="True","","Sabit genişzolaqlı internet trafiki")</f>
        <v/>
      </c>
    </row>
    <row r="138" spans="2:22" ht="80.5" customHeight="1" x14ac:dyDescent="0.35">
      <c r="B138" s="15">
        <f>Input!A136</f>
        <v>0</v>
      </c>
      <c r="C138" s="16" t="str">
        <f>IF('Şəbəkə bazası'!C146="True", "", "ETTH → SƏBƏB: " &amp; 'Şəbəkə bazası'!C$11)</f>
        <v/>
      </c>
      <c r="D138" s="16" t="str">
        <f>IF('Şəbəkə bazası'!C146="True", "", "FTTB (və ya FTTC) → SƏBƏB: " &amp; 'Şəbəkə bazası'!C$11)</f>
        <v/>
      </c>
      <c r="E138" s="16" t="str">
        <f>IF('Şəbəkə bazası'!D146="True", "", "FTTH → SƏBƏB: " &amp; 'Şəbəkə bazası'!D$11)</f>
        <v/>
      </c>
      <c r="F138" s="16" t="str">
        <f>IF('Şəbəkə bazası'!D146="True", "", "xPon → SƏBƏB: " &amp; 'Şəbəkə bazası'!D$11)</f>
        <v/>
      </c>
      <c r="G138" s="16" t="str">
        <f>IF('Şəbəkə bazası'!D146="True", "", "Ayrılmış Xətt → SƏBƏB: " &amp; 'Şəbəkə bazası'!D$11)</f>
        <v/>
      </c>
      <c r="H138" s="16" t="str">
        <f>IF('Şəbəkə bazası'!E146="True", "", "xDSL → SƏBƏB: " &amp; 'Şəbəkə bazası'!E$11)</f>
        <v/>
      </c>
      <c r="I138" s="16" t="str">
        <f>IF('Şəbəkə bazası'!E146="True", "", "MSAN, DSLAM → SƏBƏB: " &amp; 'Şəbəkə bazası'!E$11)</f>
        <v/>
      </c>
      <c r="J138" s="16" t="str">
        <f>IF('Şəbəkə bazası'!F146="True", "", "Simsiz internet → SƏBƏB: " &amp; 'Şəbəkə bazası'!F$11)</f>
        <v/>
      </c>
      <c r="K138" s="16" t="str">
        <f>IF('Şəbəkə bazası'!F146="True", "", "Digər şəbəkə → SƏBƏB: " &amp; 'Şəbəkə bazası'!F$11)</f>
        <v/>
      </c>
      <c r="L138" s="16" t="str">
        <f>IF('Şəbəkə bazası'!G146="True", "", "İnternet şəbəkəsinin quraşdırılmış (xətt şəbəkəsi) tutumu → SƏBƏB: " &amp; 'Şəbəkə bazası'!G$11)</f>
        <v/>
      </c>
      <c r="M138" s="16" t="str">
        <f>IF(AND('Şəbəkə bazası'!G146="True", 'Abunəçilərin Sayı'!D140="True"), "",
    IF(AND('Şəbəkə bazası'!G146="False", 'Abunəçilərin Sayı'!D140="False"),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bazası'!G146="True", 'Abunəçilərin Sayı'!D140="False"),
            "Tətbiq edilən şəbəkənin növü üzrə internet abunəçilərinin sayı → SƏBƏB: " &amp; "Keçmiş rüb ilə müqayisədə fərq çoxdur və (və ya) göstərici 0",
            IF(AND('Şəbəkə bazası'!G146="False", 'Abunəçilərin Sayı'!D140="True"),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8" s="16" t="str">
        <f>IF('Şəbəkə bazası'!H146="True", "", "İnternet şəbəkəsinin ümumi stansiya tutumu → SƏBƏB: " &amp; 'Şəbəkə bazası'!H$11)</f>
        <v/>
      </c>
      <c r="O138" s="16" t="str">
        <f>IF('Şəbəkə bazası'!H146="True", "", "İnternet şəbəkəsinin quraşdırılmış (xətt şəbəkəsi) tutumu → SƏBƏB: " &amp; 'Şəbəkə bazası'!H$11)</f>
        <v/>
      </c>
      <c r="P138" s="16" t="str">
        <f>IF(İnfrastruktur!C146="True", "", "Data kanal (port) sayı → SƏBƏB: " &amp; İnfrastruktur!C$11)</f>
        <v>Data kanal (port) sayı → SƏBƏB: Data kanal (port) sayı &gt; 0</v>
      </c>
      <c r="Q138" s="16" t="str">
        <f>IF(İnfrastruktur!D146="True", "", IF(OR(Input!A136="AZTELEKOM MMC", Input!A136="BAKI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8" s="16" t="str">
        <f>IF(İnfrastruktur!E146="True",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8" s="16" t="str">
        <f>IF(İnfrastruktur!F146="True",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8" s="16" t="str">
        <f>IF(AND(İnfrastruktur!G146="True", 'Lif Uzunluğu'!D140="True"), "",
    IF(AND(İnfrastruktur!G146="False", 'Lif Uzunluğu'!D140="False"),
        "Müəssisənin özünə aid fiber optik lif uzunluğu → SƏBƏB: " &amp; İnfrastruktur!G$11 &amp; " və keçmiş rüb ilə müqayisədə fərq çoxdur",
        IF(AND(İnfrastruktur!G146="True", 'Lif Uzunluğu'!D140="False"),
            "Müəssisənin özünə aid fiber optik lif uzunluğu → SƏBƏB: Keçmiş rüb ilə müqayisədə fərq çoxdur",
            IF(AND(İnfrastruktur!G146="False", 'Lif Uzunluğu'!D140="True"),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8" s="16" t="str">
        <f>IF('Lif Sayı'!D140="True",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8" s="16" t="str">
        <f>IF(Traffic!C146="True","","Sabit genişzolaqlı internet trafiki")</f>
        <v/>
      </c>
    </row>
    <row r="139" spans="2:22" ht="80.5" customHeight="1" x14ac:dyDescent="0.35">
      <c r="B139" s="15">
        <f>Input!A137</f>
        <v>0</v>
      </c>
      <c r="C139" s="16" t="str">
        <f>IF('Şəbəkə bazası'!C147="True", "", "ETTH → SƏBƏB: " &amp; 'Şəbəkə bazası'!C$11)</f>
        <v/>
      </c>
      <c r="D139" s="16" t="str">
        <f>IF('Şəbəkə bazası'!C147="True", "", "FTTB (və ya FTTC) → SƏBƏB: " &amp; 'Şəbəkə bazası'!C$11)</f>
        <v/>
      </c>
      <c r="E139" s="16" t="str">
        <f>IF('Şəbəkə bazası'!D147="True", "", "FTTH → SƏBƏB: " &amp; 'Şəbəkə bazası'!D$11)</f>
        <v/>
      </c>
      <c r="F139" s="16" t="str">
        <f>IF('Şəbəkə bazası'!D147="True", "", "xPon → SƏBƏB: " &amp; 'Şəbəkə bazası'!D$11)</f>
        <v/>
      </c>
      <c r="G139" s="16" t="str">
        <f>IF('Şəbəkə bazası'!D147="True", "", "Ayrılmış Xətt → SƏBƏB: " &amp; 'Şəbəkə bazası'!D$11)</f>
        <v/>
      </c>
      <c r="H139" s="16" t="str">
        <f>IF('Şəbəkə bazası'!E147="True", "", "xDSL → SƏBƏB: " &amp; 'Şəbəkə bazası'!E$11)</f>
        <v/>
      </c>
      <c r="I139" s="16" t="str">
        <f>IF('Şəbəkə bazası'!E147="True", "", "MSAN, DSLAM → SƏBƏB: " &amp; 'Şəbəkə bazası'!E$11)</f>
        <v/>
      </c>
      <c r="J139" s="16" t="str">
        <f>IF('Şəbəkə bazası'!F147="True", "", "Simsiz internet → SƏBƏB: " &amp; 'Şəbəkə bazası'!F$11)</f>
        <v/>
      </c>
      <c r="K139" s="16" t="str">
        <f>IF('Şəbəkə bazası'!F147="True", "", "Digər şəbəkə → SƏBƏB: " &amp; 'Şəbəkə bazası'!F$11)</f>
        <v/>
      </c>
      <c r="L139" s="16" t="str">
        <f>IF('Şəbəkə bazası'!G147="True", "", "İnternet şəbəkəsinin quraşdırılmış (xətt şəbəkəsi) tutumu → SƏBƏB: " &amp; 'Şəbəkə bazası'!G$11)</f>
        <v/>
      </c>
      <c r="M139" s="16" t="str">
        <f>IF(AND('Şəbəkə bazası'!G147="True", 'Abunəçilərin Sayı'!D141="True"), "",
    IF(AND('Şəbəkə bazası'!G147="False", 'Abunəçilərin Sayı'!D141="False"),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bazası'!G147="True", 'Abunəçilərin Sayı'!D141="False"),
            "Tətbiq edilən şəbəkənin növü üzrə internet abunəçilərinin sayı → SƏBƏB: " &amp; "Keçmiş rüb ilə müqayisədə fərq çoxdur və (və ya) göstərici 0",
            IF(AND('Şəbəkə bazası'!G147="False", 'Abunəçilərin Sayı'!D141="True"),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39" s="16" t="str">
        <f>IF('Şəbəkə bazası'!H147="True", "", "İnternet şəbəkəsinin ümumi stansiya tutumu → SƏBƏB: " &amp; 'Şəbəkə bazası'!H$11)</f>
        <v/>
      </c>
      <c r="O139" s="16" t="str">
        <f>IF('Şəbəkə bazası'!H147="True", "", "İnternet şəbəkəsinin quraşdırılmış (xətt şəbəkəsi) tutumu → SƏBƏB: " &amp; 'Şəbəkə bazası'!H$11)</f>
        <v/>
      </c>
      <c r="P139" s="16" t="str">
        <f>IF(İnfrastruktur!C147="True", "", "Data kanal (port) sayı → SƏBƏB: " &amp; İnfrastruktur!C$11)</f>
        <v>Data kanal (port) sayı → SƏBƏB: Data kanal (port) sayı &gt; 0</v>
      </c>
      <c r="Q139" s="16" t="str">
        <f>IF(İnfrastruktur!D147="True", "", IF(OR(Input!A137="AZTELEKOM MMC", Input!A137="BAKI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39" s="16" t="str">
        <f>IF(İnfrastruktur!E147="True",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39" s="16" t="str">
        <f>IF(İnfrastruktur!F147="True",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39" s="16" t="str">
        <f>IF(AND(İnfrastruktur!G147="True", 'Lif Uzunluğu'!D141="True"), "",
    IF(AND(İnfrastruktur!G147="False", 'Lif Uzunluğu'!D141="False"),
        "Müəssisənin özünə aid fiber optik lif uzunluğu → SƏBƏB: " &amp; İnfrastruktur!G$11 &amp; " və keçmiş rüb ilə müqayisədə fərq çoxdur",
        IF(AND(İnfrastruktur!G147="True", 'Lif Uzunluğu'!D141="False"),
            "Müəssisənin özünə aid fiber optik lif uzunluğu → SƏBƏB: Keçmiş rüb ilə müqayisədə fərq çoxdur",
            IF(AND(İnfrastruktur!G147="False", 'Lif Uzunluğu'!D141="True"),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39" s="16" t="str">
        <f>IF('Lif Sayı'!D141="True",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39" s="16" t="str">
        <f>IF(Traffic!C147="True","","Sabit genişzolaqlı internet trafiki")</f>
        <v/>
      </c>
    </row>
    <row r="140" spans="2:22" ht="80.5" customHeight="1" x14ac:dyDescent="0.35">
      <c r="B140" s="15">
        <f>Input!A138</f>
        <v>0</v>
      </c>
      <c r="C140" s="16" t="str">
        <f>IF('Şəbəkə bazası'!C148="True", "", "ETTH → SƏBƏB: " &amp; 'Şəbəkə bazası'!C$11)</f>
        <v/>
      </c>
      <c r="D140" s="16" t="str">
        <f>IF('Şəbəkə bazası'!C148="True", "", "FTTB (və ya FTTC) → SƏBƏB: " &amp; 'Şəbəkə bazası'!C$11)</f>
        <v/>
      </c>
      <c r="E140" s="16" t="str">
        <f>IF('Şəbəkə bazası'!D148="True", "", "FTTH → SƏBƏB: " &amp; 'Şəbəkə bazası'!D$11)</f>
        <v/>
      </c>
      <c r="F140" s="16" t="str">
        <f>IF('Şəbəkə bazası'!D148="True", "", "xPon → SƏBƏB: " &amp; 'Şəbəkə bazası'!D$11)</f>
        <v/>
      </c>
      <c r="G140" s="16" t="str">
        <f>IF('Şəbəkə bazası'!D148="True", "", "Ayrılmış Xətt → SƏBƏB: " &amp; 'Şəbəkə bazası'!D$11)</f>
        <v/>
      </c>
      <c r="H140" s="16" t="str">
        <f>IF('Şəbəkə bazası'!E148="True", "", "xDSL → SƏBƏB: " &amp; 'Şəbəkə bazası'!E$11)</f>
        <v/>
      </c>
      <c r="I140" s="16" t="str">
        <f>IF('Şəbəkə bazası'!E148="True", "", "MSAN, DSLAM → SƏBƏB: " &amp; 'Şəbəkə bazası'!E$11)</f>
        <v/>
      </c>
      <c r="J140" s="16" t="str">
        <f>IF('Şəbəkə bazası'!F148="True", "", "Simsiz internet → SƏBƏB: " &amp; 'Şəbəkə bazası'!F$11)</f>
        <v/>
      </c>
      <c r="K140" s="16" t="str">
        <f>IF('Şəbəkə bazası'!F148="True", "", "Digər şəbəkə → SƏBƏB: " &amp; 'Şəbəkə bazası'!F$11)</f>
        <v/>
      </c>
      <c r="L140" s="16" t="str">
        <f>IF('Şəbəkə bazası'!G148="True", "", "İnternet şəbəkəsinin quraşdırılmış (xətt şəbəkəsi) tutumu → SƏBƏB: " &amp; 'Şəbəkə bazası'!G$11)</f>
        <v/>
      </c>
      <c r="M140" s="16" t="str">
        <f>IF(AND('Şəbəkə bazası'!G148="True", 'Abunəçilərin Sayı'!D142="True"), "",
    IF(AND('Şəbəkə bazası'!G148="False", 'Abunəçilərin Sayı'!D142="False"),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bazası'!G148="True", 'Abunəçilərin Sayı'!D142="False"),
            "Tətbiq edilən şəbəkənin növü üzrə internet abunəçilərinin sayı → SƏBƏB: " &amp; "Keçmiş rüb ilə müqayisədə fərq çoxdur və (və ya) göstərici 0",
            IF(AND('Şəbəkə bazası'!G148="False", 'Abunəçilərin Sayı'!D142="True"),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0" s="16" t="str">
        <f>IF('Şəbəkə bazası'!H148="True", "", "İnternet şəbəkəsinin ümumi stansiya tutumu → SƏBƏB: " &amp; 'Şəbəkə bazası'!H$11)</f>
        <v/>
      </c>
      <c r="O140" s="16" t="str">
        <f>IF('Şəbəkə bazası'!H148="True", "", "İnternet şəbəkəsinin quraşdırılmış (xətt şəbəkəsi) tutumu → SƏBƏB: " &amp; 'Şəbəkə bazası'!H$11)</f>
        <v/>
      </c>
      <c r="P140" s="16" t="str">
        <f>IF(İnfrastruktur!C148="True", "", "Data kanal (port) sayı → SƏBƏB: " &amp; İnfrastruktur!C$11)</f>
        <v>Data kanal (port) sayı → SƏBƏB: Data kanal (port) sayı &gt; 0</v>
      </c>
      <c r="Q140" s="16" t="str">
        <f>IF(İnfrastruktur!D148="True", "", IF(OR(Input!A138="AZTELEKOM MMC", Input!A138="BAKI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0" s="16" t="str">
        <f>IF(İnfrastruktur!E148="True",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0" s="16" t="str">
        <f>IF(İnfrastruktur!F148="True",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0" s="16" t="str">
        <f>IF(AND(İnfrastruktur!G148="True", 'Lif Uzunluğu'!D142="True"), "",
    IF(AND(İnfrastruktur!G148="False", 'Lif Uzunluğu'!D142="False"),
        "Müəssisənin özünə aid fiber optik lif uzunluğu → SƏBƏB: " &amp; İnfrastruktur!G$11 &amp; " və keçmiş rüb ilə müqayisədə fərq çoxdur",
        IF(AND(İnfrastruktur!G148="True", 'Lif Uzunluğu'!D142="False"),
            "Müəssisənin özünə aid fiber optik lif uzunluğu → SƏBƏB: Keçmiş rüb ilə müqayisədə fərq çoxdur",
            IF(AND(İnfrastruktur!G148="False", 'Lif Uzunluğu'!D142="True"),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0" s="16" t="str">
        <f>IF('Lif Sayı'!D142="True",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0" s="16" t="str">
        <f>IF(Traffic!C148="True","","Sabit genişzolaqlı internet trafiki")</f>
        <v/>
      </c>
    </row>
    <row r="141" spans="2:22" ht="80.5" customHeight="1" x14ac:dyDescent="0.35">
      <c r="B141" s="15">
        <f>Input!A139</f>
        <v>0</v>
      </c>
      <c r="C141" s="16" t="str">
        <f>IF('Şəbəkə bazası'!C149="True", "", "ETTH → SƏBƏB: " &amp; 'Şəbəkə bazası'!C$11)</f>
        <v/>
      </c>
      <c r="D141" s="16" t="str">
        <f>IF('Şəbəkə bazası'!C149="True", "", "FTTB (və ya FTTC) → SƏBƏB: " &amp; 'Şəbəkə bazası'!C$11)</f>
        <v/>
      </c>
      <c r="E141" s="16" t="str">
        <f>IF('Şəbəkə bazası'!D149="True", "", "FTTH → SƏBƏB: " &amp; 'Şəbəkə bazası'!D$11)</f>
        <v/>
      </c>
      <c r="F141" s="16" t="str">
        <f>IF('Şəbəkə bazası'!D149="True", "", "xPon → SƏBƏB: " &amp; 'Şəbəkə bazası'!D$11)</f>
        <v/>
      </c>
      <c r="G141" s="16" t="str">
        <f>IF('Şəbəkə bazası'!D149="True", "", "Ayrılmış Xətt → SƏBƏB: " &amp; 'Şəbəkə bazası'!D$11)</f>
        <v/>
      </c>
      <c r="H141" s="16" t="str">
        <f>IF('Şəbəkə bazası'!E149="True", "", "xDSL → SƏBƏB: " &amp; 'Şəbəkə bazası'!E$11)</f>
        <v/>
      </c>
      <c r="I141" s="16" t="str">
        <f>IF('Şəbəkə bazası'!E149="True", "", "MSAN, DSLAM → SƏBƏB: " &amp; 'Şəbəkə bazası'!E$11)</f>
        <v/>
      </c>
      <c r="J141" s="16" t="str">
        <f>IF('Şəbəkə bazası'!F149="True", "", "Simsiz internet → SƏBƏB: " &amp; 'Şəbəkə bazası'!F$11)</f>
        <v/>
      </c>
      <c r="K141" s="16" t="str">
        <f>IF('Şəbəkə bazası'!F149="True", "", "Digər şəbəkə → SƏBƏB: " &amp; 'Şəbəkə bazası'!F$11)</f>
        <v/>
      </c>
      <c r="L141" s="16" t="str">
        <f>IF('Şəbəkə bazası'!G149="True", "", "İnternet şəbəkəsinin quraşdırılmış (xətt şəbəkəsi) tutumu → SƏBƏB: " &amp; 'Şəbəkə bazası'!G$11)</f>
        <v/>
      </c>
      <c r="M141" s="16" t="str">
        <f>IF(AND('Şəbəkə bazası'!G149="True", 'Abunəçilərin Sayı'!D143="True"), "",
    IF(AND('Şəbəkə bazası'!G149="False", 'Abunəçilərin Sayı'!D143="False"),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bazası'!G149="True", 'Abunəçilərin Sayı'!D143="False"),
            "Tətbiq edilən şəbəkənin növü üzrə internet abunəçilərinin sayı → SƏBƏB: " &amp; "Keçmiş rüb ilə müqayisədə fərq çoxdur və (və ya) göstərici 0",
            IF(AND('Şəbəkə bazası'!G149="False", 'Abunəçilərin Sayı'!D143="True"),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1" s="16" t="str">
        <f>IF('Şəbəkə bazası'!H149="True", "", "İnternet şəbəkəsinin ümumi stansiya tutumu → SƏBƏB: " &amp; 'Şəbəkə bazası'!H$11)</f>
        <v/>
      </c>
      <c r="O141" s="16" t="str">
        <f>IF('Şəbəkə bazası'!H149="True", "", "İnternet şəbəkəsinin quraşdırılmış (xətt şəbəkəsi) tutumu → SƏBƏB: " &amp; 'Şəbəkə bazası'!H$11)</f>
        <v/>
      </c>
      <c r="P141" s="16" t="str">
        <f>IF(İnfrastruktur!C149="True", "", "Data kanal (port) sayı → SƏBƏB: " &amp; İnfrastruktur!C$11)</f>
        <v>Data kanal (port) sayı → SƏBƏB: Data kanal (port) sayı &gt; 0</v>
      </c>
      <c r="Q141" s="16" t="str">
        <f>IF(İnfrastruktur!D149="True", "", IF(OR(Input!A139="AZTELEKOM MMC", Input!A139="BAKI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1" s="16" t="str">
        <f>IF(İnfrastruktur!E149="True",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1" s="16" t="str">
        <f>IF(İnfrastruktur!F149="True",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1" s="16" t="str">
        <f>IF(AND(İnfrastruktur!G149="True", 'Lif Uzunluğu'!D143="True"), "",
    IF(AND(İnfrastruktur!G149="False", 'Lif Uzunluğu'!D143="False"),
        "Müəssisənin özünə aid fiber optik lif uzunluğu → SƏBƏB: " &amp; İnfrastruktur!G$11 &amp; " və keçmiş rüb ilə müqayisədə fərq çoxdur",
        IF(AND(İnfrastruktur!G149="True", 'Lif Uzunluğu'!D143="False"),
            "Müəssisənin özünə aid fiber optik lif uzunluğu → SƏBƏB: Keçmiş rüb ilə müqayisədə fərq çoxdur",
            IF(AND(İnfrastruktur!G149="False", 'Lif Uzunluğu'!D143="True"),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1" s="16" t="str">
        <f>IF('Lif Sayı'!D143="True",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1" s="16" t="str">
        <f>IF(Traffic!C149="True","","Sabit genişzolaqlı internet trafiki")</f>
        <v/>
      </c>
    </row>
    <row r="142" spans="2:22" ht="80.5" customHeight="1" x14ac:dyDescent="0.35">
      <c r="B142" s="15">
        <f>Input!A140</f>
        <v>0</v>
      </c>
      <c r="C142" s="16" t="str">
        <f>IF('Şəbəkə bazası'!C150="True", "", "ETTH → SƏBƏB: " &amp; 'Şəbəkə bazası'!C$11)</f>
        <v/>
      </c>
      <c r="D142" s="16" t="str">
        <f>IF('Şəbəkə bazası'!C150="True", "", "FTTB (və ya FTTC) → SƏBƏB: " &amp; 'Şəbəkə bazası'!C$11)</f>
        <v/>
      </c>
      <c r="E142" s="16" t="str">
        <f>IF('Şəbəkə bazası'!D150="True", "", "FTTH → SƏBƏB: " &amp; 'Şəbəkə bazası'!D$11)</f>
        <v/>
      </c>
      <c r="F142" s="16" t="str">
        <f>IF('Şəbəkə bazası'!D150="True", "", "xPon → SƏBƏB: " &amp; 'Şəbəkə bazası'!D$11)</f>
        <v/>
      </c>
      <c r="G142" s="16" t="str">
        <f>IF('Şəbəkə bazası'!D150="True", "", "Ayrılmış Xətt → SƏBƏB: " &amp; 'Şəbəkə bazası'!D$11)</f>
        <v/>
      </c>
      <c r="H142" s="16" t="str">
        <f>IF('Şəbəkə bazası'!E150="True", "", "xDSL → SƏBƏB: " &amp; 'Şəbəkə bazası'!E$11)</f>
        <v/>
      </c>
      <c r="I142" s="16" t="str">
        <f>IF('Şəbəkə bazası'!E150="True", "", "MSAN, DSLAM → SƏBƏB: " &amp; 'Şəbəkə bazası'!E$11)</f>
        <v/>
      </c>
      <c r="J142" s="16" t="str">
        <f>IF('Şəbəkə bazası'!F150="True", "", "Simsiz internet → SƏBƏB: " &amp; 'Şəbəkə bazası'!F$11)</f>
        <v/>
      </c>
      <c r="K142" s="16" t="str">
        <f>IF('Şəbəkə bazası'!F150="True", "", "Digər şəbəkə → SƏBƏB: " &amp; 'Şəbəkə bazası'!F$11)</f>
        <v/>
      </c>
      <c r="L142" s="16" t="str">
        <f>IF('Şəbəkə bazası'!G150="True", "", "İnternet şəbəkəsinin quraşdırılmış (xətt şəbəkəsi) tutumu → SƏBƏB: " &amp; 'Şəbəkə bazası'!G$11)</f>
        <v/>
      </c>
      <c r="M142" s="16" t="str">
        <f>IF(AND('Şəbəkə bazası'!G150="True", 'Abunəçilərin Sayı'!D144="True"), "",
    IF(AND('Şəbəkə bazası'!G150="False", 'Abunəçilərin Sayı'!D144="False"),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bazası'!G150="True", 'Abunəçilərin Sayı'!D144="False"),
            "Tətbiq edilən şəbəkənin növü üzrə internet abunəçilərinin sayı → SƏBƏB: " &amp; "Keçmiş rüb ilə müqayisədə fərq çoxdur və (və ya) göstərici 0",
            IF(AND('Şəbəkə bazası'!G150="False", 'Abunəçilərin Sayı'!D144="True"),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2" s="16" t="str">
        <f>IF('Şəbəkə bazası'!H150="True", "", "İnternet şəbəkəsinin ümumi stansiya tutumu → SƏBƏB: " &amp; 'Şəbəkə bazası'!H$11)</f>
        <v/>
      </c>
      <c r="O142" s="16" t="str">
        <f>IF('Şəbəkə bazası'!H150="True", "", "İnternet şəbəkəsinin quraşdırılmış (xətt şəbəkəsi) tutumu → SƏBƏB: " &amp; 'Şəbəkə bazası'!H$11)</f>
        <v/>
      </c>
      <c r="P142" s="16" t="str">
        <f>IF(İnfrastruktur!C150="True", "", "Data kanal (port) sayı → SƏBƏB: " &amp; İnfrastruktur!C$11)</f>
        <v>Data kanal (port) sayı → SƏBƏB: Data kanal (port) sayı &gt; 0</v>
      </c>
      <c r="Q142" s="16" t="str">
        <f>IF(İnfrastruktur!D150="True", "", IF(OR(Input!A140="AZTELEKOM MMC", Input!A140="BAKI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2" s="16" t="str">
        <f>IF(İnfrastruktur!E150="True",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2" s="16" t="str">
        <f>IF(İnfrastruktur!F150="True",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2" s="16" t="str">
        <f>IF(AND(İnfrastruktur!G150="True", 'Lif Uzunluğu'!D144="True"), "",
    IF(AND(İnfrastruktur!G150="False", 'Lif Uzunluğu'!D144="False"),
        "Müəssisənin özünə aid fiber optik lif uzunluğu → SƏBƏB: " &amp; İnfrastruktur!G$11 &amp; " və keçmiş rüb ilə müqayisədə fərq çoxdur",
        IF(AND(İnfrastruktur!G150="True", 'Lif Uzunluğu'!D144="False"),
            "Müəssisənin özünə aid fiber optik lif uzunluğu → SƏBƏB: Keçmiş rüb ilə müqayisədə fərq çoxdur",
            IF(AND(İnfrastruktur!G150="False", 'Lif Uzunluğu'!D144="True"),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2" s="16" t="str">
        <f>IF('Lif Sayı'!D144="True",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2" s="16" t="str">
        <f>IF(Traffic!C150="True","","Sabit genişzolaqlı internet trafiki")</f>
        <v/>
      </c>
    </row>
    <row r="143" spans="2:22" ht="80.5" customHeight="1" x14ac:dyDescent="0.35">
      <c r="B143" s="15">
        <f>Input!A141</f>
        <v>0</v>
      </c>
      <c r="C143" s="16" t="str">
        <f>IF('Şəbəkə bazası'!C151="True", "", "ETTH → SƏBƏB: " &amp; 'Şəbəkə bazası'!C$11)</f>
        <v/>
      </c>
      <c r="D143" s="16" t="str">
        <f>IF('Şəbəkə bazası'!C151="True", "", "FTTB (və ya FTTC) → SƏBƏB: " &amp; 'Şəbəkə bazası'!C$11)</f>
        <v/>
      </c>
      <c r="E143" s="16" t="str">
        <f>IF('Şəbəkə bazası'!D151="True", "", "FTTH → SƏBƏB: " &amp; 'Şəbəkə bazası'!D$11)</f>
        <v/>
      </c>
      <c r="F143" s="16" t="str">
        <f>IF('Şəbəkə bazası'!D151="True", "", "xPon → SƏBƏB: " &amp; 'Şəbəkə bazası'!D$11)</f>
        <v/>
      </c>
      <c r="G143" s="16" t="str">
        <f>IF('Şəbəkə bazası'!D151="True", "", "Ayrılmış Xətt → SƏBƏB: " &amp; 'Şəbəkə bazası'!D$11)</f>
        <v/>
      </c>
      <c r="H143" s="16" t="str">
        <f>IF('Şəbəkə bazası'!E151="True", "", "xDSL → SƏBƏB: " &amp; 'Şəbəkə bazası'!E$11)</f>
        <v/>
      </c>
      <c r="I143" s="16" t="str">
        <f>IF('Şəbəkə bazası'!E151="True", "", "MSAN, DSLAM → SƏBƏB: " &amp; 'Şəbəkə bazası'!E$11)</f>
        <v/>
      </c>
      <c r="J143" s="16" t="str">
        <f>IF('Şəbəkə bazası'!F151="True", "", "Simsiz internet → SƏBƏB: " &amp; 'Şəbəkə bazası'!F$11)</f>
        <v/>
      </c>
      <c r="K143" s="16" t="str">
        <f>IF('Şəbəkə bazası'!F151="True", "", "Digər şəbəkə → SƏBƏB: " &amp; 'Şəbəkə bazası'!F$11)</f>
        <v/>
      </c>
      <c r="L143" s="16" t="str">
        <f>IF('Şəbəkə bazası'!G151="True", "", "İnternet şəbəkəsinin quraşdırılmış (xətt şəbəkəsi) tutumu → SƏBƏB: " &amp; 'Şəbəkə bazası'!G$11)</f>
        <v/>
      </c>
      <c r="M143" s="16" t="str">
        <f>IF(AND('Şəbəkə bazası'!G151="True", 'Abunəçilərin Sayı'!D145="True"), "",
    IF(AND('Şəbəkə bazası'!G151="False", 'Abunəçilərin Sayı'!D145="False"),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bazası'!G151="True", 'Abunəçilərin Sayı'!D145="False"),
            "Tətbiq edilən şəbəkənin növü üzrə internet abunəçilərinin sayı → SƏBƏB: " &amp; "Keçmiş rüb ilə müqayisədə fərq çoxdur və (və ya) göstərici 0",
            IF(AND('Şəbəkə bazası'!G151="False", 'Abunəçilərin Sayı'!D145="True"),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3" s="16" t="str">
        <f>IF('Şəbəkə bazası'!H151="True", "", "İnternet şəbəkəsinin ümumi stansiya tutumu → SƏBƏB: " &amp; 'Şəbəkə bazası'!H$11)</f>
        <v/>
      </c>
      <c r="O143" s="16" t="str">
        <f>IF('Şəbəkə bazası'!H151="True", "", "İnternet şəbəkəsinin quraşdırılmış (xətt şəbəkəsi) tutumu → SƏBƏB: " &amp; 'Şəbəkə bazası'!H$11)</f>
        <v/>
      </c>
      <c r="P143" s="16" t="str">
        <f>IF(İnfrastruktur!C151="True", "", "Data kanal (port) sayı → SƏBƏB: " &amp; İnfrastruktur!C$11)</f>
        <v>Data kanal (port) sayı → SƏBƏB: Data kanal (port) sayı &gt; 0</v>
      </c>
      <c r="Q143" s="16" t="str">
        <f>IF(İnfrastruktur!D151="True", "", IF(OR(Input!A141="AZTELEKOM MMC", Input!A141="BAKI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3" s="16" t="str">
        <f>IF(İnfrastruktur!E151="True",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3" s="16" t="str">
        <f>IF(İnfrastruktur!F151="True",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3" s="16" t="str">
        <f>IF(AND(İnfrastruktur!G151="True", 'Lif Uzunluğu'!D145="True"), "",
    IF(AND(İnfrastruktur!G151="False", 'Lif Uzunluğu'!D145="False"),
        "Müəssisənin özünə aid fiber optik lif uzunluğu → SƏBƏB: " &amp; İnfrastruktur!G$11 &amp; " və keçmiş rüb ilə müqayisədə fərq çoxdur",
        IF(AND(İnfrastruktur!G151="True", 'Lif Uzunluğu'!D145="False"),
            "Müəssisənin özünə aid fiber optik lif uzunluğu → SƏBƏB: Keçmiş rüb ilə müqayisədə fərq çoxdur",
            IF(AND(İnfrastruktur!G151="False", 'Lif Uzunluğu'!D145="True"),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3" s="16" t="str">
        <f>IF('Lif Sayı'!D145="True",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3" s="16" t="str">
        <f>IF(Traffic!C151="True","","Sabit genişzolaqlı internet trafiki")</f>
        <v/>
      </c>
    </row>
    <row r="144" spans="2:22" ht="80.5" customHeight="1" x14ac:dyDescent="0.35">
      <c r="B144" s="15">
        <f>Input!A142</f>
        <v>0</v>
      </c>
      <c r="C144" s="16" t="str">
        <f>IF('Şəbəkə bazası'!C152="True", "", "ETTH → SƏBƏB: " &amp; 'Şəbəkə bazası'!C$11)</f>
        <v/>
      </c>
      <c r="D144" s="16" t="str">
        <f>IF('Şəbəkə bazası'!C152="True", "", "FTTB (və ya FTTC) → SƏBƏB: " &amp; 'Şəbəkə bazası'!C$11)</f>
        <v/>
      </c>
      <c r="E144" s="16" t="str">
        <f>IF('Şəbəkə bazası'!D152="True", "", "FTTH → SƏBƏB: " &amp; 'Şəbəkə bazası'!D$11)</f>
        <v/>
      </c>
      <c r="F144" s="16" t="str">
        <f>IF('Şəbəkə bazası'!D152="True", "", "xPon → SƏBƏB: " &amp; 'Şəbəkə bazası'!D$11)</f>
        <v/>
      </c>
      <c r="G144" s="16" t="str">
        <f>IF('Şəbəkə bazası'!D152="True", "", "Ayrılmış Xətt → SƏBƏB: " &amp; 'Şəbəkə bazası'!D$11)</f>
        <v/>
      </c>
      <c r="H144" s="16" t="str">
        <f>IF('Şəbəkə bazası'!E152="True", "", "xDSL → SƏBƏB: " &amp; 'Şəbəkə bazası'!E$11)</f>
        <v/>
      </c>
      <c r="I144" s="16" t="str">
        <f>IF('Şəbəkə bazası'!E152="True", "", "MSAN, DSLAM → SƏBƏB: " &amp; 'Şəbəkə bazası'!E$11)</f>
        <v/>
      </c>
      <c r="J144" s="16" t="str">
        <f>IF('Şəbəkə bazası'!F152="True", "", "Simsiz internet → SƏBƏB: " &amp; 'Şəbəkə bazası'!F$11)</f>
        <v/>
      </c>
      <c r="K144" s="16" t="str">
        <f>IF('Şəbəkə bazası'!F152="True", "", "Digər şəbəkə → SƏBƏB: " &amp; 'Şəbəkə bazası'!F$11)</f>
        <v/>
      </c>
      <c r="L144" s="16" t="str">
        <f>IF('Şəbəkə bazası'!G152="True", "", "İnternet şəbəkəsinin quraşdırılmış (xətt şəbəkəsi) tutumu → SƏBƏB: " &amp; 'Şəbəkə bazası'!G$11)</f>
        <v/>
      </c>
      <c r="M144" s="16" t="str">
        <f>IF(AND('Şəbəkə bazası'!G152="True", 'Abunəçilərin Sayı'!D146="True"), "",
    IF(AND('Şəbəkə bazası'!G152="False", 'Abunəçilərin Sayı'!D146="False"),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bazası'!G152="True", 'Abunəçilərin Sayı'!D146="False"),
            "Tətbiq edilən şəbəkənin növü üzrə internet abunəçilərinin sayı → SƏBƏB: " &amp; "Keçmiş rüb ilə müqayisədə fərq çoxdur və (və ya) göstərici 0",
            IF(AND('Şəbəkə bazası'!G152="False", 'Abunəçilərin Sayı'!D146="True"),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4" s="16" t="str">
        <f>IF('Şəbəkə bazası'!H152="True", "", "İnternet şəbəkəsinin ümumi stansiya tutumu → SƏBƏB: " &amp; 'Şəbəkə bazası'!H$11)</f>
        <v/>
      </c>
      <c r="O144" s="16" t="str">
        <f>IF('Şəbəkə bazası'!H152="True", "", "İnternet şəbəkəsinin quraşdırılmış (xətt şəbəkəsi) tutumu → SƏBƏB: " &amp; 'Şəbəkə bazası'!H$11)</f>
        <v/>
      </c>
      <c r="P144" s="16" t="str">
        <f>IF(İnfrastruktur!C152="True", "", "Data kanal (port) sayı → SƏBƏB: " &amp; İnfrastruktur!C$11)</f>
        <v>Data kanal (port) sayı → SƏBƏB: Data kanal (port) sayı &gt; 0</v>
      </c>
      <c r="Q144" s="16" t="str">
        <f>IF(İnfrastruktur!D152="True", "", IF(OR(Input!A142="AZTELEKOM MMC", Input!A142="BAKI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4" s="16" t="str">
        <f>IF(İnfrastruktur!E152="True",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4" s="16" t="str">
        <f>IF(İnfrastruktur!F152="True",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4" s="16" t="str">
        <f>IF(AND(İnfrastruktur!G152="True", 'Lif Uzunluğu'!D146="True"), "",
    IF(AND(İnfrastruktur!G152="False", 'Lif Uzunluğu'!D146="False"),
        "Müəssisənin özünə aid fiber optik lif uzunluğu → SƏBƏB: " &amp; İnfrastruktur!G$11 &amp; " və keçmiş rüb ilə müqayisədə fərq çoxdur",
        IF(AND(İnfrastruktur!G152="True", 'Lif Uzunluğu'!D146="False"),
            "Müəssisənin özünə aid fiber optik lif uzunluğu → SƏBƏB: Keçmiş rüb ilə müqayisədə fərq çoxdur",
            IF(AND(İnfrastruktur!G152="False", 'Lif Uzunluğu'!D146="True"),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4" s="16" t="str">
        <f>IF('Lif Sayı'!D146="True",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4" s="16" t="str">
        <f>IF(Traffic!C152="True","","Sabit genişzolaqlı internet trafiki")</f>
        <v/>
      </c>
    </row>
    <row r="145" spans="2:22" ht="80.5" customHeight="1" x14ac:dyDescent="0.35">
      <c r="B145" s="15">
        <f>Input!A143</f>
        <v>0</v>
      </c>
      <c r="C145" s="16" t="str">
        <f>IF('Şəbəkə bazası'!C153="True", "", "ETTH → SƏBƏB: " &amp; 'Şəbəkə bazası'!C$11)</f>
        <v/>
      </c>
      <c r="D145" s="16" t="str">
        <f>IF('Şəbəkə bazası'!C153="True", "", "FTTB (və ya FTTC) → SƏBƏB: " &amp; 'Şəbəkə bazası'!C$11)</f>
        <v/>
      </c>
      <c r="E145" s="16" t="str">
        <f>IF('Şəbəkə bazası'!D153="True", "", "FTTH → SƏBƏB: " &amp; 'Şəbəkə bazası'!D$11)</f>
        <v/>
      </c>
      <c r="F145" s="16" t="str">
        <f>IF('Şəbəkə bazası'!D153="True", "", "xPon → SƏBƏB: " &amp; 'Şəbəkə bazası'!D$11)</f>
        <v/>
      </c>
      <c r="G145" s="16" t="str">
        <f>IF('Şəbəkə bazası'!D153="True", "", "Ayrılmış Xətt → SƏBƏB: " &amp; 'Şəbəkə bazası'!D$11)</f>
        <v/>
      </c>
      <c r="H145" s="16" t="str">
        <f>IF('Şəbəkə bazası'!E153="True", "", "xDSL → SƏBƏB: " &amp; 'Şəbəkə bazası'!E$11)</f>
        <v/>
      </c>
      <c r="I145" s="16" t="str">
        <f>IF('Şəbəkə bazası'!E153="True", "", "MSAN, DSLAM → SƏBƏB: " &amp; 'Şəbəkə bazası'!E$11)</f>
        <v/>
      </c>
      <c r="J145" s="16" t="str">
        <f>IF('Şəbəkə bazası'!F153="True", "", "Simsiz internet → SƏBƏB: " &amp; 'Şəbəkə bazası'!F$11)</f>
        <v/>
      </c>
      <c r="K145" s="16" t="str">
        <f>IF('Şəbəkə bazası'!F153="True", "", "Digər şəbəkə → SƏBƏB: " &amp; 'Şəbəkə bazası'!F$11)</f>
        <v/>
      </c>
      <c r="L145" s="16" t="str">
        <f>IF('Şəbəkə bazası'!G153="True", "", "İnternet şəbəkəsinin quraşdırılmış (xətt şəbəkəsi) tutumu → SƏBƏB: " &amp; 'Şəbəkə bazası'!G$11)</f>
        <v/>
      </c>
      <c r="M145" s="16" t="str">
        <f>IF(AND('Şəbəkə bazası'!G153="True", 'Abunəçilərin Sayı'!D147="True"), "",
    IF(AND('Şəbəkə bazası'!G153="False", 'Abunəçilərin Sayı'!D147="False"),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bazası'!G153="True", 'Abunəçilərin Sayı'!D147="False"),
            "Tətbiq edilən şəbəkənin növü üzrə internet abunəçilərinin sayı → SƏBƏB: " &amp; "Keçmiş rüb ilə müqayisədə fərq çoxdur və (və ya) göstərici 0",
            IF(AND('Şəbəkə bazası'!G153="False", 'Abunəçilərin Sayı'!D147="True"),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5" s="16" t="str">
        <f>IF('Şəbəkə bazası'!H153="True", "", "İnternet şəbəkəsinin ümumi stansiya tutumu → SƏBƏB: " &amp; 'Şəbəkə bazası'!H$11)</f>
        <v/>
      </c>
      <c r="O145" s="16" t="str">
        <f>IF('Şəbəkə bazası'!H153="True", "", "İnternet şəbəkəsinin quraşdırılmış (xətt şəbəkəsi) tutumu → SƏBƏB: " &amp; 'Şəbəkə bazası'!H$11)</f>
        <v/>
      </c>
      <c r="P145" s="16" t="str">
        <f>IF(İnfrastruktur!C153="True", "", "Data kanal (port) sayı → SƏBƏB: " &amp; İnfrastruktur!C$11)</f>
        <v>Data kanal (port) sayı → SƏBƏB: Data kanal (port) sayı &gt; 0</v>
      </c>
      <c r="Q145" s="16" t="str">
        <f>IF(İnfrastruktur!D153="True", "", IF(OR(Input!A143="AZTELEKOM MMC", Input!A143="BAKI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5" s="16" t="str">
        <f>IF(İnfrastruktur!E153="True",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5" s="16" t="str">
        <f>IF(İnfrastruktur!F153="True",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5" s="16" t="str">
        <f>IF(AND(İnfrastruktur!G153="True", 'Lif Uzunluğu'!D147="True"), "",
    IF(AND(İnfrastruktur!G153="False", 'Lif Uzunluğu'!D147="False"),
        "Müəssisənin özünə aid fiber optik lif uzunluğu → SƏBƏB: " &amp; İnfrastruktur!G$11 &amp; " və keçmiş rüb ilə müqayisədə fərq çoxdur",
        IF(AND(İnfrastruktur!G153="True", 'Lif Uzunluğu'!D147="False"),
            "Müəssisənin özünə aid fiber optik lif uzunluğu → SƏBƏB: Keçmiş rüb ilə müqayisədə fərq çoxdur",
            IF(AND(İnfrastruktur!G153="False", 'Lif Uzunluğu'!D147="True"),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5" s="16" t="str">
        <f>IF('Lif Sayı'!D147="True",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5" s="16" t="str">
        <f>IF(Traffic!C153="True","","Sabit genişzolaqlı internet trafiki")</f>
        <v/>
      </c>
    </row>
    <row r="146" spans="2:22" ht="80.5" customHeight="1" x14ac:dyDescent="0.35">
      <c r="B146" s="15">
        <f>Input!A144</f>
        <v>0</v>
      </c>
      <c r="C146" s="16" t="str">
        <f>IF('Şəbəkə bazası'!C154="True", "", "ETTH → SƏBƏB: " &amp; 'Şəbəkə bazası'!C$11)</f>
        <v/>
      </c>
      <c r="D146" s="16" t="str">
        <f>IF('Şəbəkə bazası'!C154="True", "", "FTTB (və ya FTTC) → SƏBƏB: " &amp; 'Şəbəkə bazası'!C$11)</f>
        <v/>
      </c>
      <c r="E146" s="16" t="str">
        <f>IF('Şəbəkə bazası'!D154="True", "", "FTTH → SƏBƏB: " &amp; 'Şəbəkə bazası'!D$11)</f>
        <v/>
      </c>
      <c r="F146" s="16" t="str">
        <f>IF('Şəbəkə bazası'!D154="True", "", "xPon → SƏBƏB: " &amp; 'Şəbəkə bazası'!D$11)</f>
        <v/>
      </c>
      <c r="G146" s="16" t="str">
        <f>IF('Şəbəkə bazası'!D154="True", "", "Ayrılmış Xətt → SƏBƏB: " &amp; 'Şəbəkə bazası'!D$11)</f>
        <v/>
      </c>
      <c r="H146" s="16" t="str">
        <f>IF('Şəbəkə bazası'!E154="True", "", "xDSL → SƏBƏB: " &amp; 'Şəbəkə bazası'!E$11)</f>
        <v/>
      </c>
      <c r="I146" s="16" t="str">
        <f>IF('Şəbəkə bazası'!E154="True", "", "MSAN, DSLAM → SƏBƏB: " &amp; 'Şəbəkə bazası'!E$11)</f>
        <v/>
      </c>
      <c r="J146" s="16" t="str">
        <f>IF('Şəbəkə bazası'!F154="True", "", "Simsiz internet → SƏBƏB: " &amp; 'Şəbəkə bazası'!F$11)</f>
        <v/>
      </c>
      <c r="K146" s="16" t="str">
        <f>IF('Şəbəkə bazası'!F154="True", "", "Digər şəbəkə → SƏBƏB: " &amp; 'Şəbəkə bazası'!F$11)</f>
        <v/>
      </c>
      <c r="L146" s="16" t="str">
        <f>IF('Şəbəkə bazası'!G154="True", "", "İnternet şəbəkəsinin quraşdırılmış (xətt şəbəkəsi) tutumu → SƏBƏB: " &amp; 'Şəbəkə bazası'!G$11)</f>
        <v/>
      </c>
      <c r="M146" s="16" t="str">
        <f>IF(AND('Şəbəkə bazası'!G154="True", 'Abunəçilərin Sayı'!D148="True"), "",
    IF(AND('Şəbəkə bazası'!G154="False", 'Abunəçilərin Sayı'!D148="False"),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bazası'!G154="True", 'Abunəçilərin Sayı'!D148="False"),
            "Tətbiq edilən şəbəkənin növü üzrə internet abunəçilərinin sayı → SƏBƏB: " &amp; "Keçmiş rüb ilə müqayisədə fərq çoxdur və (və ya) göstərici 0",
            IF(AND('Şəbəkə bazası'!G154="False", 'Abunəçilərin Sayı'!D148="True"),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6" s="16" t="str">
        <f>IF('Şəbəkə bazası'!H154="True", "", "İnternet şəbəkəsinin ümumi stansiya tutumu → SƏBƏB: " &amp; 'Şəbəkə bazası'!H$11)</f>
        <v/>
      </c>
      <c r="O146" s="16" t="str">
        <f>IF('Şəbəkə bazası'!H154="True", "", "İnternet şəbəkəsinin quraşdırılmış (xətt şəbəkəsi) tutumu → SƏBƏB: " &amp; 'Şəbəkə bazası'!H$11)</f>
        <v/>
      </c>
      <c r="P146" s="16" t="str">
        <f>IF(İnfrastruktur!C154="True", "", "Data kanal (port) sayı → SƏBƏB: " &amp; İnfrastruktur!C$11)</f>
        <v>Data kanal (port) sayı → SƏBƏB: Data kanal (port) sayı &gt; 0</v>
      </c>
      <c r="Q146" s="16" t="str">
        <f>IF(İnfrastruktur!D154="True", "", IF(OR(Input!A144="AZTELEKOM MMC", Input!A144="BAKI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6" s="16" t="str">
        <f>IF(İnfrastruktur!E154="True",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6" s="16" t="str">
        <f>IF(İnfrastruktur!F154="True",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6" s="16" t="str">
        <f>IF(AND(İnfrastruktur!G154="True", 'Lif Uzunluğu'!D148="True"), "",
    IF(AND(İnfrastruktur!G154="False", 'Lif Uzunluğu'!D148="False"),
        "Müəssisənin özünə aid fiber optik lif uzunluğu → SƏBƏB: " &amp; İnfrastruktur!G$11 &amp; " və keçmiş rüb ilə müqayisədə fərq çoxdur",
        IF(AND(İnfrastruktur!G154="True", 'Lif Uzunluğu'!D148="False"),
            "Müəssisənin özünə aid fiber optik lif uzunluğu → SƏBƏB: Keçmiş rüb ilə müqayisədə fərq çoxdur",
            IF(AND(İnfrastruktur!G154="False", 'Lif Uzunluğu'!D148="True"),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6" s="16" t="str">
        <f>IF('Lif Sayı'!D148="True",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6" s="16" t="str">
        <f>IF(Traffic!C154="True","","Sabit genişzolaqlı internet trafiki")</f>
        <v/>
      </c>
    </row>
    <row r="147" spans="2:22" ht="80.5" customHeight="1" x14ac:dyDescent="0.35">
      <c r="B147" s="15">
        <f>Input!A145</f>
        <v>0</v>
      </c>
      <c r="C147" s="16" t="str">
        <f>IF('Şəbəkə bazası'!C155="True", "", "ETTH → SƏBƏB: " &amp; 'Şəbəkə bazası'!C$11)</f>
        <v/>
      </c>
      <c r="D147" s="16" t="str">
        <f>IF('Şəbəkə bazası'!C155="True", "", "FTTB (və ya FTTC) → SƏBƏB: " &amp; 'Şəbəkə bazası'!C$11)</f>
        <v/>
      </c>
      <c r="E147" s="16" t="str">
        <f>IF('Şəbəkə bazası'!D155="True", "", "FTTH → SƏBƏB: " &amp; 'Şəbəkə bazası'!D$11)</f>
        <v/>
      </c>
      <c r="F147" s="16" t="str">
        <f>IF('Şəbəkə bazası'!D155="True", "", "xPon → SƏBƏB: " &amp; 'Şəbəkə bazası'!D$11)</f>
        <v/>
      </c>
      <c r="G147" s="16" t="str">
        <f>IF('Şəbəkə bazası'!D155="True", "", "Ayrılmış Xətt → SƏBƏB: " &amp; 'Şəbəkə bazası'!D$11)</f>
        <v/>
      </c>
      <c r="H147" s="16" t="str">
        <f>IF('Şəbəkə bazası'!E155="True", "", "xDSL → SƏBƏB: " &amp; 'Şəbəkə bazası'!E$11)</f>
        <v/>
      </c>
      <c r="I147" s="16" t="str">
        <f>IF('Şəbəkə bazası'!E155="True", "", "MSAN, DSLAM → SƏBƏB: " &amp; 'Şəbəkə bazası'!E$11)</f>
        <v/>
      </c>
      <c r="J147" s="16" t="str">
        <f>IF('Şəbəkə bazası'!F155="True", "", "Simsiz internet → SƏBƏB: " &amp; 'Şəbəkə bazası'!F$11)</f>
        <v/>
      </c>
      <c r="K147" s="16" t="str">
        <f>IF('Şəbəkə bazası'!F155="True", "", "Digər şəbəkə → SƏBƏB: " &amp; 'Şəbəkə bazası'!F$11)</f>
        <v/>
      </c>
      <c r="L147" s="16" t="str">
        <f>IF('Şəbəkə bazası'!G155="True", "", "İnternet şəbəkəsinin quraşdırılmış (xətt şəbəkəsi) tutumu → SƏBƏB: " &amp; 'Şəbəkə bazası'!G$11)</f>
        <v/>
      </c>
      <c r="M147" s="16" t="str">
        <f>IF(AND('Şəbəkə bazası'!G155="True", 'Abunəçilərin Sayı'!D149="True"), "",
    IF(AND('Şəbəkə bazası'!G155="False", 'Abunəçilərin Sayı'!D149="False"),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bazası'!G155="True", 'Abunəçilərin Sayı'!D149="False"),
            "Tətbiq edilən şəbəkənin növü üzrə internet abunəçilərinin sayı → SƏBƏB: " &amp; "Keçmiş rüb ilə müqayisədə fərq çoxdur və (və ya) göstərici 0",
            IF(AND('Şəbəkə bazası'!G155="False", 'Abunəçilərin Sayı'!D149="True"),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7" s="16" t="str">
        <f>IF('Şəbəkə bazası'!H155="True", "", "İnternet şəbəkəsinin ümumi stansiya tutumu → SƏBƏB: " &amp; 'Şəbəkə bazası'!H$11)</f>
        <v/>
      </c>
      <c r="O147" s="16" t="str">
        <f>IF('Şəbəkə bazası'!H155="True", "", "İnternet şəbəkəsinin quraşdırılmış (xətt şəbəkəsi) tutumu → SƏBƏB: " &amp; 'Şəbəkə bazası'!H$11)</f>
        <v/>
      </c>
      <c r="P147" s="16" t="str">
        <f>IF(İnfrastruktur!C155="True", "", "Data kanal (port) sayı → SƏBƏB: " &amp; İnfrastruktur!C$11)</f>
        <v>Data kanal (port) sayı → SƏBƏB: Data kanal (port) sayı &gt; 0</v>
      </c>
      <c r="Q147" s="16" t="str">
        <f>IF(İnfrastruktur!D155="True", "", IF(OR(Input!A145="AZTELEKOM MMC", Input!A145="BAKI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7" s="16" t="str">
        <f>IF(İnfrastruktur!E155="True",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7" s="16" t="str">
        <f>IF(İnfrastruktur!F155="True",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7" s="16" t="str">
        <f>IF(AND(İnfrastruktur!G155="True", 'Lif Uzunluğu'!D149="True"), "",
    IF(AND(İnfrastruktur!G155="False", 'Lif Uzunluğu'!D149="False"),
        "Müəssisənin özünə aid fiber optik lif uzunluğu → SƏBƏB: " &amp; İnfrastruktur!G$11 &amp; " və keçmiş rüb ilə müqayisədə fərq çoxdur",
        IF(AND(İnfrastruktur!G155="True", 'Lif Uzunluğu'!D149="False"),
            "Müəssisənin özünə aid fiber optik lif uzunluğu → SƏBƏB: Keçmiş rüb ilə müqayisədə fərq çoxdur",
            IF(AND(İnfrastruktur!G155="False", 'Lif Uzunluğu'!D149="True"),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7" s="16" t="str">
        <f>IF('Lif Sayı'!D149="True",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7" s="16" t="str">
        <f>IF(Traffic!C155="True","","Sabit genişzolaqlı internet trafiki")</f>
        <v/>
      </c>
    </row>
    <row r="148" spans="2:22" ht="80.5" customHeight="1" x14ac:dyDescent="0.35">
      <c r="B148" s="15">
        <f>Input!A146</f>
        <v>0</v>
      </c>
      <c r="C148" s="16" t="str">
        <f>IF('Şəbəkə bazası'!C156="True", "", "ETTH → SƏBƏB: " &amp; 'Şəbəkə bazası'!C$11)</f>
        <v/>
      </c>
      <c r="D148" s="16" t="str">
        <f>IF('Şəbəkə bazası'!C156="True", "", "FTTB (və ya FTTC) → SƏBƏB: " &amp; 'Şəbəkə bazası'!C$11)</f>
        <v/>
      </c>
      <c r="E148" s="16" t="str">
        <f>IF('Şəbəkə bazası'!D156="True", "", "FTTH → SƏBƏB: " &amp; 'Şəbəkə bazası'!D$11)</f>
        <v/>
      </c>
      <c r="F148" s="16" t="str">
        <f>IF('Şəbəkə bazası'!D156="True", "", "xPon → SƏBƏB: " &amp; 'Şəbəkə bazası'!D$11)</f>
        <v/>
      </c>
      <c r="G148" s="16" t="str">
        <f>IF('Şəbəkə bazası'!D156="True", "", "Ayrılmış Xətt → SƏBƏB: " &amp; 'Şəbəkə bazası'!D$11)</f>
        <v/>
      </c>
      <c r="H148" s="16" t="str">
        <f>IF('Şəbəkə bazası'!E156="True", "", "xDSL → SƏBƏB: " &amp; 'Şəbəkə bazası'!E$11)</f>
        <v/>
      </c>
      <c r="I148" s="16" t="str">
        <f>IF('Şəbəkə bazası'!E156="True", "", "MSAN, DSLAM → SƏBƏB: " &amp; 'Şəbəkə bazası'!E$11)</f>
        <v/>
      </c>
      <c r="J148" s="16" t="str">
        <f>IF('Şəbəkə bazası'!F156="True", "", "Simsiz internet → SƏBƏB: " &amp; 'Şəbəkə bazası'!F$11)</f>
        <v/>
      </c>
      <c r="K148" s="16" t="str">
        <f>IF('Şəbəkə bazası'!F156="True", "", "Digər şəbəkə → SƏBƏB: " &amp; 'Şəbəkə bazası'!F$11)</f>
        <v/>
      </c>
      <c r="L148" s="16" t="str">
        <f>IF('Şəbəkə bazası'!G156="True", "", "İnternet şəbəkəsinin quraşdırılmış (xətt şəbəkəsi) tutumu → SƏBƏB: " &amp; 'Şəbəkə bazası'!G$11)</f>
        <v/>
      </c>
      <c r="M148" s="16" t="str">
        <f>IF(AND('Şəbəkə bazası'!G156="True", 'Abunəçilərin Sayı'!D150="True"), "",
    IF(AND('Şəbəkə bazası'!G156="False", 'Abunəçilərin Sayı'!D150="False"),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bazası'!G156="True", 'Abunəçilərin Sayı'!D150="False"),
            "Tətbiq edilən şəbəkənin növü üzrə internet abunəçilərinin sayı → SƏBƏB: " &amp; "Keçmiş rüb ilə müqayisədə fərq çoxdur və (və ya) göstərici 0",
            IF(AND('Şəbəkə bazası'!G156="False", 'Abunəçilərin Sayı'!D150="True"),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8" s="16" t="str">
        <f>IF('Şəbəkə bazası'!H156="True", "", "İnternet şəbəkəsinin ümumi stansiya tutumu → SƏBƏB: " &amp; 'Şəbəkə bazası'!H$11)</f>
        <v/>
      </c>
      <c r="O148" s="16" t="str">
        <f>IF('Şəbəkə bazası'!H156="True", "", "İnternet şəbəkəsinin quraşdırılmış (xətt şəbəkəsi) tutumu → SƏBƏB: " &amp; 'Şəbəkə bazası'!H$11)</f>
        <v/>
      </c>
      <c r="P148" s="16" t="str">
        <f>IF(İnfrastruktur!C156="True", "", "Data kanal (port) sayı → SƏBƏB: " &amp; İnfrastruktur!C$11)</f>
        <v>Data kanal (port) sayı → SƏBƏB: Data kanal (port) sayı &gt; 0</v>
      </c>
      <c r="Q148" s="16" t="str">
        <f>IF(İnfrastruktur!D156="True", "", IF(OR(Input!A146="AZTELEKOM MMC", Input!A146="BAKI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8" s="16" t="str">
        <f>IF(İnfrastruktur!E156="True",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8" s="16" t="str">
        <f>IF(İnfrastruktur!F156="True",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8" s="16" t="str">
        <f>IF(AND(İnfrastruktur!G156="True", 'Lif Uzunluğu'!D150="True"), "",
    IF(AND(İnfrastruktur!G156="False", 'Lif Uzunluğu'!D150="False"),
        "Müəssisənin özünə aid fiber optik lif uzunluğu → SƏBƏB: " &amp; İnfrastruktur!G$11 &amp; " və keçmiş rüb ilə müqayisədə fərq çoxdur",
        IF(AND(İnfrastruktur!G156="True", 'Lif Uzunluğu'!D150="False"),
            "Müəssisənin özünə aid fiber optik lif uzunluğu → SƏBƏB: Keçmiş rüb ilə müqayisədə fərq çoxdur",
            IF(AND(İnfrastruktur!G156="False", 'Lif Uzunluğu'!D150="True"),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8" s="16" t="str">
        <f>IF('Lif Sayı'!D150="True",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8" s="16" t="str">
        <f>IF(Traffic!C156="True","","Sabit genişzolaqlı internet trafiki")</f>
        <v/>
      </c>
    </row>
    <row r="149" spans="2:22" ht="80.5" customHeight="1" x14ac:dyDescent="0.35">
      <c r="B149" s="15">
        <f>Input!A147</f>
        <v>0</v>
      </c>
      <c r="C149" s="16" t="str">
        <f>IF('Şəbəkə bazası'!C157="True", "", "ETTH → SƏBƏB: " &amp; 'Şəbəkə bazası'!C$11)</f>
        <v/>
      </c>
      <c r="D149" s="16" t="str">
        <f>IF('Şəbəkə bazası'!C157="True", "", "FTTB (və ya FTTC) → SƏBƏB: " &amp; 'Şəbəkə bazası'!C$11)</f>
        <v/>
      </c>
      <c r="E149" s="16" t="str">
        <f>IF('Şəbəkə bazası'!D157="True", "", "FTTH → SƏBƏB: " &amp; 'Şəbəkə bazası'!D$11)</f>
        <v/>
      </c>
      <c r="F149" s="16" t="str">
        <f>IF('Şəbəkə bazası'!D157="True", "", "xPon → SƏBƏB: " &amp; 'Şəbəkə bazası'!D$11)</f>
        <v/>
      </c>
      <c r="G149" s="16" t="str">
        <f>IF('Şəbəkə bazası'!D157="True", "", "Ayrılmış Xətt → SƏBƏB: " &amp; 'Şəbəkə bazası'!D$11)</f>
        <v/>
      </c>
      <c r="H149" s="16" t="str">
        <f>IF('Şəbəkə bazası'!E157="True", "", "xDSL → SƏBƏB: " &amp; 'Şəbəkə bazası'!E$11)</f>
        <v/>
      </c>
      <c r="I149" s="16" t="str">
        <f>IF('Şəbəkə bazası'!E157="True", "", "MSAN, DSLAM → SƏBƏB: " &amp; 'Şəbəkə bazası'!E$11)</f>
        <v/>
      </c>
      <c r="J149" s="16" t="str">
        <f>IF('Şəbəkə bazası'!F157="True", "", "Simsiz internet → SƏBƏB: " &amp; 'Şəbəkə bazası'!F$11)</f>
        <v/>
      </c>
      <c r="K149" s="16" t="str">
        <f>IF('Şəbəkə bazası'!F157="True", "", "Digər şəbəkə → SƏBƏB: " &amp; 'Şəbəkə bazası'!F$11)</f>
        <v/>
      </c>
      <c r="L149" s="16" t="str">
        <f>IF('Şəbəkə bazası'!G157="True", "", "İnternet şəbəkəsinin quraşdırılmış (xətt şəbəkəsi) tutumu → SƏBƏB: " &amp; 'Şəbəkə bazası'!G$11)</f>
        <v/>
      </c>
      <c r="M149" s="16" t="str">
        <f>IF(AND('Şəbəkə bazası'!G157="True", 'Abunəçilərin Sayı'!D151="True"), "",
    IF(AND('Şəbəkə bazası'!G157="False", 'Abunəçilərin Sayı'!D151="False"),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bazası'!G157="True", 'Abunəçilərin Sayı'!D151="False"),
            "Tətbiq edilən şəbəkənin növü üzrə internet abunəçilərinin sayı → SƏBƏB: " &amp; "Keçmiş rüb ilə müqayisədə fərq çoxdur və (və ya) göstərici 0",
            IF(AND('Şəbəkə bazası'!G157="False", 'Abunəçilərin Sayı'!D151="True"),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49" s="16" t="str">
        <f>IF('Şəbəkə bazası'!H157="True", "", "İnternet şəbəkəsinin ümumi stansiya tutumu → SƏBƏB: " &amp; 'Şəbəkə bazası'!H$11)</f>
        <v/>
      </c>
      <c r="O149" s="16" t="str">
        <f>IF('Şəbəkə bazası'!H157="True", "", "İnternet şəbəkəsinin quraşdırılmış (xətt şəbəkəsi) tutumu → SƏBƏB: " &amp; 'Şəbəkə bazası'!H$11)</f>
        <v/>
      </c>
      <c r="P149" s="16" t="str">
        <f>IF(İnfrastruktur!C157="True", "", "Data kanal (port) sayı → SƏBƏB: " &amp; İnfrastruktur!C$11)</f>
        <v>Data kanal (port) sayı → SƏBƏB: Data kanal (port) sayı &gt; 0</v>
      </c>
      <c r="Q149" s="16" t="str">
        <f>IF(İnfrastruktur!D157="True", "", IF(OR(Input!A147="AZTELEKOM MMC", Input!A147="BAKI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49" s="16" t="str">
        <f>IF(İnfrastruktur!E157="True",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49" s="16" t="str">
        <f>IF(İnfrastruktur!F157="True",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49" s="16" t="str">
        <f>IF(AND(İnfrastruktur!G157="True", 'Lif Uzunluğu'!D151="True"), "",
    IF(AND(İnfrastruktur!G157="False", 'Lif Uzunluğu'!D151="False"),
        "Müəssisənin özünə aid fiber optik lif uzunluğu → SƏBƏB: " &amp; İnfrastruktur!G$11 &amp; " və keçmiş rüb ilə müqayisədə fərq çoxdur",
        IF(AND(İnfrastruktur!G157="True", 'Lif Uzunluğu'!D151="False"),
            "Müəssisənin özünə aid fiber optik lif uzunluğu → SƏBƏB: Keçmiş rüb ilə müqayisədə fərq çoxdur",
            IF(AND(İnfrastruktur!G157="False", 'Lif Uzunluğu'!D151="True"),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49" s="16" t="str">
        <f>IF('Lif Sayı'!D151="True",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49" s="16" t="str">
        <f>IF(Traffic!C157="True","","Sabit genişzolaqlı internet trafiki")</f>
        <v/>
      </c>
    </row>
    <row r="150" spans="2:22" ht="80.5" customHeight="1" x14ac:dyDescent="0.35">
      <c r="B150" s="15">
        <f>Input!A148</f>
        <v>0</v>
      </c>
      <c r="C150" s="16" t="str">
        <f>IF('Şəbəkə bazası'!C158="True", "", "ETTH → SƏBƏB: " &amp; 'Şəbəkə bazası'!C$11)</f>
        <v/>
      </c>
      <c r="D150" s="16" t="str">
        <f>IF('Şəbəkə bazası'!C158="True", "", "FTTB (və ya FTTC) → SƏBƏB: " &amp; 'Şəbəkə bazası'!C$11)</f>
        <v/>
      </c>
      <c r="E150" s="16" t="str">
        <f>IF('Şəbəkə bazası'!D158="True", "", "FTTH → SƏBƏB: " &amp; 'Şəbəkə bazası'!D$11)</f>
        <v/>
      </c>
      <c r="F150" s="16" t="str">
        <f>IF('Şəbəkə bazası'!D158="True", "", "xPon → SƏBƏB: " &amp; 'Şəbəkə bazası'!D$11)</f>
        <v/>
      </c>
      <c r="G150" s="16" t="str">
        <f>IF('Şəbəkə bazası'!D158="True", "", "Ayrılmış Xətt → SƏBƏB: " &amp; 'Şəbəkə bazası'!D$11)</f>
        <v/>
      </c>
      <c r="H150" s="16" t="str">
        <f>IF('Şəbəkə bazası'!E158="True", "", "xDSL → SƏBƏB: " &amp; 'Şəbəkə bazası'!E$11)</f>
        <v/>
      </c>
      <c r="I150" s="16" t="str">
        <f>IF('Şəbəkə bazası'!E158="True", "", "MSAN, DSLAM → SƏBƏB: " &amp; 'Şəbəkə bazası'!E$11)</f>
        <v/>
      </c>
      <c r="J150" s="16" t="str">
        <f>IF('Şəbəkə bazası'!F158="True", "", "Simsiz internet → SƏBƏB: " &amp; 'Şəbəkə bazası'!F$11)</f>
        <v/>
      </c>
      <c r="K150" s="16" t="str">
        <f>IF('Şəbəkə bazası'!F158="True", "", "Digər şəbəkə → SƏBƏB: " &amp; 'Şəbəkə bazası'!F$11)</f>
        <v/>
      </c>
      <c r="L150" s="16" t="str">
        <f>IF('Şəbəkə bazası'!G158="True", "", "İnternet şəbəkəsinin quraşdırılmış (xətt şəbəkəsi) tutumu → SƏBƏB: " &amp; 'Şəbəkə bazası'!G$11)</f>
        <v/>
      </c>
      <c r="M150" s="16" t="str">
        <f>IF(AND('Şəbəkə bazası'!G158="True", 'Abunəçilərin Sayı'!D152="True"), "",
    IF(AND('Şəbəkə bazası'!G158="False", 'Abunəçilərin Sayı'!D152="False"),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bazası'!G158="True", 'Abunəçilərin Sayı'!D152="False"),
            "Tətbiq edilən şəbəkənin növü üzrə internet abunəçilərinin sayı → SƏBƏB: " &amp; "Keçmiş rüb ilə müqayisədə fərq çoxdur və (və ya) göstərici 0",
            IF(AND('Şəbəkə bazası'!G158="False", 'Abunəçilərin Sayı'!D152="True"),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50" s="16" t="str">
        <f>IF('Şəbəkə bazası'!H158="True", "", "İnternet şəbəkəsinin ümumi stansiya tutumu → SƏBƏB: " &amp; 'Şəbəkə bazası'!H$11)</f>
        <v/>
      </c>
      <c r="O150" s="16" t="str">
        <f>IF('Şəbəkə bazası'!H158="True", "", "İnternet şəbəkəsinin quraşdırılmış (xətt şəbəkəsi) tutumu → SƏBƏB: " &amp; 'Şəbəkə bazası'!H$11)</f>
        <v/>
      </c>
      <c r="P150" s="16" t="str">
        <f>IF(İnfrastruktur!C158="True", "", "Data kanal (port) sayı → SƏBƏB: " &amp; İnfrastruktur!C$11)</f>
        <v>Data kanal (port) sayı → SƏBƏB: Data kanal (port) sayı &gt; 0</v>
      </c>
      <c r="Q150" s="16" t="str">
        <f>IF(İnfrastruktur!D158="True", "", IF(OR(Input!A148="AZTELEKOM MMC", Input!A148="BAKI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50" s="16" t="str">
        <f>IF(İnfrastruktur!E158="True",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50" s="16" t="str">
        <f>IF(İnfrastruktur!F158="True",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50" s="16" t="str">
        <f>IF(AND(İnfrastruktur!G158="True", 'Lif Uzunluğu'!D152="True"), "",
    IF(AND(İnfrastruktur!G158="False", 'Lif Uzunluğu'!D152="False"),
        "Müəssisənin özünə aid fiber optik lif uzunluğu → SƏBƏB: " &amp; İnfrastruktur!G$11 &amp; " və keçmiş rüb ilə müqayisədə fərq çoxdur",
        IF(AND(İnfrastruktur!G158="True", 'Lif Uzunluğu'!D152="False"),
            "Müəssisənin özünə aid fiber optik lif uzunluğu → SƏBƏB: Keçmiş rüb ilə müqayisədə fərq çoxdur",
            IF(AND(İnfrastruktur!G158="False", 'Lif Uzunluğu'!D152="True"),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50" s="16" t="str">
        <f>IF('Lif Sayı'!D152="True",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50" s="16" t="str">
        <f>IF(Traffic!C158="True","","Sabit genişzolaqlı internet trafiki")</f>
        <v/>
      </c>
    </row>
    <row r="151" spans="2:22" ht="80.5" customHeight="1" x14ac:dyDescent="0.35">
      <c r="B151" s="15">
        <f>Input!A149</f>
        <v>0</v>
      </c>
      <c r="C151" s="16" t="str">
        <f>IF('Şəbəkə bazası'!C159="True", "", "ETTH → SƏBƏB: " &amp; 'Şəbəkə bazası'!C$11)</f>
        <v/>
      </c>
      <c r="D151" s="16" t="str">
        <f>IF('Şəbəkə bazası'!C159="True", "", "FTTB (və ya FTTC) → SƏBƏB: " &amp; 'Şəbəkə bazası'!C$11)</f>
        <v/>
      </c>
      <c r="E151" s="16" t="str">
        <f>IF('Şəbəkə bazası'!D159="True", "", "FTTH → SƏBƏB: " &amp; 'Şəbəkə bazası'!D$11)</f>
        <v/>
      </c>
      <c r="F151" s="16" t="str">
        <f>IF('Şəbəkə bazası'!D159="True", "", "xPon → SƏBƏB: " &amp; 'Şəbəkə bazası'!D$11)</f>
        <v/>
      </c>
      <c r="G151" s="16" t="str">
        <f>IF('Şəbəkə bazası'!D159="True", "", "Ayrılmış Xətt → SƏBƏB: " &amp; 'Şəbəkə bazası'!D$11)</f>
        <v/>
      </c>
      <c r="H151" s="16" t="str">
        <f>IF('Şəbəkə bazası'!E159="True", "", "xDSL → SƏBƏB: " &amp; 'Şəbəkə bazası'!E$11)</f>
        <v/>
      </c>
      <c r="I151" s="16" t="str">
        <f>IF('Şəbəkə bazası'!E159="True", "", "MSAN, DSLAM → SƏBƏB: " &amp; 'Şəbəkə bazası'!E$11)</f>
        <v/>
      </c>
      <c r="J151" s="16" t="str">
        <f>IF('Şəbəkə bazası'!F159="True", "", "Simsiz internet → SƏBƏB: " &amp; 'Şəbəkə bazası'!F$11)</f>
        <v/>
      </c>
      <c r="K151" s="16" t="str">
        <f>IF('Şəbəkə bazası'!F159="True", "", "Digər şəbəkə → SƏBƏB: " &amp; 'Şəbəkə bazası'!F$11)</f>
        <v/>
      </c>
      <c r="L151" s="16" t="str">
        <f>IF('Şəbəkə bazası'!G159="True", "", "İnternet şəbəkəsinin quraşdırılmış (xətt şəbəkəsi) tutumu → SƏBƏB: " &amp; 'Şəbəkə bazası'!G$11)</f>
        <v/>
      </c>
      <c r="M151" s="16" t="str">
        <f>IF(AND('Şəbəkə bazası'!G159="True", 'Abunəçilərin Sayı'!D153="True"), "",
    IF(AND('Şəbəkə bazası'!G159="False", 'Abunəçilərin Sayı'!D153="False"),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bazası'!G159="True", 'Abunəçilərin Sayı'!D153="False"),
            "Tətbiq edilən şəbəkənin növü üzrə internet abunəçilərinin sayı → SƏBƏB: " &amp; "Keçmiş rüb ilə müqayisədə fərq çoxdur və (və ya) göstərici 0",
            IF(AND('Şəbəkə bazası'!G159="False", 'Abunəçilərin Sayı'!D153="True"),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51" s="16" t="str">
        <f>IF('Şəbəkə bazası'!H159="True", "", "İnternet şəbəkəsinin ümumi stansiya tutumu → SƏBƏB: " &amp; 'Şəbəkə bazası'!H$11)</f>
        <v/>
      </c>
      <c r="O151" s="16" t="str">
        <f>IF('Şəbəkə bazası'!H159="True", "", "İnternet şəbəkəsinin quraşdırılmış (xətt şəbəkəsi) tutumu → SƏBƏB: " &amp; 'Şəbəkə bazası'!H$11)</f>
        <v/>
      </c>
      <c r="P151" s="16" t="str">
        <f>IF(İnfrastruktur!C159="True", "", "Data kanal (port) sayı → SƏBƏB: " &amp; İnfrastruktur!C$11)</f>
        <v>Data kanal (port) sayı → SƏBƏB: Data kanal (port) sayı &gt; 0</v>
      </c>
      <c r="Q151" s="16" t="str">
        <f>IF(İnfrastruktur!D159="True", "", IF(OR(Input!A149="AZTELEKOM MMC", Input!A149="BAKI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51" s="16" t="str">
        <f>IF(İnfrastruktur!E159="True",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51" s="16" t="str">
        <f>IF(İnfrastruktur!F159="True",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51" s="16" t="str">
        <f>IF(AND(İnfrastruktur!G159="True", 'Lif Uzunluğu'!D153="True"), "",
    IF(AND(İnfrastruktur!G159="False", 'Lif Uzunluğu'!D153="False"),
        "Müəssisənin özünə aid fiber optik lif uzunluğu → SƏBƏB: " &amp; İnfrastruktur!G$11 &amp; " və keçmiş rüb ilə müqayisədə fərq çoxdur",
        IF(AND(İnfrastruktur!G159="True", 'Lif Uzunluğu'!D153="False"),
            "Müəssisənin özünə aid fiber optik lif uzunluğu → SƏBƏB: Keçmiş rüb ilə müqayisədə fərq çoxdur",
            IF(AND(İnfrastruktur!G159="False", 'Lif Uzunluğu'!D153="True"),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51" s="16" t="str">
        <f>IF('Lif Sayı'!D153="True",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51" s="16" t="str">
        <f>IF(Traffic!C159="True","","Sabit genişzolaqlı internet trafiki")</f>
        <v/>
      </c>
    </row>
    <row r="152" spans="2:22" ht="80.5" customHeight="1" x14ac:dyDescent="0.35">
      <c r="B152" s="15">
        <f>Input!A150</f>
        <v>0</v>
      </c>
      <c r="C152" s="16" t="str">
        <f>IF('Şəbəkə bazası'!C160="True", "", "ETTH → SƏBƏB: " &amp; 'Şəbəkə bazası'!C$11)</f>
        <v/>
      </c>
      <c r="D152" s="16" t="str">
        <f>IF('Şəbəkə bazası'!C160="True", "", "FTTB (və ya FTTC) → SƏBƏB: " &amp; 'Şəbəkə bazası'!C$11)</f>
        <v/>
      </c>
      <c r="E152" s="16" t="str">
        <f>IF('Şəbəkə bazası'!D160="True", "", "FTTH → SƏBƏB: " &amp; 'Şəbəkə bazası'!D$11)</f>
        <v/>
      </c>
      <c r="F152" s="16" t="str">
        <f>IF('Şəbəkə bazası'!D160="True", "", "xPon → SƏBƏB: " &amp; 'Şəbəkə bazası'!D$11)</f>
        <v/>
      </c>
      <c r="G152" s="16" t="str">
        <f>IF('Şəbəkə bazası'!D160="True", "", "Ayrılmış Xətt → SƏBƏB: " &amp; 'Şəbəkə bazası'!D$11)</f>
        <v/>
      </c>
      <c r="H152" s="16" t="str">
        <f>IF('Şəbəkə bazası'!E160="True", "", "xDSL → SƏBƏB: " &amp; 'Şəbəkə bazası'!E$11)</f>
        <v/>
      </c>
      <c r="I152" s="16" t="str">
        <f>IF('Şəbəkə bazası'!E160="True", "", "MSAN, DSLAM → SƏBƏB: " &amp; 'Şəbəkə bazası'!E$11)</f>
        <v/>
      </c>
      <c r="J152" s="16" t="str">
        <f>IF('Şəbəkə bazası'!F160="True", "", "Simsiz internet → SƏBƏB: " &amp; 'Şəbəkə bazası'!F$11)</f>
        <v/>
      </c>
      <c r="K152" s="16" t="str">
        <f>IF('Şəbəkə bazası'!F160="True", "", "Digər şəbəkə → SƏBƏB: " &amp; 'Şəbəkə bazası'!F$11)</f>
        <v/>
      </c>
      <c r="L152" s="16" t="str">
        <f>IF('Şəbəkə bazası'!G160="True", "", "İnternet şəbəkəsinin quraşdırılmış (xətt şəbəkəsi) tutumu → SƏBƏB: " &amp; 'Şəbəkə bazası'!G$11)</f>
        <v/>
      </c>
      <c r="M152" s="16" t="str">
        <f>IF(AND('Şəbəkə bazası'!G160="True", 'Abunəçilərin Sayı'!D154="True"), "",
    IF(AND('Şəbəkə bazası'!G160="False", 'Abunəçilərin Sayı'!D154="False"),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bazası'!G160="True", 'Abunəçilərin Sayı'!D154="False"),
            "Tətbiq edilən şəbəkənin növü üzrə internet abunəçilərinin sayı → SƏBƏB: " &amp; "Keçmiş rüb ilə müqayisədə fərq çoxdur və (və ya) göstərici 0",
            IF(AND('Şəbəkə bazası'!G160="False", 'Abunəçilərin Sayı'!D154="True"),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52" s="16" t="str">
        <f>IF('Şəbəkə bazası'!H160="True", "", "İnternet şəbəkəsinin ümumi stansiya tutumu → SƏBƏB: " &amp; 'Şəbəkə bazası'!H$11)</f>
        <v/>
      </c>
      <c r="O152" s="16" t="str">
        <f>IF('Şəbəkə bazası'!H160="True", "", "İnternet şəbəkəsinin quraşdırılmış (xətt şəbəkəsi) tutumu → SƏBƏB: " &amp; 'Şəbəkə bazası'!H$11)</f>
        <v/>
      </c>
      <c r="P152" s="16" t="str">
        <f>IF(İnfrastruktur!C160="True", "", "Data kanal (port) sayı → SƏBƏB: " &amp; İnfrastruktur!C$11)</f>
        <v>Data kanal (port) sayı → SƏBƏB: Data kanal (port) sayı &gt; 0</v>
      </c>
      <c r="Q152" s="16" t="str">
        <f>IF(İnfrastruktur!D160="True", "", IF(OR(Input!A150="AZTELEKOM MMC", Input!A150="BAKI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52" s="16" t="str">
        <f>IF(İnfrastruktur!E160="True",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52" s="16" t="str">
        <f>IF(İnfrastruktur!F160="True",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52" s="16" t="str">
        <f>IF(AND(İnfrastruktur!G160="True", 'Lif Uzunluğu'!D154="True"), "",
    IF(AND(İnfrastruktur!G160="False", 'Lif Uzunluğu'!D154="False"),
        "Müəssisənin özünə aid fiber optik lif uzunluğu → SƏBƏB: " &amp; İnfrastruktur!G$11 &amp; " və keçmiş rüb ilə müqayisədə fərq çoxdur",
        IF(AND(İnfrastruktur!G160="True", 'Lif Uzunluğu'!D154="False"),
            "Müəssisənin özünə aid fiber optik lif uzunluğu → SƏBƏB: Keçmiş rüb ilə müqayisədə fərq çoxdur",
            IF(AND(İnfrastruktur!G160="False", 'Lif Uzunluğu'!D154="True"),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52" s="16" t="str">
        <f>IF('Lif Sayı'!D154="True",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52" s="16" t="str">
        <f>IF(Traffic!C160="True","","Sabit genişzolaqlı internet trafiki")</f>
        <v/>
      </c>
    </row>
    <row r="153" spans="2:22" ht="80.5" customHeight="1" x14ac:dyDescent="0.35">
      <c r="B153" s="15">
        <f>Input!A151</f>
        <v>0</v>
      </c>
      <c r="C153" s="16" t="str">
        <f>IF('Şəbəkə bazası'!C161="True", "", "ETTH → SƏBƏB: " &amp; 'Şəbəkə bazası'!C$11)</f>
        <v/>
      </c>
      <c r="D153" s="16" t="str">
        <f>IF('Şəbəkə bazası'!C161="True", "", "FTTB (və ya FTTC) → SƏBƏB: " &amp; 'Şəbəkə bazası'!C$11)</f>
        <v/>
      </c>
      <c r="E153" s="16" t="str">
        <f>IF('Şəbəkə bazası'!D161="True", "", "FTTH → SƏBƏB: " &amp; 'Şəbəkə bazası'!D$11)</f>
        <v/>
      </c>
      <c r="F153" s="16" t="str">
        <f>IF('Şəbəkə bazası'!D161="True", "", "xPon → SƏBƏB: " &amp; 'Şəbəkə bazası'!D$11)</f>
        <v/>
      </c>
      <c r="G153" s="16" t="str">
        <f>IF('Şəbəkə bazası'!D161="True", "", "Ayrılmış Xətt → SƏBƏB: " &amp; 'Şəbəkə bazası'!D$11)</f>
        <v/>
      </c>
      <c r="H153" s="16" t="str">
        <f>IF('Şəbəkə bazası'!E161="True", "", "xDSL → SƏBƏB: " &amp; 'Şəbəkə bazası'!E$11)</f>
        <v/>
      </c>
      <c r="I153" s="16" t="str">
        <f>IF('Şəbəkə bazası'!E161="True", "", "MSAN, DSLAM → SƏBƏB: " &amp; 'Şəbəkə bazası'!E$11)</f>
        <v/>
      </c>
      <c r="J153" s="16" t="str">
        <f>IF('Şəbəkə bazası'!F161="True", "", "Simsiz internet → SƏBƏB: " &amp; 'Şəbəkə bazası'!F$11)</f>
        <v/>
      </c>
      <c r="K153" s="16" t="str">
        <f>IF('Şəbəkə bazası'!F161="True", "", "Digər şəbəkə → SƏBƏB: " &amp; 'Şəbəkə bazası'!F$11)</f>
        <v/>
      </c>
      <c r="L153" s="16" t="str">
        <f>IF('Şəbəkə bazası'!G161="True", "", "İnternet şəbəkəsinin quraşdırılmış (xətt şəbəkəsi) tutumu → SƏBƏB: " &amp; 'Şəbəkə bazası'!G$11)</f>
        <v/>
      </c>
      <c r="M153" s="16" t="str">
        <f>IF(AND('Şəbəkə bazası'!G161="True", 'Abunəçilərin Sayı'!D155="True"), "",
    IF(AND('Şəbəkə bazası'!G161="False", 'Abunəçilərin Sayı'!D155="False"),
        "Tətbiq edilən şəbəkənin növü üzrə internet abunəçilərinin sayı → SƏBƏB: " &amp; 'Şəbəkə bazası'!$G$11 &amp; " və (və ya) keçmiş rüb ilə müqayisədə fərq çoxdur və (və ya) göstərici 0",
        IF(AND('Şəbəkə bazası'!G161="True", 'Abunəçilərin Sayı'!D155="False"),
            "Tətbiq edilən şəbəkənin növü üzrə internet abunəçilərinin sayı → SƏBƏB: " &amp; "Keçmiş rüb ilə müqayisədə fərq çoxdur və (və ya) göstərici 0",
            IF(AND('Şəbəkə bazası'!G161="False", 'Abunəçilərin Sayı'!D155="True"),
                "Tətbiq edilən şəbəkənin növü üzrə internet abunəçilərinin sayı → SƏBƏB: " &amp; 'Şəbəkə bazası'!$G$11
            )
        )
    )
)</f>
        <v>Tətbiq edilən şəbəkənin növü üzrə internet abunəçilərinin sayı → SƏBƏB: Keçmiş rüb ilə müqayisədə fərq çoxdur və (və ya) göstərici 0</v>
      </c>
      <c r="N153" s="16" t="str">
        <f>IF('Şəbəkə bazası'!H161="True", "", "İnternet şəbəkəsinin ümumi stansiya tutumu → SƏBƏB: " &amp; 'Şəbəkə bazası'!H$11)</f>
        <v/>
      </c>
      <c r="O153" s="16" t="str">
        <f>IF('Şəbəkə bazası'!H161="True", "", "İnternet şəbəkəsinin quraşdırılmış (xətt şəbəkəsi) tutumu → SƏBƏB: " &amp; 'Şəbəkə bazası'!H$11)</f>
        <v/>
      </c>
      <c r="P153" s="16" t="str">
        <f>IF(İnfrastruktur!C161="True", "", "Data kanal (port) sayı → SƏBƏB: " &amp; İnfrastruktur!C$11)</f>
        <v>Data kanal (port) sayı → SƏBƏB: Data kanal (port) sayı &gt; 0</v>
      </c>
      <c r="Q153" s="16" t="str">
        <f>IF(İnfrastruktur!D161="True", "", IF(OR(Input!A151="AZTELEKOM MMC", Input!A151="BAKI TELEFON RABİTƏSİ MMC"), "Magistral şəbəkənin uzunluğu, o cümlədən: → SƏBƏB: Magistral şəbəkənin uzunluğu, o cümlədən: &gt; 0", "Magistral şəbəkənin uzunluğu, o cümlədən → SƏBƏB: Magistral şəbəkənin uzunluğu çox göstərilib"))</f>
        <v>Magistral şəbəkənin uzunluğu, o cümlədən → SƏBƏB: Magistral şəbəkənin uzunluğu çox göstərilib</v>
      </c>
      <c r="R153" s="16" t="str">
        <f>IF(İnfrastruktur!E161="True", "","Paylayıcı şəbəkənin uzunluğu → SƏBƏB: Paylayıcı şəbəkənin uzunluğu 0 göstərilib və ya çox göstərilib")</f>
        <v>Paylayıcı şəbəkənin uzunluğu → SƏBƏB: Paylayıcı şəbəkənin uzunluğu 0 göstərilib və ya çox göstərilib</v>
      </c>
      <c r="S153" s="16" t="str">
        <f>IF(İnfrastruktur!F161="True", "", "Beynəlxalq internet şəbəkəsinə qoşulma üzrə topdan alış (internet trafiki həcmi) kanalın tutumu/sürə → SƏBƏB: " &amp; İnfrastruktur!F$11)</f>
        <v>Beynəlxalq internet şəbəkəsinə qoşulma üzrə topdan alış (internet trafiki həcmi) kanalın tutumu/sürə → SƏBƏB: Beynəlxalq internet şəbəkəsinə qoşulma üzrə topdan alış (internet trafiki həcmi) kanalın tutumu/sürə ≠ 0</v>
      </c>
      <c r="T153" s="16" t="str">
        <f>IF(AND(İnfrastruktur!G161="True", 'Lif Uzunluğu'!D155="True"), "",
    IF(AND(İnfrastruktur!G161="False", 'Lif Uzunluğu'!D155="False"),
        "Müəssisənin özünə aid fiber optik lif uzunluğu → SƏBƏB: " &amp; İnfrastruktur!G$11 &amp; " və keçmiş rüb ilə müqayisədə fərq çoxdur",
        IF(AND(İnfrastruktur!G161="True", 'Lif Uzunluğu'!D155="False"),
            "Müəssisənin özünə aid fiber optik lif uzunluğu → SƏBƏB: Keçmiş rüb ilə müqayisədə fərq çoxdur",
            IF(AND(İnfrastruktur!G161="False", 'Lif Uzunluğu'!D155="True"),
                "Müəssisənin özünə aid fiber optik lif uzunluğu → SƏBƏB: " &amp; İnfrastruktur!G$11
            )
        )
    )
)</f>
        <v>Müəssisənin özünə aid fiber optik lif uzunluğu → SƏBƏB: Müəssisənin özünə aid fiber optik lif uzunluğu &gt; 0 və keçmiş rüb ilə müqayisədə fərq çoxdur</v>
      </c>
      <c r="U153" s="16" t="str">
        <f>IF('Lif Sayı'!D155="True", "", "Müəssisənin özünə aid fiber optik lif sayı → SƏBƏB: Keçmiş rüb ilə müqayisədə fərq çoxdur")</f>
        <v>Müəssisənin özünə aid fiber optik lif sayı → SƏBƏB: Keçmiş rüb ilə müqayisədə fərq çoxdur</v>
      </c>
      <c r="V153" s="16" t="str">
        <f>IF(Traffic!C161="True","","Sabit genişzolaqlı internet trafiki")</f>
        <v/>
      </c>
    </row>
  </sheetData>
  <sheetProtection algorithmName="SHA-512" hashValue="jAzOq72qLLnG3HcPJeut13sU0xaN4U953FCRK1YKUFWia8Y0A1I0BnCIFsyNB5tByOVJ9Lc+p+ZDxaG0+ysK+A==" saltValue="MKTMAY+t4AJaC6pYK+Mxyg==" spinCount="100000" sheet="1" objects="1" scenarios="1"/>
  <mergeCells count="14">
    <mergeCell ref="B2:B3"/>
    <mergeCell ref="Q2:Q3"/>
    <mergeCell ref="V2:V3"/>
    <mergeCell ref="T2:T3"/>
    <mergeCell ref="R2:R3"/>
    <mergeCell ref="P2:P3"/>
    <mergeCell ref="S2:S3"/>
    <mergeCell ref="E2:G3"/>
    <mergeCell ref="U2:U3"/>
    <mergeCell ref="C2:D3"/>
    <mergeCell ref="J2:K3"/>
    <mergeCell ref="H2:I3"/>
    <mergeCell ref="N2:O3"/>
    <mergeCell ref="L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MATCH (AZT and BAKT)</vt:lpstr>
      <vt:lpstr>Şəbəkə bazası</vt:lpstr>
      <vt:lpstr>Abunəçilərin Sayı</vt:lpstr>
      <vt:lpstr>İnfrastruktur</vt:lpstr>
      <vt:lpstr>Lif Uzunluğu</vt:lpstr>
      <vt:lpstr>Lif Sayı</vt:lpstr>
      <vt:lpstr>Traffic</vt:lpstr>
      <vt:lpstr>Index (Output)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Samir Orujov</cp:lastModifiedBy>
  <cp:lastPrinted>2025-03-07T09:44:33Z</cp:lastPrinted>
  <dcterms:created xsi:type="dcterms:W3CDTF">2024-11-29T05:33:42Z</dcterms:created>
  <dcterms:modified xsi:type="dcterms:W3CDTF">2025-06-09T22:08:32Z</dcterms:modified>
</cp:coreProperties>
</file>