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amir\Desktop\DCS_Tool\Data_Quality_Check\dist\"/>
    </mc:Choice>
  </mc:AlternateContent>
  <xr:revisionPtr revIDLastSave="0" documentId="13_ncr:1_{43233682-4FC5-4473-ADCD-E004E7B15BE5}" xr6:coauthVersionLast="47" xr6:coauthVersionMax="47" xr10:uidLastSave="{00000000-0000-0000-0000-000000000000}"/>
  <bookViews>
    <workbookView xWindow="28680" yWindow="-120" windowWidth="29040" windowHeight="15720" tabRatio="725" activeTab="3" xr2:uid="{00000000-000D-0000-FFFF-FFFF00000000}"/>
  </bookViews>
  <sheets>
    <sheet name="Input" sheetId="1" r:id="rId1"/>
    <sheet name="Criteria" sheetId="2" r:id="rId2"/>
    <sheet name="Differences" sheetId="3" r:id="rId3"/>
    <sheet name="Index (Output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9" i="4"/>
  <c r="B8" i="4"/>
  <c r="B7" i="4"/>
  <c r="B6" i="4"/>
  <c r="B5" i="4"/>
  <c r="B4" i="4"/>
  <c r="B3" i="4"/>
  <c r="B2" i="4"/>
  <c r="B20" i="3"/>
  <c r="N19" i="3"/>
  <c r="M19" i="3"/>
  <c r="M9" i="4" s="1"/>
  <c r="B19" i="3"/>
  <c r="F18" i="3"/>
  <c r="F8" i="4" s="1"/>
  <c r="B18" i="3"/>
  <c r="B17" i="3"/>
  <c r="P16" i="3"/>
  <c r="P6" i="4" s="1"/>
  <c r="I16" i="3"/>
  <c r="B16" i="3"/>
  <c r="B15" i="3"/>
  <c r="R14" i="3"/>
  <c r="R4" i="4" s="1"/>
  <c r="B14" i="3"/>
  <c r="D13" i="3"/>
  <c r="C13" i="3"/>
  <c r="C3" i="4" s="1"/>
  <c r="B13" i="3"/>
  <c r="B12" i="3"/>
  <c r="B8" i="3" a="1"/>
  <c r="B8" i="3" s="1"/>
  <c r="R20" i="2"/>
  <c r="Q20" i="2"/>
  <c r="P20" i="2"/>
  <c r="O20" i="2"/>
  <c r="N20" i="2"/>
  <c r="M20" i="2"/>
  <c r="L20" i="2"/>
  <c r="L20" i="3" s="1"/>
  <c r="L10" i="4" s="1"/>
  <c r="K20" i="2"/>
  <c r="K20" i="3" s="1"/>
  <c r="K10" i="4" s="1"/>
  <c r="J20" i="2"/>
  <c r="I20" i="2"/>
  <c r="H20" i="2"/>
  <c r="G20" i="2"/>
  <c r="F20" i="2"/>
  <c r="E20" i="2"/>
  <c r="D20" i="2"/>
  <c r="D20" i="3" s="1"/>
  <c r="D10" i="4" s="1"/>
  <c r="C20" i="2"/>
  <c r="C20" i="3" s="1"/>
  <c r="C10" i="4" s="1"/>
  <c r="B20" i="2"/>
  <c r="R19" i="2"/>
  <c r="Q19" i="2"/>
  <c r="P19" i="2"/>
  <c r="O19" i="2"/>
  <c r="N19" i="2"/>
  <c r="M19" i="2"/>
  <c r="L19" i="2"/>
  <c r="L19" i="3" s="1"/>
  <c r="L9" i="4" s="1"/>
  <c r="K19" i="2"/>
  <c r="J19" i="2"/>
  <c r="I19" i="2"/>
  <c r="H19" i="2"/>
  <c r="G19" i="2"/>
  <c r="F19" i="2"/>
  <c r="E19" i="2"/>
  <c r="E19" i="3" s="1"/>
  <c r="E9" i="4" s="1"/>
  <c r="D19" i="2"/>
  <c r="D19" i="3" s="1"/>
  <c r="D9" i="4" s="1"/>
  <c r="C19" i="2"/>
  <c r="B19" i="2"/>
  <c r="R18" i="2"/>
  <c r="Q18" i="2"/>
  <c r="P18" i="2"/>
  <c r="O18" i="2"/>
  <c r="O18" i="3" s="1"/>
  <c r="N18" i="2"/>
  <c r="N18" i="3" s="1"/>
  <c r="N8" i="4" s="1"/>
  <c r="M18" i="2"/>
  <c r="M18" i="3" s="1"/>
  <c r="M8" i="4" s="1"/>
  <c r="L18" i="2"/>
  <c r="K18" i="2"/>
  <c r="J18" i="2"/>
  <c r="I18" i="2"/>
  <c r="H18" i="2"/>
  <c r="G18" i="2"/>
  <c r="G18" i="3" s="1"/>
  <c r="F18" i="2"/>
  <c r="E18" i="2"/>
  <c r="E18" i="3" s="1"/>
  <c r="E8" i="4" s="1"/>
  <c r="D18" i="2"/>
  <c r="C18" i="2"/>
  <c r="B18" i="2"/>
  <c r="R17" i="2"/>
  <c r="Q17" i="2"/>
  <c r="P17" i="2"/>
  <c r="O17" i="2"/>
  <c r="O17" i="3" s="1"/>
  <c r="O7" i="4" s="1"/>
  <c r="N17" i="2"/>
  <c r="N17" i="3" s="1"/>
  <c r="N7" i="4" s="1"/>
  <c r="M17" i="2"/>
  <c r="L17" i="2"/>
  <c r="K17" i="2"/>
  <c r="J17" i="2"/>
  <c r="I17" i="2"/>
  <c r="H17" i="2"/>
  <c r="G17" i="2"/>
  <c r="G17" i="3" s="1"/>
  <c r="G7" i="4" s="1"/>
  <c r="F17" i="2"/>
  <c r="F17" i="3" s="1"/>
  <c r="F7" i="4" s="1"/>
  <c r="E17" i="2"/>
  <c r="D17" i="2"/>
  <c r="C17" i="2"/>
  <c r="B17" i="2"/>
  <c r="R16" i="2"/>
  <c r="Q16" i="2"/>
  <c r="Q16" i="3" s="1"/>
  <c r="P16" i="2"/>
  <c r="O16" i="2"/>
  <c r="O16" i="3" s="1"/>
  <c r="O6" i="4" s="1"/>
  <c r="N16" i="2"/>
  <c r="M16" i="2"/>
  <c r="L16" i="2"/>
  <c r="K16" i="2"/>
  <c r="J16" i="2"/>
  <c r="I16" i="2"/>
  <c r="H16" i="2"/>
  <c r="H16" i="3" s="1"/>
  <c r="H6" i="4" s="1"/>
  <c r="G16" i="2"/>
  <c r="G16" i="3" s="1"/>
  <c r="G6" i="4" s="1"/>
  <c r="F16" i="2"/>
  <c r="E16" i="2"/>
  <c r="D16" i="2"/>
  <c r="C16" i="2"/>
  <c r="B16" i="2"/>
  <c r="R15" i="2"/>
  <c r="Q15" i="2"/>
  <c r="Q15" i="3" s="1"/>
  <c r="Q5" i="4" s="1"/>
  <c r="P15" i="2"/>
  <c r="P15" i="3" s="1"/>
  <c r="P5" i="4" s="1"/>
  <c r="O15" i="2"/>
  <c r="N15" i="2"/>
  <c r="M15" i="2"/>
  <c r="L15" i="2"/>
  <c r="K15" i="2"/>
  <c r="J15" i="2"/>
  <c r="J15" i="3" s="1"/>
  <c r="I15" i="2"/>
  <c r="I15" i="3" s="1"/>
  <c r="I5" i="4" s="1"/>
  <c r="H15" i="2"/>
  <c r="H15" i="3" s="1"/>
  <c r="H5" i="4" s="1"/>
  <c r="G15" i="2"/>
  <c r="F15" i="2"/>
  <c r="E15" i="2"/>
  <c r="D15" i="2"/>
  <c r="C15" i="2"/>
  <c r="B15" i="2"/>
  <c r="R14" i="2"/>
  <c r="Q14" i="2"/>
  <c r="Q14" i="3" s="1"/>
  <c r="Q4" i="4" s="1"/>
  <c r="P14" i="2"/>
  <c r="O14" i="2"/>
  <c r="N14" i="2"/>
  <c r="M14" i="2"/>
  <c r="L14" i="2"/>
  <c r="K14" i="2"/>
  <c r="J14" i="2"/>
  <c r="J14" i="3" s="1"/>
  <c r="J4" i="4" s="1"/>
  <c r="I14" i="2"/>
  <c r="I14" i="3" s="1"/>
  <c r="I4" i="4" s="1"/>
  <c r="H14" i="2"/>
  <c r="G14" i="2"/>
  <c r="F14" i="2"/>
  <c r="E14" i="2"/>
  <c r="D14" i="2"/>
  <c r="C14" i="2"/>
  <c r="C14" i="3" s="1"/>
  <c r="B14" i="2"/>
  <c r="R13" i="2"/>
  <c r="R13" i="3" s="1"/>
  <c r="R3" i="4" s="1"/>
  <c r="Q13" i="2"/>
  <c r="P13" i="2"/>
  <c r="O13" i="2"/>
  <c r="N13" i="2"/>
  <c r="M13" i="2"/>
  <c r="L13" i="2"/>
  <c r="L13" i="3" s="1"/>
  <c r="K13" i="2"/>
  <c r="K13" i="3" s="1"/>
  <c r="K3" i="4" s="1"/>
  <c r="J13" i="2"/>
  <c r="J13" i="3" s="1"/>
  <c r="J3" i="4" s="1"/>
  <c r="I13" i="2"/>
  <c r="H13" i="2"/>
  <c r="G13" i="2"/>
  <c r="F13" i="2"/>
  <c r="E13" i="2"/>
  <c r="D13" i="2"/>
  <c r="C13" i="2"/>
  <c r="B13" i="2"/>
  <c r="R12" i="2"/>
  <c r="Q12" i="2"/>
  <c r="P12" i="2"/>
  <c r="O12" i="2"/>
  <c r="N12" i="2"/>
  <c r="M12" i="2"/>
  <c r="L12" i="2"/>
  <c r="L12" i="3" s="1"/>
  <c r="L2" i="4" s="1"/>
  <c r="K12" i="2"/>
  <c r="K12" i="3" s="1"/>
  <c r="K2" i="4" s="1"/>
  <c r="J12" i="2"/>
  <c r="I12" i="2"/>
  <c r="H12" i="2"/>
  <c r="G12" i="2"/>
  <c r="F12" i="2"/>
  <c r="E12" i="2"/>
  <c r="D12" i="2"/>
  <c r="D12" i="3" s="1"/>
  <c r="D2" i="4" s="1"/>
  <c r="C12" i="2"/>
  <c r="C12" i="3" s="1"/>
  <c r="C2" i="4" s="1"/>
  <c r="B12" i="2"/>
  <c r="B8" i="2" a="1"/>
  <c r="B8" i="2" s="1"/>
  <c r="M2" i="4" l="1"/>
  <c r="R5" i="4"/>
  <c r="P7" i="4"/>
  <c r="G8" i="4"/>
  <c r="N9" i="4"/>
  <c r="E10" i="4"/>
  <c r="L3" i="4"/>
  <c r="I6" i="4"/>
  <c r="E12" i="3"/>
  <c r="E2" i="4" s="1"/>
  <c r="E20" i="3"/>
  <c r="D3" i="4"/>
  <c r="J5" i="4"/>
  <c r="Q6" i="4"/>
  <c r="O8" i="4"/>
  <c r="R15" i="3"/>
  <c r="H17" i="3"/>
  <c r="H7" i="4" s="1"/>
  <c r="C4" i="4"/>
  <c r="M12" i="3"/>
  <c r="M20" i="3"/>
  <c r="M10" i="4" s="1"/>
  <c r="K14" i="3"/>
  <c r="K4" i="4" s="1"/>
  <c r="P17" i="3"/>
  <c r="F19" i="3"/>
  <c r="F9" i="4" s="1"/>
  <c r="L4" i="4"/>
  <c r="P8" i="4"/>
  <c r="G9" i="4"/>
  <c r="L5" i="4"/>
  <c r="F12" i="3"/>
  <c r="F2" i="4" s="1"/>
  <c r="N12" i="3"/>
  <c r="N2" i="4" s="1"/>
  <c r="E13" i="3"/>
  <c r="E3" i="4" s="1"/>
  <c r="M13" i="3"/>
  <c r="M3" i="4" s="1"/>
  <c r="D14" i="3"/>
  <c r="D4" i="4" s="1"/>
  <c r="L14" i="3"/>
  <c r="C15" i="3"/>
  <c r="C5" i="4" s="1"/>
  <c r="K15" i="3"/>
  <c r="K5" i="4" s="1"/>
  <c r="J16" i="3"/>
  <c r="J6" i="4" s="1"/>
  <c r="R16" i="3"/>
  <c r="R6" i="4" s="1"/>
  <c r="I17" i="3"/>
  <c r="I7" i="4" s="1"/>
  <c r="Q17" i="3"/>
  <c r="Q7" i="4" s="1"/>
  <c r="H18" i="3"/>
  <c r="H8" i="4" s="1"/>
  <c r="P18" i="3"/>
  <c r="G19" i="3"/>
  <c r="O19" i="3"/>
  <c r="O9" i="4" s="1"/>
  <c r="F20" i="3"/>
  <c r="F10" i="4" s="1"/>
  <c r="N20" i="3"/>
  <c r="N10" i="4" s="1"/>
  <c r="G12" i="3"/>
  <c r="G2" i="4" s="1"/>
  <c r="O12" i="3"/>
  <c r="O2" i="4" s="1"/>
  <c r="F13" i="3"/>
  <c r="F3" i="4" s="1"/>
  <c r="N13" i="3"/>
  <c r="N3" i="4" s="1"/>
  <c r="E14" i="3"/>
  <c r="E4" i="4" s="1"/>
  <c r="M14" i="3"/>
  <c r="M4" i="4" s="1"/>
  <c r="D15" i="3"/>
  <c r="D5" i="4" s="1"/>
  <c r="L15" i="3"/>
  <c r="C16" i="3"/>
  <c r="C6" i="4" s="1"/>
  <c r="K16" i="3"/>
  <c r="K6" i="4" s="1"/>
  <c r="J17" i="3"/>
  <c r="J7" i="4" s="1"/>
  <c r="R17" i="3"/>
  <c r="R7" i="4" s="1"/>
  <c r="I18" i="3"/>
  <c r="I8" i="4" s="1"/>
  <c r="Q18" i="3"/>
  <c r="Q8" i="4" s="1"/>
  <c r="H19" i="3"/>
  <c r="H9" i="4" s="1"/>
  <c r="P19" i="3"/>
  <c r="P9" i="4" s="1"/>
  <c r="G20" i="3"/>
  <c r="G10" i="4" s="1"/>
  <c r="O20" i="3"/>
  <c r="O10" i="4" s="1"/>
  <c r="H12" i="3"/>
  <c r="H2" i="4" s="1"/>
  <c r="P12" i="3"/>
  <c r="P2" i="4" s="1"/>
  <c r="G13" i="3"/>
  <c r="G3" i="4" s="1"/>
  <c r="O13" i="3"/>
  <c r="O3" i="4" s="1"/>
  <c r="F14" i="3"/>
  <c r="F4" i="4" s="1"/>
  <c r="N14" i="3"/>
  <c r="N4" i="4" s="1"/>
  <c r="E15" i="3"/>
  <c r="E5" i="4" s="1"/>
  <c r="M15" i="3"/>
  <c r="M5" i="4" s="1"/>
  <c r="D16" i="3"/>
  <c r="D6" i="4" s="1"/>
  <c r="L16" i="3"/>
  <c r="L6" i="4" s="1"/>
  <c r="C17" i="3"/>
  <c r="C7" i="4" s="1"/>
  <c r="K17" i="3"/>
  <c r="K7" i="4" s="1"/>
  <c r="J18" i="3"/>
  <c r="J8" i="4" s="1"/>
  <c r="R18" i="3"/>
  <c r="R8" i="4" s="1"/>
  <c r="I19" i="3"/>
  <c r="I9" i="4" s="1"/>
  <c r="Q19" i="3"/>
  <c r="Q9" i="4" s="1"/>
  <c r="H20" i="3"/>
  <c r="H10" i="4" s="1"/>
  <c r="P20" i="3"/>
  <c r="P10" i="4" s="1"/>
  <c r="I12" i="3"/>
  <c r="I2" i="4" s="1"/>
  <c r="Q12" i="3"/>
  <c r="Q2" i="4" s="1"/>
  <c r="H13" i="3"/>
  <c r="H3" i="4" s="1"/>
  <c r="P13" i="3"/>
  <c r="P3" i="4" s="1"/>
  <c r="G14" i="3"/>
  <c r="G4" i="4" s="1"/>
  <c r="O14" i="3"/>
  <c r="O4" i="4" s="1"/>
  <c r="F15" i="3"/>
  <c r="F5" i="4" s="1"/>
  <c r="N15" i="3"/>
  <c r="N5" i="4" s="1"/>
  <c r="E16" i="3"/>
  <c r="E6" i="4" s="1"/>
  <c r="M16" i="3"/>
  <c r="M6" i="4" s="1"/>
  <c r="D17" i="3"/>
  <c r="D7" i="4" s="1"/>
  <c r="L17" i="3"/>
  <c r="L7" i="4" s="1"/>
  <c r="C18" i="3"/>
  <c r="C8" i="4" s="1"/>
  <c r="K18" i="3"/>
  <c r="K8" i="4" s="1"/>
  <c r="J19" i="3"/>
  <c r="J9" i="4" s="1"/>
  <c r="R19" i="3"/>
  <c r="R9" i="4" s="1"/>
  <c r="I20" i="3"/>
  <c r="I10" i="4" s="1"/>
  <c r="Q20" i="3"/>
  <c r="Q10" i="4" s="1"/>
  <c r="J12" i="3"/>
  <c r="J2" i="4" s="1"/>
  <c r="R12" i="3"/>
  <c r="R2" i="4" s="1"/>
  <c r="I13" i="3"/>
  <c r="I3" i="4" s="1"/>
  <c r="Q13" i="3"/>
  <c r="Q3" i="4" s="1"/>
  <c r="H14" i="3"/>
  <c r="H4" i="4" s="1"/>
  <c r="P14" i="3"/>
  <c r="P4" i="4" s="1"/>
  <c r="G15" i="3"/>
  <c r="G5" i="4" s="1"/>
  <c r="O15" i="3"/>
  <c r="O5" i="4" s="1"/>
  <c r="F16" i="3"/>
  <c r="F6" i="4" s="1"/>
  <c r="N16" i="3"/>
  <c r="N6" i="4" s="1"/>
  <c r="E17" i="3"/>
  <c r="E7" i="4" s="1"/>
  <c r="M17" i="3"/>
  <c r="M7" i="4" s="1"/>
  <c r="D18" i="3"/>
  <c r="D8" i="4" s="1"/>
  <c r="L18" i="3"/>
  <c r="L8" i="4" s="1"/>
  <c r="C19" i="3"/>
  <c r="C9" i="4" s="1"/>
  <c r="K19" i="3"/>
  <c r="K9" i="4" s="1"/>
  <c r="J20" i="3"/>
  <c r="J10" i="4" s="1"/>
  <c r="R20" i="3"/>
  <c r="R10" i="4" s="1"/>
</calcChain>
</file>

<file path=xl/sharedStrings.xml><?xml version="1.0" encoding="utf-8"?>
<sst xmlns="http://schemas.openxmlformats.org/spreadsheetml/2006/main" count="90" uniqueCount="80">
  <si>
    <t>legal_name</t>
  </si>
  <si>
    <t>voen</t>
  </si>
  <si>
    <t>quarter_prev</t>
  </si>
  <si>
    <t>tas_prev</t>
  </si>
  <si>
    <t>tqs_prev</t>
  </si>
  <si>
    <t>tsqt_prev</t>
  </si>
  <si>
    <t>tsust_prev</t>
  </si>
  <si>
    <t>tts_prev</t>
  </si>
  <si>
    <t>stt_prev</t>
  </si>
  <si>
    <t>sbduct_prev</t>
  </si>
  <si>
    <t>sbdugt_prev</t>
  </si>
  <si>
    <t>moafolu_prev</t>
  </si>
  <si>
    <t>moafols_prev</t>
  </si>
  <si>
    <t>atsus_prev</t>
  </si>
  <si>
    <t>ss_prev</t>
  </si>
  <si>
    <t>quyu_prev</t>
  </si>
  <si>
    <t>ku_prev</t>
  </si>
  <si>
    <t>ts_prev</t>
  </si>
  <si>
    <t>tces_prev</t>
  </si>
  <si>
    <t>quarter_last</t>
  </si>
  <si>
    <t>tas_last</t>
  </si>
  <si>
    <t>tqs_last</t>
  </si>
  <si>
    <t>tsqt_last</t>
  </si>
  <si>
    <t>tsust_last</t>
  </si>
  <si>
    <t>tts_last</t>
  </si>
  <si>
    <t>stt_last</t>
  </si>
  <si>
    <t>sbduct_last</t>
  </si>
  <si>
    <t>sbdugt_last</t>
  </si>
  <si>
    <t>moafolu_last</t>
  </si>
  <si>
    <t>moafols_last</t>
  </si>
  <si>
    <t>atsus_last</t>
  </si>
  <si>
    <t>ss_last</t>
  </si>
  <si>
    <t>quyu_last</t>
  </si>
  <si>
    <t>ku_last</t>
  </si>
  <si>
    <t>ts_last</t>
  </si>
  <si>
    <t>tces_last</t>
  </si>
  <si>
    <t>"TRANSEVROKOM" MƏHDUD MƏSULİYYƏTLİ CƏMİYYƏTİ</t>
  </si>
  <si>
    <t>4/24</t>
  </si>
  <si>
    <t>"AZTELEKOM" MƏHDUD MƏSULİYYƏTLİ CƏMİYYƏTİ</t>
  </si>
  <si>
    <t>"AZERBAİJAN INTERNATİONAL TELECOM (AZINTELECOM)" MƏHDUD MƏSULİYYƏTLİ CƏMİYYƏTİ</t>
  </si>
  <si>
    <t>"BAKI TELEFON RABİTƏSİ" MƏHDUD MƏSULİYYƏTLİ CƏMİYYƏTİ</t>
  </si>
  <si>
    <t>"ULTEL" MƏHDUD MƏSULİYYƏTLİ CƏMİYYƏTİ</t>
  </si>
  <si>
    <t>"AZƏRTELEKOM" MƏHDUD MƏSULİYYƏTLİ CƏMİYYƏTİ</t>
  </si>
  <si>
    <t>"NAXÇIVAN MUXTAR RESPUBLİKASININ RƏQƏMSAL İNKİŞAF VƏ NƏQLİYYAT NAZİRLİYİ"</t>
  </si>
  <si>
    <t>"AZ-EVRO TEL" MƏHDUD MƏSULİYYƏTLİ CƏMİYYƏTİ</t>
  </si>
  <si>
    <t>"DELTA TELEKOM LTD" MƏHDUD MƏSULİYYƏTLİ  MÜƏSSİSƏSİ</t>
  </si>
  <si>
    <t>Criteria</t>
  </si>
  <si>
    <t>Operator/Criteria</t>
  </si>
  <si>
    <t>Telefon abunəçilərinin sayı (voice) &gt; 0</t>
  </si>
  <si>
    <t>Telefon qoşulmalarının sayı &gt; 0</t>
  </si>
  <si>
    <t>Telefoniya şəbəkəsinin quraşdırılmış (xətt şəbəkəsi) tutumu &gt; 0, Telefoniya şəbəkəsinin quraşdırılmış (xətt şəbəkəsi) tutumu ≥ Telefon abunəçilərinin sayı (voice)</t>
  </si>
  <si>
    <t>Telefoniya şəbəkənin ümumi stansiya tutumu &gt; 0, Telefoniya şəbəkənin ümumi stansiya tutumu ≥ Telefoniya şəbəkəsinin quraşdırılmış (xətt şəbəkəsi) tutumu</t>
  </si>
  <si>
    <t>Telefonlaşdırılmış təsərrüfat sayı &gt; 0</t>
  </si>
  <si>
    <t>Sabit telefon (səs) trafiki (Şəhərlərarası və Beynəlxalq Danışıqlar daxil deyil) &gt; 0</t>
  </si>
  <si>
    <t>Şəhərlərarası və Beynəlxalq Danışıqlar üzrə çıxış trafiki &gt; 0</t>
  </si>
  <si>
    <t>Şəhərlərarası və Beynəlxalq Danışıqlar üzrə giriş trafiki &gt; 0</t>
  </si>
  <si>
    <t>Müəssisənin özünə aid fiber optik lif uzunluğu &gt; 0</t>
  </si>
  <si>
    <t>Müəssisənin özünə aid fiber optik lif sayı &gt; 0</t>
  </si>
  <si>
    <t>ATS sayı &gt; 0</t>
  </si>
  <si>
    <t>Sayt sayı &gt; 0</t>
  </si>
  <si>
    <t>Quyu &gt; 0</t>
  </si>
  <si>
    <t>Kanal uzunluğu &gt; 0</t>
  </si>
  <si>
    <t>Taksafonların sayı &gt; 0</t>
  </si>
  <si>
    <t>Təşkilatda çalışan əməkdaşların sayı &gt; 0</t>
  </si>
  <si>
    <t>Differences (&lt;&gt; 50%)</t>
  </si>
  <si>
    <t>Telefon abunəçilərinin sayı (voice)</t>
  </si>
  <si>
    <t>Telefon qoşulmalarının sayı</t>
  </si>
  <si>
    <t>Telefoniya şəbəkəsinin quraşdırılmış (xətt şəbəkəsi) tutumu</t>
  </si>
  <si>
    <t>Telefoniya şəbəkənin ümumi stansiya tutumu</t>
  </si>
  <si>
    <t>Sabit telefon (səs) trafiki (Şəhərlərarası və Beynəlxalq Danışıqlar daxil deyil)</t>
  </si>
  <si>
    <t>Şəhərlərarası və Beynəlxalq Danışıqlar üzrə çıxış trafiki</t>
  </si>
  <si>
    <t>Şəhərlərarası və Beynəlxalq Danışıqlar üzrə giriş trafiki</t>
  </si>
  <si>
    <t>Müəssisənin özünə aid fiber optik lif uzunluğu</t>
  </si>
  <si>
    <t>Müəssisənin özünə aid fiber optik lif sayı</t>
  </si>
  <si>
    <t>ATS sayı</t>
  </si>
  <si>
    <t>Sayt sayı</t>
  </si>
  <si>
    <t>Quyu</t>
  </si>
  <si>
    <t>Kanal uzunluğu</t>
  </si>
  <si>
    <t>Taksafonların sayı</t>
  </si>
  <si>
    <t>Təşkilatda çalışan əməkdaşların 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</si>
</sst>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8"/>
      <name val="Calibri"/>
      <family val="2"/>
      <charset val="204"/>
    </font>
    <font>
      <b/>
      <sz val="25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3" fontId="0" fillId="0" borderId="0" xfId="0" applyNumberFormat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>
      <alignment horizontal="center" vertical="top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3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J10"/>
  <sheetViews>
    <sheetView zoomScale="80" zoomScaleNormal="80" workbookViewId="0">
      <selection activeCell="D2" sqref="D2:AJ12"/>
    </sheetView>
  </sheetViews>
  <sheetFormatPr defaultRowHeight="14.5" x14ac:dyDescent="0.35"/>
  <cols>
    <col min="1" max="1" width="86" bestFit="1" customWidth="1"/>
    <col min="2" max="2" width="11" bestFit="1" customWidth="1"/>
    <col min="3" max="3" width="12.54296875" bestFit="1" customWidth="1"/>
    <col min="4" max="4" width="8.54296875" bestFit="1" customWidth="1"/>
    <col min="5" max="5" width="8.7265625" bestFit="1" customWidth="1"/>
    <col min="6" max="6" width="9.453125" bestFit="1" customWidth="1"/>
    <col min="7" max="7" width="10.26953125" bestFit="1" customWidth="1"/>
    <col min="8" max="9" width="8.26953125" bestFit="1" customWidth="1"/>
    <col min="10" max="10" width="11.81640625" bestFit="1" customWidth="1"/>
    <col min="11" max="11" width="12" bestFit="1" customWidth="1"/>
    <col min="12" max="12" width="13.54296875" bestFit="1" customWidth="1"/>
    <col min="13" max="13" width="13.26953125" bestFit="1" customWidth="1"/>
    <col min="14" max="14" width="10.54296875" bestFit="1" customWidth="1"/>
    <col min="15" max="15" width="7.7265625" bestFit="1" customWidth="1"/>
    <col min="16" max="16" width="10.453125" bestFit="1" customWidth="1"/>
    <col min="17" max="17" width="8.1796875" bestFit="1" customWidth="1"/>
    <col min="18" max="18" width="7.54296875" bestFit="1" customWidth="1"/>
    <col min="19" max="19" width="9.54296875" bestFit="1" customWidth="1"/>
    <col min="20" max="20" width="11.7265625" bestFit="1" customWidth="1"/>
    <col min="21" max="21" width="7.7265625" bestFit="1" customWidth="1"/>
    <col min="22" max="22" width="7.81640625" bestFit="1" customWidth="1"/>
    <col min="23" max="23" width="8.54296875" bestFit="1" customWidth="1"/>
    <col min="24" max="24" width="9.453125" bestFit="1" customWidth="1"/>
    <col min="25" max="25" width="7.453125" bestFit="1" customWidth="1"/>
    <col min="26" max="26" width="8" bestFit="1" customWidth="1"/>
    <col min="27" max="27" width="11" bestFit="1" customWidth="1"/>
    <col min="28" max="28" width="11.1796875" bestFit="1" customWidth="1"/>
    <col min="29" max="29" width="12.54296875" bestFit="1" customWidth="1"/>
    <col min="30" max="30" width="12.26953125" bestFit="1" customWidth="1"/>
    <col min="31" max="31" width="9.7265625" bestFit="1" customWidth="1"/>
    <col min="32" max="32" width="6.81640625" bestFit="1" customWidth="1"/>
    <col min="33" max="33" width="9.54296875" bestFit="1" customWidth="1"/>
    <col min="34" max="34" width="7.26953125" bestFit="1" customWidth="1"/>
    <col min="35" max="35" width="6.7265625" bestFit="1" customWidth="1"/>
    <col min="36" max="36" width="8.7265625" bestFit="1" customWidth="1"/>
  </cols>
  <sheetData>
    <row r="1" spans="1:3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</row>
    <row r="2" spans="1:36" x14ac:dyDescent="0.35">
      <c r="A2" t="s">
        <v>36</v>
      </c>
      <c r="B2">
        <v>1700170891</v>
      </c>
      <c r="C2" t="s">
        <v>37</v>
      </c>
    </row>
    <row r="3" spans="1:36" x14ac:dyDescent="0.35">
      <c r="A3" t="s">
        <v>38</v>
      </c>
      <c r="B3">
        <v>9900038501</v>
      </c>
      <c r="C3" t="s">
        <v>37</v>
      </c>
    </row>
    <row r="4" spans="1:36" x14ac:dyDescent="0.35">
      <c r="A4" t="s">
        <v>39</v>
      </c>
      <c r="B4">
        <v>9900048721</v>
      </c>
      <c r="C4" t="s">
        <v>37</v>
      </c>
    </row>
    <row r="5" spans="1:36" x14ac:dyDescent="0.35">
      <c r="A5" t="s">
        <v>40</v>
      </c>
      <c r="B5">
        <v>9900044741</v>
      </c>
      <c r="C5" t="s">
        <v>37</v>
      </c>
    </row>
    <row r="6" spans="1:36" x14ac:dyDescent="0.35">
      <c r="A6" t="s">
        <v>41</v>
      </c>
      <c r="B6">
        <v>9900052281</v>
      </c>
      <c r="C6" t="s">
        <v>37</v>
      </c>
    </row>
    <row r="7" spans="1:36" x14ac:dyDescent="0.35">
      <c r="A7" t="s">
        <v>42</v>
      </c>
      <c r="B7">
        <v>1301718081</v>
      </c>
      <c r="C7" t="s">
        <v>37</v>
      </c>
    </row>
    <row r="8" spans="1:36" x14ac:dyDescent="0.35">
      <c r="A8" t="s">
        <v>43</v>
      </c>
      <c r="B8">
        <v>200004261</v>
      </c>
      <c r="C8" t="s">
        <v>37</v>
      </c>
    </row>
    <row r="9" spans="1:36" x14ac:dyDescent="0.35">
      <c r="A9" t="s">
        <v>44</v>
      </c>
      <c r="B9">
        <v>9900059321</v>
      </c>
      <c r="C9" t="s">
        <v>37</v>
      </c>
    </row>
    <row r="10" spans="1:36" x14ac:dyDescent="0.35">
      <c r="A10" t="s">
        <v>45</v>
      </c>
      <c r="B10">
        <v>1700164781</v>
      </c>
      <c r="C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B2:R20"/>
  <sheetViews>
    <sheetView zoomScale="70" zoomScaleNormal="70" workbookViewId="0">
      <selection activeCell="B2" sqref="B2:J5"/>
    </sheetView>
  </sheetViews>
  <sheetFormatPr defaultColWidth="8.7265625" defaultRowHeight="14.5" x14ac:dyDescent="0.35"/>
  <cols>
    <col min="1" max="1" width="8.7265625" style="1" customWidth="1"/>
    <col min="2" max="2" width="96.26953125" style="1" bestFit="1" customWidth="1"/>
    <col min="3" max="3" width="36.453125" style="1" bestFit="1" customWidth="1"/>
    <col min="4" max="4" width="67.453125" style="1" customWidth="1"/>
    <col min="5" max="5" width="61.81640625" style="1" customWidth="1"/>
    <col min="6" max="6" width="67.26953125" style="1" customWidth="1"/>
    <col min="7" max="7" width="53.7265625" style="1" customWidth="1"/>
    <col min="8" max="8" width="56.54296875" style="1" customWidth="1"/>
    <col min="9" max="9" width="42.26953125" style="1" customWidth="1"/>
    <col min="10" max="10" width="46.1796875" style="1" customWidth="1"/>
    <col min="11" max="11" width="50" style="1" customWidth="1"/>
    <col min="12" max="15" width="46.1796875" style="1" customWidth="1"/>
    <col min="16" max="18" width="46" style="1" customWidth="1"/>
    <col min="19" max="22" width="8.7265625" style="1" customWidth="1"/>
    <col min="23" max="16384" width="8.7265625" style="1"/>
  </cols>
  <sheetData>
    <row r="2" spans="2:18" ht="14.5" customHeight="1" x14ac:dyDescent="0.35">
      <c r="B2" s="19" t="s">
        <v>46</v>
      </c>
      <c r="C2" s="11"/>
      <c r="D2" s="11"/>
      <c r="E2" s="11"/>
      <c r="F2" s="11"/>
      <c r="G2" s="11"/>
      <c r="H2" s="11"/>
      <c r="I2" s="11"/>
      <c r="J2" s="12"/>
    </row>
    <row r="3" spans="2:18" ht="14.5" customHeight="1" x14ac:dyDescent="0.35">
      <c r="B3" s="13"/>
      <c r="C3" s="14"/>
      <c r="D3" s="14"/>
      <c r="E3" s="14"/>
      <c r="F3" s="14"/>
      <c r="G3" s="14"/>
      <c r="H3" s="14"/>
      <c r="I3" s="14"/>
      <c r="J3" s="15"/>
    </row>
    <row r="4" spans="2:18" ht="14.5" customHeight="1" x14ac:dyDescent="0.35">
      <c r="B4" s="13"/>
      <c r="C4" s="14"/>
      <c r="D4" s="14"/>
      <c r="E4" s="14"/>
      <c r="F4" s="14"/>
      <c r="G4" s="14"/>
      <c r="H4" s="14"/>
      <c r="I4" s="14"/>
      <c r="J4" s="15"/>
    </row>
    <row r="5" spans="2:18" ht="14.5" customHeight="1" x14ac:dyDescent="0.35">
      <c r="B5" s="16"/>
      <c r="C5" s="17"/>
      <c r="D5" s="17"/>
      <c r="E5" s="17"/>
      <c r="F5" s="17"/>
      <c r="G5" s="17"/>
      <c r="H5" s="17"/>
      <c r="I5" s="17"/>
      <c r="J5" s="18"/>
    </row>
    <row r="7" spans="2:18" x14ac:dyDescent="0.35">
      <c r="F7" s="5"/>
    </row>
    <row r="8" spans="2:18" ht="14.5" customHeight="1" x14ac:dyDescent="0.35">
      <c r="B8" s="10" t="str">
        <f t="array" ref="B8">INDEX(Input!$T:$T, MAX(IF(Input!$T:$T&lt;&gt;"",ROW(Input!$T:$T),0)))</f>
        <v>quarter_last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2:18" ht="14.5" customHeight="1" x14ac:dyDescent="0.3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spans="2:18" ht="14.5" customHeight="1" x14ac:dyDescent="0.3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2:18" ht="57.75" customHeight="1" x14ac:dyDescent="0.35">
      <c r="B11" s="2" t="s">
        <v>47</v>
      </c>
      <c r="C11" s="3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 t="s">
        <v>57</v>
      </c>
      <c r="M11" s="6" t="s">
        <v>58</v>
      </c>
      <c r="N11" s="6" t="s">
        <v>59</v>
      </c>
      <c r="O11" s="6" t="s">
        <v>60</v>
      </c>
      <c r="P11" s="6" t="s">
        <v>61</v>
      </c>
      <c r="Q11" s="6" t="s">
        <v>62</v>
      </c>
      <c r="R11" s="6" t="s">
        <v>63</v>
      </c>
    </row>
    <row r="12" spans="2:18" ht="15.75" customHeight="1" x14ac:dyDescent="0.35">
      <c r="B12" s="3" t="str">
        <f>Input!A2</f>
        <v>"TRANSEVROKOM" MƏHDUD MƏSULİYYƏTLİ CƏMİYYƏTİ</v>
      </c>
      <c r="C12" s="4" t="str">
        <f>IF(Input!U2&gt;0,"True","False")</f>
        <v>False</v>
      </c>
      <c r="D12" s="4" t="str">
        <f>IF(Input!V2&gt;0,"True","False")</f>
        <v>False</v>
      </c>
      <c r="E12" s="4" t="str">
        <f>IF(AND(Input!W2&gt;0,Input!W2&gt;=Input!U2),"True","False")</f>
        <v>False</v>
      </c>
      <c r="F12" s="4" t="str">
        <f>IF(AND(Input!X2&gt;0,Input!X2&gt;=Input!W2),"True","False")</f>
        <v>False</v>
      </c>
      <c r="G12" s="4" t="str">
        <f>IF(Input!Y2&gt;0,"True","False")</f>
        <v>False</v>
      </c>
      <c r="H12" s="4" t="str">
        <f>IF(Input!Z2&gt;0,"True","False")</f>
        <v>False</v>
      </c>
      <c r="I12" s="4" t="str">
        <f>IF(Input!AA2&gt;0,"True","False")</f>
        <v>False</v>
      </c>
      <c r="J12" s="4" t="str">
        <f>IF(Input!AB2&gt;0,"True","False")</f>
        <v>False</v>
      </c>
      <c r="K12" s="4" t="str">
        <f>IF(Input!AC2&gt;0,"True","False")</f>
        <v>False</v>
      </c>
      <c r="L12" s="4" t="str">
        <f>IF(Input!AD2&gt;0,"True","False")</f>
        <v>False</v>
      </c>
      <c r="M12" s="4" t="str">
        <f>IF(Input!AE2&gt;0,"True","False")</f>
        <v>False</v>
      </c>
      <c r="N12" s="4" t="str">
        <f>IF(Input!AF2&gt;0,"True","False")</f>
        <v>False</v>
      </c>
      <c r="O12" s="4" t="str">
        <f>IF(Input!AG2&gt;0,"True","False")</f>
        <v>False</v>
      </c>
      <c r="P12" s="4" t="str">
        <f>IF(Input!AH2&gt;0,"True","False")</f>
        <v>False</v>
      </c>
      <c r="Q12" s="4" t="str">
        <f>IF(Input!AI2&gt;0,"True","False")</f>
        <v>False</v>
      </c>
      <c r="R12" s="4" t="str">
        <f>IF(Input!AJ2&gt;0,"True","False")</f>
        <v>False</v>
      </c>
    </row>
    <row r="13" spans="2:18" ht="15.75" customHeight="1" x14ac:dyDescent="0.35">
      <c r="B13" s="3" t="str">
        <f>Input!A3</f>
        <v>"AZTELEKOM" MƏHDUD MƏSULİYYƏTLİ CƏMİYYƏTİ</v>
      </c>
      <c r="C13" s="4" t="str">
        <f>IF(Input!U3&gt;0,"True","False")</f>
        <v>False</v>
      </c>
      <c r="D13" s="4" t="str">
        <f>IF(Input!V3&gt;0,"True","False")</f>
        <v>False</v>
      </c>
      <c r="E13" s="4" t="str">
        <f>IF(AND(Input!W3&gt;0,Input!W3&gt;=Input!U3),"True","False")</f>
        <v>False</v>
      </c>
      <c r="F13" s="4" t="str">
        <f>IF(AND(Input!X3&gt;0,Input!X3&gt;=Input!W3),"True","False")</f>
        <v>False</v>
      </c>
      <c r="G13" s="4" t="str">
        <f>IF(Input!Y3&gt;0,"True","False")</f>
        <v>False</v>
      </c>
      <c r="H13" s="4" t="str">
        <f>IF(Input!Z3&gt;0,"True","False")</f>
        <v>False</v>
      </c>
      <c r="I13" s="4" t="str">
        <f>IF(Input!AA3&gt;0,"True","False")</f>
        <v>False</v>
      </c>
      <c r="J13" s="4" t="str">
        <f>IF(Input!AB3&gt;0,"True","False")</f>
        <v>False</v>
      </c>
      <c r="K13" s="4" t="str">
        <f>IF(Input!AC3&gt;0,"True","False")</f>
        <v>False</v>
      </c>
      <c r="L13" s="4" t="str">
        <f>IF(Input!AD3&gt;0,"True","False")</f>
        <v>False</v>
      </c>
      <c r="M13" s="4" t="str">
        <f>IF(Input!AE3&gt;0,"True","False")</f>
        <v>False</v>
      </c>
      <c r="N13" s="4" t="str">
        <f>IF(Input!AF3&gt;0,"True","False")</f>
        <v>False</v>
      </c>
      <c r="O13" s="4" t="str">
        <f>IF(Input!AG3&gt;0,"True","False")</f>
        <v>False</v>
      </c>
      <c r="P13" s="4" t="str">
        <f>IF(Input!AH3&gt;0,"True","False")</f>
        <v>False</v>
      </c>
      <c r="Q13" s="4" t="str">
        <f>IF(Input!AI3&gt;0,"True","False")</f>
        <v>False</v>
      </c>
      <c r="R13" s="4" t="str">
        <f>IF(Input!AJ3&gt;0,"True","False")</f>
        <v>False</v>
      </c>
    </row>
    <row r="14" spans="2:18" ht="15.75" customHeight="1" x14ac:dyDescent="0.35">
      <c r="B14" s="3" t="str">
        <f>Input!A4</f>
        <v>"AZERBAİJAN INTERNATİONAL TELECOM (AZINTELECOM)" MƏHDUD MƏSULİYYƏTLİ CƏMİYYƏTİ</v>
      </c>
      <c r="C14" s="4" t="str">
        <f>IF(Input!U4&gt;0,"True","False")</f>
        <v>False</v>
      </c>
      <c r="D14" s="4" t="str">
        <f>IF(Input!V4&gt;0,"True","False")</f>
        <v>False</v>
      </c>
      <c r="E14" s="4" t="str">
        <f>IF(AND(Input!W4&gt;0,Input!W4&gt;=Input!U4),"True","False")</f>
        <v>False</v>
      </c>
      <c r="F14" s="4" t="str">
        <f>IF(AND(Input!X4&gt;0,Input!X4&gt;=Input!W4),"True","False")</f>
        <v>False</v>
      </c>
      <c r="G14" s="4" t="str">
        <f>IF(Input!Y4&gt;0,"True","False")</f>
        <v>False</v>
      </c>
      <c r="H14" s="4" t="str">
        <f>IF(Input!Z4&gt;0,"True","False")</f>
        <v>False</v>
      </c>
      <c r="I14" s="4" t="str">
        <f>IF(Input!AA4&gt;0,"True","False")</f>
        <v>False</v>
      </c>
      <c r="J14" s="4" t="str">
        <f>IF(Input!AB4&gt;0,"True","False")</f>
        <v>False</v>
      </c>
      <c r="K14" s="4" t="str">
        <f>IF(Input!AC4&gt;0,"True","False")</f>
        <v>False</v>
      </c>
      <c r="L14" s="4" t="str">
        <f>IF(Input!AD4&gt;0,"True","False")</f>
        <v>False</v>
      </c>
      <c r="M14" s="4" t="str">
        <f>IF(Input!AE4&gt;0,"True","False")</f>
        <v>False</v>
      </c>
      <c r="N14" s="4" t="str">
        <f>IF(Input!AF4&gt;0,"True","False")</f>
        <v>False</v>
      </c>
      <c r="O14" s="4" t="str">
        <f>IF(Input!AG4&gt;0,"True","False")</f>
        <v>False</v>
      </c>
      <c r="P14" s="4" t="str">
        <f>IF(Input!AH4&gt;0,"True","False")</f>
        <v>False</v>
      </c>
      <c r="Q14" s="4" t="str">
        <f>IF(Input!AI4&gt;0,"True","False")</f>
        <v>False</v>
      </c>
      <c r="R14" s="4" t="str">
        <f>IF(Input!AJ4&gt;0,"True","False")</f>
        <v>False</v>
      </c>
    </row>
    <row r="15" spans="2:18" ht="15.75" customHeight="1" x14ac:dyDescent="0.35">
      <c r="B15" s="3" t="str">
        <f>Input!A5</f>
        <v>"BAKI TELEFON RABİTƏSİ" MƏHDUD MƏSULİYYƏTLİ CƏMİYYƏTİ</v>
      </c>
      <c r="C15" s="4" t="str">
        <f>IF(Input!U5&gt;0,"True","False")</f>
        <v>False</v>
      </c>
      <c r="D15" s="4" t="str">
        <f>IF(Input!V5&gt;0,"True","False")</f>
        <v>False</v>
      </c>
      <c r="E15" s="4" t="str">
        <f>IF(AND(Input!W5&gt;0,Input!W5&gt;=Input!U5),"True","False")</f>
        <v>False</v>
      </c>
      <c r="F15" s="4" t="str">
        <f>IF(AND(Input!X5&gt;0,Input!X5&gt;=Input!W5),"True","False")</f>
        <v>False</v>
      </c>
      <c r="G15" s="4" t="str">
        <f>IF(Input!Y5&gt;0,"True","False")</f>
        <v>False</v>
      </c>
      <c r="H15" s="4" t="str">
        <f>IF(Input!Z5&gt;0,"True","False")</f>
        <v>False</v>
      </c>
      <c r="I15" s="4" t="str">
        <f>IF(Input!AA5&gt;0,"True","False")</f>
        <v>False</v>
      </c>
      <c r="J15" s="4" t="str">
        <f>IF(Input!AB5&gt;0,"True","False")</f>
        <v>False</v>
      </c>
      <c r="K15" s="4" t="str">
        <f>IF(Input!AC5&gt;0,"True","False")</f>
        <v>False</v>
      </c>
      <c r="L15" s="4" t="str">
        <f>IF(Input!AD5&gt;0,"True","False")</f>
        <v>False</v>
      </c>
      <c r="M15" s="4" t="str">
        <f>IF(Input!AE5&gt;0,"True","False")</f>
        <v>False</v>
      </c>
      <c r="N15" s="4" t="str">
        <f>IF(Input!AF5&gt;0,"True","False")</f>
        <v>False</v>
      </c>
      <c r="O15" s="4" t="str">
        <f>IF(Input!AG5&gt;0,"True","False")</f>
        <v>False</v>
      </c>
      <c r="P15" s="4" t="str">
        <f>IF(Input!AH5&gt;0,"True","False")</f>
        <v>False</v>
      </c>
      <c r="Q15" s="4" t="str">
        <f>IF(Input!AI5&gt;0,"True","False")</f>
        <v>False</v>
      </c>
      <c r="R15" s="4" t="str">
        <f>IF(Input!AJ5&gt;0,"True","False")</f>
        <v>False</v>
      </c>
    </row>
    <row r="16" spans="2:18" ht="15.75" customHeight="1" x14ac:dyDescent="0.35">
      <c r="B16" s="3" t="str">
        <f>Input!A6</f>
        <v>"ULTEL" MƏHDUD MƏSULİYYƏTLİ CƏMİYYƏTİ</v>
      </c>
      <c r="C16" s="4" t="str">
        <f>IF(Input!U6&gt;0,"True","False")</f>
        <v>False</v>
      </c>
      <c r="D16" s="4" t="str">
        <f>IF(Input!V6&gt;0,"True","False")</f>
        <v>False</v>
      </c>
      <c r="E16" s="4" t="str">
        <f>IF(AND(Input!W6&gt;0,Input!W6&gt;=Input!U6),"True","False")</f>
        <v>False</v>
      </c>
      <c r="F16" s="4" t="str">
        <f>IF(AND(Input!X6&gt;0,Input!X6&gt;=Input!W6),"True","False")</f>
        <v>False</v>
      </c>
      <c r="G16" s="4" t="str">
        <f>IF(Input!Y6&gt;0,"True","False")</f>
        <v>False</v>
      </c>
      <c r="H16" s="4" t="str">
        <f>IF(Input!Z6&gt;0,"True","False")</f>
        <v>False</v>
      </c>
      <c r="I16" s="4" t="str">
        <f>IF(Input!AA6&gt;0,"True","False")</f>
        <v>False</v>
      </c>
      <c r="J16" s="4" t="str">
        <f>IF(Input!AB6&gt;0,"True","False")</f>
        <v>False</v>
      </c>
      <c r="K16" s="4" t="str">
        <f>IF(Input!AC6&gt;0,"True","False")</f>
        <v>False</v>
      </c>
      <c r="L16" s="4" t="str">
        <f>IF(Input!AD6&gt;0,"True","False")</f>
        <v>False</v>
      </c>
      <c r="M16" s="4" t="str">
        <f>IF(Input!AE6&gt;0,"True","False")</f>
        <v>False</v>
      </c>
      <c r="N16" s="4" t="str">
        <f>IF(Input!AF6&gt;0,"True","False")</f>
        <v>False</v>
      </c>
      <c r="O16" s="4" t="str">
        <f>IF(Input!AG6&gt;0,"True","False")</f>
        <v>False</v>
      </c>
      <c r="P16" s="4" t="str">
        <f>IF(Input!AH6&gt;0,"True","False")</f>
        <v>False</v>
      </c>
      <c r="Q16" s="4" t="str">
        <f>IF(Input!AI6&gt;0,"True","False")</f>
        <v>False</v>
      </c>
      <c r="R16" s="4" t="str">
        <f>IF(Input!AJ6&gt;0,"True","False")</f>
        <v>False</v>
      </c>
    </row>
    <row r="17" spans="2:18" ht="15.75" customHeight="1" x14ac:dyDescent="0.35">
      <c r="B17" s="3" t="str">
        <f>Input!A7</f>
        <v>"AZƏRTELEKOM" MƏHDUD MƏSULİYYƏTLİ CƏMİYYƏTİ</v>
      </c>
      <c r="C17" s="4" t="str">
        <f>IF(Input!U7&gt;0,"True","False")</f>
        <v>False</v>
      </c>
      <c r="D17" s="4" t="str">
        <f>IF(Input!V7&gt;0,"True","False")</f>
        <v>False</v>
      </c>
      <c r="E17" s="4" t="str">
        <f>IF(AND(Input!W7&gt;0,Input!W7&gt;=Input!U7),"True","False")</f>
        <v>False</v>
      </c>
      <c r="F17" s="4" t="str">
        <f>IF(AND(Input!X7&gt;0,Input!X7&gt;=Input!W7),"True","False")</f>
        <v>False</v>
      </c>
      <c r="G17" s="4" t="str">
        <f>IF(Input!Y7&gt;0,"True","False")</f>
        <v>False</v>
      </c>
      <c r="H17" s="4" t="str">
        <f>IF(Input!Z7&gt;0,"True","False")</f>
        <v>False</v>
      </c>
      <c r="I17" s="4" t="str">
        <f>IF(Input!AA7&gt;0,"True","False")</f>
        <v>False</v>
      </c>
      <c r="J17" s="4" t="str">
        <f>IF(Input!AB7&gt;0,"True","False")</f>
        <v>False</v>
      </c>
      <c r="K17" s="4" t="str">
        <f>IF(Input!AC7&gt;0,"True","False")</f>
        <v>False</v>
      </c>
      <c r="L17" s="4" t="str">
        <f>IF(Input!AD7&gt;0,"True","False")</f>
        <v>False</v>
      </c>
      <c r="M17" s="4" t="str">
        <f>IF(Input!AE7&gt;0,"True","False")</f>
        <v>False</v>
      </c>
      <c r="N17" s="4" t="str">
        <f>IF(Input!AF7&gt;0,"True","False")</f>
        <v>False</v>
      </c>
      <c r="O17" s="4" t="str">
        <f>IF(Input!AG7&gt;0,"True","False")</f>
        <v>False</v>
      </c>
      <c r="P17" s="4" t="str">
        <f>IF(Input!AH7&gt;0,"True","False")</f>
        <v>False</v>
      </c>
      <c r="Q17" s="4" t="str">
        <f>IF(Input!AI7&gt;0,"True","False")</f>
        <v>False</v>
      </c>
      <c r="R17" s="4" t="str">
        <f>IF(Input!AJ7&gt;0,"True","False")</f>
        <v>False</v>
      </c>
    </row>
    <row r="18" spans="2:18" ht="15.75" customHeight="1" x14ac:dyDescent="0.35">
      <c r="B18" s="3" t="str">
        <f>Input!A8</f>
        <v>"NAXÇIVAN MUXTAR RESPUBLİKASININ RƏQƏMSAL İNKİŞAF VƏ NƏQLİYYAT NAZİRLİYİ"</v>
      </c>
      <c r="C18" s="4" t="str">
        <f>IF(Input!U8&gt;0,"True","False")</f>
        <v>False</v>
      </c>
      <c r="D18" s="4" t="str">
        <f>IF(Input!V8&gt;0,"True","False")</f>
        <v>False</v>
      </c>
      <c r="E18" s="4" t="str">
        <f>IF(AND(Input!W8&gt;0,Input!W8&gt;=Input!U8),"True","False")</f>
        <v>False</v>
      </c>
      <c r="F18" s="4" t="str">
        <f>IF(AND(Input!X8&gt;0,Input!X8&gt;=Input!W8),"True","False")</f>
        <v>False</v>
      </c>
      <c r="G18" s="4" t="str">
        <f>IF(Input!Y8&gt;0,"True","False")</f>
        <v>False</v>
      </c>
      <c r="H18" s="4" t="str">
        <f>IF(Input!Z8&gt;0,"True","False")</f>
        <v>False</v>
      </c>
      <c r="I18" s="4" t="str">
        <f>IF(Input!AA8&gt;0,"True","False")</f>
        <v>False</v>
      </c>
      <c r="J18" s="4" t="str">
        <f>IF(Input!AB8&gt;0,"True","False")</f>
        <v>False</v>
      </c>
      <c r="K18" s="4" t="str">
        <f>IF(Input!AC8&gt;0,"True","False")</f>
        <v>False</v>
      </c>
      <c r="L18" s="4" t="str">
        <f>IF(Input!AD8&gt;0,"True","False")</f>
        <v>False</v>
      </c>
      <c r="M18" s="4" t="str">
        <f>IF(Input!AE8&gt;0,"True","False")</f>
        <v>False</v>
      </c>
      <c r="N18" s="4" t="str">
        <f>IF(Input!AF8&gt;0,"True","False")</f>
        <v>False</v>
      </c>
      <c r="O18" s="4" t="str">
        <f>IF(Input!AG8&gt;0,"True","False")</f>
        <v>False</v>
      </c>
      <c r="P18" s="4" t="str">
        <f>IF(Input!AH8&gt;0,"True","False")</f>
        <v>False</v>
      </c>
      <c r="Q18" s="4" t="str">
        <f>IF(Input!AI8&gt;0,"True","False")</f>
        <v>False</v>
      </c>
      <c r="R18" s="4" t="str">
        <f>IF(Input!AJ8&gt;0,"True","False")</f>
        <v>False</v>
      </c>
    </row>
    <row r="19" spans="2:18" ht="15.75" customHeight="1" x14ac:dyDescent="0.35">
      <c r="B19" s="3" t="str">
        <f>Input!A9</f>
        <v>"AZ-EVRO TEL" MƏHDUD MƏSULİYYƏTLİ CƏMİYYƏTİ</v>
      </c>
      <c r="C19" s="4" t="str">
        <f>IF(Input!U9&gt;0,"True","False")</f>
        <v>False</v>
      </c>
      <c r="D19" s="4" t="str">
        <f>IF(Input!V9&gt;0,"True","False")</f>
        <v>False</v>
      </c>
      <c r="E19" s="4" t="str">
        <f>IF(AND(Input!W9&gt;0,Input!W9&gt;=Input!U9),"True","False")</f>
        <v>False</v>
      </c>
      <c r="F19" s="4" t="str">
        <f>IF(AND(Input!X9&gt;0,Input!X9&gt;=Input!W9),"True","False")</f>
        <v>False</v>
      </c>
      <c r="G19" s="4" t="str">
        <f>IF(Input!Y9&gt;0,"True","False")</f>
        <v>False</v>
      </c>
      <c r="H19" s="4" t="str">
        <f>IF(Input!Z9&gt;0,"True","False")</f>
        <v>False</v>
      </c>
      <c r="I19" s="4" t="str">
        <f>IF(Input!AA9&gt;0,"True","False")</f>
        <v>False</v>
      </c>
      <c r="J19" s="4" t="str">
        <f>IF(Input!AB9&gt;0,"True","False")</f>
        <v>False</v>
      </c>
      <c r="K19" s="4" t="str">
        <f>IF(Input!AC9&gt;0,"True","False")</f>
        <v>False</v>
      </c>
      <c r="L19" s="4" t="str">
        <f>IF(Input!AD9&gt;0,"True","False")</f>
        <v>False</v>
      </c>
      <c r="M19" s="4" t="str">
        <f>IF(Input!AE9&gt;0,"True","False")</f>
        <v>False</v>
      </c>
      <c r="N19" s="4" t="str">
        <f>IF(Input!AF9&gt;0,"True","False")</f>
        <v>False</v>
      </c>
      <c r="O19" s="4" t="str">
        <f>IF(Input!AG9&gt;0,"True","False")</f>
        <v>False</v>
      </c>
      <c r="P19" s="4" t="str">
        <f>IF(Input!AH9&gt;0,"True","False")</f>
        <v>False</v>
      </c>
      <c r="Q19" s="4" t="str">
        <f>IF(Input!AI9&gt;0,"True","False")</f>
        <v>False</v>
      </c>
      <c r="R19" s="4" t="str">
        <f>IF(Input!AJ9&gt;0,"True","False")</f>
        <v>False</v>
      </c>
    </row>
    <row r="20" spans="2:18" ht="15.75" customHeight="1" x14ac:dyDescent="0.35">
      <c r="B20" s="3" t="str">
        <f>Input!A10</f>
        <v>"DELTA TELEKOM LTD" MƏHDUD MƏSULİYYƏTLİ  MÜƏSSİSƏSİ</v>
      </c>
      <c r="C20" s="4" t="str">
        <f>IF(Input!U10&gt;0,"True","False")</f>
        <v>False</v>
      </c>
      <c r="D20" s="4" t="str">
        <f>IF(Input!V10&gt;0,"True","False")</f>
        <v>False</v>
      </c>
      <c r="E20" s="4" t="str">
        <f>IF(AND(Input!W10&gt;0,Input!W10&gt;=Input!U10),"True","False")</f>
        <v>False</v>
      </c>
      <c r="F20" s="4" t="str">
        <f>IF(AND(Input!X10&gt;0,Input!X10&gt;=Input!W10),"True","False")</f>
        <v>False</v>
      </c>
      <c r="G20" s="4" t="str">
        <f>IF(Input!Y10&gt;0,"True","False")</f>
        <v>False</v>
      </c>
      <c r="H20" s="4" t="str">
        <f>IF(Input!Z10&gt;0,"True","False")</f>
        <v>False</v>
      </c>
      <c r="I20" s="4" t="str">
        <f>IF(Input!AA10&gt;0,"True","False")</f>
        <v>False</v>
      </c>
      <c r="J20" s="4" t="str">
        <f>IF(Input!AB10&gt;0,"True","False")</f>
        <v>False</v>
      </c>
      <c r="K20" s="4" t="str">
        <f>IF(Input!AC10&gt;0,"True","False")</f>
        <v>False</v>
      </c>
      <c r="L20" s="4" t="str">
        <f>IF(Input!AD10&gt;0,"True","False")</f>
        <v>False</v>
      </c>
      <c r="M20" s="4" t="str">
        <f>IF(Input!AE10&gt;0,"True","False")</f>
        <v>False</v>
      </c>
      <c r="N20" s="4" t="str">
        <f>IF(Input!AF10&gt;0,"True","False")</f>
        <v>False</v>
      </c>
      <c r="O20" s="4" t="str">
        <f>IF(Input!AG10&gt;0,"True","False")</f>
        <v>False</v>
      </c>
      <c r="P20" s="4" t="str">
        <f>IF(Input!AH10&gt;0,"True","False")</f>
        <v>False</v>
      </c>
      <c r="Q20" s="4" t="str">
        <f>IF(Input!AI10&gt;0,"True","False")</f>
        <v>False</v>
      </c>
      <c r="R20" s="4" t="str">
        <f>IF(Input!AJ10&gt;0,"True","False")</f>
        <v>False</v>
      </c>
    </row>
  </sheetData>
  <sheetProtection algorithmName="SHA-512" hashValue="T/maGiGMvkwW/cKJAzB+5WBrDegUFy/Bk9PlgUJhJa8QWnbioN9Q03SVCJ609rrmhfBZv5Sqj+ev/devk5WBhw==" saltValue="zzkF2sdJogMcQjjupcm+KQ==" spinCount="100000" sheet="1" objects="1" scenarios="1"/>
  <mergeCells count="2">
    <mergeCell ref="B8:R10"/>
    <mergeCell ref="B2:J5"/>
  </mergeCells>
  <conditionalFormatting sqref="C12:J20">
    <cfRule type="containsText" dxfId="9" priority="39" operator="containsText" text="False">
      <formula>NOT(ISERROR(SEARCH("False",C12)))</formula>
    </cfRule>
    <cfRule type="containsText" dxfId="8" priority="54" operator="containsText" text="True">
      <formula>NOT(ISERROR(SEARCH("True",C12)))</formula>
    </cfRule>
  </conditionalFormatting>
  <conditionalFormatting sqref="C12:R20">
    <cfRule type="containsText" dxfId="7" priority="2" operator="containsText" text="False">
      <formula>NOT(ISERROR(SEARCH("False",C12)))</formula>
    </cfRule>
    <cfRule type="containsText" dxfId="6" priority="3" operator="containsText" text="True">
      <formula>NOT(ISERROR(SEARCH("True",C12)))</formula>
    </cfRule>
  </conditionalFormatting>
  <conditionalFormatting sqref="F12:J20">
    <cfRule type="containsText" dxfId="5" priority="10" operator="containsText" text="No Information">
      <formula>NOT(ISERROR(SEARCH("No Information",F12)))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B2:R20"/>
  <sheetViews>
    <sheetView zoomScale="70" zoomScaleNormal="70" workbookViewId="0">
      <selection activeCell="B2" sqref="B2:J5"/>
    </sheetView>
  </sheetViews>
  <sheetFormatPr defaultColWidth="8.7265625" defaultRowHeight="14.5" x14ac:dyDescent="0.35"/>
  <cols>
    <col min="1" max="1" width="8.7265625" style="1" customWidth="1"/>
    <col min="2" max="2" width="96.26953125" style="1" bestFit="1" customWidth="1"/>
    <col min="3" max="3" width="36.453125" style="1" bestFit="1" customWidth="1"/>
    <col min="4" max="4" width="67.453125" style="1" customWidth="1"/>
    <col min="5" max="5" width="61.81640625" style="1" customWidth="1"/>
    <col min="6" max="6" width="67.26953125" style="1" customWidth="1"/>
    <col min="7" max="7" width="53.7265625" style="1" customWidth="1"/>
    <col min="8" max="8" width="73.54296875" style="1" customWidth="1"/>
    <col min="9" max="9" width="57.7265625" style="1" customWidth="1"/>
    <col min="10" max="10" width="54.81640625" style="1" customWidth="1"/>
    <col min="11" max="11" width="50" style="1" customWidth="1"/>
    <col min="12" max="15" width="46.1796875" style="1" customWidth="1"/>
    <col min="16" max="18" width="46" style="1" customWidth="1"/>
    <col min="19" max="22" width="8.7265625" style="1" customWidth="1"/>
    <col min="23" max="16384" width="8.7265625" style="1"/>
  </cols>
  <sheetData>
    <row r="2" spans="2:18" ht="14.5" customHeight="1" x14ac:dyDescent="0.35">
      <c r="B2" s="19" t="s">
        <v>64</v>
      </c>
      <c r="C2" s="11"/>
      <c r="D2" s="11"/>
      <c r="E2" s="11"/>
      <c r="F2" s="11"/>
      <c r="G2" s="11"/>
      <c r="H2" s="11"/>
      <c r="I2" s="11"/>
      <c r="J2" s="12"/>
    </row>
    <row r="3" spans="2:18" ht="14.5" customHeight="1" x14ac:dyDescent="0.35">
      <c r="B3" s="13"/>
      <c r="C3" s="14"/>
      <c r="D3" s="14"/>
      <c r="E3" s="14"/>
      <c r="F3" s="14"/>
      <c r="G3" s="14"/>
      <c r="H3" s="14"/>
      <c r="I3" s="14"/>
      <c r="J3" s="15"/>
    </row>
    <row r="4" spans="2:18" ht="14.5" customHeight="1" x14ac:dyDescent="0.35">
      <c r="B4" s="13"/>
      <c r="C4" s="14"/>
      <c r="D4" s="14"/>
      <c r="E4" s="14"/>
      <c r="F4" s="14"/>
      <c r="G4" s="14"/>
      <c r="H4" s="14"/>
      <c r="I4" s="14"/>
      <c r="J4" s="15"/>
    </row>
    <row r="5" spans="2:18" ht="14.5" customHeight="1" x14ac:dyDescent="0.35">
      <c r="B5" s="16"/>
      <c r="C5" s="17"/>
      <c r="D5" s="17"/>
      <c r="E5" s="17"/>
      <c r="F5" s="17"/>
      <c r="G5" s="17"/>
      <c r="H5" s="17"/>
      <c r="I5" s="17"/>
      <c r="J5" s="18"/>
    </row>
    <row r="7" spans="2:18" x14ac:dyDescent="0.35">
      <c r="F7" s="5"/>
    </row>
    <row r="8" spans="2:18" ht="14.5" customHeight="1" x14ac:dyDescent="0.35">
      <c r="B8" s="10" t="str">
        <f t="array" ref="B8">INDEX(Input!$T:$T, MAX(IF(Input!$T:$T&lt;&gt;"",ROW(Input!$T:$T),0)))</f>
        <v>quarter_last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2:18" ht="14.5" customHeight="1" x14ac:dyDescent="0.3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spans="2:18" ht="14.5" customHeight="1" x14ac:dyDescent="0.3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2:18" ht="31.5" customHeight="1" x14ac:dyDescent="0.35">
      <c r="B11" s="2" t="s">
        <v>47</v>
      </c>
      <c r="C11" s="3" t="s">
        <v>65</v>
      </c>
      <c r="D11" s="6" t="s">
        <v>66</v>
      </c>
      <c r="E11" s="6" t="s">
        <v>67</v>
      </c>
      <c r="F11" s="6" t="s">
        <v>68</v>
      </c>
      <c r="G11" s="6" t="s">
        <v>52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</row>
    <row r="12" spans="2:18" ht="15.75" customHeight="1" x14ac:dyDescent="0.35">
      <c r="B12" s="3" t="str">
        <f>Input!A2</f>
        <v>"TRANSEVROKOM" MƏHDUD MƏSULİYYƏTLİ CƏMİYYƏTİ</v>
      </c>
      <c r="C12" s="4" t="str">
        <f>IF(OR(Input!D2=0, Criteria!C12="False"), "True", IF(AND((Input!U2-Input!D2)/Input!D2*100&gt;50, (Input!U2-Input!D2)/Input!D2*100&lt;-50), "False", "True"))</f>
        <v>True</v>
      </c>
      <c r="D12" s="4" t="str">
        <f>IF(OR(Criteria!D12="False", Input!E2=0), "True", IF(OR((Input!V2-Input!E2)/Input!E2*100&gt;50, (Input!V2-Input!E2)/Input!E2*100&lt;-50), "False", "True"))</f>
        <v>True</v>
      </c>
      <c r="E12" s="4" t="str">
        <f>IF(OR(Criteria!E12="False", Input!F2=0), "True", IF(OR((Input!W2-Input!F2)/Input!F2*100&gt;50, (Input!W2-Input!F2)/Input!F2*100&lt;-50), "False", "True"))</f>
        <v>True</v>
      </c>
      <c r="F12" s="4" t="str">
        <f>IF(OR(Criteria!F12="False", Input!G2=0), "True", IF(OR((Input!X2-Input!G2)/Input!G2*100&gt;50, (Input!X2-Input!G2)/Input!G2*100&lt;-50), "False", "True"))</f>
        <v>True</v>
      </c>
      <c r="G12" s="4" t="str">
        <f>IF(OR(Criteria!G12="False", Input!H2=0), "True", IF(OR((Input!Y2-Input!H2)/Input!H2*100&gt;50, (Input!Y2-Input!H2)/Input!H2*100&lt;-50), "False", "True"))</f>
        <v>True</v>
      </c>
      <c r="H12" s="4" t="str">
        <f>IF(OR(Criteria!H12="False", Input!I2=0), "True", IF(OR((Input!Z2-Input!I2)/Input!I2*100&gt;50, (Input!Z2-Input!I2)/Input!I2*100&lt;-50), "False", "True"))</f>
        <v>True</v>
      </c>
      <c r="I12" s="4" t="str">
        <f>IF(OR(Criteria!I12="False", Input!J2=0), "True", IF(OR((Input!AA2-Input!J2)/Input!J2*100&gt;50, (Input!AA2-Input!J2)/Input!J2*100&lt;-50), "False", "True"))</f>
        <v>True</v>
      </c>
      <c r="J12" s="4" t="str">
        <f>IF(OR(Criteria!J12="False", Input!K2=0), "True", IF(OR((Input!AB2-Input!K2)/Input!K2*100&gt;50, (Input!AB2-Input!K2)/Input!K2*100&lt;-50), "False", "True"))</f>
        <v>True</v>
      </c>
      <c r="K12" s="4" t="str">
        <f>IF(OR(Criteria!K12="False", Input!L2=0), "True", IF(OR((Input!AC2-Input!L2)/Input!L2*100&gt;50, (Input!AC2-Input!L2)/Input!L2*100&lt;-50), "False", "True"))</f>
        <v>True</v>
      </c>
      <c r="L12" s="4" t="str">
        <f>IF(OR(Criteria!L12="False", Input!M2=0), "True", IF(OR((Input!AD2-Input!M2)/Input!M2*100&gt;50, (Input!AD2-Input!M2)/Input!M2*100&lt;-50), "False", "True"))</f>
        <v>True</v>
      </c>
      <c r="M12" s="4" t="str">
        <f>IF(OR(Criteria!M12="False", Input!N2=0), "True", IF(OR((Input!AE2-Input!N2)/Input!N2*100&gt;50, (Input!AE2-Input!N2)/Input!N2*100&lt;-50), "False", "True"))</f>
        <v>True</v>
      </c>
      <c r="N12" s="4" t="str">
        <f>IF(OR(Criteria!N12="False", Input!O2=0), "True", IF(OR((Input!AF2-Input!O2)/Input!O2*100&gt;50, (Input!AF2-Input!O2)/Input!O2*100&lt;-50), "False", "True"))</f>
        <v>True</v>
      </c>
      <c r="O12" s="4" t="str">
        <f>IF(OR(Criteria!O12="False", Input!P2=0), "True", IF(OR((Input!AG2-Input!P2)/Input!P2*100&gt;50, (Input!AG2-Input!P2)/Input!P2*100&lt;-50), "False", "True"))</f>
        <v>True</v>
      </c>
      <c r="P12" s="4" t="str">
        <f>IF(OR(Criteria!P12="False", Input!Q2=0), "True", IF(OR((Input!AH2-Input!Q2)/Input!Q2*100&gt;50, (Input!AH2-Input!Q2)/Input!Q2*100&lt;-50), "False", "True"))</f>
        <v>True</v>
      </c>
      <c r="Q12" s="4" t="str">
        <f>IF(OR(Criteria!Q12="False", Input!R2=0), "True", IF(OR((Input!AI2-Input!R2)/Input!R2*100&gt;50, (Input!AI2-Input!R2)/Input!R2*100&lt;-50), "False", "True"))</f>
        <v>True</v>
      </c>
      <c r="R12" s="4" t="str">
        <f>IF(OR(Criteria!R12="False", Input!S2=0), "True", IF(OR((Input!AJ2-Input!S2)/Input!S2*100&gt;50, (Input!AJ2-Input!S2)/Input!S2*100&lt;-50), "False", "True"))</f>
        <v>True</v>
      </c>
    </row>
    <row r="13" spans="2:18" ht="15.75" customHeight="1" x14ac:dyDescent="0.35">
      <c r="B13" s="3" t="str">
        <f>Input!A3</f>
        <v>"AZTELEKOM" MƏHDUD MƏSULİYYƏTLİ CƏMİYYƏTİ</v>
      </c>
      <c r="C13" s="4" t="str">
        <f>IF(OR(Input!D3=0, Criteria!C13="False"), "True", IF(AND((Input!U3-Input!D3)/Input!D3*100&gt;50, (Input!U3-Input!D3)/Input!D3*100&lt;-50), "False", "True"))</f>
        <v>True</v>
      </c>
      <c r="D13" s="4" t="str">
        <f>IF(OR(Criteria!D13="False", Input!E3=0), "True", IF(OR((Input!V3-Input!E3)/Input!E3*100&gt;50, (Input!V3-Input!E3)/Input!E3*100&lt;-50), "False", "True"))</f>
        <v>True</v>
      </c>
      <c r="E13" s="4" t="str">
        <f>IF(OR(Criteria!E13="False", Input!F3=0), "True", IF(OR((Input!W3-Input!F3)/Input!F3*100&gt;50, (Input!W3-Input!F3)/Input!F3*100&lt;-50), "False", "True"))</f>
        <v>True</v>
      </c>
      <c r="F13" s="4" t="str">
        <f>IF(OR(Criteria!F13="False", Input!G3=0), "True", IF(OR((Input!X3-Input!G3)/Input!G3*100&gt;50, (Input!X3-Input!G3)/Input!G3*100&lt;-50), "False", "True"))</f>
        <v>True</v>
      </c>
      <c r="G13" s="4" t="str">
        <f>IF(OR(Criteria!G13="False", Input!H3=0), "True", IF(OR((Input!Y3-Input!H3)/Input!H3*100&gt;50, (Input!Y3-Input!H3)/Input!H3*100&lt;-50), "False", "True"))</f>
        <v>True</v>
      </c>
      <c r="H13" s="4" t="str">
        <f>IF(OR(Criteria!H13="False", Input!I3=0), "True", IF(OR((Input!Z3-Input!I3)/Input!I3*100&gt;50, (Input!Z3-Input!I3)/Input!I3*100&lt;-50), "False", "True"))</f>
        <v>True</v>
      </c>
      <c r="I13" s="4" t="str">
        <f>IF(OR(Criteria!I13="False", Input!J3=0), "True", IF(OR((Input!AA3-Input!J3)/Input!J3*100&gt;50, (Input!AA3-Input!J3)/Input!J3*100&lt;-50), "False", "True"))</f>
        <v>True</v>
      </c>
      <c r="J13" s="4" t="str">
        <f>IF(OR(Criteria!J13="False", Input!K3=0), "True", IF(OR((Input!AB3-Input!K3)/Input!K3*100&gt;50, (Input!AB3-Input!K3)/Input!K3*100&lt;-50), "False", "True"))</f>
        <v>True</v>
      </c>
      <c r="K13" s="4" t="str">
        <f>IF(OR(Criteria!K13="False", Input!L3=0), "True", IF(OR((Input!AC3-Input!L3)/Input!L3*100&gt;50, (Input!AC3-Input!L3)/Input!L3*100&lt;-50), "False", "True"))</f>
        <v>True</v>
      </c>
      <c r="L13" s="4" t="str">
        <f>IF(OR(Criteria!L13="False", Input!M3=0), "True", IF(OR((Input!AD3-Input!M3)/Input!M3*100&gt;50, (Input!AD3-Input!M3)/Input!M3*100&lt;-50), "False", "True"))</f>
        <v>True</v>
      </c>
      <c r="M13" s="4" t="str">
        <f>IF(OR(Criteria!M13="False", Input!N3=0), "True", IF(OR((Input!AE3-Input!N3)/Input!N3*100&gt;50, (Input!AE3-Input!N3)/Input!N3*100&lt;-50), "False", "True"))</f>
        <v>True</v>
      </c>
      <c r="N13" s="4" t="str">
        <f>IF(OR(Criteria!N13="False", Input!O3=0), "True", IF(OR((Input!AF3-Input!O3)/Input!O3*100&gt;50, (Input!AF3-Input!O3)/Input!O3*100&lt;-50), "False", "True"))</f>
        <v>True</v>
      </c>
      <c r="O13" s="4" t="str">
        <f>IF(OR(Criteria!O13="False", Input!P3=0), "True", IF(OR((Input!AG3-Input!P3)/Input!P3*100&gt;50, (Input!AG3-Input!P3)/Input!P3*100&lt;-50), "False", "True"))</f>
        <v>True</v>
      </c>
      <c r="P13" s="4" t="str">
        <f>IF(OR(Criteria!P13="False", Input!Q3=0), "True", IF(OR((Input!AH3-Input!Q3)/Input!Q3*100&gt;50, (Input!AH3-Input!Q3)/Input!Q3*100&lt;-50), "False", "True"))</f>
        <v>True</v>
      </c>
      <c r="Q13" s="4" t="str">
        <f>IF(OR(Criteria!Q13="False", Input!R3=0), "True", IF(OR((Input!AI3-Input!R3)/Input!R3*100&gt;50, (Input!AI3-Input!R3)/Input!R3*100&lt;-50), "False", "True"))</f>
        <v>True</v>
      </c>
      <c r="R13" s="4" t="str">
        <f>IF(OR(Criteria!R13="False", Input!S3=0), "True", IF(OR((Input!AJ3-Input!S3)/Input!S3*100&gt;50, (Input!AJ3-Input!S3)/Input!S3*100&lt;-50), "False", "True"))</f>
        <v>True</v>
      </c>
    </row>
    <row r="14" spans="2:18" ht="15.75" customHeight="1" x14ac:dyDescent="0.35">
      <c r="B14" s="3" t="str">
        <f>Input!A4</f>
        <v>"AZERBAİJAN INTERNATİONAL TELECOM (AZINTELECOM)" MƏHDUD MƏSULİYYƏTLİ CƏMİYYƏTİ</v>
      </c>
      <c r="C14" s="4" t="str">
        <f>IF(OR(Input!D4=0, Criteria!C14="False"), "True", IF(AND((Input!U4-Input!D4)/Input!D4*100&gt;50, (Input!U4-Input!D4)/Input!D4*100&lt;-50), "False", "True"))</f>
        <v>True</v>
      </c>
      <c r="D14" s="4" t="str">
        <f>IF(OR(Criteria!D14="False", Input!E4=0), "True", IF(OR((Input!V4-Input!E4)/Input!E4*100&gt;50, (Input!V4-Input!E4)/Input!E4*100&lt;-50), "False", "True"))</f>
        <v>True</v>
      </c>
      <c r="E14" s="4" t="str">
        <f>IF(OR(Criteria!E14="False", Input!F4=0), "True", IF(OR((Input!W4-Input!F4)/Input!F4*100&gt;50, (Input!W4-Input!F4)/Input!F4*100&lt;-50), "False", "True"))</f>
        <v>True</v>
      </c>
      <c r="F14" s="4" t="str">
        <f>IF(OR(Criteria!F14="False", Input!G4=0), "True", IF(OR((Input!X4-Input!G4)/Input!G4*100&gt;50, (Input!X4-Input!G4)/Input!G4*100&lt;-50), "False", "True"))</f>
        <v>True</v>
      </c>
      <c r="G14" s="4" t="str">
        <f>IF(OR(Criteria!G14="False", Input!H4=0), "True", IF(OR((Input!Y4-Input!H4)/Input!H4*100&gt;50, (Input!Y4-Input!H4)/Input!H4*100&lt;-50), "False", "True"))</f>
        <v>True</v>
      </c>
      <c r="H14" s="4" t="str">
        <f>IF(OR(Criteria!H14="False", Input!I4=0), "True", IF(OR((Input!Z4-Input!I4)/Input!I4*100&gt;50, (Input!Z4-Input!I4)/Input!I4*100&lt;-50), "False", "True"))</f>
        <v>True</v>
      </c>
      <c r="I14" s="4" t="str">
        <f>IF(OR(Criteria!I14="False", Input!J4=0), "True", IF(OR((Input!AA4-Input!J4)/Input!J4*100&gt;50, (Input!AA4-Input!J4)/Input!J4*100&lt;-50), "False", "True"))</f>
        <v>True</v>
      </c>
      <c r="J14" s="4" t="str">
        <f>IF(OR(Criteria!J14="False", Input!K4=0), "True", IF(OR((Input!AB4-Input!K4)/Input!K4*100&gt;50, (Input!AB4-Input!K4)/Input!K4*100&lt;-50), "False", "True"))</f>
        <v>True</v>
      </c>
      <c r="K14" s="4" t="str">
        <f>IF(OR(Criteria!K14="False", Input!L4=0), "True", IF(OR((Input!AC4-Input!L4)/Input!L4*100&gt;50, (Input!AC4-Input!L4)/Input!L4*100&lt;-50), "False", "True"))</f>
        <v>True</v>
      </c>
      <c r="L14" s="4" t="str">
        <f>IF(OR(Criteria!L14="False", Input!M4=0), "True", IF(OR((Input!AD4-Input!M4)/Input!M4*100&gt;50, (Input!AD4-Input!M4)/Input!M4*100&lt;-50), "False", "True"))</f>
        <v>True</v>
      </c>
      <c r="M14" s="4" t="str">
        <f>IF(OR(Criteria!M14="False", Input!N4=0), "True", IF(OR((Input!AE4-Input!N4)/Input!N4*100&gt;50, (Input!AE4-Input!N4)/Input!N4*100&lt;-50), "False", "True"))</f>
        <v>True</v>
      </c>
      <c r="N14" s="4" t="str">
        <f>IF(OR(Criteria!N14="False", Input!O4=0), "True", IF(OR((Input!AF4-Input!O4)/Input!O4*100&gt;50, (Input!AF4-Input!O4)/Input!O4*100&lt;-50), "False", "True"))</f>
        <v>True</v>
      </c>
      <c r="O14" s="4" t="str">
        <f>IF(OR(Criteria!O14="False", Input!P4=0), "True", IF(OR((Input!AG4-Input!P4)/Input!P4*100&gt;50, (Input!AG4-Input!P4)/Input!P4*100&lt;-50), "False", "True"))</f>
        <v>True</v>
      </c>
      <c r="P14" s="4" t="str">
        <f>IF(OR(Criteria!P14="False", Input!Q4=0), "True", IF(OR((Input!AH4-Input!Q4)/Input!Q4*100&gt;50, (Input!AH4-Input!Q4)/Input!Q4*100&lt;-50), "False", "True"))</f>
        <v>True</v>
      </c>
      <c r="Q14" s="4" t="str">
        <f>IF(OR(Criteria!Q14="False", Input!R4=0), "True", IF(OR((Input!AI4-Input!R4)/Input!R4*100&gt;50, (Input!AI4-Input!R4)/Input!R4*100&lt;-50), "False", "True"))</f>
        <v>True</v>
      </c>
      <c r="R14" s="4" t="str">
        <f>IF(OR(Criteria!R14="False", Input!S4=0), "True", IF(OR((Input!AJ4-Input!S4)/Input!S4*100&gt;50, (Input!AJ4-Input!S4)/Input!S4*100&lt;-50), "False", "True"))</f>
        <v>True</v>
      </c>
    </row>
    <row r="15" spans="2:18" ht="15.75" customHeight="1" x14ac:dyDescent="0.35">
      <c r="B15" s="3" t="str">
        <f>Input!A5</f>
        <v>"BAKI TELEFON RABİTƏSİ" MƏHDUD MƏSULİYYƏTLİ CƏMİYYƏTİ</v>
      </c>
      <c r="C15" s="4" t="str">
        <f>IF(OR(Input!D5=0, Criteria!C15="False"), "True", IF(AND((Input!U5-Input!D5)/Input!D5*100&gt;50, (Input!U5-Input!D5)/Input!D5*100&lt;-50), "False", "True"))</f>
        <v>True</v>
      </c>
      <c r="D15" s="4" t="str">
        <f>IF(OR(Criteria!D15="False", Input!E5=0), "True", IF(OR((Input!V5-Input!E5)/Input!E5*100&gt;50, (Input!V5-Input!E5)/Input!E5*100&lt;-50), "False", "True"))</f>
        <v>True</v>
      </c>
      <c r="E15" s="4" t="str">
        <f>IF(OR(Criteria!E15="False", Input!F5=0), "True", IF(OR((Input!W5-Input!F5)/Input!F5*100&gt;50, (Input!W5-Input!F5)/Input!F5*100&lt;-50), "False", "True"))</f>
        <v>True</v>
      </c>
      <c r="F15" s="4" t="str">
        <f>IF(OR(Criteria!F15="False", Input!G5=0), "True", IF(OR((Input!X5-Input!G5)/Input!G5*100&gt;50, (Input!X5-Input!G5)/Input!G5*100&lt;-50), "False", "True"))</f>
        <v>True</v>
      </c>
      <c r="G15" s="4" t="str">
        <f>IF(OR(Criteria!G15="False", Input!H5=0), "True", IF(OR((Input!Y5-Input!H5)/Input!H5*100&gt;50, (Input!Y5-Input!H5)/Input!H5*100&lt;-50), "False", "True"))</f>
        <v>True</v>
      </c>
      <c r="H15" s="4" t="str">
        <f>IF(OR(Criteria!H15="False", Input!I5=0), "True", IF(OR((Input!Z5-Input!I5)/Input!I5*100&gt;50, (Input!Z5-Input!I5)/Input!I5*100&lt;-50), "False", "True"))</f>
        <v>True</v>
      </c>
      <c r="I15" s="4" t="str">
        <f>IF(OR(Criteria!I15="False", Input!J5=0), "True", IF(OR((Input!AA5-Input!J5)/Input!J5*100&gt;50, (Input!AA5-Input!J5)/Input!J5*100&lt;-50), "False", "True"))</f>
        <v>True</v>
      </c>
      <c r="J15" s="4" t="str">
        <f>IF(OR(Criteria!J15="False", Input!K5=0), "True", IF(OR((Input!AB5-Input!K5)/Input!K5*100&gt;50, (Input!AB5-Input!K5)/Input!K5*100&lt;-50), "False", "True"))</f>
        <v>True</v>
      </c>
      <c r="K15" s="4" t="str">
        <f>IF(OR(Criteria!K15="False", Input!L5=0), "True", IF(OR((Input!AC5-Input!L5)/Input!L5*100&gt;50, (Input!AC5-Input!L5)/Input!L5*100&lt;-50), "False", "True"))</f>
        <v>True</v>
      </c>
      <c r="L15" s="4" t="str">
        <f>IF(OR(Criteria!L15="False", Input!M5=0), "True", IF(OR((Input!AD5-Input!M5)/Input!M5*100&gt;50, (Input!AD5-Input!M5)/Input!M5*100&lt;-50), "False", "True"))</f>
        <v>True</v>
      </c>
      <c r="M15" s="4" t="str">
        <f>IF(OR(Criteria!M15="False", Input!N5=0), "True", IF(OR((Input!AE5-Input!N5)/Input!N5*100&gt;50, (Input!AE5-Input!N5)/Input!N5*100&lt;-50), "False", "True"))</f>
        <v>True</v>
      </c>
      <c r="N15" s="4" t="str">
        <f>IF(OR(Criteria!N15="False", Input!O5=0), "True", IF(OR((Input!AF5-Input!O5)/Input!O5*100&gt;50, (Input!AF5-Input!O5)/Input!O5*100&lt;-50), "False", "True"))</f>
        <v>True</v>
      </c>
      <c r="O15" s="4" t="str">
        <f>IF(OR(Criteria!O15="False", Input!P5=0), "True", IF(OR((Input!AG5-Input!P5)/Input!P5*100&gt;50, (Input!AG5-Input!P5)/Input!P5*100&lt;-50), "False", "True"))</f>
        <v>True</v>
      </c>
      <c r="P15" s="4" t="str">
        <f>IF(OR(Criteria!P15="False", Input!Q5=0), "True", IF(OR((Input!AH5-Input!Q5)/Input!Q5*100&gt;50, (Input!AH5-Input!Q5)/Input!Q5*100&lt;-50), "False", "True"))</f>
        <v>True</v>
      </c>
      <c r="Q15" s="4" t="str">
        <f>IF(OR(Criteria!Q15="False", Input!R5=0), "True", IF(OR((Input!AI5-Input!R5)/Input!R5*100&gt;50, (Input!AI5-Input!R5)/Input!R5*100&lt;-50), "False", "True"))</f>
        <v>True</v>
      </c>
      <c r="R15" s="4" t="str">
        <f>IF(OR(Criteria!R15="False", Input!S5=0), "True", IF(OR((Input!AJ5-Input!S5)/Input!S5*100&gt;50, (Input!AJ5-Input!S5)/Input!S5*100&lt;-50), "False", "True"))</f>
        <v>True</v>
      </c>
    </row>
    <row r="16" spans="2:18" ht="15.75" customHeight="1" x14ac:dyDescent="0.35">
      <c r="B16" s="3" t="str">
        <f>Input!A6</f>
        <v>"ULTEL" MƏHDUD MƏSULİYYƏTLİ CƏMİYYƏTİ</v>
      </c>
      <c r="C16" s="4" t="str">
        <f>IF(OR(Input!D6=0, Criteria!C16="False"), "True", IF(AND((Input!U6-Input!D6)/Input!D6*100&gt;50, (Input!U6-Input!D6)/Input!D6*100&lt;-50), "False", "True"))</f>
        <v>True</v>
      </c>
      <c r="D16" s="4" t="str">
        <f>IF(OR(Criteria!D16="False", Input!E6=0), "True", IF(OR((Input!V6-Input!E6)/Input!E6*100&gt;50, (Input!V6-Input!E6)/Input!E6*100&lt;-50), "False", "True"))</f>
        <v>True</v>
      </c>
      <c r="E16" s="4" t="str">
        <f>IF(OR(Criteria!E16="False", Input!F6=0), "True", IF(OR((Input!W6-Input!F6)/Input!F6*100&gt;50, (Input!W6-Input!F6)/Input!F6*100&lt;-50), "False", "True"))</f>
        <v>True</v>
      </c>
      <c r="F16" s="4" t="str">
        <f>IF(OR(Criteria!F16="False", Input!G6=0), "True", IF(OR((Input!X6-Input!G6)/Input!G6*100&gt;50, (Input!X6-Input!G6)/Input!G6*100&lt;-50), "False", "True"))</f>
        <v>True</v>
      </c>
      <c r="G16" s="4" t="str">
        <f>IF(OR(Criteria!G16="False", Input!H6=0), "True", IF(OR((Input!Y6-Input!H6)/Input!H6*100&gt;50, (Input!Y6-Input!H6)/Input!H6*100&lt;-50), "False", "True"))</f>
        <v>True</v>
      </c>
      <c r="H16" s="4" t="str">
        <f>IF(OR(Criteria!H16="False", Input!I6=0), "True", IF(OR((Input!Z6-Input!I6)/Input!I6*100&gt;50, (Input!Z6-Input!I6)/Input!I6*100&lt;-50), "False", "True"))</f>
        <v>True</v>
      </c>
      <c r="I16" s="4" t="str">
        <f>IF(OR(Criteria!I16="False", Input!J6=0), "True", IF(OR((Input!AA6-Input!J6)/Input!J6*100&gt;50, (Input!AA6-Input!J6)/Input!J6*100&lt;-50), "False", "True"))</f>
        <v>True</v>
      </c>
      <c r="J16" s="4" t="str">
        <f>IF(OR(Criteria!J16="False", Input!K6=0), "True", IF(OR((Input!AB6-Input!K6)/Input!K6*100&gt;50, (Input!AB6-Input!K6)/Input!K6*100&lt;-50), "False", "True"))</f>
        <v>True</v>
      </c>
      <c r="K16" s="4" t="str">
        <f>IF(OR(Criteria!K16="False", Input!L6=0), "True", IF(OR((Input!AC6-Input!L6)/Input!L6*100&gt;50, (Input!AC6-Input!L6)/Input!L6*100&lt;-50), "False", "True"))</f>
        <v>True</v>
      </c>
      <c r="L16" s="4" t="str">
        <f>IF(OR(Criteria!L16="False", Input!M6=0), "True", IF(OR((Input!AD6-Input!M6)/Input!M6*100&gt;50, (Input!AD6-Input!M6)/Input!M6*100&lt;-50), "False", "True"))</f>
        <v>True</v>
      </c>
      <c r="M16" s="4" t="str">
        <f>IF(OR(Criteria!M16="False", Input!N6=0), "True", IF(OR((Input!AE6-Input!N6)/Input!N6*100&gt;50, (Input!AE6-Input!N6)/Input!N6*100&lt;-50), "False", "True"))</f>
        <v>True</v>
      </c>
      <c r="N16" s="4" t="str">
        <f>IF(OR(Criteria!N16="False", Input!O6=0), "True", IF(OR((Input!AF6-Input!O6)/Input!O6*100&gt;50, (Input!AF6-Input!O6)/Input!O6*100&lt;-50), "False", "True"))</f>
        <v>True</v>
      </c>
      <c r="O16" s="4" t="str">
        <f>IF(OR(Criteria!O16="False", Input!P6=0), "True", IF(OR((Input!AG6-Input!P6)/Input!P6*100&gt;50, (Input!AG6-Input!P6)/Input!P6*100&lt;-50), "False", "True"))</f>
        <v>True</v>
      </c>
      <c r="P16" s="4" t="str">
        <f>IF(OR(Criteria!P16="False", Input!Q6=0), "True", IF(OR((Input!AH6-Input!Q6)/Input!Q6*100&gt;50, (Input!AH6-Input!Q6)/Input!Q6*100&lt;-50), "False", "True"))</f>
        <v>True</v>
      </c>
      <c r="Q16" s="4" t="str">
        <f>IF(OR(Criteria!Q16="False", Input!R6=0), "True", IF(OR((Input!AI6-Input!R6)/Input!R6*100&gt;50, (Input!AI6-Input!R6)/Input!R6*100&lt;-50), "False", "True"))</f>
        <v>True</v>
      </c>
      <c r="R16" s="4" t="str">
        <f>IF(OR(Criteria!R16="False", Input!S6=0), "True", IF(OR((Input!AJ6-Input!S6)/Input!S6*100&gt;50, (Input!AJ6-Input!S6)/Input!S6*100&lt;-50), "False", "True"))</f>
        <v>True</v>
      </c>
    </row>
    <row r="17" spans="2:18" ht="15.75" customHeight="1" x14ac:dyDescent="0.35">
      <c r="B17" s="3" t="str">
        <f>Input!A7</f>
        <v>"AZƏRTELEKOM" MƏHDUD MƏSULİYYƏTLİ CƏMİYYƏTİ</v>
      </c>
      <c r="C17" s="4" t="str">
        <f>IF(OR(Input!D7=0, Criteria!C17="False"), "True", IF(AND((Input!U7-Input!D7)/Input!D7*100&gt;50, (Input!U7-Input!D7)/Input!D7*100&lt;-50), "False", "True"))</f>
        <v>True</v>
      </c>
      <c r="D17" s="4" t="str">
        <f>IF(OR(Criteria!D17="False", Input!E7=0), "True", IF(OR((Input!V7-Input!E7)/Input!E7*100&gt;50, (Input!V7-Input!E7)/Input!E7*100&lt;-50), "False", "True"))</f>
        <v>True</v>
      </c>
      <c r="E17" s="4" t="str">
        <f>IF(OR(Criteria!E17="False", Input!F7=0), "True", IF(OR((Input!W7-Input!F7)/Input!F7*100&gt;50, (Input!W7-Input!F7)/Input!F7*100&lt;-50), "False", "True"))</f>
        <v>True</v>
      </c>
      <c r="F17" s="4" t="str">
        <f>IF(OR(Criteria!F17="False", Input!G7=0), "True", IF(OR((Input!X7-Input!G7)/Input!G7*100&gt;50, (Input!X7-Input!G7)/Input!G7*100&lt;-50), "False", "True"))</f>
        <v>True</v>
      </c>
      <c r="G17" s="4" t="str">
        <f>IF(OR(Criteria!G17="False", Input!H7=0), "True", IF(OR((Input!Y7-Input!H7)/Input!H7*100&gt;50, (Input!Y7-Input!H7)/Input!H7*100&lt;-50), "False", "True"))</f>
        <v>True</v>
      </c>
      <c r="H17" s="4" t="str">
        <f>IF(OR(Criteria!H17="False", Input!I7=0), "True", IF(OR((Input!Z7-Input!I7)/Input!I7*100&gt;50, (Input!Z7-Input!I7)/Input!I7*100&lt;-50), "False", "True"))</f>
        <v>True</v>
      </c>
      <c r="I17" s="4" t="str">
        <f>IF(OR(Criteria!I17="False", Input!J7=0), "True", IF(OR((Input!AA7-Input!J7)/Input!J7*100&gt;50, (Input!AA7-Input!J7)/Input!J7*100&lt;-50), "False", "True"))</f>
        <v>True</v>
      </c>
      <c r="J17" s="4" t="str">
        <f>IF(OR(Criteria!J17="False", Input!K7=0), "True", IF(OR((Input!AB7-Input!K7)/Input!K7*100&gt;50, (Input!AB7-Input!K7)/Input!K7*100&lt;-50), "False", "True"))</f>
        <v>True</v>
      </c>
      <c r="K17" s="4" t="str">
        <f>IF(OR(Criteria!K17="False", Input!L7=0), "True", IF(OR((Input!AC7-Input!L7)/Input!L7*100&gt;50, (Input!AC7-Input!L7)/Input!L7*100&lt;-50), "False", "True"))</f>
        <v>True</v>
      </c>
      <c r="L17" s="4" t="str">
        <f>IF(OR(Criteria!L17="False", Input!M7=0), "True", IF(OR((Input!AD7-Input!M7)/Input!M7*100&gt;50, (Input!AD7-Input!M7)/Input!M7*100&lt;-50), "False", "True"))</f>
        <v>True</v>
      </c>
      <c r="M17" s="4" t="str">
        <f>IF(OR(Criteria!M17="False", Input!N7=0), "True", IF(OR((Input!AE7-Input!N7)/Input!N7*100&gt;50, (Input!AE7-Input!N7)/Input!N7*100&lt;-50), "False", "True"))</f>
        <v>True</v>
      </c>
      <c r="N17" s="4" t="str">
        <f>IF(OR(Criteria!N17="False", Input!O7=0), "True", IF(OR((Input!AF7-Input!O7)/Input!O7*100&gt;50, (Input!AF7-Input!O7)/Input!O7*100&lt;-50), "False", "True"))</f>
        <v>True</v>
      </c>
      <c r="O17" s="4" t="str">
        <f>IF(OR(Criteria!O17="False", Input!P7=0), "True", IF(OR((Input!AG7-Input!P7)/Input!P7*100&gt;50, (Input!AG7-Input!P7)/Input!P7*100&lt;-50), "False", "True"))</f>
        <v>True</v>
      </c>
      <c r="P17" s="4" t="str">
        <f>IF(OR(Criteria!P17="False", Input!Q7=0), "True", IF(OR((Input!AH7-Input!Q7)/Input!Q7*100&gt;50, (Input!AH7-Input!Q7)/Input!Q7*100&lt;-50), "False", "True"))</f>
        <v>True</v>
      </c>
      <c r="Q17" s="4" t="str">
        <f>IF(OR(Criteria!Q17="False", Input!R7=0), "True", IF(OR((Input!AI7-Input!R7)/Input!R7*100&gt;50, (Input!AI7-Input!R7)/Input!R7*100&lt;-50), "False", "True"))</f>
        <v>True</v>
      </c>
      <c r="R17" s="4" t="str">
        <f>IF(OR(Criteria!R17="False", Input!S7=0), "True", IF(OR((Input!AJ7-Input!S7)/Input!S7*100&gt;50, (Input!AJ7-Input!S7)/Input!S7*100&lt;-50), "False", "True"))</f>
        <v>True</v>
      </c>
    </row>
    <row r="18" spans="2:18" ht="15.75" customHeight="1" x14ac:dyDescent="0.35">
      <c r="B18" s="3" t="str">
        <f>Input!A8</f>
        <v>"NAXÇIVAN MUXTAR RESPUBLİKASININ RƏQƏMSAL İNKİŞAF VƏ NƏQLİYYAT NAZİRLİYİ"</v>
      </c>
      <c r="C18" s="4" t="str">
        <f>IF(OR(Input!D8=0, Criteria!C18="False"), "True", IF(AND((Input!U8-Input!D8)/Input!D8*100&gt;50, (Input!U8-Input!D8)/Input!D8*100&lt;-50), "False", "True"))</f>
        <v>True</v>
      </c>
      <c r="D18" s="4" t="str">
        <f>IF(OR(Criteria!D18="False", Input!E8=0), "True", IF(OR((Input!V8-Input!E8)/Input!E8*100&gt;50, (Input!V8-Input!E8)/Input!E8*100&lt;-50), "False", "True"))</f>
        <v>True</v>
      </c>
      <c r="E18" s="4" t="str">
        <f>IF(OR(Criteria!E18="False", Input!F8=0), "True", IF(OR((Input!W8-Input!F8)/Input!F8*100&gt;50, (Input!W8-Input!F8)/Input!F8*100&lt;-50), "False", "True"))</f>
        <v>True</v>
      </c>
      <c r="F18" s="4" t="str">
        <f>IF(OR(Criteria!F18="False", Input!G8=0), "True", IF(OR((Input!X8-Input!G8)/Input!G8*100&gt;50, (Input!X8-Input!G8)/Input!G8*100&lt;-50), "False", "True"))</f>
        <v>True</v>
      </c>
      <c r="G18" s="4" t="str">
        <f>IF(OR(Criteria!G18="False", Input!H8=0), "True", IF(OR((Input!Y8-Input!H8)/Input!H8*100&gt;50, (Input!Y8-Input!H8)/Input!H8*100&lt;-50), "False", "True"))</f>
        <v>True</v>
      </c>
      <c r="H18" s="4" t="str">
        <f>IF(OR(Criteria!H18="False", Input!I8=0), "True", IF(OR((Input!Z8-Input!I8)/Input!I8*100&gt;50, (Input!Z8-Input!I8)/Input!I8*100&lt;-50), "False", "True"))</f>
        <v>True</v>
      </c>
      <c r="I18" s="4" t="str">
        <f>IF(OR(Criteria!I18="False", Input!J8=0), "True", IF(OR((Input!AA8-Input!J8)/Input!J8*100&gt;50, (Input!AA8-Input!J8)/Input!J8*100&lt;-50), "False", "True"))</f>
        <v>True</v>
      </c>
      <c r="J18" s="4" t="str">
        <f>IF(OR(Criteria!J18="False", Input!K8=0), "True", IF(OR((Input!AB8-Input!K8)/Input!K8*100&gt;50, (Input!AB8-Input!K8)/Input!K8*100&lt;-50), "False", "True"))</f>
        <v>True</v>
      </c>
      <c r="K18" s="4" t="str">
        <f>IF(OR(Criteria!K18="False", Input!L8=0), "True", IF(OR((Input!AC8-Input!L8)/Input!L8*100&gt;50, (Input!AC8-Input!L8)/Input!L8*100&lt;-50), "False", "True"))</f>
        <v>True</v>
      </c>
      <c r="L18" s="4" t="str">
        <f>IF(OR(Criteria!L18="False", Input!M8=0), "True", IF(OR((Input!AD8-Input!M8)/Input!M8*100&gt;50, (Input!AD8-Input!M8)/Input!M8*100&lt;-50), "False", "True"))</f>
        <v>True</v>
      </c>
      <c r="M18" s="4" t="str">
        <f>IF(OR(Criteria!M18="False", Input!N8=0), "True", IF(OR((Input!AE8-Input!N8)/Input!N8*100&gt;50, (Input!AE8-Input!N8)/Input!N8*100&lt;-50), "False", "True"))</f>
        <v>True</v>
      </c>
      <c r="N18" s="4" t="str">
        <f>IF(OR(Criteria!N18="False", Input!O8=0), "True", IF(OR((Input!AF8-Input!O8)/Input!O8*100&gt;50, (Input!AF8-Input!O8)/Input!O8*100&lt;-50), "False", "True"))</f>
        <v>True</v>
      </c>
      <c r="O18" s="4" t="str">
        <f>IF(OR(Criteria!O18="False", Input!P8=0), "True", IF(OR((Input!AG8-Input!P8)/Input!P8*100&gt;50, (Input!AG8-Input!P8)/Input!P8*100&lt;-50), "False", "True"))</f>
        <v>True</v>
      </c>
      <c r="P18" s="4" t="str">
        <f>IF(OR(Criteria!P18="False", Input!Q8=0), "True", IF(OR((Input!AH8-Input!Q8)/Input!Q8*100&gt;50, (Input!AH8-Input!Q8)/Input!Q8*100&lt;-50), "False", "True"))</f>
        <v>True</v>
      </c>
      <c r="Q18" s="4" t="str">
        <f>IF(OR(Criteria!Q18="False", Input!R8=0), "True", IF(OR((Input!AI8-Input!R8)/Input!R8*100&gt;50, (Input!AI8-Input!R8)/Input!R8*100&lt;-50), "False", "True"))</f>
        <v>True</v>
      </c>
      <c r="R18" s="4" t="str">
        <f>IF(OR(Criteria!R18="False", Input!S8=0), "True", IF(OR((Input!AJ8-Input!S8)/Input!S8*100&gt;50, (Input!AJ8-Input!S8)/Input!S8*100&lt;-50), "False", "True"))</f>
        <v>True</v>
      </c>
    </row>
    <row r="19" spans="2:18" ht="15.75" customHeight="1" x14ac:dyDescent="0.35">
      <c r="B19" s="3" t="str">
        <f>Input!A9</f>
        <v>"AZ-EVRO TEL" MƏHDUD MƏSULİYYƏTLİ CƏMİYYƏTİ</v>
      </c>
      <c r="C19" s="4" t="str">
        <f>IF(OR(Input!D9=0, Criteria!C19="False"), "True", IF(AND((Input!U9-Input!D9)/Input!D9*100&gt;50, (Input!U9-Input!D9)/Input!D9*100&lt;-50), "False", "True"))</f>
        <v>True</v>
      </c>
      <c r="D19" s="4" t="str">
        <f>IF(OR(Criteria!D19="False", Input!E9=0), "True", IF(OR((Input!V9-Input!E9)/Input!E9*100&gt;50, (Input!V9-Input!E9)/Input!E9*100&lt;-50), "False", "True"))</f>
        <v>True</v>
      </c>
      <c r="E19" s="4" t="str">
        <f>IF(OR(Criteria!E19="False", Input!F9=0), "True", IF(OR((Input!W9-Input!F9)/Input!F9*100&gt;50, (Input!W9-Input!F9)/Input!F9*100&lt;-50), "False", "True"))</f>
        <v>True</v>
      </c>
      <c r="F19" s="4" t="str">
        <f>IF(OR(Criteria!F19="False", Input!G9=0), "True", IF(OR((Input!X9-Input!G9)/Input!G9*100&gt;50, (Input!X9-Input!G9)/Input!G9*100&lt;-50), "False", "True"))</f>
        <v>True</v>
      </c>
      <c r="G19" s="4" t="str">
        <f>IF(OR(Criteria!G19="False", Input!H9=0), "True", IF(OR((Input!Y9-Input!H9)/Input!H9*100&gt;50, (Input!Y9-Input!H9)/Input!H9*100&lt;-50), "False", "True"))</f>
        <v>True</v>
      </c>
      <c r="H19" s="4" t="str">
        <f>IF(OR(Criteria!H19="False", Input!I9=0), "True", IF(OR((Input!Z9-Input!I9)/Input!I9*100&gt;50, (Input!Z9-Input!I9)/Input!I9*100&lt;-50), "False", "True"))</f>
        <v>True</v>
      </c>
      <c r="I19" s="4" t="str">
        <f>IF(OR(Criteria!I19="False", Input!J9=0), "True", IF(OR((Input!AA9-Input!J9)/Input!J9*100&gt;50, (Input!AA9-Input!J9)/Input!J9*100&lt;-50), "False", "True"))</f>
        <v>True</v>
      </c>
      <c r="J19" s="4" t="str">
        <f>IF(OR(Criteria!J19="False", Input!K9=0), "True", IF(OR((Input!AB9-Input!K9)/Input!K9*100&gt;50, (Input!AB9-Input!K9)/Input!K9*100&lt;-50), "False", "True"))</f>
        <v>True</v>
      </c>
      <c r="K19" s="4" t="str">
        <f>IF(OR(Criteria!K19="False", Input!L9=0), "True", IF(OR((Input!AC9-Input!L9)/Input!L9*100&gt;50, (Input!AC9-Input!L9)/Input!L9*100&lt;-50), "False", "True"))</f>
        <v>True</v>
      </c>
      <c r="L19" s="4" t="str">
        <f>IF(OR(Criteria!L19="False", Input!M9=0), "True", IF(OR((Input!AD9-Input!M9)/Input!M9*100&gt;50, (Input!AD9-Input!M9)/Input!M9*100&lt;-50), "False", "True"))</f>
        <v>True</v>
      </c>
      <c r="M19" s="4" t="str">
        <f>IF(OR(Criteria!M19="False", Input!N9=0), "True", IF(OR((Input!AE9-Input!N9)/Input!N9*100&gt;50, (Input!AE9-Input!N9)/Input!N9*100&lt;-50), "False", "True"))</f>
        <v>True</v>
      </c>
      <c r="N19" s="4" t="str">
        <f>IF(OR(Criteria!N19="False", Input!O9=0), "True", IF(OR((Input!AF9-Input!O9)/Input!O9*100&gt;50, (Input!AF9-Input!O9)/Input!O9*100&lt;-50), "False", "True"))</f>
        <v>True</v>
      </c>
      <c r="O19" s="4" t="str">
        <f>IF(OR(Criteria!O19="False", Input!P9=0), "True", IF(OR((Input!AG9-Input!P9)/Input!P9*100&gt;50, (Input!AG9-Input!P9)/Input!P9*100&lt;-50), "False", "True"))</f>
        <v>True</v>
      </c>
      <c r="P19" s="4" t="str">
        <f>IF(OR(Criteria!P19="False", Input!Q9=0), "True", IF(OR((Input!AH9-Input!Q9)/Input!Q9*100&gt;50, (Input!AH9-Input!Q9)/Input!Q9*100&lt;-50), "False", "True"))</f>
        <v>True</v>
      </c>
      <c r="Q19" s="4" t="str">
        <f>IF(OR(Criteria!Q19="False", Input!R9=0), "True", IF(OR((Input!AI9-Input!R9)/Input!R9*100&gt;50, (Input!AI9-Input!R9)/Input!R9*100&lt;-50), "False", "True"))</f>
        <v>True</v>
      </c>
      <c r="R19" s="4" t="str">
        <f>IF(OR(Criteria!R19="False", Input!S9=0), "True", IF(OR((Input!AJ9-Input!S9)/Input!S9*100&gt;50, (Input!AJ9-Input!S9)/Input!S9*100&lt;-50), "False", "True"))</f>
        <v>True</v>
      </c>
    </row>
    <row r="20" spans="2:18" ht="15.75" customHeight="1" x14ac:dyDescent="0.35">
      <c r="B20" s="3" t="str">
        <f>Input!A10</f>
        <v>"DELTA TELEKOM LTD" MƏHDUD MƏSULİYYƏTLİ  MÜƏSSİSƏSİ</v>
      </c>
      <c r="C20" s="4" t="str">
        <f>IF(OR(Input!D10=0, Criteria!C20="False"), "True", IF(AND((Input!U10-Input!D10)/Input!D10*100&gt;50, (Input!U10-Input!D10)/Input!D10*100&lt;-50), "False", "True"))</f>
        <v>True</v>
      </c>
      <c r="D20" s="4" t="str">
        <f>IF(OR(Criteria!D20="False", Input!E10=0), "True", IF(OR((Input!V10-Input!E10)/Input!E10*100&gt;50, (Input!V10-Input!E10)/Input!E10*100&lt;-50), "False", "True"))</f>
        <v>True</v>
      </c>
      <c r="E20" s="4" t="str">
        <f>IF(OR(Criteria!E20="False", Input!F10=0), "True", IF(OR((Input!W10-Input!F10)/Input!F10*100&gt;50, (Input!W10-Input!F10)/Input!F10*100&lt;-50), "False", "True"))</f>
        <v>True</v>
      </c>
      <c r="F20" s="4" t="str">
        <f>IF(OR(Criteria!F20="False", Input!G10=0), "True", IF(OR((Input!X10-Input!G10)/Input!G10*100&gt;50, (Input!X10-Input!G10)/Input!G10*100&lt;-50), "False", "True"))</f>
        <v>True</v>
      </c>
      <c r="G20" s="4" t="str">
        <f>IF(OR(Criteria!G20="False", Input!H10=0), "True", IF(OR((Input!Y10-Input!H10)/Input!H10*100&gt;50, (Input!Y10-Input!H10)/Input!H10*100&lt;-50), "False", "True"))</f>
        <v>True</v>
      </c>
      <c r="H20" s="4" t="str">
        <f>IF(OR(Criteria!H20="False", Input!I10=0), "True", IF(OR((Input!Z10-Input!I10)/Input!I10*100&gt;50, (Input!Z10-Input!I10)/Input!I10*100&lt;-50), "False", "True"))</f>
        <v>True</v>
      </c>
      <c r="I20" s="4" t="str">
        <f>IF(OR(Criteria!I20="False", Input!J10=0), "True", IF(OR((Input!AA10-Input!J10)/Input!J10*100&gt;50, (Input!AA10-Input!J10)/Input!J10*100&lt;-50), "False", "True"))</f>
        <v>True</v>
      </c>
      <c r="J20" s="4" t="str">
        <f>IF(OR(Criteria!J20="False", Input!K10=0), "True", IF(OR((Input!AB10-Input!K10)/Input!K10*100&gt;50, (Input!AB10-Input!K10)/Input!K10*100&lt;-50), "False", "True"))</f>
        <v>True</v>
      </c>
      <c r="K20" s="4" t="str">
        <f>IF(OR(Criteria!K20="False", Input!L10=0), "True", IF(OR((Input!AC10-Input!L10)/Input!L10*100&gt;50, (Input!AC10-Input!L10)/Input!L10*100&lt;-50), "False", "True"))</f>
        <v>True</v>
      </c>
      <c r="L20" s="4" t="str">
        <f>IF(OR(Criteria!L20="False", Input!M10=0), "True", IF(OR((Input!AD10-Input!M10)/Input!M10*100&gt;50, (Input!AD10-Input!M10)/Input!M10*100&lt;-50), "False", "True"))</f>
        <v>True</v>
      </c>
      <c r="M20" s="4" t="str">
        <f>IF(OR(Criteria!M20="False", Input!N10=0), "True", IF(OR((Input!AE10-Input!N10)/Input!N10*100&gt;50, (Input!AE10-Input!N10)/Input!N10*100&lt;-50), "False", "True"))</f>
        <v>True</v>
      </c>
      <c r="N20" s="4" t="str">
        <f>IF(OR(Criteria!N20="False", Input!O10=0), "True", IF(OR((Input!AF10-Input!O10)/Input!O10*100&gt;50, (Input!AF10-Input!O10)/Input!O10*100&lt;-50), "False", "True"))</f>
        <v>True</v>
      </c>
      <c r="O20" s="4" t="str">
        <f>IF(OR(Criteria!O20="False", Input!P10=0), "True", IF(OR((Input!AG10-Input!P10)/Input!P10*100&gt;50, (Input!AG10-Input!P10)/Input!P10*100&lt;-50), "False", "True"))</f>
        <v>True</v>
      </c>
      <c r="P20" s="4" t="str">
        <f>IF(OR(Criteria!P20="False", Input!Q10=0), "True", IF(OR((Input!AH10-Input!Q10)/Input!Q10*100&gt;50, (Input!AH10-Input!Q10)/Input!Q10*100&lt;-50), "False", "True"))</f>
        <v>True</v>
      </c>
      <c r="Q20" s="4" t="str">
        <f>IF(OR(Criteria!Q20="False", Input!R10=0), "True", IF(OR((Input!AI10-Input!R10)/Input!R10*100&gt;50, (Input!AI10-Input!R10)/Input!R10*100&lt;-50), "False", "True"))</f>
        <v>True</v>
      </c>
      <c r="R20" s="4" t="str">
        <f>IF(OR(Criteria!R20="False", Input!S10=0), "True", IF(OR((Input!AJ10-Input!S10)/Input!S10*100&gt;50, (Input!AJ10-Input!S10)/Input!S10*100&lt;-50), "False", "True"))</f>
        <v>True</v>
      </c>
    </row>
  </sheetData>
  <sheetProtection algorithmName="SHA-512" hashValue="9sk+4KFjyQCWHBafL+t7h3smo1kxlzHOekVXOQ56rVn39lkJzECNFLybOgtXTXTKCLM385RWTeJuQO4hBk1HHg==" saltValue="UocDy8eYB+6B02Oq55aoQw==" spinCount="100000" sheet="1" objects="1" scenarios="1"/>
  <mergeCells count="2">
    <mergeCell ref="B8:R10"/>
    <mergeCell ref="B2:J5"/>
  </mergeCells>
  <conditionalFormatting sqref="C12:R20">
    <cfRule type="containsText" dxfId="4" priority="1" operator="containsText" text="False">
      <formula>NOT(ISERROR(SEARCH("False",C12)))</formula>
    </cfRule>
    <cfRule type="containsText" dxfId="3" priority="2" operator="containsText" text="True">
      <formula>NOT(ISERROR(SEARCH("True",C12)))</formula>
    </cfRule>
    <cfRule type="containsText" dxfId="2" priority="4" operator="containsText" text="False">
      <formula>NOT(ISERROR(SEARCH("False",C12)))</formula>
    </cfRule>
    <cfRule type="containsText" dxfId="1" priority="6" operator="containsText" text="True">
      <formula>NOT(ISERROR(SEARCH("True",C12)))</formula>
    </cfRule>
  </conditionalFormatting>
  <conditionalFormatting sqref="F12:R20">
    <cfRule type="containsText" dxfId="0" priority="3" operator="containsText" text="No Information">
      <formula>NOT(ISERROR(SEARCH("No Information",F12)))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/>
  <dimension ref="B2:R10"/>
  <sheetViews>
    <sheetView tabSelected="1" zoomScale="70" zoomScaleNormal="70" workbookViewId="0">
      <pane xSplit="2" topLeftCell="C1" activePane="topRight" state="frozen"/>
      <selection pane="topRight" activeCell="D6" sqref="D6"/>
    </sheetView>
  </sheetViews>
  <sheetFormatPr defaultColWidth="8.7265625" defaultRowHeight="15.5" x14ac:dyDescent="0.35"/>
  <cols>
    <col min="1" max="1" width="8.7265625" style="7" customWidth="1"/>
    <col min="2" max="2" width="42.1796875" style="7" customWidth="1"/>
    <col min="3" max="3" width="54.81640625" style="7" customWidth="1"/>
    <col min="4" max="4" width="59.54296875" style="7" customWidth="1"/>
    <col min="5" max="5" width="59.1796875" style="7" customWidth="1"/>
    <col min="6" max="6" width="51.54296875" style="7" customWidth="1"/>
    <col min="7" max="7" width="55.1796875" style="7" customWidth="1"/>
    <col min="8" max="8" width="50.453125" style="7" customWidth="1"/>
    <col min="9" max="9" width="52.1796875" style="7" customWidth="1"/>
    <col min="10" max="10" width="55.54296875" style="7" customWidth="1"/>
    <col min="11" max="11" width="55.453125" style="7" customWidth="1"/>
    <col min="12" max="12" width="53.453125" style="7" customWidth="1"/>
    <col min="13" max="13" width="55.453125" style="7" customWidth="1"/>
    <col min="14" max="14" width="52.453125" style="7" customWidth="1"/>
    <col min="15" max="15" width="46.26953125" style="7" customWidth="1"/>
    <col min="16" max="16" width="53.453125" style="7" customWidth="1"/>
    <col min="17" max="17" width="57.81640625" style="7" customWidth="1"/>
    <col min="18" max="18" width="56" style="7" customWidth="1"/>
    <col min="19" max="22" width="8.7265625" style="7" customWidth="1"/>
    <col min="23" max="16384" width="8.7265625" style="7"/>
  </cols>
  <sheetData>
    <row r="2" spans="2:18" ht="136.5" customHeight="1" x14ac:dyDescent="0.35">
      <c r="B2" s="8" t="str">
        <f>Input!A2</f>
        <v>"TRANSEVROKOM" MƏHDUD MƏSULİYYƏTLİ CƏMİYYƏTİ</v>
      </c>
      <c r="C2" s="8" t="str">
        <f>IF(AND(Criteria!C12="True",Differences!C12="True"),"",IF(AND(Criteria!C12="False",Differences!C12="True"),"Telefon abunəçilərinin sayı (voice)"&amp;" → SƏBƏB:"&amp;Criteria!C$11,IF(AND(Criteria!C12="True",Differences!C12="False"),"Telefon abunəçilərinin sayı (voice)"&amp;" → SƏBƏB: Keçmiş rüb ilə müqayisədə fərq çoxdur")))</f>
        <v>Telefon abunəçilərinin sayı (voice) → SƏBƏB:Telefon abunəçilərinin sayı (voice) &gt; 0</v>
      </c>
      <c r="D2" s="8" t="str">
        <f>IF(AND(Criteria!D12="True",Differences!D12="True"),"",IF(AND(Criteria!D12="False",Differences!D12="True"),"Telefon qoşulmalarının sayı"&amp;" → SƏBƏB:"&amp;Criteria!D$11,IF(AND(Criteria!D12="True",Differences!D12="False"),"Telefon qoşulmalarının sayı"&amp;" → SƏBƏB: Keçmiş rüb ilə müqayisədə fərq çoxdur")))</f>
        <v>Telefon qoşulmalarının sayı → SƏBƏB:Telefon qoşulmalarının sayı &gt; 0</v>
      </c>
      <c r="E2" s="8" t="str">
        <f>IF(AND(Criteria!E12="True",Differences!E12="True"),"",IF(AND(Criteria!E12="False",Differences!E12="True"),"Telefoniya şəbəkəsinin quraşdırılmış (xətt şəbəkəsi) tutumu"&amp;" → SƏBƏB: "&amp;Criteria!E$11,IF(AND(Criteria!E12="True",Differences!E12="False"),"Telefoniya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2" s="8" t="str">
        <f>IF(AND(Criteria!F12="True",Differences!F12="True"),"",IF(AND(Criteria!F12="False",Differences!F12="True"),"Telefoniya şəbəkənin ümumi stansiya tutumu"&amp;" → SƏBƏB: "&amp;Criteria!F$11,IF(AND(Criteria!F12="True",Differences!F12="False"),"Telefoniya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2" s="8" t="str">
        <f>IF(AND(Criteria!G12="True",Differences!G12="True"),"",IF(AND(Criteria!G12="False",Differences!G12="True"),"Telefonlaşdırılmış təsərrüfat sayı"&amp;" → SƏBƏB: "&amp;Criteria!G$11,IF(AND(Criteria!G12="True",Differences!G12="False"),"Telefonlaşdırılmış təsərrüfat sayı"&amp;" → SƏBƏB: Keçmiş rüb ilə müqayisədə fərq çoxdur")))</f>
        <v>Telefonlaşdırılmış təsərrüfat sayı → SƏBƏB: Telefonlaşdırılmış təsərrüfat sayı &gt; 0</v>
      </c>
      <c r="H2" s="8" t="str">
        <f>IF(AND(Criteria!H12="True",Differences!H12="True"),"",IF(AND(Criteria!H12="False",Differences!H12="True"),"Sabit telefon (səs) trafiki (Şəhərlərarası və Beynəlxalq Danışıqlar daxil deyil)"&amp;" → SƏBƏB: "&amp;Criteria!H$11,IF(AND(Criteria!H12="True",Differences!H12="False"),"Sabit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2" s="8" t="str">
        <f>IF(AND(Criteria!I12="True",Differences!I12="True"),"",IF(AND(Criteria!I12="False",Differences!I12="True"),"Şəhərlərarası və Beynəlxalq Danışıqlar üzrə çıxış trafiki"&amp;" → SƏBƏB: "&amp;Criteria!I$11,IF(AND(Criteria!I12="True",Differences!I12="False"),"Şəhərlərarası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2" s="8" t="str">
        <f>IF(AND(Criteria!J12="True",Differences!J12="True"),"",IF(AND(Criteria!J12="False",Differences!J12="True"),"Şəhərlərarası və Beynəlxalq Danışıqlar üzrə giriş trafiki"&amp;" → SƏBƏB: "&amp;Criteria!J$11,IF(AND(Criteria!J12="True",Differences!J12="False"),"Şəhərlərarası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2" s="8" t="str">
        <f>IF(AND(Criteria!K12="True",Differences!K12="True"),"",IF(AND(Criteria!K12="False",Differences!K12="True"),"Müəssisənin özünə aid fiber optik lif uzunluğu"&amp;" → SƏBƏB: "&amp;Criteria!K$11,IF(AND(Criteria!K12="True",Differences!K12="False"),"Müəssisənin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2" s="8" t="str">
        <f>IF(AND(Criteria!L12="True",Differences!L12="True"),"",IF(AND(Criteria!L12="False",Differences!L12="True"),"Müəssisənin özünə aid fiber optik lif sayı"&amp;" → SƏBƏB: "&amp;Criteria!L$11,IF(AND(Criteria!L12="True",Differences!L12="False"),"Müəssisənin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2" s="8" t="str">
        <f>IF(AND(Criteria!M12="True",Differences!M12="True"),"",IF(AND(Criteria!M12="False",Differences!M12="True"),"ATS sayı"&amp;" → SƏBƏB: "&amp;Criteria!M$11,IF(AND(Criteria!M12="True",Differences!M12="False"),"ATS sayı"&amp;" → SƏBƏB: Keçmiş rüb ilə müqayisədə fərq çoxdur")))</f>
        <v>ATS sayı → SƏBƏB: ATS sayı &gt; 0</v>
      </c>
      <c r="N2" s="8" t="str">
        <f>IF(AND(Criteria!N12="True",Differences!N12="True"),"",IF(AND(Criteria!N12="False",Differences!N12="True"),"Sayt sayı"&amp;" → SƏBƏB: "&amp;Criteria!N$11,IF(AND(Criteria!N12="True",Differences!N12="False"),"Sayt sayı"&amp;" → SƏBƏB: Keçmiş rüb ilə müqayisədə fərq çoxdur")))</f>
        <v>Sayt sayı → SƏBƏB: Sayt sayı &gt; 0</v>
      </c>
      <c r="O2" s="8" t="str">
        <f>IF(AND(Criteria!O12="True",Differences!O12="True"),"",IF(AND(Criteria!O12="False",Differences!O12="True"),"Quyu"&amp;" → SƏBƏB: "&amp;Criteria!O$11,IF(AND(Criteria!O12="True",Differences!O12="False"),"Quyu"&amp;" → SƏBƏB: Keçmiş rüb ilə müqayisədə fərq çoxdur")))</f>
        <v>Quyu → SƏBƏB: Quyu &gt; 0</v>
      </c>
      <c r="P2" s="8" t="str">
        <f>IF(AND(Criteria!P12="True",Differences!P12="True"),"",IF(AND(Criteria!P12="False",Differences!P12="True"),"Kanal uzunluğu"&amp;" → SƏBƏB: "&amp;Criteria!P$11,IF(AND(Criteria!P12="True",Differences!P12="False"),"Kanal uzunluğu"&amp;" → SƏBƏB: Keçmiş rüb ilə müqayisədə fərq çoxdur")))</f>
        <v>Kanal uzunluğu → SƏBƏB: Kanal uzunluğu &gt; 0</v>
      </c>
      <c r="Q2" s="8" t="str">
        <f>IF(AND(Criteria!Q12="True",Differences!Q12="True"),"",IF(AND(Criteria!Q12="False",Differences!Q12="True"),"Taksafonların sayı"&amp;" → SƏBƏB: "&amp;Criteria!Q$11,IF(AND(Criteria!Q12="True",Differences!Q12="False"),"Taksafonların sayı"&amp;" → SƏBƏB: Keçmiş rüb ilə müqayisədə fərq çoxdur")))</f>
        <v>Taksafonların sayı → SƏBƏB: Taksafonların sayı &gt; 0</v>
      </c>
      <c r="R2" s="8" t="str">
        <f>IF(AND(Criteria!R12="True",Differences!R12="True"),"",IF(AND(Criteria!R12="False",Differences!R12="True"),"Təşkilatda çalışan əməkdaşların sayı"&amp;" → SƏBƏB: "&amp;Criteria!R$11,IF(AND(Criteria!R12="True",Differences!R12="False"),"Təşkilatda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3" spans="2:18" ht="136.5" customHeight="1" x14ac:dyDescent="0.35">
      <c r="B3" s="8" t="str">
        <f>Input!A3</f>
        <v>"AZTELEKOM" MƏHDUD MƏSULİYYƏTLİ CƏMİYYƏTİ</v>
      </c>
      <c r="C3" s="8" t="str">
        <f>IF(AND(Criteria!C13="True",Differences!C13="True"),"",IF(AND(Criteria!C13="False",Differences!C13="True"),"Telefon abunəçilərinin sayı (voice)"&amp;" → SƏBƏB:"&amp;Criteria!C$11,IF(AND(Criteria!C13="True",Differences!C13="False"),"Telefon abunəçilərinin sayı (voice)"&amp;" → SƏBƏB: Keçmiş rüb ilə müqayisədə fərq çoxdur")))</f>
        <v>Telefon abunəçilərinin sayı (voice) → SƏBƏB:Telefon abunəçilərinin sayı (voice) &gt; 0</v>
      </c>
      <c r="D3" s="8" t="str">
        <f>IF(AND(Criteria!D13="True",Differences!D13="True"),"",IF(AND(Criteria!D13="False",Differences!D13="True"),"Telefon qoşulmalarının sayı"&amp;" → SƏBƏB:"&amp;Criteria!D$11,IF(AND(Criteria!D13="True",Differences!D13="False"),"Telefon qoşulmalarının sayı"&amp;" → SƏBƏB: Keçmiş rüb ilə müqayisədə fərq çoxdur")))</f>
        <v>Telefon qoşulmalarının sayı → SƏBƏB:Telefon qoşulmalarının sayı &gt; 0</v>
      </c>
      <c r="E3" s="8" t="str">
        <f>IF(AND(Criteria!E13="True",Differences!E13="True"),"",IF(AND(Criteria!E13="False",Differences!E13="True"),"Telefoniya şəbəkəsinin quraşdırılmış (xətt şəbəkəsi) tutumu"&amp;" → SƏBƏB: "&amp;Criteria!E$11,IF(AND(Criteria!E13="True",Differences!E13="False"),"Telefoniya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3" s="8" t="str">
        <f>IF(AND(Criteria!F13="True",Differences!F13="True"),"",IF(AND(Criteria!F13="False",Differences!F13="True"),"Telefoniya şəbəkənin ümumi stansiya tutumu"&amp;" → SƏBƏB: "&amp;Criteria!F$11,IF(AND(Criteria!F13="True",Differences!F13="False"),"Telefoniya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3" s="8" t="str">
        <f>IF(AND(Criteria!G13="True",Differences!G13="True"),"",IF(AND(Criteria!G13="False",Differences!G13="True"),"Telefonlaşdırılmış təsərrüfat sayı"&amp;" → SƏBƏB: "&amp;Criteria!G$11,IF(AND(Criteria!G13="True",Differences!G13="False"),"Telefonlaşdırılmış təsərrüfat sayı"&amp;" → SƏBƏB: Keçmiş rüb ilə müqayisədə fərq çoxdur")))</f>
        <v>Telefonlaşdırılmış təsərrüfat sayı → SƏBƏB: Telefonlaşdırılmış təsərrüfat sayı &gt; 0</v>
      </c>
      <c r="H3" s="8" t="str">
        <f>IF(AND(Criteria!H13="True",Differences!H13="True"),"",IF(AND(Criteria!H13="False",Differences!H13="True"),"Sabit telefon (səs) trafiki (Şəhərlərarası və Beynəlxalq Danışıqlar daxil deyil)"&amp;" → SƏBƏB: "&amp;Criteria!H$11,IF(AND(Criteria!H13="True",Differences!H13="False"),"Sabit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3" s="8" t="str">
        <f>IF(AND(Criteria!I13="True",Differences!I13="True"),"",IF(AND(Criteria!I13="False",Differences!I13="True"),"Şəhərlərarası və Beynəlxalq Danışıqlar üzrə çıxış trafiki"&amp;" → SƏBƏB: "&amp;Criteria!I$11,IF(AND(Criteria!I13="True",Differences!I13="False"),"Şəhərlərarası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3" s="8" t="str">
        <f>IF(AND(Criteria!J13="True",Differences!J13="True"),"",IF(AND(Criteria!J13="False",Differences!J13="True"),"Şəhərlərarası və Beynəlxalq Danışıqlar üzrə giriş trafiki"&amp;" → SƏBƏB: "&amp;Criteria!J$11,IF(AND(Criteria!J13="True",Differences!J13="False"),"Şəhərlərarası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3" s="8" t="str">
        <f>IF(AND(Criteria!K13="True",Differences!K13="True"),"",IF(AND(Criteria!K13="False",Differences!K13="True"),"Müəssisənin özünə aid fiber optik lif uzunluğu"&amp;" → SƏBƏB: "&amp;Criteria!K$11,IF(AND(Criteria!K13="True",Differences!K13="False"),"Müəssisənin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3" s="8" t="str">
        <f>IF(AND(Criteria!L13="True",Differences!L13="True"),"",IF(AND(Criteria!L13="False",Differences!L13="True"),"Müəssisənin özünə aid fiber optik lif sayı"&amp;" → SƏBƏB: "&amp;Criteria!L$11,IF(AND(Criteria!L13="True",Differences!L13="False"),"Müəssisənin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3" s="8" t="str">
        <f>IF(AND(Criteria!M13="True",Differences!M13="True"),"",IF(AND(Criteria!M13="False",Differences!M13="True"),"ATS sayı"&amp;" → SƏBƏB: "&amp;Criteria!M$11,IF(AND(Criteria!M13="True",Differences!M13="False"),"ATS sayı"&amp;" → SƏBƏB: Keçmiş rüb ilə müqayisədə fərq çoxdur")))</f>
        <v>ATS sayı → SƏBƏB: ATS sayı &gt; 0</v>
      </c>
      <c r="N3" s="8" t="str">
        <f>IF(AND(Criteria!N13="True",Differences!N13="True"),"",IF(AND(Criteria!N13="False",Differences!N13="True"),"Sayt sayı"&amp;" → SƏBƏB: "&amp;Criteria!N$11,IF(AND(Criteria!N13="True",Differences!N13="False"),"Sayt sayı"&amp;" → SƏBƏB: Keçmiş rüb ilə müqayisədə fərq çoxdur")))</f>
        <v>Sayt sayı → SƏBƏB: Sayt sayı &gt; 0</v>
      </c>
      <c r="O3" s="8" t="str">
        <f>IF(AND(Criteria!O13="True",Differences!O13="True"),"",IF(AND(Criteria!O13="False",Differences!O13="True"),"Quyu"&amp;" → SƏBƏB: "&amp;Criteria!O$11,IF(AND(Criteria!O13="True",Differences!O13="False"),"Quyu"&amp;" → SƏBƏB: Keçmiş rüb ilə müqayisədə fərq çoxdur")))</f>
        <v>Quyu → SƏBƏB: Quyu &gt; 0</v>
      </c>
      <c r="P3" s="8" t="str">
        <f>IF(AND(Criteria!P13="True",Differences!P13="True"),"",IF(AND(Criteria!P13="False",Differences!P13="True"),"Kanal uzunluğu"&amp;" → SƏBƏB: "&amp;Criteria!P$11,IF(AND(Criteria!P13="True",Differences!P13="False"),"Kanal uzunluğu"&amp;" → SƏBƏB: Keçmiş rüb ilə müqayisədə fərq çoxdur")))</f>
        <v>Kanal uzunluğu → SƏBƏB: Kanal uzunluğu &gt; 0</v>
      </c>
      <c r="Q3" s="8" t="str">
        <f>IF(AND(Criteria!Q13="True",Differences!Q13="True"),"",IF(AND(Criteria!Q13="False",Differences!Q13="True"),"Taksafonların sayı"&amp;" → SƏBƏB: "&amp;Criteria!Q$11,IF(AND(Criteria!Q13="True",Differences!Q13="False"),"Taksafonların sayı"&amp;" → SƏBƏB: Keçmiş rüb ilə müqayisədə fərq çoxdur")))</f>
        <v>Taksafonların sayı → SƏBƏB: Taksafonların sayı &gt; 0</v>
      </c>
      <c r="R3" s="8" t="str">
        <f>IF(AND(Criteria!R13="True",Differences!R13="True"),"",IF(AND(Criteria!R13="False",Differences!R13="True"),"Təşkilatda çalışan əməkdaşların sayı"&amp;" → SƏBƏB: "&amp;Criteria!R$11,IF(AND(Criteria!R13="True",Differences!R13="False"),"Təşkilatda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4" spans="2:18" ht="136.5" customHeight="1" x14ac:dyDescent="0.35">
      <c r="B4" s="8" t="str">
        <f>Input!A4</f>
        <v>"AZERBAİJAN INTERNATİONAL TELECOM (AZINTELECOM)" MƏHDUD MƏSULİYYƏTLİ CƏMİYYƏTİ</v>
      </c>
      <c r="C4" s="8" t="str">
        <f>IF(AND(Criteria!C14="True",Differences!C14="True"),"",IF(AND(Criteria!C14="False",Differences!C14="True"),"Telefon abunəçilərinin sayı (voice)"&amp;" → SƏBƏB:"&amp;Criteria!C$11,IF(AND(Criteria!C14="True",Differences!C14="False"),"Telefon abunəçilərinin sayı (voice)"&amp;" → SƏBƏB: Keçmiş rüb ilə müqayisədə fərq çoxdur")))</f>
        <v>Telefon abunəçilərinin sayı (voice) → SƏBƏB:Telefon abunəçilərinin sayı (voice) &gt; 0</v>
      </c>
      <c r="D4" s="8" t="str">
        <f>IF(AND(Criteria!D14="True",Differences!D14="True"),"",IF(AND(Criteria!D14="False",Differences!D14="True"),"Telefon qoşulmalarının sayı"&amp;" → SƏBƏB:"&amp;Criteria!D$11,IF(AND(Criteria!D14="True",Differences!D14="False"),"Telefon qoşulmalarının sayı"&amp;" → SƏBƏB: Keçmiş rüb ilə müqayisədə fərq çoxdur")))</f>
        <v>Telefon qoşulmalarının sayı → SƏBƏB:Telefon qoşulmalarının sayı &gt; 0</v>
      </c>
      <c r="E4" s="8" t="str">
        <f>IF(AND(Criteria!E14="True",Differences!E14="True"),"",IF(AND(Criteria!E14="False",Differences!E14="True"),"Telefoniya şəbəkəsinin quraşdırılmış (xətt şəbəkəsi) tutumu"&amp;" → SƏBƏB: "&amp;Criteria!E$11,IF(AND(Criteria!E14="True",Differences!E14="False"),"Telefoniya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4" s="8" t="str">
        <f>IF(AND(Criteria!F14="True",Differences!F14="True"),"",IF(AND(Criteria!F14="False",Differences!F14="True"),"Telefoniya şəbəkənin ümumi stansiya tutumu"&amp;" → SƏBƏB: "&amp;Criteria!F$11,IF(AND(Criteria!F14="True",Differences!F14="False"),"Telefoniya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4" s="8" t="str">
        <f>IF(AND(Criteria!G14="True",Differences!G14="True"),"",IF(AND(Criteria!G14="False",Differences!G14="True"),"Telefonlaşdırılmış təsərrüfat sayı"&amp;" → SƏBƏB: "&amp;Criteria!G$11,IF(AND(Criteria!G14="True",Differences!G14="False"),"Telefonlaşdırılmış təsərrüfat sayı"&amp;" → SƏBƏB: Keçmiş rüb ilə müqayisədə fərq çoxdur")))</f>
        <v>Telefonlaşdırılmış təsərrüfat sayı → SƏBƏB: Telefonlaşdırılmış təsərrüfat sayı &gt; 0</v>
      </c>
      <c r="H4" s="8" t="str">
        <f>IF(AND(Criteria!H14="True",Differences!H14="True"),"",IF(AND(Criteria!H14="False",Differences!H14="True"),"Sabit telefon (səs) trafiki (Şəhərlərarası və Beynəlxalq Danışıqlar daxil deyil)"&amp;" → SƏBƏB: "&amp;Criteria!H$11,IF(AND(Criteria!H14="True",Differences!H14="False"),"Sabit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4" s="8" t="str">
        <f>IF(AND(Criteria!I14="True",Differences!I14="True"),"",IF(AND(Criteria!I14="False",Differences!I14="True"),"Şəhərlərarası və Beynəlxalq Danışıqlar üzrə çıxış trafiki"&amp;" → SƏBƏB: "&amp;Criteria!I$11,IF(AND(Criteria!I14="True",Differences!I14="False"),"Şəhərlərarası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4" s="8" t="str">
        <f>IF(AND(Criteria!J14="True",Differences!J14="True"),"",IF(AND(Criteria!J14="False",Differences!J14="True"),"Şəhərlərarası və Beynəlxalq Danışıqlar üzrə giriş trafiki"&amp;" → SƏBƏB: "&amp;Criteria!J$11,IF(AND(Criteria!J14="True",Differences!J14="False"),"Şəhərlərarası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4" s="8" t="str">
        <f>IF(AND(Criteria!K14="True",Differences!K14="True"),"",IF(AND(Criteria!K14="False",Differences!K14="True"),"Müəssisənin özünə aid fiber optik lif uzunluğu"&amp;" → SƏBƏB: "&amp;Criteria!K$11,IF(AND(Criteria!K14="True",Differences!K14="False"),"Müəssisənin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4" s="8" t="str">
        <f>IF(AND(Criteria!L14="True",Differences!L14="True"),"",IF(AND(Criteria!L14="False",Differences!L14="True"),"Müəssisənin özünə aid fiber optik lif sayı"&amp;" → SƏBƏB: "&amp;Criteria!L$11,IF(AND(Criteria!L14="True",Differences!L14="False"),"Müəssisənin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4" s="8" t="str">
        <f>IF(AND(Criteria!M14="True",Differences!M14="True"),"",IF(AND(Criteria!M14="False",Differences!M14="True"),"ATS sayı"&amp;" → SƏBƏB: "&amp;Criteria!M$11,IF(AND(Criteria!M14="True",Differences!M14="False"),"ATS sayı"&amp;" → SƏBƏB: Keçmiş rüb ilə müqayisədə fərq çoxdur")))</f>
        <v>ATS sayı → SƏBƏB: ATS sayı &gt; 0</v>
      </c>
      <c r="N4" s="8" t="str">
        <f>IF(AND(Criteria!N14="True",Differences!N14="True"),"",IF(AND(Criteria!N14="False",Differences!N14="True"),"Sayt sayı"&amp;" → SƏBƏB: "&amp;Criteria!N$11,IF(AND(Criteria!N14="True",Differences!N14="False"),"Sayt sayı"&amp;" → SƏBƏB: Keçmiş rüb ilə müqayisədə fərq çoxdur")))</f>
        <v>Sayt sayı → SƏBƏB: Sayt sayı &gt; 0</v>
      </c>
      <c r="O4" s="8" t="str">
        <f>IF(AND(Criteria!O14="True",Differences!O14="True"),"",IF(AND(Criteria!O14="False",Differences!O14="True"),"Quyu"&amp;" → SƏBƏB: "&amp;Criteria!O$11,IF(AND(Criteria!O14="True",Differences!O14="False"),"Quyu"&amp;" → SƏBƏB: Keçmiş rüb ilə müqayisədə fərq çoxdur")))</f>
        <v>Quyu → SƏBƏB: Quyu &gt; 0</v>
      </c>
      <c r="P4" s="8" t="str">
        <f>IF(AND(Criteria!P14="True",Differences!P14="True"),"",IF(AND(Criteria!P14="False",Differences!P14="True"),"Kanal uzunluğu"&amp;" → SƏBƏB: "&amp;Criteria!P$11,IF(AND(Criteria!P14="True",Differences!P14="False"),"Kanal uzunluğu"&amp;" → SƏBƏB: Keçmiş rüb ilə müqayisədə fərq çoxdur")))</f>
        <v>Kanal uzunluğu → SƏBƏB: Kanal uzunluğu &gt; 0</v>
      </c>
      <c r="Q4" s="8" t="str">
        <f>IF(AND(Criteria!Q14="True",Differences!Q14="True"),"",IF(AND(Criteria!Q14="False",Differences!Q14="True"),"Taksafonların sayı"&amp;" → SƏBƏB: "&amp;Criteria!Q$11,IF(AND(Criteria!Q14="True",Differences!Q14="False"),"Taksafonların sayı"&amp;" → SƏBƏB: Keçmiş rüb ilə müqayisədə fərq çoxdur")))</f>
        <v>Taksafonların sayı → SƏBƏB: Taksafonların sayı &gt; 0</v>
      </c>
      <c r="R4" s="8" t="str">
        <f>IF(AND(Criteria!R14="True",Differences!R14="True"),"",IF(AND(Criteria!R14="False",Differences!R14="True"),"Təşkilatda çalışan əməkdaşların sayı"&amp;" → SƏBƏB: "&amp;Criteria!R$11,IF(AND(Criteria!R14="True",Differences!R14="False"),"Təşkilatda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5" spans="2:18" ht="136.5" customHeight="1" x14ac:dyDescent="0.35">
      <c r="B5" s="8" t="str">
        <f>Input!A5</f>
        <v>"BAKI TELEFON RABİTƏSİ" MƏHDUD MƏSULİYYƏTLİ CƏMİYYƏTİ</v>
      </c>
      <c r="C5" s="8" t="str">
        <f>IF(AND(Criteria!C15="True",Differences!C15="True"),"",IF(AND(Criteria!C15="False",Differences!C15="True"),"Telefon abunəçilərinin sayı (voice)"&amp;" → SƏBƏB:"&amp;Criteria!C$11,IF(AND(Criteria!C15="True",Differences!C15="False"),"Telefon abunəçilərinin sayı (voice)"&amp;" → SƏBƏB: Keçmiş rüb ilə müqayisədə fərq çoxdur")))</f>
        <v>Telefon abunəçilərinin sayı (voice) → SƏBƏB:Telefon abunəçilərinin sayı (voice) &gt; 0</v>
      </c>
      <c r="D5" s="8" t="str">
        <f>IF(AND(Criteria!D15="True",Differences!D15="True"),"",IF(AND(Criteria!D15="False",Differences!D15="True"),"Telefon qoşulmalarının sayı"&amp;" → SƏBƏB:"&amp;Criteria!D$11,IF(AND(Criteria!D15="True",Differences!D15="False"),"Telefon qoşulmalarının sayı"&amp;" → SƏBƏB: Keçmiş rüb ilə müqayisədə fərq çoxdur")))</f>
        <v>Telefon qoşulmalarının sayı → SƏBƏB:Telefon qoşulmalarının sayı &gt; 0</v>
      </c>
      <c r="E5" s="8" t="str">
        <f>IF(AND(Criteria!E15="True",Differences!E15="True"),"",IF(AND(Criteria!E15="False",Differences!E15="True"),"Telefoniya şəbəkəsinin quraşdırılmış (xətt şəbəkəsi) tutumu"&amp;" → SƏBƏB: "&amp;Criteria!E$11,IF(AND(Criteria!E15="True",Differences!E15="False"),"Telefoniya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5" s="8" t="str">
        <f>IF(AND(Criteria!F15="True",Differences!F15="True"),"",IF(AND(Criteria!F15="False",Differences!F15="True"),"Telefoniya şəbəkənin ümumi stansiya tutumu"&amp;" → SƏBƏB: "&amp;Criteria!F$11,IF(AND(Criteria!F15="True",Differences!F15="False"),"Telefoniya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5" s="8" t="str">
        <f>IF(AND(Criteria!G15="True",Differences!G15="True"),"",IF(AND(Criteria!G15="False",Differences!G15="True"),"Telefonlaşdırılmış təsərrüfat sayı"&amp;" → SƏBƏB: "&amp;Criteria!G$11,IF(AND(Criteria!G15="True",Differences!G15="False"),"Telefonlaşdırılmış təsərrüfat sayı"&amp;" → SƏBƏB: Keçmiş rüb ilə müqayisədə fərq çoxdur")))</f>
        <v>Telefonlaşdırılmış təsərrüfat sayı → SƏBƏB: Telefonlaşdırılmış təsərrüfat sayı &gt; 0</v>
      </c>
      <c r="H5" s="8" t="str">
        <f>IF(AND(Criteria!H15="True",Differences!H15="True"),"",IF(AND(Criteria!H15="False",Differences!H15="True"),"Sabit telefon (səs) trafiki (Şəhərlərarası və Beynəlxalq Danışıqlar daxil deyil)"&amp;" → SƏBƏB: "&amp;Criteria!H$11,IF(AND(Criteria!H15="True",Differences!H15="False"),"Sabit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5" s="8" t="str">
        <f>IF(AND(Criteria!I15="True",Differences!I15="True"),"",IF(AND(Criteria!I15="False",Differences!I15="True"),"Şəhərlərarası və Beynəlxalq Danışıqlar üzrə çıxış trafiki"&amp;" → SƏBƏB: "&amp;Criteria!I$11,IF(AND(Criteria!I15="True",Differences!I15="False"),"Şəhərlərarası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5" s="8" t="str">
        <f>IF(AND(Criteria!J15="True",Differences!J15="True"),"",IF(AND(Criteria!J15="False",Differences!J15="True"),"Şəhərlərarası və Beynəlxalq Danışıqlar üzrə giriş trafiki"&amp;" → SƏBƏB: "&amp;Criteria!J$11,IF(AND(Criteria!J15="True",Differences!J15="False"),"Şəhərlərarası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5" s="8" t="str">
        <f>IF(AND(Criteria!K15="True",Differences!K15="True"),"",IF(AND(Criteria!K15="False",Differences!K15="True"),"Müəssisənin özünə aid fiber optik lif uzunluğu"&amp;" → SƏBƏB: "&amp;Criteria!K$11,IF(AND(Criteria!K15="True",Differences!K15="False"),"Müəssisənin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5" s="8" t="str">
        <f>IF(AND(Criteria!L15="True",Differences!L15="True"),"",IF(AND(Criteria!L15="False",Differences!L15="True"),"Müəssisənin özünə aid fiber optik lif sayı"&amp;" → SƏBƏB: "&amp;Criteria!L$11,IF(AND(Criteria!L15="True",Differences!L15="False"),"Müəssisənin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5" s="8" t="str">
        <f>IF(AND(Criteria!M15="True",Differences!M15="True"),"",IF(AND(Criteria!M15="False",Differences!M15="True"),"ATS sayı"&amp;" → SƏBƏB: "&amp;Criteria!M$11,IF(AND(Criteria!M15="True",Differences!M15="False"),"ATS sayı"&amp;" → SƏBƏB: Keçmiş rüb ilə müqayisədə fərq çoxdur")))</f>
        <v>ATS sayı → SƏBƏB: ATS sayı &gt; 0</v>
      </c>
      <c r="N5" s="8" t="str">
        <f>IF(AND(Criteria!N15="True",Differences!N15="True"),"",IF(AND(Criteria!N15="False",Differences!N15="True"),"Sayt sayı"&amp;" → SƏBƏB: "&amp;Criteria!N$11,IF(AND(Criteria!N15="True",Differences!N15="False"),"Sayt sayı"&amp;" → SƏBƏB: Keçmiş rüb ilə müqayisədə fərq çoxdur")))</f>
        <v>Sayt sayı → SƏBƏB: Sayt sayı &gt; 0</v>
      </c>
      <c r="O5" s="8" t="str">
        <f>IF(AND(Criteria!O15="True",Differences!O15="True"),"",IF(AND(Criteria!O15="False",Differences!O15="True"),"Quyu"&amp;" → SƏBƏB: "&amp;Criteria!O$11,IF(AND(Criteria!O15="True",Differences!O15="False"),"Quyu"&amp;" → SƏBƏB: Keçmiş rüb ilə müqayisədə fərq çoxdur")))</f>
        <v>Quyu → SƏBƏB: Quyu &gt; 0</v>
      </c>
      <c r="P5" s="8" t="str">
        <f>IF(AND(Criteria!P15="True",Differences!P15="True"),"",IF(AND(Criteria!P15="False",Differences!P15="True"),"Kanal uzunluğu"&amp;" → SƏBƏB: "&amp;Criteria!P$11,IF(AND(Criteria!P15="True",Differences!P15="False"),"Kanal uzunluğu"&amp;" → SƏBƏB: Keçmiş rüb ilə müqayisədə fərq çoxdur")))</f>
        <v>Kanal uzunluğu → SƏBƏB: Kanal uzunluğu &gt; 0</v>
      </c>
      <c r="Q5" s="8" t="str">
        <f>IF(AND(Criteria!Q15="True",Differences!Q15="True"),"",IF(AND(Criteria!Q15="False",Differences!Q15="True"),"Taksafonların sayı"&amp;" → SƏBƏB: "&amp;Criteria!Q$11,IF(AND(Criteria!Q15="True",Differences!Q15="False"),"Taksafonların sayı"&amp;" → SƏBƏB: Keçmiş rüb ilə müqayisədə fərq çoxdur")))</f>
        <v>Taksafonların sayı → SƏBƏB: Taksafonların sayı &gt; 0</v>
      </c>
      <c r="R5" s="8" t="str">
        <f>IF(AND(Criteria!R15="True",Differences!R15="True"),"",IF(AND(Criteria!R15="False",Differences!R15="True"),"Təşkilatda çalışan əməkdaşların sayı"&amp;" → SƏBƏB: "&amp;Criteria!R$11,IF(AND(Criteria!R15="True",Differences!R15="False"),"Təşkilatda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6" spans="2:18" ht="136.5" customHeight="1" x14ac:dyDescent="0.35">
      <c r="B6" s="8" t="str">
        <f>Input!A6</f>
        <v>"ULTEL" MƏHDUD MƏSULİYYƏTLİ CƏMİYYƏTİ</v>
      </c>
      <c r="C6" s="8" t="str">
        <f>IF(AND(Criteria!C16="True",Differences!C16="True"),"",IF(AND(Criteria!C16="False",Differences!C16="True"),"Telefon abunəçilərinin sayı (voice)"&amp;" → SƏBƏB:"&amp;Criteria!C$11,IF(AND(Criteria!C16="True",Differences!C16="False"),"Telefon abunəçilərinin sayı (voice)"&amp;" → SƏBƏB: Keçmiş rüb ilə müqayisədə fərq çoxdur")))</f>
        <v>Telefon abunəçilərinin sayı (voice) → SƏBƏB:Telefon abunəçilərinin sayı (voice) &gt; 0</v>
      </c>
      <c r="D6" s="8" t="str">
        <f>IF(AND(Criteria!D16="True",Differences!D16="True"),"",IF(AND(Criteria!D16="False",Differences!D16="True"),"Telefon qoşulmalarının sayı"&amp;" → SƏBƏB:"&amp;Criteria!D$11,IF(AND(Criteria!D16="True",Differences!D16="False"),"Telefon qoşulmalarının sayı"&amp;" → SƏBƏB: Keçmiş rüb ilə müqayisədə fərq çoxdur")))</f>
        <v>Telefon qoşulmalarının sayı → SƏBƏB:Telefon qoşulmalarının sayı &gt; 0</v>
      </c>
      <c r="E6" s="8" t="str">
        <f>IF(AND(Criteria!E16="True",Differences!E16="True"),"",IF(AND(Criteria!E16="False",Differences!E16="True"),"Telefoniya şəbəkəsinin quraşdırılmış (xətt şəbəkəsi) tutumu"&amp;" → SƏBƏB: "&amp;Criteria!E$11,IF(AND(Criteria!E16="True",Differences!E16="False"),"Telefoniya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6" s="8" t="str">
        <f>IF(AND(Criteria!F16="True",Differences!F16="True"),"",IF(AND(Criteria!F16="False",Differences!F16="True"),"Telefoniya şəbəkənin ümumi stansiya tutumu"&amp;" → SƏBƏB: "&amp;Criteria!F$11,IF(AND(Criteria!F16="True",Differences!F16="False"),"Telefoniya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6" s="8" t="str">
        <f>IF(AND(Criteria!G16="True",Differences!G16="True"),"",IF(AND(Criteria!G16="False",Differences!G16="True"),"Telefonlaşdırılmış təsərrüfat sayı"&amp;" → SƏBƏB: "&amp;Criteria!G$11,IF(AND(Criteria!G16="True",Differences!G16="False"),"Telefonlaşdırılmış təsərrüfat sayı"&amp;" → SƏBƏB: Keçmiş rüb ilə müqayisədə fərq çoxdur")))</f>
        <v>Telefonlaşdırılmış təsərrüfat sayı → SƏBƏB: Telefonlaşdırılmış təsərrüfat sayı &gt; 0</v>
      </c>
      <c r="H6" s="8" t="str">
        <f>IF(AND(Criteria!H16="True",Differences!H16="True"),"",IF(AND(Criteria!H16="False",Differences!H16="True"),"Sabit telefon (səs) trafiki (Şəhərlərarası və Beynəlxalq Danışıqlar daxil deyil)"&amp;" → SƏBƏB: "&amp;Criteria!H$11,IF(AND(Criteria!H16="True",Differences!H16="False"),"Sabit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6" s="8" t="str">
        <f>IF(AND(Criteria!I16="True",Differences!I16="True"),"",IF(AND(Criteria!I16="False",Differences!I16="True"),"Şəhərlərarası və Beynəlxalq Danışıqlar üzrə çıxış trafiki"&amp;" → SƏBƏB: "&amp;Criteria!I$11,IF(AND(Criteria!I16="True",Differences!I16="False"),"Şəhərlərarası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6" s="8" t="str">
        <f>IF(AND(Criteria!J16="True",Differences!J16="True"),"",IF(AND(Criteria!J16="False",Differences!J16="True"),"Şəhərlərarası və Beynəlxalq Danışıqlar üzrə giriş trafiki"&amp;" → SƏBƏB: "&amp;Criteria!J$11,IF(AND(Criteria!J16="True",Differences!J16="False"),"Şəhərlərarası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6" s="8" t="str">
        <f>IF(AND(Criteria!K16="True",Differences!K16="True"),"",IF(AND(Criteria!K16="False",Differences!K16="True"),"Müəssisənin özünə aid fiber optik lif uzunluğu"&amp;" → SƏBƏB: "&amp;Criteria!K$11,IF(AND(Criteria!K16="True",Differences!K16="False"),"Müəssisənin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6" s="8" t="str">
        <f>IF(AND(Criteria!L16="True",Differences!L16="True"),"",IF(AND(Criteria!L16="False",Differences!L16="True"),"Müəssisənin özünə aid fiber optik lif sayı"&amp;" → SƏBƏB: "&amp;Criteria!L$11,IF(AND(Criteria!L16="True",Differences!L16="False"),"Müəssisənin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6" s="8" t="str">
        <f>IF(AND(Criteria!M16="True",Differences!M16="True"),"",IF(AND(Criteria!M16="False",Differences!M16="True"),"ATS sayı"&amp;" → SƏBƏB: "&amp;Criteria!M$11,IF(AND(Criteria!M16="True",Differences!M16="False"),"ATS sayı"&amp;" → SƏBƏB: Keçmiş rüb ilə müqayisədə fərq çoxdur")))</f>
        <v>ATS sayı → SƏBƏB: ATS sayı &gt; 0</v>
      </c>
      <c r="N6" s="8" t="str">
        <f>IF(AND(Criteria!N16="True",Differences!N16="True"),"",IF(AND(Criteria!N16="False",Differences!N16="True"),"Sayt sayı"&amp;" → SƏBƏB: "&amp;Criteria!N$11,IF(AND(Criteria!N16="True",Differences!N16="False"),"Sayt sayı"&amp;" → SƏBƏB: Keçmiş rüb ilə müqayisədə fərq çoxdur")))</f>
        <v>Sayt sayı → SƏBƏB: Sayt sayı &gt; 0</v>
      </c>
      <c r="O6" s="8" t="str">
        <f>IF(AND(Criteria!O16="True",Differences!O16="True"),"",IF(AND(Criteria!O16="False",Differences!O16="True"),"Quyu"&amp;" → SƏBƏB: "&amp;Criteria!O$11,IF(AND(Criteria!O16="True",Differences!O16="False"),"Quyu"&amp;" → SƏBƏB: Keçmiş rüb ilə müqayisədə fərq çoxdur")))</f>
        <v>Quyu → SƏBƏB: Quyu &gt; 0</v>
      </c>
      <c r="P6" s="8" t="str">
        <f>IF(AND(Criteria!P16="True",Differences!P16="True"),"",IF(AND(Criteria!P16="False",Differences!P16="True"),"Kanal uzunluğu"&amp;" → SƏBƏB: "&amp;Criteria!P$11,IF(AND(Criteria!P16="True",Differences!P16="False"),"Kanal uzunluğu"&amp;" → SƏBƏB: Keçmiş rüb ilə müqayisədə fərq çoxdur")))</f>
        <v>Kanal uzunluğu → SƏBƏB: Kanal uzunluğu &gt; 0</v>
      </c>
      <c r="Q6" s="8" t="str">
        <f>IF(AND(Criteria!Q16="True",Differences!Q16="True"),"",IF(AND(Criteria!Q16="False",Differences!Q16="True"),"Taksafonların sayı"&amp;" → SƏBƏB: "&amp;Criteria!Q$11,IF(AND(Criteria!Q16="True",Differences!Q16="False"),"Taksafonların sayı"&amp;" → SƏBƏB: Keçmiş rüb ilə müqayisədə fərq çoxdur")))</f>
        <v>Taksafonların sayı → SƏBƏB: Taksafonların sayı &gt; 0</v>
      </c>
      <c r="R6" s="8" t="str">
        <f>IF(AND(Criteria!R16="True",Differences!R16="True"),"",IF(AND(Criteria!R16="False",Differences!R16="True"),"Təşkilatda çalışan əməkdaşların sayı"&amp;" → SƏBƏB: "&amp;Criteria!R$11,IF(AND(Criteria!R16="True",Differences!R16="False"),"Təşkilatda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7" spans="2:18" ht="136.5" customHeight="1" x14ac:dyDescent="0.35">
      <c r="B7" s="8" t="str">
        <f>Input!A7</f>
        <v>"AZƏRTELEKOM" MƏHDUD MƏSULİYYƏTLİ CƏMİYYƏTİ</v>
      </c>
      <c r="C7" s="8" t="str">
        <f>IF(AND(Criteria!C17="True",Differences!C17="True"),"",IF(AND(Criteria!C17="False",Differences!C17="True"),"Telefon abunəçilərinin sayı (voice)"&amp;" → SƏBƏB:"&amp;Criteria!C$11,IF(AND(Criteria!C17="True",Differences!C17="False"),"Telefon abunəçilərinin sayı (voice)"&amp;" → SƏBƏB: Keçmiş rüb ilə müqayisədə fərq çoxdur")))</f>
        <v>Telefon abunəçilərinin sayı (voice) → SƏBƏB:Telefon abunəçilərinin sayı (voice) &gt; 0</v>
      </c>
      <c r="D7" s="8" t="str">
        <f>IF(AND(Criteria!D17="True",Differences!D17="True"),"",IF(AND(Criteria!D17="False",Differences!D17="True"),"Telefon qoşulmalarının sayı"&amp;" → SƏBƏB:"&amp;Criteria!D$11,IF(AND(Criteria!D17="True",Differences!D17="False"),"Telefon qoşulmalarının sayı"&amp;" → SƏBƏB: Keçmiş rüb ilə müqayisədə fərq çoxdur")))</f>
        <v>Telefon qoşulmalarının sayı → SƏBƏB:Telefon qoşulmalarının sayı &gt; 0</v>
      </c>
      <c r="E7" s="8" t="str">
        <f>IF(AND(Criteria!E17="True",Differences!E17="True"),"",IF(AND(Criteria!E17="False",Differences!E17="True"),"Telefoniya şəbəkəsinin quraşdırılmış (xətt şəbəkəsi) tutumu"&amp;" → SƏBƏB: "&amp;Criteria!E$11,IF(AND(Criteria!E17="True",Differences!E17="False"),"Telefoniya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7" s="8" t="str">
        <f>IF(AND(Criteria!F17="True",Differences!F17="True"),"",IF(AND(Criteria!F17="False",Differences!F17="True"),"Telefoniya şəbəkənin ümumi stansiya tutumu"&amp;" → SƏBƏB: "&amp;Criteria!F$11,IF(AND(Criteria!F17="True",Differences!F17="False"),"Telefoniya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7" s="8" t="str">
        <f>IF(AND(Criteria!G17="True",Differences!G17="True"),"",IF(AND(Criteria!G17="False",Differences!G17="True"),"Telefonlaşdırılmış təsərrüfat sayı"&amp;" → SƏBƏB: "&amp;Criteria!G$11,IF(AND(Criteria!G17="True",Differences!G17="False"),"Telefonlaşdırılmış təsərrüfat sayı"&amp;" → SƏBƏB: Keçmiş rüb ilə müqayisədə fərq çoxdur")))</f>
        <v>Telefonlaşdırılmış təsərrüfat sayı → SƏBƏB: Telefonlaşdırılmış təsərrüfat sayı &gt; 0</v>
      </c>
      <c r="H7" s="8" t="str">
        <f>IF(AND(Criteria!H17="True",Differences!H17="True"),"",IF(AND(Criteria!H17="False",Differences!H17="True"),"Sabit telefon (səs) trafiki (Şəhərlərarası və Beynəlxalq Danışıqlar daxil deyil)"&amp;" → SƏBƏB: "&amp;Criteria!H$11,IF(AND(Criteria!H17="True",Differences!H17="False"),"Sabit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7" s="8" t="str">
        <f>IF(AND(Criteria!I17="True",Differences!I17="True"),"",IF(AND(Criteria!I17="False",Differences!I17="True"),"Şəhərlərarası və Beynəlxalq Danışıqlar üzrə çıxış trafiki"&amp;" → SƏBƏB: "&amp;Criteria!I$11,IF(AND(Criteria!I17="True",Differences!I17="False"),"Şəhərlərarası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7" s="8" t="str">
        <f>IF(AND(Criteria!J17="True",Differences!J17="True"),"",IF(AND(Criteria!J17="False",Differences!J17="True"),"Şəhərlərarası və Beynəlxalq Danışıqlar üzrə giriş trafiki"&amp;" → SƏBƏB: "&amp;Criteria!J$11,IF(AND(Criteria!J17="True",Differences!J17="False"),"Şəhərlərarası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7" s="8" t="str">
        <f>IF(AND(Criteria!K17="True",Differences!K17="True"),"",IF(AND(Criteria!K17="False",Differences!K17="True"),"Müəssisənin özünə aid fiber optik lif uzunluğu"&amp;" → SƏBƏB: "&amp;Criteria!K$11,IF(AND(Criteria!K17="True",Differences!K17="False"),"Müəssisənin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7" s="8" t="str">
        <f>IF(AND(Criteria!L17="True",Differences!L17="True"),"",IF(AND(Criteria!L17="False",Differences!L17="True"),"Müəssisənin özünə aid fiber optik lif sayı"&amp;" → SƏBƏB: "&amp;Criteria!L$11,IF(AND(Criteria!L17="True",Differences!L17="False"),"Müəssisənin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7" s="8" t="str">
        <f>IF(AND(Criteria!M17="True",Differences!M17="True"),"",IF(AND(Criteria!M17="False",Differences!M17="True"),"ATS sayı"&amp;" → SƏBƏB: "&amp;Criteria!M$11,IF(AND(Criteria!M17="True",Differences!M17="False"),"ATS sayı"&amp;" → SƏBƏB: Keçmiş rüb ilə müqayisədə fərq çoxdur")))</f>
        <v>ATS sayı → SƏBƏB: ATS sayı &gt; 0</v>
      </c>
      <c r="N7" s="8" t="str">
        <f>IF(AND(Criteria!N17="True",Differences!N17="True"),"",IF(AND(Criteria!N17="False",Differences!N17="True"),"Sayt sayı"&amp;" → SƏBƏB: "&amp;Criteria!N$11,IF(AND(Criteria!N17="True",Differences!N17="False"),"Sayt sayı"&amp;" → SƏBƏB: Keçmiş rüb ilə müqayisədə fərq çoxdur")))</f>
        <v>Sayt sayı → SƏBƏB: Sayt sayı &gt; 0</v>
      </c>
      <c r="O7" s="8" t="str">
        <f>IF(AND(Criteria!O17="True",Differences!O17="True"),"",IF(AND(Criteria!O17="False",Differences!O17="True"),"Quyu"&amp;" → SƏBƏB: "&amp;Criteria!O$11,IF(AND(Criteria!O17="True",Differences!O17="False"),"Quyu"&amp;" → SƏBƏB: Keçmiş rüb ilə müqayisədə fərq çoxdur")))</f>
        <v>Quyu → SƏBƏB: Quyu &gt; 0</v>
      </c>
      <c r="P7" s="8" t="str">
        <f>IF(AND(Criteria!P17="True",Differences!P17="True"),"",IF(AND(Criteria!P17="False",Differences!P17="True"),"Kanal uzunluğu"&amp;" → SƏBƏB: "&amp;Criteria!P$11,IF(AND(Criteria!P17="True",Differences!P17="False"),"Kanal uzunluğu"&amp;" → SƏBƏB: Keçmiş rüb ilə müqayisədə fərq çoxdur")))</f>
        <v>Kanal uzunluğu → SƏBƏB: Kanal uzunluğu &gt; 0</v>
      </c>
      <c r="Q7" s="8" t="str">
        <f>IF(AND(Criteria!Q17="True",Differences!Q17="True"),"",IF(AND(Criteria!Q17="False",Differences!Q17="True"),"Taksafonların sayı"&amp;" → SƏBƏB: "&amp;Criteria!Q$11,IF(AND(Criteria!Q17="True",Differences!Q17="False"),"Taksafonların sayı"&amp;" → SƏBƏB: Keçmiş rüb ilə müqayisədə fərq çoxdur")))</f>
        <v>Taksafonların sayı → SƏBƏB: Taksafonların sayı &gt; 0</v>
      </c>
      <c r="R7" s="8" t="str">
        <f>IF(AND(Criteria!R17="True",Differences!R17="True"),"",IF(AND(Criteria!R17="False",Differences!R17="True"),"Təşkilatda çalışan əməkdaşların sayı"&amp;" → SƏBƏB: "&amp;Criteria!R$11,IF(AND(Criteria!R17="True",Differences!R17="False"),"Təşkilatda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8" spans="2:18" ht="136.5" customHeight="1" x14ac:dyDescent="0.35">
      <c r="B8" s="8" t="str">
        <f>Input!A8</f>
        <v>"NAXÇIVAN MUXTAR RESPUBLİKASININ RƏQƏMSAL İNKİŞAF VƏ NƏQLİYYAT NAZİRLİYİ"</v>
      </c>
      <c r="C8" s="8" t="str">
        <f>IF(AND(Criteria!C18="True",Differences!C18="True"),"",IF(AND(Criteria!C18="False",Differences!C18="True"),"Telefon abunəçilərinin sayı (voice)"&amp;" → SƏBƏB:"&amp;Criteria!C$11,IF(AND(Criteria!C18="True",Differences!C18="False"),"Telefon abunəçilərinin sayı (voice)"&amp;" → SƏBƏB: Keçmiş rüb ilə müqayisədə fərq çoxdur")))</f>
        <v>Telefon abunəçilərinin sayı (voice) → SƏBƏB:Telefon abunəçilərinin sayı (voice) &gt; 0</v>
      </c>
      <c r="D8" s="8" t="str">
        <f>IF(AND(Criteria!D18="True",Differences!D18="True"),"",IF(AND(Criteria!D18="False",Differences!D18="True"),"Telefon qoşulmalarının sayı"&amp;" → SƏBƏB:"&amp;Criteria!D$11,IF(AND(Criteria!D18="True",Differences!D18="False"),"Telefon qoşulmalarının sayı"&amp;" → SƏBƏB: Keçmiş rüb ilə müqayisədə fərq çoxdur")))</f>
        <v>Telefon qoşulmalarının sayı → SƏBƏB:Telefon qoşulmalarının sayı &gt; 0</v>
      </c>
      <c r="E8" s="8" t="str">
        <f>IF(AND(Criteria!E18="True",Differences!E18="True"),"",IF(AND(Criteria!E18="False",Differences!E18="True"),"Telefoniya şəbəkəsinin quraşdırılmış (xətt şəbəkəsi) tutumu"&amp;" → SƏBƏB: "&amp;Criteria!E$11,IF(AND(Criteria!E18="True",Differences!E18="False"),"Telefoniya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8" s="8" t="str">
        <f>IF(AND(Criteria!F18="True",Differences!F18="True"),"",IF(AND(Criteria!F18="False",Differences!F18="True"),"Telefoniya şəbəkənin ümumi stansiya tutumu"&amp;" → SƏBƏB: "&amp;Criteria!F$11,IF(AND(Criteria!F18="True",Differences!F18="False"),"Telefoniya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8" s="8" t="str">
        <f>IF(AND(Criteria!G18="True",Differences!G18="True"),"",IF(AND(Criteria!G18="False",Differences!G18="True"),"Telefonlaşdırılmış təsərrüfat sayı"&amp;" → SƏBƏB: "&amp;Criteria!G$11,IF(AND(Criteria!G18="True",Differences!G18="False"),"Telefonlaşdırılmış təsərrüfat sayı"&amp;" → SƏBƏB: Keçmiş rüb ilə müqayisədə fərq çoxdur")))</f>
        <v>Telefonlaşdırılmış təsərrüfat sayı → SƏBƏB: Telefonlaşdırılmış təsərrüfat sayı &gt; 0</v>
      </c>
      <c r="H8" s="8" t="str">
        <f>IF(AND(Criteria!H18="True",Differences!H18="True"),"",IF(AND(Criteria!H18="False",Differences!H18="True"),"Sabit telefon (səs) trafiki (Şəhərlərarası və Beynəlxalq Danışıqlar daxil deyil)"&amp;" → SƏBƏB: "&amp;Criteria!H$11,IF(AND(Criteria!H18="True",Differences!H18="False"),"Sabit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8" s="8" t="str">
        <f>IF(AND(Criteria!I18="True",Differences!I18="True"),"",IF(AND(Criteria!I18="False",Differences!I18="True"),"Şəhərlərarası və Beynəlxalq Danışıqlar üzrə çıxış trafiki"&amp;" → SƏBƏB: "&amp;Criteria!I$11,IF(AND(Criteria!I18="True",Differences!I18="False"),"Şəhərlərarası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8" s="8" t="str">
        <f>IF(AND(Criteria!J18="True",Differences!J18="True"),"",IF(AND(Criteria!J18="False",Differences!J18="True"),"Şəhərlərarası və Beynəlxalq Danışıqlar üzrə giriş trafiki"&amp;" → SƏBƏB: "&amp;Criteria!J$11,IF(AND(Criteria!J18="True",Differences!J18="False"),"Şəhərlərarası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8" s="8" t="str">
        <f>IF(AND(Criteria!K18="True",Differences!K18="True"),"",IF(AND(Criteria!K18="False",Differences!K18="True"),"Müəssisənin özünə aid fiber optik lif uzunluğu"&amp;" → SƏBƏB: "&amp;Criteria!K$11,IF(AND(Criteria!K18="True",Differences!K18="False"),"Müəssisənin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8" s="8" t="str">
        <f>IF(AND(Criteria!L18="True",Differences!L18="True"),"",IF(AND(Criteria!L18="False",Differences!L18="True"),"Müəssisənin özünə aid fiber optik lif sayı"&amp;" → SƏBƏB: "&amp;Criteria!L$11,IF(AND(Criteria!L18="True",Differences!L18="False"),"Müəssisənin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8" s="8" t="str">
        <f>IF(AND(Criteria!M18="True",Differences!M18="True"),"",IF(AND(Criteria!M18="False",Differences!M18="True"),"ATS sayı"&amp;" → SƏBƏB: "&amp;Criteria!M$11,IF(AND(Criteria!M18="True",Differences!M18="False"),"ATS sayı"&amp;" → SƏBƏB: Keçmiş rüb ilə müqayisədə fərq çoxdur")))</f>
        <v>ATS sayı → SƏBƏB: ATS sayı &gt; 0</v>
      </c>
      <c r="N8" s="8" t="str">
        <f>IF(AND(Criteria!N18="True",Differences!N18="True"),"",IF(AND(Criteria!N18="False",Differences!N18="True"),"Sayt sayı"&amp;" → SƏBƏB: "&amp;Criteria!N$11,IF(AND(Criteria!N18="True",Differences!N18="False"),"Sayt sayı"&amp;" → SƏBƏB: Keçmiş rüb ilə müqayisədə fərq çoxdur")))</f>
        <v>Sayt sayı → SƏBƏB: Sayt sayı &gt; 0</v>
      </c>
      <c r="O8" s="8" t="str">
        <f>IF(AND(Criteria!O18="True",Differences!O18="True"),"",IF(AND(Criteria!O18="False",Differences!O18="True"),"Quyu"&amp;" → SƏBƏB: "&amp;Criteria!O$11,IF(AND(Criteria!O18="True",Differences!O18="False"),"Quyu"&amp;" → SƏBƏB: Keçmiş rüb ilə müqayisədə fərq çoxdur")))</f>
        <v>Quyu → SƏBƏB: Quyu &gt; 0</v>
      </c>
      <c r="P8" s="8" t="str">
        <f>IF(AND(Criteria!P18="True",Differences!P18="True"),"",IF(AND(Criteria!P18="False",Differences!P18="True"),"Kanal uzunluğu"&amp;" → SƏBƏB: "&amp;Criteria!P$11,IF(AND(Criteria!P18="True",Differences!P18="False"),"Kanal uzunluğu"&amp;" → SƏBƏB: Keçmiş rüb ilə müqayisədə fərq çoxdur")))</f>
        <v>Kanal uzunluğu → SƏBƏB: Kanal uzunluğu &gt; 0</v>
      </c>
      <c r="Q8" s="8" t="str">
        <f>IF(AND(Criteria!Q18="True",Differences!Q18="True"),"",IF(AND(Criteria!Q18="False",Differences!Q18="True"),"Taksafonların sayı"&amp;" → SƏBƏB: "&amp;Criteria!Q$11,IF(AND(Criteria!Q18="True",Differences!Q18="False"),"Taksafonların sayı"&amp;" → SƏBƏB: Keçmiş rüb ilə müqayisədə fərq çoxdur")))</f>
        <v>Taksafonların sayı → SƏBƏB: Taksafonların sayı &gt; 0</v>
      </c>
      <c r="R8" s="8" t="str">
        <f>IF(AND(Criteria!R18="True",Differences!R18="True"),"",IF(AND(Criteria!R18="False",Differences!R18="True"),"Təşkilatda çalışan əməkdaşların sayı"&amp;" → SƏBƏB: "&amp;Criteria!R$11,IF(AND(Criteria!R18="True",Differences!R18="False"),"Təşkilatda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9" spans="2:18" ht="136.5" customHeight="1" x14ac:dyDescent="0.35">
      <c r="B9" s="8" t="str">
        <f>Input!A9</f>
        <v>"AZ-EVRO TEL" MƏHDUD MƏSULİYYƏTLİ CƏMİYYƏTİ</v>
      </c>
      <c r="C9" s="8" t="str">
        <f>IF(AND(Criteria!C19="True",Differences!C19="True"),"",IF(AND(Criteria!C19="False",Differences!C19="True"),"Telefon abunəçilərinin sayı (voice)"&amp;" → SƏBƏB:"&amp;Criteria!C$11,IF(AND(Criteria!C19="True",Differences!C19="False"),"Telefon abunəçilərinin sayı (voice)"&amp;" → SƏBƏB: Keçmiş rüb ilə müqayisədə fərq çoxdur")))</f>
        <v>Telefon abunəçilərinin sayı (voice) → SƏBƏB:Telefon abunəçilərinin sayı (voice) &gt; 0</v>
      </c>
      <c r="D9" s="8" t="str">
        <f>IF(AND(Criteria!D19="True",Differences!D19="True"),"",IF(AND(Criteria!D19="False",Differences!D19="True"),"Telefon qoşulmalarının sayı"&amp;" → SƏBƏB:"&amp;Criteria!D$11,IF(AND(Criteria!D19="True",Differences!D19="False"),"Telefon qoşulmalarının sayı"&amp;" → SƏBƏB: Keçmiş rüb ilə müqayisədə fərq çoxdur")))</f>
        <v>Telefon qoşulmalarının sayı → SƏBƏB:Telefon qoşulmalarının sayı &gt; 0</v>
      </c>
      <c r="E9" s="8" t="str">
        <f>IF(AND(Criteria!E19="True",Differences!E19="True"),"",IF(AND(Criteria!E19="False",Differences!E19="True"),"Telefoniya şəbəkəsinin quraşdırılmış (xətt şəbəkəsi) tutumu"&amp;" → SƏBƏB: "&amp;Criteria!E$11,IF(AND(Criteria!E19="True",Differences!E19="False"),"Telefoniya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9" s="8" t="str">
        <f>IF(AND(Criteria!F19="True",Differences!F19="True"),"",IF(AND(Criteria!F19="False",Differences!F19="True"),"Telefoniya şəbəkənin ümumi stansiya tutumu"&amp;" → SƏBƏB: "&amp;Criteria!F$11,IF(AND(Criteria!F19="True",Differences!F19="False"),"Telefoniya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9" s="8" t="str">
        <f>IF(AND(Criteria!G19="True",Differences!G19="True"),"",IF(AND(Criteria!G19="False",Differences!G19="True"),"Telefonlaşdırılmış təsərrüfat sayı"&amp;" → SƏBƏB: "&amp;Criteria!G$11,IF(AND(Criteria!G19="True",Differences!G19="False"),"Telefonlaşdırılmış təsərrüfat sayı"&amp;" → SƏBƏB: Keçmiş rüb ilə müqayisədə fərq çoxdur")))</f>
        <v>Telefonlaşdırılmış təsərrüfat sayı → SƏBƏB: Telefonlaşdırılmış təsərrüfat sayı &gt; 0</v>
      </c>
      <c r="H9" s="8" t="str">
        <f>IF(AND(Criteria!H19="True",Differences!H19="True"),"",IF(AND(Criteria!H19="False",Differences!H19="True"),"Sabit telefon (səs) trafiki (Şəhərlərarası və Beynəlxalq Danışıqlar daxil deyil)"&amp;" → SƏBƏB: "&amp;Criteria!H$11,IF(AND(Criteria!H19="True",Differences!H19="False"),"Sabit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9" s="8" t="str">
        <f>IF(AND(Criteria!I19="True",Differences!I19="True"),"",IF(AND(Criteria!I19="False",Differences!I19="True"),"Şəhərlərarası və Beynəlxalq Danışıqlar üzrə çıxış trafiki"&amp;" → SƏBƏB: "&amp;Criteria!I$11,IF(AND(Criteria!I19="True",Differences!I19="False"),"Şəhərlərarası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9" s="8" t="str">
        <f>IF(AND(Criteria!J19="True",Differences!J19="True"),"",IF(AND(Criteria!J19="False",Differences!J19="True"),"Şəhərlərarası və Beynəlxalq Danışıqlar üzrə giriş trafiki"&amp;" → SƏBƏB: "&amp;Criteria!J$11,IF(AND(Criteria!J19="True",Differences!J19="False"),"Şəhərlərarası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9" s="8" t="str">
        <f>IF(AND(Criteria!K19="True",Differences!K19="True"),"",IF(AND(Criteria!K19="False",Differences!K19="True"),"Müəssisənin özünə aid fiber optik lif uzunluğu"&amp;" → SƏBƏB: "&amp;Criteria!K$11,IF(AND(Criteria!K19="True",Differences!K19="False"),"Müəssisənin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9" s="8" t="str">
        <f>IF(AND(Criteria!L19="True",Differences!L19="True"),"",IF(AND(Criteria!L19="False",Differences!L19="True"),"Müəssisənin özünə aid fiber optik lif sayı"&amp;" → SƏBƏB: "&amp;Criteria!L$11,IF(AND(Criteria!L19="True",Differences!L19="False"),"Müəssisənin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9" s="8" t="str">
        <f>IF(AND(Criteria!M19="True",Differences!M19="True"),"",IF(AND(Criteria!M19="False",Differences!M19="True"),"ATS sayı"&amp;" → SƏBƏB: "&amp;Criteria!M$11,IF(AND(Criteria!M19="True",Differences!M19="False"),"ATS sayı"&amp;" → SƏBƏB: Keçmiş rüb ilə müqayisədə fərq çoxdur")))</f>
        <v>ATS sayı → SƏBƏB: ATS sayı &gt; 0</v>
      </c>
      <c r="N9" s="8" t="str">
        <f>IF(AND(Criteria!N19="True",Differences!N19="True"),"",IF(AND(Criteria!N19="False",Differences!N19="True"),"Sayt sayı"&amp;" → SƏBƏB: "&amp;Criteria!N$11,IF(AND(Criteria!N19="True",Differences!N19="False"),"Sayt sayı"&amp;" → SƏBƏB: Keçmiş rüb ilə müqayisədə fərq çoxdur")))</f>
        <v>Sayt sayı → SƏBƏB: Sayt sayı &gt; 0</v>
      </c>
      <c r="O9" s="8" t="str">
        <f>IF(AND(Criteria!O19="True",Differences!O19="True"),"",IF(AND(Criteria!O19="False",Differences!O19="True"),"Quyu"&amp;" → SƏBƏB: "&amp;Criteria!O$11,IF(AND(Criteria!O19="True",Differences!O19="False"),"Quyu"&amp;" → SƏBƏB: Keçmiş rüb ilə müqayisədə fərq çoxdur")))</f>
        <v>Quyu → SƏBƏB: Quyu &gt; 0</v>
      </c>
      <c r="P9" s="8" t="str">
        <f>IF(AND(Criteria!P19="True",Differences!P19="True"),"",IF(AND(Criteria!P19="False",Differences!P19="True"),"Kanal uzunluğu"&amp;" → SƏBƏB: "&amp;Criteria!P$11,IF(AND(Criteria!P19="True",Differences!P19="False"),"Kanal uzunluğu"&amp;" → SƏBƏB: Keçmiş rüb ilə müqayisədə fərq çoxdur")))</f>
        <v>Kanal uzunluğu → SƏBƏB: Kanal uzunluğu &gt; 0</v>
      </c>
      <c r="Q9" s="8" t="str">
        <f>IF(AND(Criteria!Q19="True",Differences!Q19="True"),"",IF(AND(Criteria!Q19="False",Differences!Q19="True"),"Taksafonların sayı"&amp;" → SƏBƏB: "&amp;Criteria!Q$11,IF(AND(Criteria!Q19="True",Differences!Q19="False"),"Taksafonların sayı"&amp;" → SƏBƏB: Keçmiş rüb ilə müqayisədə fərq çoxdur")))</f>
        <v>Taksafonların sayı → SƏBƏB: Taksafonların sayı &gt; 0</v>
      </c>
      <c r="R9" s="8" t="str">
        <f>IF(AND(Criteria!R19="True",Differences!R19="True"),"",IF(AND(Criteria!R19="False",Differences!R19="True"),"Təşkilatda çalışan əməkdaşların sayı"&amp;" → SƏBƏB: "&amp;Criteria!R$11,IF(AND(Criteria!R19="True",Differences!R19="False"),"Təşkilatda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  <row r="10" spans="2:18" ht="136.5" customHeight="1" x14ac:dyDescent="0.35">
      <c r="B10" s="8" t="str">
        <f>Input!A10</f>
        <v>"DELTA TELEKOM LTD" MƏHDUD MƏSULİYYƏTLİ  MÜƏSSİSƏSİ</v>
      </c>
      <c r="C10" s="8" t="str">
        <f>IF(AND(Criteria!C20="True",Differences!C20="True"),"",IF(AND(Criteria!C20="False",Differences!C20="True"),"Telefon abunəçilərinin sayı (voice)"&amp;" → SƏBƏB:"&amp;Criteria!C$11,IF(AND(Criteria!C20="True",Differences!C20="False"),"Telefon abunəçilərinin sayı (voice)"&amp;" → SƏBƏB: Keçmiş rüb ilə müqayisədə fərq çoxdur")))</f>
        <v>Telefon abunəçilərinin sayı (voice) → SƏBƏB:Telefon abunəçilərinin sayı (voice) &gt; 0</v>
      </c>
      <c r="D10" s="8" t="str">
        <f>IF(AND(Criteria!D20="True",Differences!D20="True"),"",IF(AND(Criteria!D20="False",Differences!D20="True"),"Telefon qoşulmalarının sayı"&amp;" → SƏBƏB:"&amp;Criteria!D$11,IF(AND(Criteria!D20="True",Differences!D20="False"),"Telefon qoşulmalarının sayı"&amp;" → SƏBƏB: Keçmiş rüb ilə müqayisədə fərq çoxdur")))</f>
        <v>Telefon qoşulmalarının sayı → SƏBƏB:Telefon qoşulmalarının sayı &gt; 0</v>
      </c>
      <c r="E10" s="8" t="str">
        <f>IF(AND(Criteria!E20="True",Differences!E20="True"),"",IF(AND(Criteria!E20="False",Differences!E20="True"),"Telefoniya şəbəkəsinin quraşdırılmış (xətt şəbəkəsi) tutumu"&amp;" → SƏBƏB: "&amp;Criteria!E$11,IF(AND(Criteria!E20="True",Differences!E20="False"),"Telefoniya şəbəkəsinin quraşdırılmış (xətt şəbəkəsi) tutumu"&amp;" → SƏBƏB: Keçmiş rüb ilə müqayisədə fərq çoxdur")))</f>
        <v>Telefoniya şəbəkəsinin quraşdırılmış (xətt şəbəkəsi) tutumu → SƏBƏB: Telefoniya şəbəkəsinin quraşdırılmış (xətt şəbəkəsi) tutumu &gt; 0, Telefoniya şəbəkəsinin quraşdırılmış (xətt şəbəkəsi) tutumu ≥ Telefon abunəçilərinin sayı (voice)</v>
      </c>
      <c r="F10" s="8" t="str">
        <f>IF(AND(Criteria!F20="True",Differences!F20="True"),"",IF(AND(Criteria!F20="False",Differences!F20="True"),"Telefoniya şəbəkənin ümumi stansiya tutumu"&amp;" → SƏBƏB: "&amp;Criteria!F$11,IF(AND(Criteria!F20="True",Differences!F20="False"),"Telefoniya şəbəkənin ümumi stansiya tutumu"&amp;" → SƏBƏB: Keçmiş rüb ilə müqayisədə fərq çoxdur")))</f>
        <v>Telefoniya şəbəkənin ümumi stansiya tutumu → SƏBƏB: Telefoniya şəbəkənin ümumi stansiya tutumu &gt; 0, Telefoniya şəbəkənin ümumi stansiya tutumu ≥ Telefoniya şəbəkəsinin quraşdırılmış (xətt şəbəkəsi) tutumu</v>
      </c>
      <c r="G10" s="8" t="str">
        <f>IF(AND(Criteria!G20="True",Differences!G20="True"),"",IF(AND(Criteria!G20="False",Differences!G20="True"),"Telefonlaşdırılmış təsərrüfat sayı"&amp;" → SƏBƏB: "&amp;Criteria!G$11,IF(AND(Criteria!G20="True",Differences!G20="False"),"Telefonlaşdırılmış təsərrüfat sayı"&amp;" → SƏBƏB: Keçmiş rüb ilə müqayisədə fərq çoxdur")))</f>
        <v>Telefonlaşdırılmış təsərrüfat sayı → SƏBƏB: Telefonlaşdırılmış təsərrüfat sayı &gt; 0</v>
      </c>
      <c r="H10" s="8" t="str">
        <f>IF(AND(Criteria!H20="True",Differences!H20="True"),"",IF(AND(Criteria!H20="False",Differences!H20="True"),"Sabit telefon (səs) trafiki (Şəhərlərarası və Beynəlxalq Danışıqlar daxil deyil)"&amp;" → SƏBƏB: "&amp;Criteria!H$11,IF(AND(Criteria!H20="True",Differences!H20="False"),"Sabit telefon (səs) trafiki (Şəhərlərarası və Beynəlxalq Danışıqlar daxil deyil)"&amp;" → SƏBƏB: Keçmiş rüb ilə müqayisədə fərq çoxdur")))</f>
        <v>Sabit telefon (səs) trafiki (Şəhərlərarası və Beynəlxalq Danışıqlar daxil deyil) → SƏBƏB: Sabit telefon (səs) trafiki (Şəhərlərarası və Beynəlxalq Danışıqlar daxil deyil) &gt; 0</v>
      </c>
      <c r="I10" s="8" t="str">
        <f>IF(AND(Criteria!I20="True",Differences!I20="True"),"",IF(AND(Criteria!I20="False",Differences!I20="True"),"Şəhərlərarası və Beynəlxalq Danışıqlar üzrə çıxış trafiki"&amp;" → SƏBƏB: "&amp;Criteria!I$11,IF(AND(Criteria!I20="True",Differences!I20="False"),"Şəhərlərarası və Beynəlxalq Danışıqlar üzrə çıxış trafiki"&amp;" → SƏBƏB: Keçmiş rüb ilə müqayisədə fərq çoxdur")))</f>
        <v>Şəhərlərarası və Beynəlxalq Danışıqlar üzrə çıxış trafiki → SƏBƏB: Şəhərlərarası və Beynəlxalq Danışıqlar üzrə çıxış trafiki &gt; 0</v>
      </c>
      <c r="J10" s="8" t="str">
        <f>IF(AND(Criteria!J20="True",Differences!J20="True"),"",IF(AND(Criteria!J20="False",Differences!J20="True"),"Şəhərlərarası və Beynəlxalq Danışıqlar üzrə giriş trafiki"&amp;" → SƏBƏB: "&amp;Criteria!J$11,IF(AND(Criteria!J20="True",Differences!J20="False"),"Şəhərlərarası və Beynəlxalq Danışıqlar üzrə giriş trafiki"&amp;" → SƏBƏB: Keçmiş rüb ilə müqayisədə fərq çoxdur")))</f>
        <v>Şəhərlərarası və Beynəlxalq Danışıqlar üzrə giriş trafiki → SƏBƏB: Şəhərlərarası və Beynəlxalq Danışıqlar üzrə giriş trafiki &gt; 0</v>
      </c>
      <c r="K10" s="8" t="str">
        <f>IF(AND(Criteria!K20="True",Differences!K20="True"),"",IF(AND(Criteria!K20="False",Differences!K20="True"),"Müəssisənin özünə aid fiber optik lif uzunluğu"&amp;" → SƏBƏB: "&amp;Criteria!K$11,IF(AND(Criteria!K20="True",Differences!K20="False"),"Müəssisənin özünə aid fiber optik lif uzunluğu"&amp;" → SƏBƏB: Keçmiş rüb ilə müqayisədə fərq çoxdur")))</f>
        <v>Müəssisənin özünə aid fiber optik lif uzunluğu → SƏBƏB: Müəssisənin özünə aid fiber optik lif uzunluğu &gt; 0</v>
      </c>
      <c r="L10" s="8" t="str">
        <f>IF(AND(Criteria!L20="True",Differences!L20="True"),"",IF(AND(Criteria!L20="False",Differences!L20="True"),"Müəssisənin özünə aid fiber optik lif sayı"&amp;" → SƏBƏB: "&amp;Criteria!L$11,IF(AND(Criteria!L20="True",Differences!L20="False"),"Müəssisənin özünə aid fiber optik lif sayı"&amp;" → SƏBƏB: Keçmiş rüb ilə müqayisədə fərq çoxdur")))</f>
        <v>Müəssisənin özünə aid fiber optik lif sayı → SƏBƏB: Müəssisənin özünə aid fiber optik lif sayı &gt; 0</v>
      </c>
      <c r="M10" s="8" t="str">
        <f>IF(AND(Criteria!M20="True",Differences!M20="True"),"",IF(AND(Criteria!M20="False",Differences!M20="True"),"ATS sayı"&amp;" → SƏBƏB: "&amp;Criteria!M$11,IF(AND(Criteria!M20="True",Differences!M20="False"),"ATS sayı"&amp;" → SƏBƏB: Keçmiş rüb ilə müqayisədə fərq çoxdur")))</f>
        <v>ATS sayı → SƏBƏB: ATS sayı &gt; 0</v>
      </c>
      <c r="N10" s="8" t="str">
        <f>IF(AND(Criteria!N20="True",Differences!N20="True"),"",IF(AND(Criteria!N20="False",Differences!N20="True"),"Sayt sayı"&amp;" → SƏBƏB: "&amp;Criteria!N$11,IF(AND(Criteria!N20="True",Differences!N20="False"),"Sayt sayı"&amp;" → SƏBƏB: Keçmiş rüb ilə müqayisədə fərq çoxdur")))</f>
        <v>Sayt sayı → SƏBƏB: Sayt sayı &gt; 0</v>
      </c>
      <c r="O10" s="8" t="str">
        <f>IF(AND(Criteria!O20="True",Differences!O20="True"),"",IF(AND(Criteria!O20="False",Differences!O20="True"),"Quyu"&amp;" → SƏBƏB: "&amp;Criteria!O$11,IF(AND(Criteria!O20="True",Differences!O20="False"),"Quyu"&amp;" → SƏBƏB: Keçmiş rüb ilə müqayisədə fərq çoxdur")))</f>
        <v>Quyu → SƏBƏB: Quyu &gt; 0</v>
      </c>
      <c r="P10" s="8" t="str">
        <f>IF(AND(Criteria!P20="True",Differences!P20="True"),"",IF(AND(Criteria!P20="False",Differences!P20="True"),"Kanal uzunluğu"&amp;" → SƏBƏB: "&amp;Criteria!P$11,IF(AND(Criteria!P20="True",Differences!P20="False"),"Kanal uzunluğu"&amp;" → SƏBƏB: Keçmiş rüb ilə müqayisədə fərq çoxdur")))</f>
        <v>Kanal uzunluğu → SƏBƏB: Kanal uzunluğu &gt; 0</v>
      </c>
      <c r="Q10" s="8" t="str">
        <f>IF(AND(Criteria!Q20="True",Differences!Q20="True"),"",IF(AND(Criteria!Q20="False",Differences!Q20="True"),"Taksafonların sayı"&amp;" → SƏBƏB: "&amp;Criteria!Q$11,IF(AND(Criteria!Q20="True",Differences!Q20="False"),"Taksafonların sayı"&amp;" → SƏBƏB: Keçmiş rüb ilə müqayisədə fərq çoxdur")))</f>
        <v>Taksafonların sayı → SƏBƏB: Taksafonların sayı &gt; 0</v>
      </c>
      <c r="R10" s="8" t="str">
        <f>IF(AND(Criteria!R20="True",Differences!R20="True"),"",IF(AND(Criteria!R20="False",Differences!R20="True"),"Təşkilatda çalışan əməkdaşların sayı"&amp;" → SƏBƏB: "&amp;Criteria!R$11,IF(AND(Criteria!R20="True",Differences!R20="False"),"Təşkilatda çalışan əməkdaşların sayı"&amp;" → SƏBƏB: Keçmiş rüb ilə müqayisədə fərq çoxdur")))</f>
        <v>Təşkilatda çalışan əməkdaşların sayı → SƏBƏB: Təşkilatda çalışan əməkdaşların sayı &gt; 0</v>
      </c>
    </row>
  </sheetData>
  <sheetProtection algorithmName="SHA-512" hashValue="YYTuHPJTluzsNAhn3D5pSbjp3Bx9pY2Jl/aBBtYwIyt6/EjhzOgqRr42X8BQRv2MhfIdDgtLAjYog8KDpM+Afw==" saltValue="3ZYH7GTiO8TfapZpgRzeG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Criteria</vt:lpstr>
      <vt:lpstr>Differences</vt:lpstr>
      <vt:lpstr>Index (Output)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Samir Orujov</cp:lastModifiedBy>
  <cp:lastPrinted>2025-03-06T10:15:17Z</cp:lastPrinted>
  <dcterms:created xsi:type="dcterms:W3CDTF">2024-11-29T05:33:42Z</dcterms:created>
  <dcterms:modified xsi:type="dcterms:W3CDTF">2025-06-09T22:11:32Z</dcterms:modified>
</cp:coreProperties>
</file>