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COMPUMARTA\Desktop\"/>
    </mc:Choice>
  </mc:AlternateContent>
  <xr:revisionPtr revIDLastSave="0" documentId="13_ncr:1_{207ED988-ACEC-4EFD-8C18-835154E74A97}" xr6:coauthVersionLast="47" xr6:coauthVersionMax="47" xr10:uidLastSave="{00000000-0000-0000-0000-000000000000}"/>
  <bookViews>
    <workbookView xWindow="-108" yWindow="-108" windowWidth="23256" windowHeight="12456" activeTab="4" xr2:uid="{6686153D-CE7C-4682-88D9-C1412226FC1D}"/>
  </bookViews>
  <sheets>
    <sheet name="Return" sheetId="4" r:id="rId1"/>
    <sheet name="People" sheetId="3" r:id="rId2"/>
    <sheet name="Shipping Cost" sheetId="5" r:id="rId3"/>
    <sheet name="Orders" sheetId="2" r:id="rId4"/>
    <sheet name="Pivot Calculations" sheetId="6" r:id="rId5"/>
    <sheet name="Sales Dashboard Calculation" sheetId="9" r:id="rId6"/>
    <sheet name="Wireframe" sheetId="8" r:id="rId7"/>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s>
  <extLst>
    <ext xmlns:x14="http://schemas.microsoft.com/office/spreadsheetml/2009/9/main" uri="{876F7934-8845-4945-9796-88D515C7AA90}">
      <x14:pivotCaches>
        <pivotCache cacheId="20"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 i="9" l="1"/>
  <c r="E12" i="9"/>
  <c r="E11" i="9"/>
  <c r="E10" i="9"/>
  <c r="E7" i="9"/>
  <c r="F7" i="9"/>
  <c r="D7" i="9"/>
  <c r="D6" i="9"/>
  <c r="A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<sst xmlns="http://schemas.openxmlformats.org/spreadsheetml/2006/main" count="130761" uniqueCount="10986">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</sst>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00_);_(* \(#,##0.00\);_(* &quot;-&quot;??_);_(@_)"/>
    <numFmt numFmtId="165" formatCode="_(* #,##0_);_(* \(#,##0\);_(* &quot;-&quot;??_);_(@_)"/>
  </numFmts>
  <fonts count="5"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002060"/>
        <bgColor indexed="64"/>
      </patternFill>
    </fill>
    <fill>
      <patternFill patternType="solid">
        <fgColor rgb="FFFF0000"/>
        <bgColor indexed="64"/>
      </patternFill>
    </fill>
  </fills>
  <borders count="1">
    <border>
      <left/>
      <right/>
      <top/>
      <bottom/>
      <diagonal/>
    </border>
  </borders>
  <cellStyleXfs count="2">
    <xf numFmtId="0" fontId="0" fillId="0" borderId="0"/>
    <xf numFmtId="164" fontId="4" fillId="0" borderId="0" applyFont="0" applyFill="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2" fontId="0" fillId="0" borderId="0" xfId="0" applyNumberFormat="1"/>
    <xf numFmtId="0" fontId="0" fillId="3" borderId="0" xfId="0" applyFill="1"/>
    <xf numFmtId="164" fontId="0" fillId="0" borderId="0" xfId="1" applyFont="1"/>
    <xf numFmtId="165" fontId="0" fillId="0" borderId="0" xfId="1" applyNumberFormat="1" applyFont="1"/>
    <xf numFmtId="37" fontId="0" fillId="0" borderId="0" xfId="1" applyNumberFormat="1" applyFont="1"/>
    <xf numFmtId="0" fontId="0" fillId="4" borderId="0" xfId="0" applyFill="1"/>
    <xf numFmtId="0" fontId="0" fillId="5" borderId="0" xfId="0" applyFill="1"/>
    <xf numFmtId="0" fontId="0" fillId="2" borderId="0" xfId="0" applyFill="1" applyAlignment="1">
      <alignment horizontal="left"/>
    </xf>
  </cellXfs>
  <cellStyles count="2">
    <cellStyle name="Comma" xfId="1" builtinId="3"/>
    <cellStyle name="Normal" xfId="0" builtinId="0"/>
  </cellStyles>
  <dxfs count="22">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m/d/yyyy"/>
    </dxf>
    <dxf>
      <numFmt numFmtId="166"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ustomXml" Target="../customXml/item1.xml"/><Relationship Id="rId21" Type="http://schemas.openxmlformats.org/officeDocument/2006/relationships/pivotCacheDefinition" Target="pivotCache/pivotCacheDefinition14.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4.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pivotCacheDefinition" Target="pivotCache/pivotCacheDefinition1.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20" Type="http://schemas.openxmlformats.org/officeDocument/2006/relationships/pivotCacheDefinition" Target="pivotCache/pivotCacheDefinition13.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3.xml"/><Relationship Id="rId31" Type="http://schemas.microsoft.com/office/2007/relationships/slicerCache" Target="slicerCaches/slicerCache3.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AE1-4D8E-B0B7-81E9B2A46CB9}"/>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California</c:v>
                </c:pt>
                <c:pt idx="1">
                  <c:v>New York</c:v>
                </c:pt>
                <c:pt idx="2">
                  <c:v>Pennsylvania</c:v>
                </c:pt>
                <c:pt idx="3">
                  <c:v>Texas</c:v>
                </c:pt>
                <c:pt idx="4">
                  <c:v>Washington</c:v>
                </c:pt>
                <c:pt idx="5">
                  <c:v>Florida</c:v>
                </c:pt>
                <c:pt idx="6">
                  <c:v>Illinois</c:v>
                </c:pt>
                <c:pt idx="7">
                  <c:v>Michigan</c:v>
                </c:pt>
                <c:pt idx="8">
                  <c:v>Virginia</c:v>
                </c:pt>
                <c:pt idx="9">
                  <c:v>Ohio</c:v>
                </c:pt>
              </c:strCache>
            </c:strRef>
          </c:cat>
          <c:val>
            <c:numRef>
              <c:f>'Sales Dashboard Calculation'!$R$3:$R$13</c:f>
              <c:numCache>
                <c:formatCode>#,##0</c:formatCode>
                <c:ptCount val="10"/>
                <c:pt idx="0">
                  <c:v>457687.63150000101</c:v>
                </c:pt>
                <c:pt idx="1">
                  <c:v>310876.27099999978</c:v>
                </c:pt>
                <c:pt idx="2">
                  <c:v>116511.91400000003</c:v>
                </c:pt>
                <c:pt idx="3">
                  <c:v>170188.04580000002</c:v>
                </c:pt>
                <c:pt idx="4">
                  <c:v>138641.26999999993</c:v>
                </c:pt>
                <c:pt idx="5">
                  <c:v>89473.707999999999</c:v>
                </c:pt>
                <c:pt idx="6">
                  <c:v>80166.10099999985</c:v>
                </c:pt>
                <c:pt idx="7">
                  <c:v>76269.614000000016</c:v>
                </c:pt>
                <c:pt idx="8">
                  <c:v>70636.719999999987</c:v>
                </c:pt>
                <c:pt idx="9">
                  <c:v>78258.135999999926</c:v>
                </c:pt>
              </c:numCache>
            </c:numRef>
          </c:val>
          <c:extLst>
            <c:ext xmlns:c16="http://schemas.microsoft.com/office/drawing/2014/chart" uri="{C3380CC4-5D6E-409C-BE32-E72D297353CC}">
              <c16:uniqueId val="{00000000-FCD7-47F4-8513-918C6C04FC59}"/>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473-4D6B-A664-DDBFAA97CB79}"/>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B9-41CE-8B57-2E7FB68265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B9-41CE-8B57-2E7FB68265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B9-41CE-8B57-2E7FB682659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9B9-41CE-8B57-2E7FB682659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9B9-41CE-8B57-2E7FB68265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BD7-4B64-9F0D-D4FD440A2A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CA0-49BC-BD40-BA716839F9A5}"/>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CA0-49BC-BD40-BA716839F9A5}"/>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DFB-46B2-BB6C-A293E40D2152}"/>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8-BDFB-46B2-BB6C-A293E40D2152}"/>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9-BDFB-46B2-BB6C-A293E40D2152}"/>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Calculation!Sales by City</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AE"/>
              <a:t>Top 10 Cities in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33075626476621"/>
          <c:y val="8.829899547035637E-2"/>
          <c:w val="0.56392410217851718"/>
          <c:h val="0.88551365079079436"/>
        </c:manualLayout>
      </c:layout>
      <c:barChart>
        <c:barDir val="bar"/>
        <c:grouping val="clustered"/>
        <c:varyColors val="0"/>
        <c:ser>
          <c:idx val="0"/>
          <c:order val="0"/>
          <c:tx>
            <c:strRef>
              <c:f>'Sales Dashboard Calculation'!$J$2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07D7-45CD-A437-AA6754A0E8FF}"/>
            </c:ext>
          </c:extLst>
        </c:ser>
        <c:dLbls>
          <c:dLblPos val="outEnd"/>
          <c:showLegendKey val="0"/>
          <c:showVal val="1"/>
          <c:showCatName val="0"/>
          <c:showSerName val="0"/>
          <c:showPercent val="0"/>
          <c:showBubbleSize val="0"/>
        </c:dLbls>
        <c:gapWidth val="115"/>
        <c:overlap val="-20"/>
        <c:axId val="1089036288"/>
        <c:axId val="1097489488"/>
      </c:barChart>
      <c:catAx>
        <c:axId val="10890362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Calculation!Sales By Category</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575-4BE0-8D64-AE9F6C8893EA}"/>
            </c:ext>
          </c:extLst>
        </c:ser>
        <c:dLbls>
          <c:dLblPos val="outEnd"/>
          <c:showLegendKey val="0"/>
          <c:showVal val="1"/>
          <c:showCatName val="0"/>
          <c:showSerName val="0"/>
          <c:showPercent val="0"/>
          <c:showBubbleSize val="0"/>
        </c:dLbls>
        <c:gapWidth val="100"/>
        <c:overlap val="-24"/>
        <c:axId val="1089915696"/>
        <c:axId val="618182512"/>
      </c:barChart>
      <c:catAx>
        <c:axId val="1089915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Calculation!Sales By State</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Dashboard Calculation'!$Q$3:$Q$13</c:f>
              <c:strCache>
                <c:ptCount val="10"/>
                <c:pt idx="0">
                  <c:v>California</c:v>
                </c:pt>
                <c:pt idx="1">
                  <c:v>New York</c:v>
                </c:pt>
                <c:pt idx="2">
                  <c:v>Pennsylvania</c:v>
                </c:pt>
                <c:pt idx="3">
                  <c:v>Texas</c:v>
                </c:pt>
                <c:pt idx="4">
                  <c:v>Washington</c:v>
                </c:pt>
                <c:pt idx="5">
                  <c:v>Florida</c:v>
                </c:pt>
                <c:pt idx="6">
                  <c:v>Illinois</c:v>
                </c:pt>
                <c:pt idx="7">
                  <c:v>Michigan</c:v>
                </c:pt>
                <c:pt idx="8">
                  <c:v>Virginia</c:v>
                </c:pt>
                <c:pt idx="9">
                  <c:v>Ohio</c:v>
                </c:pt>
              </c:strCache>
            </c:strRef>
          </c:cat>
          <c:val>
            <c:numRef>
              <c:f>'Sales Dashboard Calculation'!$R$3:$R$13</c:f>
              <c:numCache>
                <c:formatCode>#,##0</c:formatCode>
                <c:ptCount val="10"/>
                <c:pt idx="0">
                  <c:v>457687.63150000101</c:v>
                </c:pt>
                <c:pt idx="1">
                  <c:v>310876.27099999978</c:v>
                </c:pt>
                <c:pt idx="2">
                  <c:v>116511.91400000003</c:v>
                </c:pt>
                <c:pt idx="3">
                  <c:v>170188.04580000002</c:v>
                </c:pt>
                <c:pt idx="4">
                  <c:v>138641.26999999993</c:v>
                </c:pt>
                <c:pt idx="5">
                  <c:v>89473.707999999999</c:v>
                </c:pt>
                <c:pt idx="6">
                  <c:v>80166.10099999985</c:v>
                </c:pt>
                <c:pt idx="7">
                  <c:v>76269.614000000016</c:v>
                </c:pt>
                <c:pt idx="8">
                  <c:v>70636.719999999987</c:v>
                </c:pt>
                <c:pt idx="9">
                  <c:v>78258.135999999926</c:v>
                </c:pt>
              </c:numCache>
            </c:numRef>
          </c:val>
          <c:extLst>
            <c:ext xmlns:c16="http://schemas.microsoft.com/office/drawing/2014/chart" uri="{C3380CC4-5D6E-409C-BE32-E72D297353CC}">
              <c16:uniqueId val="{00000000-BC8B-4FD6-ADD2-256338126FC1}"/>
            </c:ext>
          </c:extLst>
        </c:ser>
        <c:dLbls>
          <c:dLblPos val="outEnd"/>
          <c:showLegendKey val="0"/>
          <c:showVal val="1"/>
          <c:showCatName val="0"/>
          <c:showSerName val="0"/>
          <c:showPercent val="0"/>
          <c:showBubbleSize val="0"/>
        </c:dLbls>
        <c:gapWidth val="182"/>
        <c:overlap val="-50"/>
        <c:axId val="749248784"/>
        <c:axId val="840196544"/>
      </c:barChart>
      <c:catAx>
        <c:axId val="74924878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Calculation!Sales By People</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 &amp; Sales Rep</a:t>
            </a:r>
          </a:p>
        </c:rich>
      </c:tx>
      <c:layout>
        <c:manualLayout>
          <c:xMode val="edge"/>
          <c:yMode val="edge"/>
          <c:x val="0.16995483130101"/>
          <c:y val="3.8647342995169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0819290286866E-2"/>
          <c:y val="0.21039289085971297"/>
          <c:w val="0.89038361419426271"/>
          <c:h val="0.51277736859556"/>
        </c:manualLayout>
      </c:layout>
      <c:barChart>
        <c:barDir val="col"/>
        <c:grouping val="clustered"/>
        <c:varyColors val="0"/>
        <c:ser>
          <c:idx val="0"/>
          <c:order val="0"/>
          <c:tx>
            <c:strRef>
              <c:f>'Sales Dashboard Calculation'!$V$2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409-4FC6-B2A1-055883BC3CD2}"/>
            </c:ext>
          </c:extLst>
        </c:ser>
        <c:dLbls>
          <c:dLblPos val="outEnd"/>
          <c:showLegendKey val="0"/>
          <c:showVal val="1"/>
          <c:showCatName val="0"/>
          <c:showSerName val="0"/>
          <c:showPercent val="0"/>
          <c:showBubbleSize val="0"/>
        </c:dLbls>
        <c:gapWidth val="100"/>
        <c:overlap val="-24"/>
        <c:axId val="451309040"/>
        <c:axId val="773461600"/>
      </c:barChart>
      <c:catAx>
        <c:axId val="451309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[SuperSales.xlsx]Sales Dashboard Calculation!Sales by Sub Category</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Dashboard Calculation'!$Z$2</c:f>
              <c:strCache>
                <c:ptCount val="1"/>
                <c:pt idx="0">
                  <c:v>Total</c:v>
                </c:pt>
              </c:strCache>
            </c:strRef>
          </c:tx>
          <c:dPt>
            <c:idx val="0"/>
            <c:bubble3D val="0"/>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404-43D3-B004-009D8964D5EF}"/>
              </c:ext>
            </c:extLst>
          </c:dPt>
          <c:dPt>
            <c:idx val="1"/>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404-43D3-B004-009D8964D5EF}"/>
              </c:ext>
            </c:extLst>
          </c:dPt>
          <c:dPt>
            <c:idx val="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404-43D3-B004-009D8964D5EF}"/>
              </c:ext>
            </c:extLst>
          </c:dPt>
          <c:dPt>
            <c:idx val="3"/>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404-43D3-B004-009D8964D5EF}"/>
              </c:ext>
            </c:extLst>
          </c:dPt>
          <c:dPt>
            <c:idx val="4"/>
            <c:bubble3D val="0"/>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404-43D3-B004-009D8964D5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F404-43D3-B004-009D8964D5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Calculation!Sales &amp; Quantity By Years</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035-4609-BC10-5FD3AD65C20D}"/>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035-4609-BC10-5FD3AD65C20D}"/>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none"/>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[SuperSales.xlsx]Sales Dashboard Calculation!Top 10 Sales By State &amp; Category</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DFBB-477A-B123-057CFCA7C16B}"/>
            </c:ext>
          </c:extLst>
        </c:ser>
        <c:ser>
          <c:idx val="1"/>
          <c:order val="1"/>
          <c:tx>
            <c:strRef>
              <c:f>'Sales Dashboard Calculation'!$AL$2:$AL$3</c:f>
              <c:strCache>
                <c:ptCount val="1"/>
                <c:pt idx="0">
                  <c:v>Office Supplies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8-DFBB-477A-B123-057CFCA7C16B}"/>
            </c:ext>
          </c:extLst>
        </c:ser>
        <c:ser>
          <c:idx val="2"/>
          <c:order val="2"/>
          <c:tx>
            <c:strRef>
              <c:f>'Sales Dashboard Calculation'!$AM$2:$AM$3</c:f>
              <c:strCache>
                <c:ptCount val="1"/>
                <c:pt idx="0">
                  <c:v>Technology</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9-DFBB-477A-B123-057CFCA7C16B}"/>
            </c:ext>
          </c:extLst>
        </c:ser>
        <c:dLbls>
          <c:showLegendKey val="0"/>
          <c:showVal val="0"/>
          <c:showCatName val="0"/>
          <c:showSerName val="0"/>
          <c:showPercent val="0"/>
          <c:showBubbleSize val="0"/>
        </c:dLbls>
        <c:gapWidth val="182"/>
        <c:overlap val="-50"/>
        <c:axId val="853010096"/>
        <c:axId val="771691088"/>
      </c:barChart>
      <c:catAx>
        <c:axId val="8530100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18105</xdr:colOff>
      <xdr:row>14</xdr:row>
      <xdr:rowOff>112266</xdr:rowOff>
    </xdr:from>
    <xdr:to>
      <xdr:col>4</xdr:col>
      <xdr:colOff>133648</xdr:colOff>
      <xdr:row>25</xdr:row>
      <xdr:rowOff>166103</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288080</xdr:colOff>
      <xdr:row>18</xdr:row>
      <xdr:rowOff>125134</xdr:rowOff>
    </xdr:from>
    <xdr:to>
      <xdr:col>12</xdr:col>
      <xdr:colOff>380045</xdr:colOff>
      <xdr:row>32</xdr:row>
      <xdr:rowOff>173854</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469307</xdr:colOff>
      <xdr:row>16</xdr:row>
      <xdr:rowOff>97393</xdr:rowOff>
    </xdr:from>
    <xdr:to>
      <xdr:col>28</xdr:col>
      <xdr:colOff>137683</xdr:colOff>
      <xdr:row>30</xdr:row>
      <xdr:rowOff>146113</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587190</xdr:colOff>
      <xdr:row>11</xdr:row>
      <xdr:rowOff>75591</xdr:rowOff>
    </xdr:from>
    <xdr:to>
      <xdr:col>38</xdr:col>
      <xdr:colOff>589644</xdr:colOff>
      <xdr:row>34</xdr:row>
      <xdr:rowOff>40666</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129540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335280</xdr:colOff>
      <xdr:row>0</xdr:row>
      <xdr:rowOff>83819</xdr:rowOff>
    </xdr:from>
    <xdr:to>
      <xdr:col>23</xdr:col>
      <xdr:colOff>299085</xdr:colOff>
      <xdr:row>3</xdr:row>
      <xdr:rowOff>41909</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335280" y="83819"/>
          <a:ext cx="13984605" cy="529590"/>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 DASHBOARD</a:t>
          </a:r>
        </a:p>
      </xdr:txBody>
    </xdr:sp>
    <xdr:clientData/>
  </xdr:twoCellAnchor>
  <xdr:twoCellAnchor>
    <xdr:from>
      <xdr:col>0</xdr:col>
      <xdr:colOff>330835</xdr:colOff>
      <xdr:row>9</xdr:row>
      <xdr:rowOff>5715</xdr:rowOff>
    </xdr:from>
    <xdr:to>
      <xdr:col>4</xdr:col>
      <xdr:colOff>381000</xdr:colOff>
      <xdr:row>19</xdr:row>
      <xdr:rowOff>81915</xdr:rowOff>
    </xdr:to>
    <xdr:sp macro="" textlink="">
      <xdr:nvSpPr>
        <xdr:cNvPr id="4" name="Rectangle 3">
          <a:extLst>
            <a:ext uri="{FF2B5EF4-FFF2-40B4-BE49-F238E27FC236}">
              <a16:creationId xmlns:a16="http://schemas.microsoft.com/office/drawing/2014/main" id="{611179CE-01E1-D72D-C207-1BFBE29E477C}"/>
            </a:ext>
          </a:extLst>
        </xdr:cNvPr>
        <xdr:cNvSpPr/>
      </xdr:nvSpPr>
      <xdr:spPr>
        <a:xfrm>
          <a:off x="330835" y="1720215"/>
          <a:ext cx="248856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537211</xdr:colOff>
      <xdr:row>9</xdr:row>
      <xdr:rowOff>5715</xdr:rowOff>
    </xdr:from>
    <xdr:to>
      <xdr:col>9</xdr:col>
      <xdr:colOff>38101</xdr:colOff>
      <xdr:row>19</xdr:row>
      <xdr:rowOff>81915</xdr:rowOff>
    </xdr:to>
    <xdr:sp macro="" textlink="">
      <xdr:nvSpPr>
        <xdr:cNvPr id="5" name="Rectangle 4">
          <a:extLst>
            <a:ext uri="{FF2B5EF4-FFF2-40B4-BE49-F238E27FC236}">
              <a16:creationId xmlns:a16="http://schemas.microsoft.com/office/drawing/2014/main" id="{E6B28927-DB9A-764D-2D3D-4F3F49E4964E}"/>
            </a:ext>
          </a:extLst>
        </xdr:cNvPr>
        <xdr:cNvSpPr/>
      </xdr:nvSpPr>
      <xdr:spPr>
        <a:xfrm>
          <a:off x="2975611" y="1720215"/>
          <a:ext cx="2548890"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186690</xdr:colOff>
      <xdr:row>9</xdr:row>
      <xdr:rowOff>22224</xdr:rowOff>
    </xdr:from>
    <xdr:to>
      <xdr:col>13</xdr:col>
      <xdr:colOff>368935</xdr:colOff>
      <xdr:row>37</xdr:row>
      <xdr:rowOff>114299</xdr:rowOff>
    </xdr:to>
    <xdr:sp macro="" textlink="">
      <xdr:nvSpPr>
        <xdr:cNvPr id="6" name="Rectangle 5">
          <a:extLst>
            <a:ext uri="{FF2B5EF4-FFF2-40B4-BE49-F238E27FC236}">
              <a16:creationId xmlns:a16="http://schemas.microsoft.com/office/drawing/2014/main" id="{0EB4F822-0FAC-0636-E107-C5F8351FBD2B}"/>
            </a:ext>
          </a:extLst>
        </xdr:cNvPr>
        <xdr:cNvSpPr/>
      </xdr:nvSpPr>
      <xdr:spPr>
        <a:xfrm>
          <a:off x="5673090" y="1736724"/>
          <a:ext cx="2620645" cy="5426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344170</xdr:colOff>
      <xdr:row>20</xdr:row>
      <xdr:rowOff>72390</xdr:rowOff>
    </xdr:from>
    <xdr:to>
      <xdr:col>4</xdr:col>
      <xdr:colOff>388620</xdr:colOff>
      <xdr:row>37</xdr:row>
      <xdr:rowOff>99060</xdr:rowOff>
    </xdr:to>
    <xdr:sp macro="" textlink="">
      <xdr:nvSpPr>
        <xdr:cNvPr id="16" name="Rectangle 15">
          <a:extLst>
            <a:ext uri="{FF2B5EF4-FFF2-40B4-BE49-F238E27FC236}">
              <a16:creationId xmlns:a16="http://schemas.microsoft.com/office/drawing/2014/main" id="{023C82C0-B714-6DEA-240B-7B27F7B55939}"/>
            </a:ext>
          </a:extLst>
        </xdr:cNvPr>
        <xdr:cNvSpPr/>
      </xdr:nvSpPr>
      <xdr:spPr>
        <a:xfrm>
          <a:off x="344170" y="3882390"/>
          <a:ext cx="2482850"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544831</xdr:colOff>
      <xdr:row>20</xdr:row>
      <xdr:rowOff>72390</xdr:rowOff>
    </xdr:from>
    <xdr:to>
      <xdr:col>9</xdr:col>
      <xdr:colOff>47626</xdr:colOff>
      <xdr:row>37</xdr:row>
      <xdr:rowOff>99060</xdr:rowOff>
    </xdr:to>
    <xdr:sp macro="" textlink="">
      <xdr:nvSpPr>
        <xdr:cNvPr id="17" name="Rectangle 16">
          <a:extLst>
            <a:ext uri="{FF2B5EF4-FFF2-40B4-BE49-F238E27FC236}">
              <a16:creationId xmlns:a16="http://schemas.microsoft.com/office/drawing/2014/main" id="{F6D7A620-0196-BD65-AAB6-D393F8509290}"/>
            </a:ext>
          </a:extLst>
        </xdr:cNvPr>
        <xdr:cNvSpPr/>
      </xdr:nvSpPr>
      <xdr:spPr>
        <a:xfrm>
          <a:off x="2983231" y="3882390"/>
          <a:ext cx="2550795"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521971</xdr:colOff>
      <xdr:row>9</xdr:row>
      <xdr:rowOff>34289</xdr:rowOff>
    </xdr:from>
    <xdr:to>
      <xdr:col>18</xdr:col>
      <xdr:colOff>20956</xdr:colOff>
      <xdr:row>37</xdr:row>
      <xdr:rowOff>114299</xdr:rowOff>
    </xdr:to>
    <xdr:sp macro="" textlink="">
      <xdr:nvSpPr>
        <xdr:cNvPr id="18" name="Rectangle 17">
          <a:extLst>
            <a:ext uri="{FF2B5EF4-FFF2-40B4-BE49-F238E27FC236}">
              <a16:creationId xmlns:a16="http://schemas.microsoft.com/office/drawing/2014/main" id="{87F41500-350F-0D0E-CF91-647638012C49}"/>
            </a:ext>
          </a:extLst>
        </xdr:cNvPr>
        <xdr:cNvSpPr/>
      </xdr:nvSpPr>
      <xdr:spPr>
        <a:xfrm>
          <a:off x="8446771" y="1748789"/>
          <a:ext cx="2546985" cy="54140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598169</xdr:colOff>
      <xdr:row>9</xdr:row>
      <xdr:rowOff>156210</xdr:rowOff>
    </xdr:from>
    <xdr:to>
      <xdr:col>40</xdr:col>
      <xdr:colOff>219075</xdr:colOff>
      <xdr:row>20</xdr:row>
      <xdr:rowOff>41910</xdr:rowOff>
    </xdr:to>
    <xdr:sp macro="" textlink="">
      <xdr:nvSpPr>
        <xdr:cNvPr id="20" name="Rectangle 19">
          <a:extLst>
            <a:ext uri="{FF2B5EF4-FFF2-40B4-BE49-F238E27FC236}">
              <a16:creationId xmlns:a16="http://schemas.microsoft.com/office/drawing/2014/main" id="{D50EDACA-8C4D-C589-6C31-D779A50AA949}"/>
            </a:ext>
          </a:extLst>
        </xdr:cNvPr>
        <xdr:cNvSpPr/>
      </xdr:nvSpPr>
      <xdr:spPr>
        <a:xfrm>
          <a:off x="23762969" y="1870710"/>
          <a:ext cx="840106"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158116</xdr:colOff>
      <xdr:row>27</xdr:row>
      <xdr:rowOff>20955</xdr:rowOff>
    </xdr:from>
    <xdr:to>
      <xdr:col>23</xdr:col>
      <xdr:colOff>342900</xdr:colOff>
      <xdr:row>37</xdr:row>
      <xdr:rowOff>97155</xdr:rowOff>
    </xdr:to>
    <xdr:sp macro="" textlink="">
      <xdr:nvSpPr>
        <xdr:cNvPr id="23" name="Rectangle 22">
          <a:extLst>
            <a:ext uri="{FF2B5EF4-FFF2-40B4-BE49-F238E27FC236}">
              <a16:creationId xmlns:a16="http://schemas.microsoft.com/office/drawing/2014/main" id="{78DE6670-4053-1AE6-EEB0-1FF08BE404D4}"/>
            </a:ext>
          </a:extLst>
        </xdr:cNvPr>
        <xdr:cNvSpPr/>
      </xdr:nvSpPr>
      <xdr:spPr>
        <a:xfrm>
          <a:off x="11130916" y="5164455"/>
          <a:ext cx="3232784"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190500</xdr:colOff>
      <xdr:row>9</xdr:row>
      <xdr:rowOff>3173</xdr:rowOff>
    </xdr:from>
    <xdr:to>
      <xdr:col>13</xdr:col>
      <xdr:colOff>342899</xdr:colOff>
      <xdr:row>37</xdr:row>
      <xdr:rowOff>3809</xdr:rowOff>
    </xdr:to>
    <xdr:graphicFrame macro="">
      <xdr:nvGraphicFramePr>
        <xdr:cNvPr id="24" name="Chart 23">
          <a:extLst>
            <a:ext uri="{FF2B5EF4-FFF2-40B4-BE49-F238E27FC236}">
              <a16:creationId xmlns:a16="http://schemas.microsoft.com/office/drawing/2014/main" id="{4F4AAFF4-19CB-4E3E-A69F-AA5DBC5E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338457</xdr:colOff>
      <xdr:row>9</xdr:row>
      <xdr:rowOff>11430</xdr:rowOff>
    </xdr:from>
    <xdr:to>
      <xdr:col>4</xdr:col>
      <xdr:colOff>388621</xdr:colOff>
      <xdr:row>19</xdr:row>
      <xdr:rowOff>22860</xdr:rowOff>
    </xdr:to>
    <xdr:graphicFrame macro="">
      <xdr:nvGraphicFramePr>
        <xdr:cNvPr id="25" name="Chart 24">
          <a:extLst>
            <a:ext uri="{FF2B5EF4-FFF2-40B4-BE49-F238E27FC236}">
              <a16:creationId xmlns:a16="http://schemas.microsoft.com/office/drawing/2014/main" id="{C7A6BE49-EAA9-4BA8-B94A-61A8E13F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525782</xdr:colOff>
      <xdr:row>9</xdr:row>
      <xdr:rowOff>34288</xdr:rowOff>
    </xdr:from>
    <xdr:to>
      <xdr:col>18</xdr:col>
      <xdr:colOff>5716</xdr:colOff>
      <xdr:row>37</xdr:row>
      <xdr:rowOff>83819</xdr:rowOff>
    </xdr:to>
    <xdr:graphicFrame macro="">
      <xdr:nvGraphicFramePr>
        <xdr:cNvPr id="26" name="Chart 25">
          <a:extLst>
            <a:ext uri="{FF2B5EF4-FFF2-40B4-BE49-F238E27FC236}">
              <a16:creationId xmlns:a16="http://schemas.microsoft.com/office/drawing/2014/main" id="{CB85F07E-BBFF-4293-916D-CC6D74F75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537211</xdr:colOff>
      <xdr:row>9</xdr:row>
      <xdr:rowOff>1905</xdr:rowOff>
    </xdr:from>
    <xdr:to>
      <xdr:col>9</xdr:col>
      <xdr:colOff>34290</xdr:colOff>
      <xdr:row>19</xdr:row>
      <xdr:rowOff>70485</xdr:rowOff>
    </xdr:to>
    <xdr:graphicFrame macro="">
      <xdr:nvGraphicFramePr>
        <xdr:cNvPr id="27" name="Chart 26">
          <a:extLst>
            <a:ext uri="{FF2B5EF4-FFF2-40B4-BE49-F238E27FC236}">
              <a16:creationId xmlns:a16="http://schemas.microsoft.com/office/drawing/2014/main" id="{580868E5-73F3-4FAC-BF9C-CF3D00478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370840</xdr:colOff>
      <xdr:row>20</xdr:row>
      <xdr:rowOff>80010</xdr:rowOff>
    </xdr:from>
    <xdr:to>
      <xdr:col>4</xdr:col>
      <xdr:colOff>381000</xdr:colOff>
      <xdr:row>37</xdr:row>
      <xdr:rowOff>95250</xdr:rowOff>
    </xdr:to>
    <xdr:graphicFrame macro="">
      <xdr:nvGraphicFramePr>
        <xdr:cNvPr id="28" name="Chart 27">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156211</xdr:colOff>
      <xdr:row>27</xdr:row>
      <xdr:rowOff>26670</xdr:rowOff>
    </xdr:from>
    <xdr:to>
      <xdr:col>23</xdr:col>
      <xdr:colOff>342900</xdr:colOff>
      <xdr:row>37</xdr:row>
      <xdr:rowOff>91440</xdr:rowOff>
    </xdr:to>
    <xdr:graphicFrame macro="">
      <xdr:nvGraphicFramePr>
        <xdr:cNvPr id="29" name="Chart 28">
          <a:extLst>
            <a:ext uri="{FF2B5EF4-FFF2-40B4-BE49-F238E27FC236}">
              <a16:creationId xmlns:a16="http://schemas.microsoft.com/office/drawing/2014/main" id="{ED0CD14E-61AA-4E93-B82E-774849322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539115</xdr:colOff>
      <xdr:row>20</xdr:row>
      <xdr:rowOff>72390</xdr:rowOff>
    </xdr:from>
    <xdr:to>
      <xdr:col>9</xdr:col>
      <xdr:colOff>19049</xdr:colOff>
      <xdr:row>37</xdr:row>
      <xdr:rowOff>68580</xdr:rowOff>
    </xdr:to>
    <xdr:graphicFrame macro="">
      <xdr:nvGraphicFramePr>
        <xdr:cNvPr id="30" name="Chart 29">
          <a:extLst>
            <a:ext uri="{FF2B5EF4-FFF2-40B4-BE49-F238E27FC236}">
              <a16:creationId xmlns:a16="http://schemas.microsoft.com/office/drawing/2014/main" id="{88BB36A0-6642-4837-B4B7-C4BF3427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353695</xdr:colOff>
      <xdr:row>3</xdr:row>
      <xdr:rowOff>186689</xdr:rowOff>
    </xdr:from>
    <xdr:to>
      <xdr:col>2</xdr:col>
      <xdr:colOff>476028</xdr:colOff>
      <xdr:row>8</xdr:row>
      <xdr:rowOff>34289</xdr:rowOff>
    </xdr:to>
    <xdr:grpSp>
      <xdr:nvGrpSpPr>
        <xdr:cNvPr id="32" name="Group 31">
          <a:extLst>
            <a:ext uri="{FF2B5EF4-FFF2-40B4-BE49-F238E27FC236}">
              <a16:creationId xmlns:a16="http://schemas.microsoft.com/office/drawing/2014/main" id="{9E70487B-267B-22EB-B468-B7AEED6B481A}"/>
            </a:ext>
          </a:extLst>
        </xdr:cNvPr>
        <xdr:cNvGrpSpPr/>
      </xdr:nvGrpSpPr>
      <xdr:grpSpPr>
        <a:xfrm>
          <a:off x="353695" y="729130"/>
          <a:ext cx="1362197" cy="751667"/>
          <a:chOff x="307975" y="796289"/>
          <a:chExt cx="1349153" cy="800100"/>
        </a:xfrm>
      </xdr:grpSpPr>
      <xdr:sp macro="" textlink="'Sales Dashboard Calculation'!A4">
        <xdr:nvSpPr>
          <xdr:cNvPr id="7" name="Rectangle 6">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rgbClr val="000000"/>
                </a:solidFill>
                <a:latin typeface="Calibri"/>
                <a:cs typeface="Calibri"/>
              </a:rPr>
              <a:pPr algn="ctr"/>
              <a:t> 2,297,201 </a:t>
            </a:fld>
            <a:endParaRPr lang="en-US" sz="1600" b="1"/>
          </a:p>
        </xdr:txBody>
      </xdr:sp>
      <xdr:sp macro="" textlink="">
        <xdr:nvSpPr>
          <xdr:cNvPr id="31" name="TextBox 30">
            <a:extLst>
              <a:ext uri="{FF2B5EF4-FFF2-40B4-BE49-F238E27FC236}">
                <a16:creationId xmlns:a16="http://schemas.microsoft.com/office/drawing/2014/main" id="{B0C02D5F-C0AD-3DB2-E107-D21CD33ED80A}"/>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Total Sales</a:t>
            </a:r>
          </a:p>
        </xdr:txBody>
      </xdr:sp>
    </xdr:grpSp>
    <xdr:clientData/>
  </xdr:twoCellAnchor>
  <xdr:twoCellAnchor>
    <xdr:from>
      <xdr:col>3</xdr:col>
      <xdr:colOff>60325</xdr:colOff>
      <xdr:row>3</xdr:row>
      <xdr:rowOff>184784</xdr:rowOff>
    </xdr:from>
    <xdr:to>
      <xdr:col>5</xdr:col>
      <xdr:colOff>186468</xdr:colOff>
      <xdr:row>8</xdr:row>
      <xdr:rowOff>32384</xdr:rowOff>
    </xdr:to>
    <xdr:grpSp>
      <xdr:nvGrpSpPr>
        <xdr:cNvPr id="36" name="Group 35">
          <a:extLst>
            <a:ext uri="{FF2B5EF4-FFF2-40B4-BE49-F238E27FC236}">
              <a16:creationId xmlns:a16="http://schemas.microsoft.com/office/drawing/2014/main" id="{412CAA73-8006-007D-095B-0C80F64CA2C2}"/>
            </a:ext>
          </a:extLst>
        </xdr:cNvPr>
        <xdr:cNvGrpSpPr/>
      </xdr:nvGrpSpPr>
      <xdr:grpSpPr>
        <a:xfrm>
          <a:off x="1920122" y="727225"/>
          <a:ext cx="1366007" cy="751667"/>
          <a:chOff x="307975" y="796289"/>
          <a:chExt cx="1349153" cy="800100"/>
        </a:xfrm>
      </xdr:grpSpPr>
      <xdr:sp macro="" textlink="'Sales Dashboard Calculation'!D6">
        <xdr:nvSpPr>
          <xdr:cNvPr id="37" name="Rectangle 36">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rgbClr val="000000"/>
                </a:solidFill>
                <a:latin typeface="Calibri"/>
                <a:cs typeface="Calibri"/>
              </a:rPr>
              <a:pPr algn="ctr"/>
              <a:t> 180,504 </a:t>
            </a:fld>
            <a:endParaRPr lang="en-US" sz="2400" b="1"/>
          </a:p>
        </xdr:txBody>
      </xdr:sp>
      <xdr:sp macro="" textlink="">
        <xdr:nvSpPr>
          <xdr:cNvPr id="38" name="TextBox 37">
            <a:extLst>
              <a:ext uri="{FF2B5EF4-FFF2-40B4-BE49-F238E27FC236}">
                <a16:creationId xmlns:a16="http://schemas.microsoft.com/office/drawing/2014/main" id="{BF52F40B-4F24-7964-A6C2-F794783D4678}"/>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Returns</a:t>
            </a:r>
          </a:p>
        </xdr:txBody>
      </xdr:sp>
    </xdr:grpSp>
    <xdr:clientData/>
  </xdr:twoCellAnchor>
  <xdr:twoCellAnchor>
    <xdr:from>
      <xdr:col>5</xdr:col>
      <xdr:colOff>363220</xdr:colOff>
      <xdr:row>4</xdr:row>
      <xdr:rowOff>3809</xdr:rowOff>
    </xdr:from>
    <xdr:to>
      <xdr:col>7</xdr:col>
      <xdr:colOff>483648</xdr:colOff>
      <xdr:row>8</xdr:row>
      <xdr:rowOff>41909</xdr:rowOff>
    </xdr:to>
    <xdr:grpSp>
      <xdr:nvGrpSpPr>
        <xdr:cNvPr id="39" name="Group 38">
          <a:extLst>
            <a:ext uri="{FF2B5EF4-FFF2-40B4-BE49-F238E27FC236}">
              <a16:creationId xmlns:a16="http://schemas.microsoft.com/office/drawing/2014/main" id="{85AA26D1-D678-6154-A690-CBED18132C5B}"/>
            </a:ext>
          </a:extLst>
        </xdr:cNvPr>
        <xdr:cNvGrpSpPr/>
      </xdr:nvGrpSpPr>
      <xdr:grpSpPr>
        <a:xfrm>
          <a:off x="3462881" y="727063"/>
          <a:ext cx="1360292" cy="761354"/>
          <a:chOff x="307975" y="796289"/>
          <a:chExt cx="1349153" cy="800100"/>
        </a:xfrm>
      </xdr:grpSpPr>
      <xdr:sp macro="" textlink="'Sales Dashboard Calculation'!D7">
        <xdr:nvSpPr>
          <xdr:cNvPr id="40" name="Rectangle 39">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rgbClr val="000000"/>
                </a:solidFill>
                <a:latin typeface="Calibri"/>
                <a:cs typeface="Calibri"/>
              </a:rPr>
              <a:pPr algn="ctr"/>
              <a:t> 2,116,697 </a:t>
            </a:fld>
            <a:endParaRPr lang="en-US" sz="3600" b="1"/>
          </a:p>
        </xdr:txBody>
      </xdr:sp>
      <xdr:sp macro="" textlink="">
        <xdr:nvSpPr>
          <xdr:cNvPr id="41" name="TextBox 40">
            <a:extLst>
              <a:ext uri="{FF2B5EF4-FFF2-40B4-BE49-F238E27FC236}">
                <a16:creationId xmlns:a16="http://schemas.microsoft.com/office/drawing/2014/main" id="{CF98839F-0CE2-E984-0BA5-EAE9ABB5DC5C}"/>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Net Sales</a:t>
            </a:r>
          </a:p>
        </xdr:txBody>
      </xdr:sp>
    </xdr:grpSp>
    <xdr:clientData/>
  </xdr:twoCellAnchor>
  <xdr:twoCellAnchor>
    <xdr:from>
      <xdr:col>8</xdr:col>
      <xdr:colOff>117475</xdr:colOff>
      <xdr:row>4</xdr:row>
      <xdr:rowOff>3809</xdr:rowOff>
    </xdr:from>
    <xdr:to>
      <xdr:col>10</xdr:col>
      <xdr:colOff>235998</xdr:colOff>
      <xdr:row>8</xdr:row>
      <xdr:rowOff>41909</xdr:rowOff>
    </xdr:to>
    <xdr:grpSp>
      <xdr:nvGrpSpPr>
        <xdr:cNvPr id="42" name="Group 41">
          <a:extLst>
            <a:ext uri="{FF2B5EF4-FFF2-40B4-BE49-F238E27FC236}">
              <a16:creationId xmlns:a16="http://schemas.microsoft.com/office/drawing/2014/main" id="{CA857386-E623-ABC1-E31B-0A294370B979}"/>
            </a:ext>
          </a:extLst>
        </xdr:cNvPr>
        <xdr:cNvGrpSpPr/>
      </xdr:nvGrpSpPr>
      <xdr:grpSpPr>
        <a:xfrm>
          <a:off x="5076933" y="727063"/>
          <a:ext cx="1358387" cy="761354"/>
          <a:chOff x="307975" y="796289"/>
          <a:chExt cx="1349153" cy="800100"/>
        </a:xfrm>
      </xdr:grpSpPr>
      <xdr:sp macro="" textlink="'Sales Dashboard Calculation'!E7">
        <xdr:nvSpPr>
          <xdr:cNvPr id="43" name="Rectangle 42">
            <a:extLst>
              <a:ext uri="{FF2B5EF4-FFF2-40B4-BE49-F238E27FC236}">
                <a16:creationId xmlns:a16="http://schemas.microsoft.com/office/drawing/2014/main" id="{3A42B972-1E0B-1ADA-08CD-FB33367980B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rgbClr val="000000"/>
                </a:solidFill>
                <a:latin typeface="Calibri"/>
                <a:cs typeface="Calibri"/>
              </a:rPr>
              <a:pPr algn="ctr"/>
              <a:t>-297,687</a:t>
            </a:fld>
            <a:endParaRPr lang="en-US" sz="4800" b="1"/>
          </a:p>
        </xdr:txBody>
      </xdr:sp>
      <xdr:sp macro="" textlink="">
        <xdr:nvSpPr>
          <xdr:cNvPr id="44" name="TextBox 43">
            <a:extLst>
              <a:ext uri="{FF2B5EF4-FFF2-40B4-BE49-F238E27FC236}">
                <a16:creationId xmlns:a16="http://schemas.microsoft.com/office/drawing/2014/main" id="{6C8075B1-FAC1-8D6D-EAEC-CAAF6A198B90}"/>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Discounts</a:t>
            </a:r>
          </a:p>
        </xdr:txBody>
      </xdr:sp>
    </xdr:grpSp>
    <xdr:clientData/>
  </xdr:twoCellAnchor>
  <xdr:twoCellAnchor>
    <xdr:from>
      <xdr:col>10</xdr:col>
      <xdr:colOff>477520</xdr:colOff>
      <xdr:row>4</xdr:row>
      <xdr:rowOff>3809</xdr:rowOff>
    </xdr:from>
    <xdr:to>
      <xdr:col>12</xdr:col>
      <xdr:colOff>594138</xdr:colOff>
      <xdr:row>8</xdr:row>
      <xdr:rowOff>41909</xdr:rowOff>
    </xdr:to>
    <xdr:grpSp>
      <xdr:nvGrpSpPr>
        <xdr:cNvPr id="45" name="Group 44">
          <a:extLst>
            <a:ext uri="{FF2B5EF4-FFF2-40B4-BE49-F238E27FC236}">
              <a16:creationId xmlns:a16="http://schemas.microsoft.com/office/drawing/2014/main" id="{03940896-5E4D-C581-43E2-6E1548707BC5}"/>
            </a:ext>
          </a:extLst>
        </xdr:cNvPr>
        <xdr:cNvGrpSpPr/>
      </xdr:nvGrpSpPr>
      <xdr:grpSpPr>
        <a:xfrm>
          <a:off x="6676842" y="727063"/>
          <a:ext cx="1356482" cy="761354"/>
          <a:chOff x="307975" y="796289"/>
          <a:chExt cx="1349153" cy="800100"/>
        </a:xfrm>
      </xdr:grpSpPr>
      <xdr:sp macro="" textlink="'Sales Dashboard Calculation'!F7">
        <xdr:nvSpPr>
          <xdr:cNvPr id="46" name="Rectangle 45">
            <a:extLst>
              <a:ext uri="{FF2B5EF4-FFF2-40B4-BE49-F238E27FC236}">
                <a16:creationId xmlns:a16="http://schemas.microsoft.com/office/drawing/2014/main" id="{7385517A-634F-3025-2721-32CF59548E3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rgbClr val="000000"/>
                </a:solidFill>
                <a:latin typeface="Calibri"/>
                <a:cs typeface="Calibri"/>
              </a:rPr>
              <a:pPr algn="ctr"/>
              <a:t>-1,555,845</a:t>
            </a:fld>
            <a:endParaRPr lang="en-US" sz="4800" b="1"/>
          </a:p>
        </xdr:txBody>
      </xdr:sp>
      <xdr:sp macro="" textlink="">
        <xdr:nvSpPr>
          <xdr:cNvPr id="47" name="TextBox 46">
            <a:extLst>
              <a:ext uri="{FF2B5EF4-FFF2-40B4-BE49-F238E27FC236}">
                <a16:creationId xmlns:a16="http://schemas.microsoft.com/office/drawing/2014/main" id="{56DEFB6A-98C7-6E6C-106C-843A07F845B6}"/>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grpSp>
    <xdr:clientData/>
  </xdr:twoCellAnchor>
  <xdr:twoCellAnchor>
    <xdr:from>
      <xdr:col>13</xdr:col>
      <xdr:colOff>235585</xdr:colOff>
      <xdr:row>4</xdr:row>
      <xdr:rowOff>3809</xdr:rowOff>
    </xdr:from>
    <xdr:to>
      <xdr:col>15</xdr:col>
      <xdr:colOff>352203</xdr:colOff>
      <xdr:row>8</xdr:row>
      <xdr:rowOff>41909</xdr:rowOff>
    </xdr:to>
    <xdr:grpSp>
      <xdr:nvGrpSpPr>
        <xdr:cNvPr id="48" name="Group 47">
          <a:extLst>
            <a:ext uri="{FF2B5EF4-FFF2-40B4-BE49-F238E27FC236}">
              <a16:creationId xmlns:a16="http://schemas.microsoft.com/office/drawing/2014/main" id="{775A597C-159F-6AC9-0E0C-81B1141CB006}"/>
            </a:ext>
          </a:extLst>
        </xdr:cNvPr>
        <xdr:cNvGrpSpPr/>
      </xdr:nvGrpSpPr>
      <xdr:grpSpPr>
        <a:xfrm>
          <a:off x="8294704" y="727063"/>
          <a:ext cx="1356482" cy="761354"/>
          <a:chOff x="307975" y="796289"/>
          <a:chExt cx="1349153" cy="800100"/>
        </a:xfrm>
      </xdr:grpSpPr>
      <xdr:sp macro="" textlink="'Sales Dashboard Calculation'!E12">
        <xdr:nvSpPr>
          <xdr:cNvPr id="49" name="Rectangle 48">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rgbClr val="000000"/>
                </a:solidFill>
                <a:latin typeface="Calibri"/>
                <a:cs typeface="Calibri"/>
              </a:rPr>
              <a:pPr algn="ctr"/>
              <a:t>793</a:t>
            </a:fld>
            <a:endParaRPr lang="en-US" sz="4800" b="1"/>
          </a:p>
        </xdr:txBody>
      </xdr:sp>
      <xdr:sp macro="" textlink="">
        <xdr:nvSpPr>
          <xdr:cNvPr id="50" name="TextBox 49">
            <a:extLst>
              <a:ext uri="{FF2B5EF4-FFF2-40B4-BE49-F238E27FC236}">
                <a16:creationId xmlns:a16="http://schemas.microsoft.com/office/drawing/2014/main" id="{50944686-9330-83E1-A107-FC8EC1097329}"/>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 Customers</a:t>
            </a:r>
          </a:p>
        </xdr:txBody>
      </xdr:sp>
    </xdr:grpSp>
    <xdr:clientData/>
  </xdr:twoCellAnchor>
  <xdr:twoCellAnchor>
    <xdr:from>
      <xdr:col>15</xdr:col>
      <xdr:colOff>595630</xdr:colOff>
      <xdr:row>4</xdr:row>
      <xdr:rowOff>3809</xdr:rowOff>
    </xdr:from>
    <xdr:to>
      <xdr:col>18</xdr:col>
      <xdr:colOff>102648</xdr:colOff>
      <xdr:row>8</xdr:row>
      <xdr:rowOff>41909</xdr:rowOff>
    </xdr:to>
    <xdr:grpSp>
      <xdr:nvGrpSpPr>
        <xdr:cNvPr id="51" name="Group 50">
          <a:extLst>
            <a:ext uri="{FF2B5EF4-FFF2-40B4-BE49-F238E27FC236}">
              <a16:creationId xmlns:a16="http://schemas.microsoft.com/office/drawing/2014/main" id="{EC82AFE1-9B36-3075-37F3-A741E40D3BD5}"/>
            </a:ext>
          </a:extLst>
        </xdr:cNvPr>
        <xdr:cNvGrpSpPr/>
      </xdr:nvGrpSpPr>
      <xdr:grpSpPr>
        <a:xfrm>
          <a:off x="9894613" y="727063"/>
          <a:ext cx="1366815" cy="761354"/>
          <a:chOff x="307975" y="796289"/>
          <a:chExt cx="1349153" cy="800100"/>
        </a:xfrm>
      </xdr:grpSpPr>
      <xdr:sp macro="" textlink="'Sales Dashboard Calculation'!E13">
        <xdr:nvSpPr>
          <xdr:cNvPr id="52" name="Rectangle 51">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rgbClr val="000000"/>
                </a:solidFill>
                <a:latin typeface="Calibri"/>
                <a:cs typeface="Calibri"/>
              </a:rPr>
              <a:pPr algn="ctr"/>
              <a:t>5009</a:t>
            </a:fld>
            <a:endParaRPr lang="en-US" sz="4800" b="1"/>
          </a:p>
        </xdr:txBody>
      </xdr:sp>
      <xdr:sp macro="" textlink="">
        <xdr:nvSpPr>
          <xdr:cNvPr id="53" name="TextBox 52">
            <a:extLst>
              <a:ext uri="{FF2B5EF4-FFF2-40B4-BE49-F238E27FC236}">
                <a16:creationId xmlns:a16="http://schemas.microsoft.com/office/drawing/2014/main" id="{9C144B0F-D293-99C6-30E2-E63B2D8006FB}"/>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a:t>
            </a:r>
            <a:r>
              <a:rPr lang="en-US" sz="1800" b="1" baseline="0">
                <a:solidFill>
                  <a:schemeClr val="accent1"/>
                </a:solidFill>
              </a:rPr>
              <a:t> Orders</a:t>
            </a:r>
            <a:endParaRPr lang="en-US" sz="1800" b="1">
              <a:solidFill>
                <a:schemeClr val="accent1"/>
              </a:solidFill>
            </a:endParaRPr>
          </a:p>
        </xdr:txBody>
      </xdr:sp>
    </xdr:grpSp>
    <xdr:clientData/>
  </xdr:twoCellAnchor>
  <xdr:twoCellAnchor editAs="oneCell">
    <xdr:from>
      <xdr:col>18</xdr:col>
      <xdr:colOff>144780</xdr:colOff>
      <xdr:row>15</xdr:row>
      <xdr:rowOff>78105</xdr:rowOff>
    </xdr:from>
    <xdr:to>
      <xdr:col>20</xdr:col>
      <xdr:colOff>472440</xdr:colOff>
      <xdr:row>26</xdr:row>
      <xdr:rowOff>142875</xdr:rowOff>
    </xdr:to>
    <mc:AlternateContent xmlns:mc="http://schemas.openxmlformats.org/markup-compatibility/2006" xmlns:a14="http://schemas.microsoft.com/office/drawing/2010/main">
      <mc:Choice Requires="a14">
        <xdr:graphicFrame macro="">
          <xdr:nvGraphicFramePr>
            <xdr:cNvPr id="54" name="Person">
              <a:extLst>
                <a:ext uri="{FF2B5EF4-FFF2-40B4-BE49-F238E27FC236}">
                  <a16:creationId xmlns:a16="http://schemas.microsoft.com/office/drawing/2014/main" id="{167C955C-535A-ABCA-43DC-23F3636BF1D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119485" y="2935605"/>
              <a:ext cx="1548765"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501014</xdr:colOff>
      <xdr:row>15</xdr:row>
      <xdr:rowOff>78105</xdr:rowOff>
    </xdr:from>
    <xdr:to>
      <xdr:col>23</xdr:col>
      <xdr:colOff>339089</xdr:colOff>
      <xdr:row>20</xdr:row>
      <xdr:rowOff>40005</xdr:rowOff>
    </xdr:to>
    <mc:AlternateContent xmlns:mc="http://schemas.openxmlformats.org/markup-compatibility/2006" xmlns:a14="http://schemas.microsoft.com/office/drawing/2010/main">
      <mc:Choice Requires="a14">
        <xdr:graphicFrame macro="">
          <xdr:nvGraphicFramePr>
            <xdr:cNvPr id="55" name="Returned">
              <a:extLst>
                <a:ext uri="{FF2B5EF4-FFF2-40B4-BE49-F238E27FC236}">
                  <a16:creationId xmlns:a16="http://schemas.microsoft.com/office/drawing/2014/main" id="{46CA7775-D8CA-ACCA-989F-F58754709AE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691109" y="2935605"/>
              <a:ext cx="166878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504824</xdr:colOff>
      <xdr:row>20</xdr:row>
      <xdr:rowOff>66675</xdr:rowOff>
    </xdr:from>
    <xdr:to>
      <xdr:col>23</xdr:col>
      <xdr:colOff>339089</xdr:colOff>
      <xdr:row>26</xdr:row>
      <xdr:rowOff>142875</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32362C9B-D92A-68DC-E307-48DD2EBB39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94919" y="3878580"/>
              <a:ext cx="166497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140970</xdr:colOff>
      <xdr:row>9</xdr:row>
      <xdr:rowOff>41910</xdr:rowOff>
    </xdr:from>
    <xdr:to>
      <xdr:col>23</xdr:col>
      <xdr:colOff>335280</xdr:colOff>
      <xdr:row>15</xdr:row>
      <xdr:rowOff>41910</xdr:rowOff>
    </xdr:to>
    <mc:AlternateContent xmlns:mc="http://schemas.openxmlformats.org/markup-compatibility/2006" xmlns:a14="http://schemas.microsoft.com/office/drawing/2010/main">
      <mc:Choice Requires="a14">
        <xdr:graphicFrame macro="">
          <xdr:nvGraphicFramePr>
            <xdr:cNvPr id="57" name="City">
              <a:extLst>
                <a:ext uri="{FF2B5EF4-FFF2-40B4-BE49-F238E27FC236}">
                  <a16:creationId xmlns:a16="http://schemas.microsoft.com/office/drawing/2014/main" id="{084B4344-28E7-C222-38CC-9DD84FD4F9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115675" y="1756410"/>
              <a:ext cx="324231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85300926" backgroundQuery="1" createdVersion="8" refreshedVersion="8" minRefreshableVersion="3" recordCount="0" supportSubquery="1" supportAdvancedDrill="1" xr:uid="{5943E4B2-1EAF-4493-BF10-C168A2D0527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1666669"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2708331"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3750001"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4444448"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548611"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641203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745370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639583332" backgroundQuery="1" createdVersion="8" refreshedVersion="8" minRefreshableVersion="3" recordCount="0" supportSubquery="1" supportAdvancedDrill="1" xr:uid="{9BB49CC2-FDDB-4028-ABAE-0CFB20205466}">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15162036" backgroundQuery="1" createdVersion="8" refreshedVersion="8" minRefreshableVersion="3" recordCount="0" supportSubquery="1" supportAdvancedDrill="1" xr:uid="{EBB08061-90FC-4122-8489-7C3BA0C38FC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1759258" backgroundQuery="1" createdVersion="8" refreshedVersion="8" minRefreshableVersion="3" recordCount="0" supportSubquery="1" supportAdvancedDrill="1" xr:uid="{9B0FA12F-8907-4E9D-A87C-61A2C020348A}">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222222" backgroundQuery="1" createdVersion="8" refreshedVersion="8" minRefreshableVersion="3" recordCount="0" supportSubquery="1" supportAdvancedDrill="1" xr:uid="{3A842F47-FDC1-4CF6-86C5-F172DDC3AD12}">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2569444" backgroundQuery="1" createdVersion="8" refreshedVersion="8" minRefreshableVersion="3" recordCount="0" supportSubquery="1" supportAdvancedDrill="1" xr:uid="{85DEA5A6-5EC3-46E2-9781-2758E898C6F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3148151" backgroundQuery="1" createdVersion="8" refreshedVersion="8" minRefreshableVersion="3" recordCount="0" supportSubquery="1" supportAdvancedDrill="1" xr:uid="{AB3FDAE5-4FEF-4FFA-A329-BFA6C0DB12D7}">
  <cacheSource type="external" connectionId="5"/>
  <cacheFields count="4">
    <cacheField name="[Measures].[Sum of Sales]" caption="Sum of Sales" numFmtId="0" hierarchy="53"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3495367" backgroundQuery="1" createdVersion="8" refreshedVersion="8" minRefreshableVersion="3" recordCount="0" supportSubquery="1" supportAdvancedDrill="1" xr:uid="{3A6F4F83-CF1A-4123-940C-A8516876312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3842591" backgroundQuery="1" createdVersion="8" refreshedVersion="8" minRefreshableVersion="3" recordCount="0" supportSubquery="1" supportAdvancedDrill="1" xr:uid="{B9385984-801F-4F38-84B8-F52F56A16135}">
  <cacheSource type="external" connectionId="5"/>
  <cacheFields count="3">
    <cacheField name="[Measures].[Sum of Sales]" caption="Sum of Sales" numFmtId="0" hierarchy="53" level="32767"/>
    <cacheField name="[Orders].[Sub-Category].[Sub-Category]" caption="Sub-Category" numFmtId="0" hierarchy="16" level="1">
      <sharedItems count="6">
        <s v="Binders"/>
        <s v="Chairs"/>
        <s v="Phones"/>
        <s v="Storage"/>
        <s v="Tables"/>
        <s v="Machines" u="1"/>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189814" backgroundQuery="1" createdVersion="8" refreshedVersion="8" minRefreshableVersion="3" recordCount="0" supportSubquery="1" supportAdvancedDrill="1" xr:uid="{4DFC9685-8E94-426D-99EC-6CB67258006C}">
  <cacheSource type="external" connectionId="5"/>
  <cacheFields count="3">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421298" backgroundQuery="1" createdVersion="8" refreshedVersion="8" minRefreshableVersion="3" recordCount="0" supportSubquery="1" supportAdvancedDrill="1" xr:uid="{846D6EAE-A903-44B0-A698-27F7BADD6633}">
  <cacheSource type="external" connectionId="5"/>
  <cacheFields count="2">
    <cacheField name="[Measures].[Sum of COGS]" caption="Sum of COGS" numFmtId="0" hierarchy="58"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652776" backgroundQuery="1" createdVersion="8" refreshedVersion="8" minRefreshableVersion="3" recordCount="0" supportSubquery="1" supportAdvancedDrill="1" xr:uid="{C54663C0-07F0-405A-AF68-F87F00A857C9}">
  <cacheSource type="external" connectionId="5"/>
  <cacheFields count="2">
    <cacheField name="[Measures].[Sum of Discount Value]" caption="Sum of Discount Value" numFmtId="0" hierarchy="59"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768522" backgroundQuery="1" createdVersion="8" refreshedVersion="8" minRefreshableVersion="3" recordCount="0" supportSubquery="1" supportAdvancedDrill="1" xr:uid="{9D7B32A3-AF6A-49CB-B93D-8CEEB04124D9}">
  <cacheSource type="external" connectionId="5"/>
  <cacheFields count="2">
    <cacheField name="[Measures].[Sum of Sales]" caption="Sum of Sales" numFmtId="0" hierarchy="53"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29055439815" backgroundQuery="1" createdVersion="3" refreshedVersion="8" minRefreshableVersion="3" recordCount="0" supportSubquery="1" supportAdvancedDrill="1" xr:uid="{D4D816D1-D8DD-47F6-97FB-3387C340EA0B}">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4"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3"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2"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7"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525B13-DDD3-4767-B1E2-2611C94596BE}" name="Sales by City"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CE53A5-E250-4E97-8AE3-5B2181CC425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284DFA-10F9-4AE6-9FE2-6D3A74B348BF}" name="Sales By State"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op 10 States">
  <location ref="Q2:R13" firstHeaderRow="1" firstDataRow="1" firstDataCol="1"/>
  <pivotFields count="3">
    <pivotField axis="axisRow" allDrilled="1" subtotalTop="0" showAll="0" measureFilter="1" defaultSubtotal="0" defaultAttributeDrillState="1">
      <items count="10">
        <item x="0"/>
        <item x="4"/>
        <item x="6"/>
        <item x="7"/>
        <item x="9"/>
        <item x="1"/>
        <item x="2"/>
        <item x="3"/>
        <item x="8"/>
        <item x="5"/>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966AFA0-7229-4100-AB2D-F0B6972705E5}" name="Sales &amp; Quantity By Years"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E755825-7CCE-4D63-A26D-4EB8263BF8A9}" name="total COG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AF45C2C-CFAE-4A9A-9294-EC43F170222A}" name="Total Discount"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054E965-A26F-4320-972D-B673544C4DF7}" name="Top 10 Sales By State &amp; Category"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J2:AN9"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094B2B9-536C-41B1-B5CB-734BC425C5C7}" name="Sales by Sub Category"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3">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5"/>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2">
          <reference field="4294967294" count="1" selected="0">
            <x v="0"/>
          </reference>
          <reference field="1" count="1" selected="0">
            <x v="3"/>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013007F-1739-44B9-9D17-91C6C1702A3A}" name="Net Sales,COGS,Discounts "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0" baseItem="0"/>
    <dataField name="Sum of COGS" fld="3" baseField="0" baseItem="0"/>
  </dataFields>
  <formats count="1">
    <format dxfId="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40A6E62-A1AC-46EC-91FA-2341848B2BD2}" name="Sales By Category"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29FA2A2-C644-400B-9838-47FDF971EE2A}" name="Sales By People"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U2:V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2401A46-F51F-42D8-8270-821AC7AAB699}" name="Total Sales"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0DA2F3E-C810-42D5-96AA-C8713ACCF525}" name="Metrics" cacheId="8"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1694FBA-EB99-4F35-A1A4-5EA22D8F268F}"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3A16D8E-EA3D-4BF6-A268-4E0061A1C4A4}"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156FBF-24A6-4618-B474-F1C4A27518A5}"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B69B38F-2A00-40A0-A3C4-D5C6C6C8DB33}" sourceName="[Orders].[City]">
  <pivotTables>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Metrics"/>
    <pivotTable tabId="9" name="Net Sales,COGS,Discounts "/>
    <pivotTable tabId="9" name="total COGS"/>
    <pivotTable tabId="9" name="Total Discount"/>
    <pivotTable tabId="9" name="Total Sale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FE66B597-408E-4B87-BCC4-B45C22CC3406}" cache="Slicer_Person" caption="Person" level="1" rowHeight="241300"/>
  <slicer name="Returned" xr10:uid="{853D84C5-596D-4B49-8A4D-BB14BB8A2B52}" cache="Slicer_Returned" caption="Returned" level="1" rowHeight="241300"/>
  <slicer name="Category" xr10:uid="{C826994D-8371-4920-9B06-E014549F61DF}" cache="Slicer_Category" caption="Category" level="1" rowHeight="241300"/>
  <slicer name="City" xr10:uid="{7DCF340E-B263-4D82-9874-86A32C45FC19}" cache="Slicer_City" caption="City"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21"/>
    <tableColumn id="2" xr3:uid="{5E23301F-C593-497D-B8FE-B2DCB80D9250}" uniqueName="2" name="Order ID" queryTableFieldId="4"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19"/>
    <tableColumn id="2" xr3:uid="{316B4408-A6C5-4942-A2F5-2E61FF951E04}" uniqueName="2" name="Region" queryTableFieldId="4"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17"/>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16"/>
    <tableColumn id="6" xr3:uid="{BE3B709F-CF79-4B2C-A1F6-36EDE292160E}" uniqueName="6" name="Order Date" queryTableFieldId="31" dataDxfId="15"/>
    <tableColumn id="7" xr3:uid="{03B8E91F-302E-4175-92A4-2CAA6C983BA5}" uniqueName="7" name="Ship Date" queryTableFieldId="32" dataDxfId="14"/>
    <tableColumn id="27" xr3:uid="{95BD9303-06F2-4C7B-971A-FF85C837582C}" uniqueName="27" name="Delivery Duration" queryTableFieldId="67"/>
    <tableColumn id="8" xr3:uid="{1AB9E8E6-AF12-4059-ACF6-ED41930C46F4}" uniqueName="8" name="Ship Mode" queryTableFieldId="33" dataDxfId="13"/>
    <tableColumn id="9" xr3:uid="{F77EBD73-3AEE-4788-8D5E-AE7238A75C39}" uniqueName="9" name="Customer ID" queryTableFieldId="34" dataDxfId="12"/>
    <tableColumn id="10" xr3:uid="{027B7388-61FC-4F22-A7EF-90E3C3418420}" uniqueName="10" name="Customer Name" queryTableFieldId="35" dataDxfId="11"/>
    <tableColumn id="11" xr3:uid="{8A0A21E4-9ABC-41B0-89B4-A0274E90DCD3}" uniqueName="11" name="Segment" queryTableFieldId="36" dataDxfId="10"/>
    <tableColumn id="12" xr3:uid="{7D219D51-4FC2-41A3-9AA9-FDA520167EEC}" uniqueName="12" name="Country" queryTableFieldId="37" dataDxfId="9"/>
    <tableColumn id="13" xr3:uid="{C23DEC5D-0A0F-42E3-8FA2-51CC42D1578C}" uniqueName="13" name="City" queryTableFieldId="38" dataDxfId="8"/>
    <tableColumn id="14" xr3:uid="{5DFD33FA-3DF6-4A15-8031-4A86863921F2}" uniqueName="14" name="State" queryTableFieldId="39" dataDxfId="7"/>
    <tableColumn id="17" xr3:uid="{13C770D8-42D9-4920-843D-86875105AC73}" uniqueName="17" name="Postal Code" queryTableFieldId="40"/>
    <tableColumn id="18" xr3:uid="{41C70A7D-E6C6-47FA-A611-306FA278ACE6}" uniqueName="18" name="Region" queryTableFieldId="41" dataDxfId="6"/>
    <tableColumn id="19" xr3:uid="{C6F8ACC4-8B2D-4ACC-8243-C9A52157FA75}" uniqueName="19" name="Product ID" queryTableFieldId="42" dataDxfId="5"/>
    <tableColumn id="15" xr3:uid="{EB155F2D-74BB-426A-B256-0C53B0DECEFC}" uniqueName="15" name="Category" queryTableFieldId="15" dataDxfId="4"/>
    <tableColumn id="16" xr3:uid="{9F136759-7846-4089-944E-1909E2697AE9}" uniqueName="16" name="Sub-Category" queryTableFieldId="16" dataDxfId="3"/>
    <tableColumn id="20" xr3:uid="{B47DD4A7-794F-40F2-8878-5B341F5E334F}" uniqueName="20" name="Product Name" queryTableFieldId="43" dataDxfId="2"/>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topLeftCell="A190" workbookViewId="0">
      <selection activeCell="A196" sqref="A196"/>
    </sheetView>
  </sheetViews>
  <sheetFormatPr defaultRowHeight="14.4" x14ac:dyDescent="0.3"/>
  <cols>
    <col min="1" max="1" width="10.88671875" bestFit="1" customWidth="1"/>
    <col min="2" max="2" width="14.44140625" bestFit="1" customWidth="1"/>
    <col min="3" max="3" width="11.109375" bestFit="1" customWidth="1"/>
    <col min="4" max="4" width="15.109375" bestFit="1" customWidth="1"/>
  </cols>
  <sheetData>
    <row r="1" spans="1:2" x14ac:dyDescent="0.3">
      <c r="A1" t="s">
        <v>351</v>
      </c>
      <c r="B1" t="s">
        <v>11</v>
      </c>
    </row>
    <row r="2" spans="1:2" x14ac:dyDescent="0.3">
      <c r="A2" t="s">
        <v>352</v>
      </c>
      <c r="B2" t="s">
        <v>270</v>
      </c>
    </row>
    <row r="3" spans="1:2" x14ac:dyDescent="0.3">
      <c r="A3" t="s">
        <v>352</v>
      </c>
      <c r="B3" t="s">
        <v>221</v>
      </c>
    </row>
    <row r="4" spans="1:2" x14ac:dyDescent="0.3">
      <c r="A4" t="s">
        <v>352</v>
      </c>
      <c r="B4" t="s">
        <v>190</v>
      </c>
    </row>
    <row r="5" spans="1:2" x14ac:dyDescent="0.3">
      <c r="A5" t="s">
        <v>352</v>
      </c>
      <c r="B5" t="s">
        <v>172</v>
      </c>
    </row>
    <row r="6" spans="1:2" x14ac:dyDescent="0.3">
      <c r="A6" t="s">
        <v>352</v>
      </c>
      <c r="B6" t="s">
        <v>184</v>
      </c>
    </row>
    <row r="7" spans="1:2" x14ac:dyDescent="0.3">
      <c r="A7" t="s">
        <v>352</v>
      </c>
      <c r="B7" t="s">
        <v>186</v>
      </c>
    </row>
    <row r="8" spans="1:2" x14ac:dyDescent="0.3">
      <c r="A8" t="s">
        <v>352</v>
      </c>
      <c r="B8" t="s">
        <v>297</v>
      </c>
    </row>
    <row r="9" spans="1:2" x14ac:dyDescent="0.3">
      <c r="A9" t="s">
        <v>352</v>
      </c>
      <c r="B9" t="s">
        <v>268</v>
      </c>
    </row>
    <row r="10" spans="1:2" x14ac:dyDescent="0.3">
      <c r="A10" t="s">
        <v>352</v>
      </c>
      <c r="B10" t="s">
        <v>155</v>
      </c>
    </row>
    <row r="11" spans="1:2" x14ac:dyDescent="0.3">
      <c r="A11" t="s">
        <v>352</v>
      </c>
      <c r="B11" t="s">
        <v>236</v>
      </c>
    </row>
    <row r="12" spans="1:2" x14ac:dyDescent="0.3">
      <c r="A12" t="s">
        <v>352</v>
      </c>
      <c r="B12" t="s">
        <v>248</v>
      </c>
    </row>
    <row r="13" spans="1:2" x14ac:dyDescent="0.3">
      <c r="A13" t="s">
        <v>352</v>
      </c>
      <c r="B13" t="s">
        <v>317</v>
      </c>
    </row>
    <row r="14" spans="1:2" x14ac:dyDescent="0.3">
      <c r="A14" t="s">
        <v>352</v>
      </c>
      <c r="B14" t="s">
        <v>316</v>
      </c>
    </row>
    <row r="15" spans="1:2" x14ac:dyDescent="0.3">
      <c r="A15" t="s">
        <v>352</v>
      </c>
      <c r="B15" t="s">
        <v>53</v>
      </c>
    </row>
    <row r="16" spans="1:2" x14ac:dyDescent="0.3">
      <c r="A16" t="s">
        <v>352</v>
      </c>
      <c r="B16" t="s">
        <v>153</v>
      </c>
    </row>
    <row r="17" spans="1:2" x14ac:dyDescent="0.3">
      <c r="A17" t="s">
        <v>352</v>
      </c>
      <c r="B17" t="s">
        <v>198</v>
      </c>
    </row>
    <row r="18" spans="1:2" x14ac:dyDescent="0.3">
      <c r="A18" t="s">
        <v>352</v>
      </c>
      <c r="B18" t="s">
        <v>207</v>
      </c>
    </row>
    <row r="19" spans="1:2" x14ac:dyDescent="0.3">
      <c r="A19" t="s">
        <v>352</v>
      </c>
      <c r="B19" t="s">
        <v>251</v>
      </c>
    </row>
    <row r="20" spans="1:2" x14ac:dyDescent="0.3">
      <c r="A20" t="s">
        <v>352</v>
      </c>
      <c r="B20" t="s">
        <v>122</v>
      </c>
    </row>
    <row r="21" spans="1:2" x14ac:dyDescent="0.3">
      <c r="A21" t="s">
        <v>352</v>
      </c>
      <c r="B21" t="s">
        <v>245</v>
      </c>
    </row>
    <row r="22" spans="1:2" x14ac:dyDescent="0.3">
      <c r="A22" t="s">
        <v>352</v>
      </c>
      <c r="B22" t="s">
        <v>111</v>
      </c>
    </row>
    <row r="23" spans="1:2" x14ac:dyDescent="0.3">
      <c r="A23" t="s">
        <v>352</v>
      </c>
      <c r="B23" t="s">
        <v>291</v>
      </c>
    </row>
    <row r="24" spans="1:2" x14ac:dyDescent="0.3">
      <c r="A24" t="s">
        <v>352</v>
      </c>
      <c r="B24" t="s">
        <v>109</v>
      </c>
    </row>
    <row r="25" spans="1:2" x14ac:dyDescent="0.3">
      <c r="A25" t="s">
        <v>352</v>
      </c>
      <c r="B25" t="s">
        <v>294</v>
      </c>
    </row>
    <row r="26" spans="1:2" x14ac:dyDescent="0.3">
      <c r="A26" t="s">
        <v>352</v>
      </c>
      <c r="B26" t="s">
        <v>151</v>
      </c>
    </row>
    <row r="27" spans="1:2" x14ac:dyDescent="0.3">
      <c r="A27" t="s">
        <v>352</v>
      </c>
      <c r="B27" t="s">
        <v>329</v>
      </c>
    </row>
    <row r="28" spans="1:2" x14ac:dyDescent="0.3">
      <c r="A28" t="s">
        <v>352</v>
      </c>
      <c r="B28" t="s">
        <v>269</v>
      </c>
    </row>
    <row r="29" spans="1:2" x14ac:dyDescent="0.3">
      <c r="A29" t="s">
        <v>352</v>
      </c>
      <c r="B29" t="s">
        <v>60</v>
      </c>
    </row>
    <row r="30" spans="1:2" x14ac:dyDescent="0.3">
      <c r="A30" t="s">
        <v>352</v>
      </c>
      <c r="B30" t="s">
        <v>146</v>
      </c>
    </row>
    <row r="31" spans="1:2" x14ac:dyDescent="0.3">
      <c r="A31" t="s">
        <v>352</v>
      </c>
      <c r="B31" t="s">
        <v>241</v>
      </c>
    </row>
    <row r="32" spans="1:2" x14ac:dyDescent="0.3">
      <c r="A32" t="s">
        <v>352</v>
      </c>
      <c r="B32" t="s">
        <v>92</v>
      </c>
    </row>
    <row r="33" spans="1:2" x14ac:dyDescent="0.3">
      <c r="A33" t="s">
        <v>352</v>
      </c>
      <c r="B33" t="s">
        <v>97</v>
      </c>
    </row>
    <row r="34" spans="1:2" x14ac:dyDescent="0.3">
      <c r="A34" t="s">
        <v>352</v>
      </c>
      <c r="B34" t="s">
        <v>220</v>
      </c>
    </row>
    <row r="35" spans="1:2" x14ac:dyDescent="0.3">
      <c r="A35" t="s">
        <v>352</v>
      </c>
      <c r="B35" t="s">
        <v>89</v>
      </c>
    </row>
    <row r="36" spans="1:2" x14ac:dyDescent="0.3">
      <c r="A36" t="s">
        <v>352</v>
      </c>
      <c r="B36" t="s">
        <v>308</v>
      </c>
    </row>
    <row r="37" spans="1:2" x14ac:dyDescent="0.3">
      <c r="A37" t="s">
        <v>352</v>
      </c>
      <c r="B37" t="s">
        <v>217</v>
      </c>
    </row>
    <row r="38" spans="1:2" x14ac:dyDescent="0.3">
      <c r="A38" t="s">
        <v>352</v>
      </c>
      <c r="B38" t="s">
        <v>131</v>
      </c>
    </row>
    <row r="39" spans="1:2" x14ac:dyDescent="0.3">
      <c r="A39" t="s">
        <v>352</v>
      </c>
      <c r="B39" t="s">
        <v>169</v>
      </c>
    </row>
    <row r="40" spans="1:2" x14ac:dyDescent="0.3">
      <c r="A40" t="s">
        <v>352</v>
      </c>
      <c r="B40" t="s">
        <v>177</v>
      </c>
    </row>
    <row r="41" spans="1:2" x14ac:dyDescent="0.3">
      <c r="A41" t="s">
        <v>352</v>
      </c>
      <c r="B41" t="s">
        <v>205</v>
      </c>
    </row>
    <row r="42" spans="1:2" x14ac:dyDescent="0.3">
      <c r="A42" t="s">
        <v>352</v>
      </c>
      <c r="B42" t="s">
        <v>313</v>
      </c>
    </row>
    <row r="43" spans="1:2" x14ac:dyDescent="0.3">
      <c r="A43" t="s">
        <v>352</v>
      </c>
      <c r="B43" t="s">
        <v>276</v>
      </c>
    </row>
    <row r="44" spans="1:2" x14ac:dyDescent="0.3">
      <c r="A44" t="s">
        <v>352</v>
      </c>
      <c r="B44" t="s">
        <v>282</v>
      </c>
    </row>
    <row r="45" spans="1:2" x14ac:dyDescent="0.3">
      <c r="A45" t="s">
        <v>352</v>
      </c>
      <c r="B45" t="s">
        <v>84</v>
      </c>
    </row>
    <row r="46" spans="1:2" x14ac:dyDescent="0.3">
      <c r="A46" t="s">
        <v>352</v>
      </c>
      <c r="B46" t="s">
        <v>182</v>
      </c>
    </row>
    <row r="47" spans="1:2" x14ac:dyDescent="0.3">
      <c r="A47" t="s">
        <v>352</v>
      </c>
      <c r="B47" t="s">
        <v>140</v>
      </c>
    </row>
    <row r="48" spans="1:2" x14ac:dyDescent="0.3">
      <c r="A48" t="s">
        <v>352</v>
      </c>
      <c r="B48" t="s">
        <v>322</v>
      </c>
    </row>
    <row r="49" spans="1:2" x14ac:dyDescent="0.3">
      <c r="A49" t="s">
        <v>352</v>
      </c>
      <c r="B49" t="s">
        <v>61</v>
      </c>
    </row>
    <row r="50" spans="1:2" x14ac:dyDescent="0.3">
      <c r="A50" t="s">
        <v>352</v>
      </c>
      <c r="B50" t="s">
        <v>314</v>
      </c>
    </row>
    <row r="51" spans="1:2" x14ac:dyDescent="0.3">
      <c r="A51" t="s">
        <v>352</v>
      </c>
      <c r="B51" t="s">
        <v>157</v>
      </c>
    </row>
    <row r="52" spans="1:2" x14ac:dyDescent="0.3">
      <c r="A52" t="s">
        <v>352</v>
      </c>
      <c r="B52" t="s">
        <v>233</v>
      </c>
    </row>
    <row r="53" spans="1:2" x14ac:dyDescent="0.3">
      <c r="A53" t="s">
        <v>352</v>
      </c>
      <c r="B53" t="s">
        <v>175</v>
      </c>
    </row>
    <row r="54" spans="1:2" x14ac:dyDescent="0.3">
      <c r="A54" t="s">
        <v>352</v>
      </c>
      <c r="B54" t="s">
        <v>296</v>
      </c>
    </row>
    <row r="55" spans="1:2" x14ac:dyDescent="0.3">
      <c r="A55" t="s">
        <v>352</v>
      </c>
      <c r="B55" t="s">
        <v>250</v>
      </c>
    </row>
    <row r="56" spans="1:2" x14ac:dyDescent="0.3">
      <c r="A56" t="s">
        <v>352</v>
      </c>
      <c r="B56" t="s">
        <v>74</v>
      </c>
    </row>
    <row r="57" spans="1:2" x14ac:dyDescent="0.3">
      <c r="A57" t="s">
        <v>352</v>
      </c>
      <c r="B57" t="s">
        <v>70</v>
      </c>
    </row>
    <row r="58" spans="1:2" x14ac:dyDescent="0.3">
      <c r="A58" t="s">
        <v>352</v>
      </c>
      <c r="B58" t="s">
        <v>115</v>
      </c>
    </row>
    <row r="59" spans="1:2" x14ac:dyDescent="0.3">
      <c r="A59" t="s">
        <v>352</v>
      </c>
      <c r="B59" t="s">
        <v>231</v>
      </c>
    </row>
    <row r="60" spans="1:2" x14ac:dyDescent="0.3">
      <c r="A60" t="s">
        <v>352</v>
      </c>
      <c r="B60" t="s">
        <v>103</v>
      </c>
    </row>
    <row r="61" spans="1:2" x14ac:dyDescent="0.3">
      <c r="A61" t="s">
        <v>352</v>
      </c>
      <c r="B61" t="s">
        <v>171</v>
      </c>
    </row>
    <row r="62" spans="1:2" x14ac:dyDescent="0.3">
      <c r="A62" t="s">
        <v>352</v>
      </c>
      <c r="B62" t="s">
        <v>55</v>
      </c>
    </row>
    <row r="63" spans="1:2" x14ac:dyDescent="0.3">
      <c r="A63" t="s">
        <v>352</v>
      </c>
      <c r="B63" t="s">
        <v>188</v>
      </c>
    </row>
    <row r="64" spans="1:2" x14ac:dyDescent="0.3">
      <c r="A64" t="s">
        <v>352</v>
      </c>
      <c r="B64" t="s">
        <v>179</v>
      </c>
    </row>
    <row r="65" spans="1:2" x14ac:dyDescent="0.3">
      <c r="A65" t="s">
        <v>352</v>
      </c>
      <c r="B65" t="s">
        <v>335</v>
      </c>
    </row>
    <row r="66" spans="1:2" x14ac:dyDescent="0.3">
      <c r="A66" t="s">
        <v>352</v>
      </c>
      <c r="B66" t="s">
        <v>310</v>
      </c>
    </row>
    <row r="67" spans="1:2" x14ac:dyDescent="0.3">
      <c r="A67" t="s">
        <v>352</v>
      </c>
      <c r="B67" t="s">
        <v>260</v>
      </c>
    </row>
    <row r="68" spans="1:2" x14ac:dyDescent="0.3">
      <c r="A68" t="s">
        <v>352</v>
      </c>
      <c r="B68" t="s">
        <v>301</v>
      </c>
    </row>
    <row r="69" spans="1:2" x14ac:dyDescent="0.3">
      <c r="A69" t="s">
        <v>352</v>
      </c>
      <c r="B69" t="s">
        <v>135</v>
      </c>
    </row>
    <row r="70" spans="1:2" x14ac:dyDescent="0.3">
      <c r="A70" t="s">
        <v>352</v>
      </c>
      <c r="B70" t="s">
        <v>163</v>
      </c>
    </row>
    <row r="71" spans="1:2" x14ac:dyDescent="0.3">
      <c r="A71" t="s">
        <v>352</v>
      </c>
      <c r="B71" t="s">
        <v>223</v>
      </c>
    </row>
    <row r="72" spans="1:2" x14ac:dyDescent="0.3">
      <c r="A72" t="s">
        <v>352</v>
      </c>
      <c r="B72" t="s">
        <v>98</v>
      </c>
    </row>
    <row r="73" spans="1:2" x14ac:dyDescent="0.3">
      <c r="A73" t="s">
        <v>352</v>
      </c>
      <c r="B73" t="s">
        <v>331</v>
      </c>
    </row>
    <row r="74" spans="1:2" x14ac:dyDescent="0.3">
      <c r="A74" t="s">
        <v>352</v>
      </c>
      <c r="B74" t="s">
        <v>319</v>
      </c>
    </row>
    <row r="75" spans="1:2" x14ac:dyDescent="0.3">
      <c r="A75" t="s">
        <v>352</v>
      </c>
      <c r="B75" t="s">
        <v>263</v>
      </c>
    </row>
    <row r="76" spans="1:2" x14ac:dyDescent="0.3">
      <c r="A76" t="s">
        <v>352</v>
      </c>
      <c r="B76" t="s">
        <v>54</v>
      </c>
    </row>
    <row r="77" spans="1:2" x14ac:dyDescent="0.3">
      <c r="A77" t="s">
        <v>352</v>
      </c>
      <c r="B77" t="s">
        <v>218</v>
      </c>
    </row>
    <row r="78" spans="1:2" x14ac:dyDescent="0.3">
      <c r="A78" t="s">
        <v>352</v>
      </c>
      <c r="B78" t="s">
        <v>66</v>
      </c>
    </row>
    <row r="79" spans="1:2" x14ac:dyDescent="0.3">
      <c r="A79" t="s">
        <v>352</v>
      </c>
      <c r="B79" t="s">
        <v>289</v>
      </c>
    </row>
    <row r="80" spans="1:2" x14ac:dyDescent="0.3">
      <c r="A80" t="s">
        <v>352</v>
      </c>
      <c r="B80" t="s">
        <v>307</v>
      </c>
    </row>
    <row r="81" spans="1:2" x14ac:dyDescent="0.3">
      <c r="A81" t="s">
        <v>352</v>
      </c>
      <c r="B81" t="s">
        <v>193</v>
      </c>
    </row>
    <row r="82" spans="1:2" x14ac:dyDescent="0.3">
      <c r="A82" t="s">
        <v>352</v>
      </c>
      <c r="B82" t="s">
        <v>94</v>
      </c>
    </row>
    <row r="83" spans="1:2" x14ac:dyDescent="0.3">
      <c r="A83" t="s">
        <v>352</v>
      </c>
      <c r="B83" t="s">
        <v>105</v>
      </c>
    </row>
    <row r="84" spans="1:2" x14ac:dyDescent="0.3">
      <c r="A84" t="s">
        <v>352</v>
      </c>
      <c r="B84" t="s">
        <v>287</v>
      </c>
    </row>
    <row r="85" spans="1:2" x14ac:dyDescent="0.3">
      <c r="A85" t="s">
        <v>352</v>
      </c>
      <c r="B85" t="s">
        <v>253</v>
      </c>
    </row>
    <row r="86" spans="1:2" x14ac:dyDescent="0.3">
      <c r="A86" t="s">
        <v>352</v>
      </c>
      <c r="B86" t="s">
        <v>129</v>
      </c>
    </row>
    <row r="87" spans="1:2" x14ac:dyDescent="0.3">
      <c r="A87" t="s">
        <v>352</v>
      </c>
      <c r="B87" t="s">
        <v>200</v>
      </c>
    </row>
    <row r="88" spans="1:2" x14ac:dyDescent="0.3">
      <c r="A88" t="s">
        <v>352</v>
      </c>
      <c r="B88" t="s">
        <v>116</v>
      </c>
    </row>
    <row r="89" spans="1:2" x14ac:dyDescent="0.3">
      <c r="A89" t="s">
        <v>352</v>
      </c>
      <c r="B89" t="s">
        <v>298</v>
      </c>
    </row>
    <row r="90" spans="1:2" x14ac:dyDescent="0.3">
      <c r="A90" t="s">
        <v>352</v>
      </c>
      <c r="B90" t="s">
        <v>158</v>
      </c>
    </row>
    <row r="91" spans="1:2" x14ac:dyDescent="0.3">
      <c r="A91" t="s">
        <v>352</v>
      </c>
      <c r="B91" t="s">
        <v>191</v>
      </c>
    </row>
    <row r="92" spans="1:2" x14ac:dyDescent="0.3">
      <c r="A92" t="s">
        <v>352</v>
      </c>
      <c r="B92" t="s">
        <v>234</v>
      </c>
    </row>
    <row r="93" spans="1:2" x14ac:dyDescent="0.3">
      <c r="A93" t="s">
        <v>352</v>
      </c>
      <c r="B93" t="s">
        <v>272</v>
      </c>
    </row>
    <row r="94" spans="1:2" x14ac:dyDescent="0.3">
      <c r="A94" t="s">
        <v>352</v>
      </c>
      <c r="B94" t="s">
        <v>249</v>
      </c>
    </row>
    <row r="95" spans="1:2" x14ac:dyDescent="0.3">
      <c r="A95" t="s">
        <v>352</v>
      </c>
      <c r="B95" t="s">
        <v>71</v>
      </c>
    </row>
    <row r="96" spans="1:2" x14ac:dyDescent="0.3">
      <c r="A96" t="s">
        <v>352</v>
      </c>
      <c r="B96" t="s">
        <v>164</v>
      </c>
    </row>
    <row r="97" spans="1:2" x14ac:dyDescent="0.3">
      <c r="A97" t="s">
        <v>352</v>
      </c>
      <c r="B97" t="s">
        <v>125</v>
      </c>
    </row>
    <row r="98" spans="1:2" x14ac:dyDescent="0.3">
      <c r="A98" t="s">
        <v>352</v>
      </c>
      <c r="B98" t="s">
        <v>95</v>
      </c>
    </row>
    <row r="99" spans="1:2" x14ac:dyDescent="0.3">
      <c r="A99" t="s">
        <v>352</v>
      </c>
      <c r="B99" t="s">
        <v>324</v>
      </c>
    </row>
    <row r="100" spans="1:2" x14ac:dyDescent="0.3">
      <c r="A100" t="s">
        <v>352</v>
      </c>
      <c r="B100" t="s">
        <v>243</v>
      </c>
    </row>
    <row r="101" spans="1:2" x14ac:dyDescent="0.3">
      <c r="A101" t="s">
        <v>352</v>
      </c>
      <c r="B101" t="s">
        <v>229</v>
      </c>
    </row>
    <row r="102" spans="1:2" x14ac:dyDescent="0.3">
      <c r="A102" t="s">
        <v>352</v>
      </c>
      <c r="B102" t="s">
        <v>345</v>
      </c>
    </row>
    <row r="103" spans="1:2" x14ac:dyDescent="0.3">
      <c r="A103" t="s">
        <v>352</v>
      </c>
      <c r="B103" t="s">
        <v>252</v>
      </c>
    </row>
    <row r="104" spans="1:2" x14ac:dyDescent="0.3">
      <c r="A104" t="s">
        <v>352</v>
      </c>
      <c r="B104" t="s">
        <v>346</v>
      </c>
    </row>
    <row r="105" spans="1:2" x14ac:dyDescent="0.3">
      <c r="A105" t="s">
        <v>352</v>
      </c>
      <c r="B105" t="s">
        <v>311</v>
      </c>
    </row>
    <row r="106" spans="1:2" x14ac:dyDescent="0.3">
      <c r="A106" t="s">
        <v>352</v>
      </c>
      <c r="B106" t="s">
        <v>90</v>
      </c>
    </row>
    <row r="107" spans="1:2" x14ac:dyDescent="0.3">
      <c r="A107" t="s">
        <v>352</v>
      </c>
      <c r="B107" t="s">
        <v>100</v>
      </c>
    </row>
    <row r="108" spans="1:2" x14ac:dyDescent="0.3">
      <c r="A108" t="s">
        <v>352</v>
      </c>
      <c r="B108" t="s">
        <v>183</v>
      </c>
    </row>
    <row r="109" spans="1:2" x14ac:dyDescent="0.3">
      <c r="A109" t="s">
        <v>352</v>
      </c>
      <c r="B109" t="s">
        <v>204</v>
      </c>
    </row>
    <row r="110" spans="1:2" x14ac:dyDescent="0.3">
      <c r="A110" t="s">
        <v>352</v>
      </c>
      <c r="B110" t="s">
        <v>326</v>
      </c>
    </row>
    <row r="111" spans="1:2" x14ac:dyDescent="0.3">
      <c r="A111" t="s">
        <v>352</v>
      </c>
      <c r="B111" t="s">
        <v>126</v>
      </c>
    </row>
    <row r="112" spans="1:2" x14ac:dyDescent="0.3">
      <c r="A112" t="s">
        <v>352</v>
      </c>
      <c r="B112" t="s">
        <v>278</v>
      </c>
    </row>
    <row r="113" spans="1:2" x14ac:dyDescent="0.3">
      <c r="A113" t="s">
        <v>352</v>
      </c>
      <c r="B113" t="s">
        <v>165</v>
      </c>
    </row>
    <row r="114" spans="1:2" x14ac:dyDescent="0.3">
      <c r="A114" t="s">
        <v>352</v>
      </c>
      <c r="B114" t="s">
        <v>288</v>
      </c>
    </row>
    <row r="115" spans="1:2" x14ac:dyDescent="0.3">
      <c r="A115" t="s">
        <v>352</v>
      </c>
      <c r="B115" t="s">
        <v>132</v>
      </c>
    </row>
    <row r="116" spans="1:2" x14ac:dyDescent="0.3">
      <c r="A116" t="s">
        <v>352</v>
      </c>
      <c r="B116" t="s">
        <v>154</v>
      </c>
    </row>
    <row r="117" spans="1:2" x14ac:dyDescent="0.3">
      <c r="A117" t="s">
        <v>352</v>
      </c>
      <c r="B117" t="s">
        <v>256</v>
      </c>
    </row>
    <row r="118" spans="1:2" x14ac:dyDescent="0.3">
      <c r="A118" t="s">
        <v>352</v>
      </c>
      <c r="B118" t="s">
        <v>262</v>
      </c>
    </row>
    <row r="119" spans="1:2" x14ac:dyDescent="0.3">
      <c r="A119" t="s">
        <v>352</v>
      </c>
      <c r="B119" t="s">
        <v>78</v>
      </c>
    </row>
    <row r="120" spans="1:2" x14ac:dyDescent="0.3">
      <c r="A120" t="s">
        <v>352</v>
      </c>
      <c r="B120" t="s">
        <v>68</v>
      </c>
    </row>
    <row r="121" spans="1:2" x14ac:dyDescent="0.3">
      <c r="A121" t="s">
        <v>352</v>
      </c>
      <c r="B121" t="s">
        <v>327</v>
      </c>
    </row>
    <row r="122" spans="1:2" x14ac:dyDescent="0.3">
      <c r="A122" t="s">
        <v>352</v>
      </c>
      <c r="B122" t="s">
        <v>347</v>
      </c>
    </row>
    <row r="123" spans="1:2" x14ac:dyDescent="0.3">
      <c r="A123" t="s">
        <v>352</v>
      </c>
      <c r="B123" t="s">
        <v>147</v>
      </c>
    </row>
    <row r="124" spans="1:2" x14ac:dyDescent="0.3">
      <c r="A124" t="s">
        <v>352</v>
      </c>
      <c r="B124" t="s">
        <v>141</v>
      </c>
    </row>
    <row r="125" spans="1:2" x14ac:dyDescent="0.3">
      <c r="A125" t="s">
        <v>352</v>
      </c>
      <c r="B125" t="s">
        <v>257</v>
      </c>
    </row>
    <row r="126" spans="1:2" x14ac:dyDescent="0.3">
      <c r="A126" t="s">
        <v>352</v>
      </c>
      <c r="B126" t="s">
        <v>82</v>
      </c>
    </row>
    <row r="127" spans="1:2" x14ac:dyDescent="0.3">
      <c r="A127" t="s">
        <v>352</v>
      </c>
      <c r="B127" t="s">
        <v>63</v>
      </c>
    </row>
    <row r="128" spans="1:2" x14ac:dyDescent="0.3">
      <c r="A128" t="s">
        <v>352</v>
      </c>
      <c r="B128" t="s">
        <v>197</v>
      </c>
    </row>
    <row r="129" spans="1:2" x14ac:dyDescent="0.3">
      <c r="A129" t="s">
        <v>352</v>
      </c>
      <c r="B129" t="s">
        <v>72</v>
      </c>
    </row>
    <row r="130" spans="1:2" x14ac:dyDescent="0.3">
      <c r="A130" t="s">
        <v>352</v>
      </c>
      <c r="B130" t="s">
        <v>295</v>
      </c>
    </row>
    <row r="131" spans="1:2" x14ac:dyDescent="0.3">
      <c r="A131" t="s">
        <v>352</v>
      </c>
      <c r="B131" t="s">
        <v>273</v>
      </c>
    </row>
    <row r="132" spans="1:2" x14ac:dyDescent="0.3">
      <c r="A132" t="s">
        <v>352</v>
      </c>
      <c r="B132" t="s">
        <v>138</v>
      </c>
    </row>
    <row r="133" spans="1:2" x14ac:dyDescent="0.3">
      <c r="A133" t="s">
        <v>352</v>
      </c>
      <c r="B133" t="s">
        <v>152</v>
      </c>
    </row>
    <row r="134" spans="1:2" x14ac:dyDescent="0.3">
      <c r="A134" t="s">
        <v>352</v>
      </c>
      <c r="B134" t="s">
        <v>73</v>
      </c>
    </row>
    <row r="135" spans="1:2" x14ac:dyDescent="0.3">
      <c r="A135" t="s">
        <v>352</v>
      </c>
      <c r="B135" t="s">
        <v>237</v>
      </c>
    </row>
    <row r="136" spans="1:2" x14ac:dyDescent="0.3">
      <c r="A136" t="s">
        <v>352</v>
      </c>
      <c r="B136" t="s">
        <v>259</v>
      </c>
    </row>
    <row r="137" spans="1:2" x14ac:dyDescent="0.3">
      <c r="A137" t="s">
        <v>352</v>
      </c>
      <c r="B137" t="s">
        <v>212</v>
      </c>
    </row>
    <row r="138" spans="1:2" x14ac:dyDescent="0.3">
      <c r="A138" t="s">
        <v>352</v>
      </c>
      <c r="B138" t="s">
        <v>202</v>
      </c>
    </row>
    <row r="139" spans="1:2" x14ac:dyDescent="0.3">
      <c r="A139" t="s">
        <v>352</v>
      </c>
      <c r="B139" t="s">
        <v>271</v>
      </c>
    </row>
    <row r="140" spans="1:2" x14ac:dyDescent="0.3">
      <c r="A140" t="s">
        <v>352</v>
      </c>
      <c r="B140" t="s">
        <v>139</v>
      </c>
    </row>
    <row r="141" spans="1:2" x14ac:dyDescent="0.3">
      <c r="A141" t="s">
        <v>352</v>
      </c>
      <c r="B141" t="s">
        <v>137</v>
      </c>
    </row>
    <row r="142" spans="1:2" x14ac:dyDescent="0.3">
      <c r="A142" t="s">
        <v>352</v>
      </c>
      <c r="B142" t="s">
        <v>267</v>
      </c>
    </row>
    <row r="143" spans="1:2" x14ac:dyDescent="0.3">
      <c r="A143" t="s">
        <v>352</v>
      </c>
      <c r="B143" t="s">
        <v>215</v>
      </c>
    </row>
    <row r="144" spans="1:2" x14ac:dyDescent="0.3">
      <c r="A144" t="s">
        <v>352</v>
      </c>
      <c r="B144" t="s">
        <v>150</v>
      </c>
    </row>
    <row r="145" spans="1:2" x14ac:dyDescent="0.3">
      <c r="A145" t="s">
        <v>352</v>
      </c>
      <c r="B145" t="s">
        <v>83</v>
      </c>
    </row>
    <row r="146" spans="1:2" x14ac:dyDescent="0.3">
      <c r="A146" t="s">
        <v>352</v>
      </c>
      <c r="B146" t="s">
        <v>334</v>
      </c>
    </row>
    <row r="147" spans="1:2" x14ac:dyDescent="0.3">
      <c r="A147" t="s">
        <v>352</v>
      </c>
      <c r="B147" t="s">
        <v>181</v>
      </c>
    </row>
    <row r="148" spans="1:2" x14ac:dyDescent="0.3">
      <c r="A148" t="s">
        <v>352</v>
      </c>
      <c r="B148" t="s">
        <v>65</v>
      </c>
    </row>
    <row r="149" spans="1:2" x14ac:dyDescent="0.3">
      <c r="A149" t="s">
        <v>352</v>
      </c>
      <c r="B149" t="s">
        <v>230</v>
      </c>
    </row>
    <row r="150" spans="1:2" x14ac:dyDescent="0.3">
      <c r="A150" t="s">
        <v>352</v>
      </c>
      <c r="B150" t="s">
        <v>133</v>
      </c>
    </row>
    <row r="151" spans="1:2" x14ac:dyDescent="0.3">
      <c r="A151" t="s">
        <v>352</v>
      </c>
      <c r="B151" t="s">
        <v>246</v>
      </c>
    </row>
    <row r="152" spans="1:2" x14ac:dyDescent="0.3">
      <c r="A152" t="s">
        <v>352</v>
      </c>
      <c r="B152" t="s">
        <v>143</v>
      </c>
    </row>
    <row r="153" spans="1:2" x14ac:dyDescent="0.3">
      <c r="A153" t="s">
        <v>352</v>
      </c>
      <c r="B153" t="s">
        <v>168</v>
      </c>
    </row>
    <row r="154" spans="1:2" x14ac:dyDescent="0.3">
      <c r="A154" t="s">
        <v>352</v>
      </c>
      <c r="B154" t="s">
        <v>244</v>
      </c>
    </row>
    <row r="155" spans="1:2" x14ac:dyDescent="0.3">
      <c r="A155" t="s">
        <v>352</v>
      </c>
      <c r="B155" t="s">
        <v>339</v>
      </c>
    </row>
    <row r="156" spans="1:2" x14ac:dyDescent="0.3">
      <c r="A156" t="s">
        <v>352</v>
      </c>
      <c r="B156" t="s">
        <v>162</v>
      </c>
    </row>
    <row r="157" spans="1:2" x14ac:dyDescent="0.3">
      <c r="A157" t="s">
        <v>352</v>
      </c>
      <c r="B157" t="s">
        <v>88</v>
      </c>
    </row>
    <row r="158" spans="1:2" x14ac:dyDescent="0.3">
      <c r="A158" t="s">
        <v>352</v>
      </c>
      <c r="B158" t="s">
        <v>112</v>
      </c>
    </row>
    <row r="159" spans="1:2" x14ac:dyDescent="0.3">
      <c r="A159" t="s">
        <v>352</v>
      </c>
      <c r="B159" t="s">
        <v>254</v>
      </c>
    </row>
    <row r="160" spans="1:2" x14ac:dyDescent="0.3">
      <c r="A160" t="s">
        <v>352</v>
      </c>
      <c r="B160" t="s">
        <v>134</v>
      </c>
    </row>
    <row r="161" spans="1:2" x14ac:dyDescent="0.3">
      <c r="A161" t="s">
        <v>352</v>
      </c>
      <c r="B161" t="s">
        <v>46</v>
      </c>
    </row>
    <row r="162" spans="1:2" x14ac:dyDescent="0.3">
      <c r="A162" t="s">
        <v>352</v>
      </c>
      <c r="B162" t="s">
        <v>238</v>
      </c>
    </row>
    <row r="163" spans="1:2" x14ac:dyDescent="0.3">
      <c r="A163" t="s">
        <v>352</v>
      </c>
      <c r="B163" t="s">
        <v>341</v>
      </c>
    </row>
    <row r="164" spans="1:2" x14ac:dyDescent="0.3">
      <c r="A164" t="s">
        <v>352</v>
      </c>
      <c r="B164" t="s">
        <v>170</v>
      </c>
    </row>
    <row r="165" spans="1:2" x14ac:dyDescent="0.3">
      <c r="A165" t="s">
        <v>352</v>
      </c>
      <c r="B165" t="s">
        <v>304</v>
      </c>
    </row>
    <row r="166" spans="1:2" x14ac:dyDescent="0.3">
      <c r="A166" t="s">
        <v>352</v>
      </c>
      <c r="B166" t="s">
        <v>261</v>
      </c>
    </row>
    <row r="167" spans="1:2" x14ac:dyDescent="0.3">
      <c r="A167" t="s">
        <v>352</v>
      </c>
      <c r="B167" t="s">
        <v>156</v>
      </c>
    </row>
    <row r="168" spans="1:2" x14ac:dyDescent="0.3">
      <c r="A168" t="s">
        <v>352</v>
      </c>
      <c r="B168" t="s">
        <v>173</v>
      </c>
    </row>
    <row r="169" spans="1:2" x14ac:dyDescent="0.3">
      <c r="A169" t="s">
        <v>352</v>
      </c>
      <c r="B169" t="s">
        <v>240</v>
      </c>
    </row>
    <row r="170" spans="1:2" x14ac:dyDescent="0.3">
      <c r="A170" t="s">
        <v>352</v>
      </c>
      <c r="B170" t="s">
        <v>290</v>
      </c>
    </row>
    <row r="171" spans="1:2" x14ac:dyDescent="0.3">
      <c r="A171" t="s">
        <v>352</v>
      </c>
      <c r="B171" t="s">
        <v>118</v>
      </c>
    </row>
    <row r="172" spans="1:2" x14ac:dyDescent="0.3">
      <c r="A172" t="s">
        <v>352</v>
      </c>
      <c r="B172" t="s">
        <v>77</v>
      </c>
    </row>
    <row r="173" spans="1:2" x14ac:dyDescent="0.3">
      <c r="A173" t="s">
        <v>352</v>
      </c>
      <c r="B173" t="s">
        <v>128</v>
      </c>
    </row>
    <row r="174" spans="1:2" x14ac:dyDescent="0.3">
      <c r="A174" t="s">
        <v>352</v>
      </c>
      <c r="B174" t="s">
        <v>180</v>
      </c>
    </row>
    <row r="175" spans="1:2" x14ac:dyDescent="0.3">
      <c r="A175" t="s">
        <v>352</v>
      </c>
      <c r="B175" t="s">
        <v>110</v>
      </c>
    </row>
    <row r="176" spans="1:2" x14ac:dyDescent="0.3">
      <c r="A176" t="s">
        <v>352</v>
      </c>
      <c r="B176" t="s">
        <v>305</v>
      </c>
    </row>
    <row r="177" spans="1:2" x14ac:dyDescent="0.3">
      <c r="A177" t="s">
        <v>352</v>
      </c>
      <c r="B177" t="s">
        <v>325</v>
      </c>
    </row>
    <row r="178" spans="1:2" x14ac:dyDescent="0.3">
      <c r="A178" t="s">
        <v>352</v>
      </c>
      <c r="B178" t="s">
        <v>343</v>
      </c>
    </row>
    <row r="179" spans="1:2" x14ac:dyDescent="0.3">
      <c r="A179" t="s">
        <v>352</v>
      </c>
      <c r="B179" t="s">
        <v>222</v>
      </c>
    </row>
    <row r="180" spans="1:2" x14ac:dyDescent="0.3">
      <c r="A180" t="s">
        <v>352</v>
      </c>
      <c r="B180" t="s">
        <v>226</v>
      </c>
    </row>
    <row r="181" spans="1:2" x14ac:dyDescent="0.3">
      <c r="A181" t="s">
        <v>352</v>
      </c>
      <c r="B181" t="s">
        <v>104</v>
      </c>
    </row>
    <row r="182" spans="1:2" x14ac:dyDescent="0.3">
      <c r="A182" t="s">
        <v>352</v>
      </c>
      <c r="B182" t="s">
        <v>80</v>
      </c>
    </row>
    <row r="183" spans="1:2" x14ac:dyDescent="0.3">
      <c r="A183" t="s">
        <v>352</v>
      </c>
      <c r="B183" t="s">
        <v>300</v>
      </c>
    </row>
    <row r="184" spans="1:2" x14ac:dyDescent="0.3">
      <c r="A184" t="s">
        <v>352</v>
      </c>
      <c r="B184" t="s">
        <v>194</v>
      </c>
    </row>
    <row r="185" spans="1:2" x14ac:dyDescent="0.3">
      <c r="A185" t="s">
        <v>352</v>
      </c>
      <c r="B185" t="s">
        <v>336</v>
      </c>
    </row>
    <row r="186" spans="1:2" x14ac:dyDescent="0.3">
      <c r="A186" t="s">
        <v>352</v>
      </c>
      <c r="B186" t="s">
        <v>302</v>
      </c>
    </row>
    <row r="187" spans="1:2" x14ac:dyDescent="0.3">
      <c r="A187" t="s">
        <v>352</v>
      </c>
      <c r="B187" t="s">
        <v>121</v>
      </c>
    </row>
    <row r="188" spans="1:2" x14ac:dyDescent="0.3">
      <c r="A188" t="s">
        <v>352</v>
      </c>
      <c r="B188" t="s">
        <v>286</v>
      </c>
    </row>
    <row r="189" spans="1:2" x14ac:dyDescent="0.3">
      <c r="A189" t="s">
        <v>352</v>
      </c>
      <c r="B189" t="s">
        <v>206</v>
      </c>
    </row>
    <row r="190" spans="1:2" x14ac:dyDescent="0.3">
      <c r="A190" t="s">
        <v>352</v>
      </c>
      <c r="B190" t="s">
        <v>283</v>
      </c>
    </row>
    <row r="191" spans="1:2" x14ac:dyDescent="0.3">
      <c r="A191" t="s">
        <v>352</v>
      </c>
      <c r="B191" t="s">
        <v>161</v>
      </c>
    </row>
    <row r="192" spans="1:2" x14ac:dyDescent="0.3">
      <c r="A192" t="s">
        <v>352</v>
      </c>
      <c r="B192" t="s">
        <v>142</v>
      </c>
    </row>
    <row r="193" spans="1:2" x14ac:dyDescent="0.3">
      <c r="A193" t="s">
        <v>352</v>
      </c>
      <c r="B193" t="s">
        <v>96</v>
      </c>
    </row>
    <row r="194" spans="1:2" x14ac:dyDescent="0.3">
      <c r="A194" t="s">
        <v>352</v>
      </c>
      <c r="B194" t="s">
        <v>224</v>
      </c>
    </row>
    <row r="195" spans="1:2" x14ac:dyDescent="0.3">
      <c r="A195" t="s">
        <v>352</v>
      </c>
      <c r="B195" t="s">
        <v>211</v>
      </c>
    </row>
    <row r="196" spans="1:2" x14ac:dyDescent="0.3">
      <c r="A196" t="s">
        <v>352</v>
      </c>
      <c r="B196" t="s">
        <v>214</v>
      </c>
    </row>
    <row r="197" spans="1:2" x14ac:dyDescent="0.3">
      <c r="A197" t="s">
        <v>352</v>
      </c>
      <c r="B197" t="s">
        <v>279</v>
      </c>
    </row>
    <row r="198" spans="1:2" x14ac:dyDescent="0.3">
      <c r="A198" t="s">
        <v>352</v>
      </c>
      <c r="B198" t="s">
        <v>216</v>
      </c>
    </row>
    <row r="199" spans="1:2" x14ac:dyDescent="0.3">
      <c r="A199" t="s">
        <v>352</v>
      </c>
      <c r="B199" t="s">
        <v>130</v>
      </c>
    </row>
    <row r="200" spans="1:2" x14ac:dyDescent="0.3">
      <c r="A200" t="s">
        <v>352</v>
      </c>
      <c r="B200" t="s">
        <v>342</v>
      </c>
    </row>
    <row r="201" spans="1:2" x14ac:dyDescent="0.3">
      <c r="A201" t="s">
        <v>352</v>
      </c>
      <c r="B201" t="s">
        <v>333</v>
      </c>
    </row>
    <row r="202" spans="1:2" x14ac:dyDescent="0.3">
      <c r="A202" t="s">
        <v>352</v>
      </c>
      <c r="B202" t="s">
        <v>144</v>
      </c>
    </row>
    <row r="203" spans="1:2" x14ac:dyDescent="0.3">
      <c r="A203" t="s">
        <v>352</v>
      </c>
      <c r="B203" t="s">
        <v>242</v>
      </c>
    </row>
    <row r="204" spans="1:2" x14ac:dyDescent="0.3">
      <c r="A204" t="s">
        <v>352</v>
      </c>
      <c r="B204" t="s">
        <v>87</v>
      </c>
    </row>
    <row r="205" spans="1:2" x14ac:dyDescent="0.3">
      <c r="A205" t="s">
        <v>352</v>
      </c>
      <c r="B205" t="s">
        <v>178</v>
      </c>
    </row>
    <row r="206" spans="1:2" x14ac:dyDescent="0.3">
      <c r="A206" t="s">
        <v>352</v>
      </c>
      <c r="B206" t="s">
        <v>58</v>
      </c>
    </row>
    <row r="207" spans="1:2" x14ac:dyDescent="0.3">
      <c r="A207" t="s">
        <v>352</v>
      </c>
      <c r="B207" t="s">
        <v>196</v>
      </c>
    </row>
    <row r="208" spans="1:2" x14ac:dyDescent="0.3">
      <c r="A208" t="s">
        <v>352</v>
      </c>
      <c r="B208" t="s">
        <v>85</v>
      </c>
    </row>
    <row r="209" spans="1:2" x14ac:dyDescent="0.3">
      <c r="A209" t="s">
        <v>352</v>
      </c>
      <c r="B209" t="s">
        <v>332</v>
      </c>
    </row>
    <row r="210" spans="1:2" x14ac:dyDescent="0.3">
      <c r="A210" t="s">
        <v>352</v>
      </c>
      <c r="B210" t="s">
        <v>108</v>
      </c>
    </row>
    <row r="211" spans="1:2" x14ac:dyDescent="0.3">
      <c r="A211" t="s">
        <v>352</v>
      </c>
      <c r="B211" t="s">
        <v>330</v>
      </c>
    </row>
    <row r="212" spans="1:2" x14ac:dyDescent="0.3">
      <c r="A212" t="s">
        <v>352</v>
      </c>
      <c r="B212" t="s">
        <v>247</v>
      </c>
    </row>
    <row r="213" spans="1:2" x14ac:dyDescent="0.3">
      <c r="A213" t="s">
        <v>352</v>
      </c>
      <c r="B213" t="s">
        <v>275</v>
      </c>
    </row>
    <row r="214" spans="1:2" x14ac:dyDescent="0.3">
      <c r="A214" t="s">
        <v>352</v>
      </c>
      <c r="B214" t="s">
        <v>81</v>
      </c>
    </row>
    <row r="215" spans="1:2" x14ac:dyDescent="0.3">
      <c r="A215" t="s">
        <v>352</v>
      </c>
      <c r="B215" t="s">
        <v>166</v>
      </c>
    </row>
    <row r="216" spans="1:2" x14ac:dyDescent="0.3">
      <c r="A216" t="s">
        <v>352</v>
      </c>
      <c r="B216" t="s">
        <v>149</v>
      </c>
    </row>
    <row r="217" spans="1:2" x14ac:dyDescent="0.3">
      <c r="A217" t="s">
        <v>352</v>
      </c>
      <c r="B217" t="s">
        <v>189</v>
      </c>
    </row>
    <row r="218" spans="1:2" x14ac:dyDescent="0.3">
      <c r="A218" t="s">
        <v>352</v>
      </c>
      <c r="B218" t="s">
        <v>318</v>
      </c>
    </row>
    <row r="219" spans="1:2" x14ac:dyDescent="0.3">
      <c r="A219" t="s">
        <v>352</v>
      </c>
      <c r="B219" t="s">
        <v>75</v>
      </c>
    </row>
    <row r="220" spans="1:2" x14ac:dyDescent="0.3">
      <c r="A220" t="s">
        <v>352</v>
      </c>
      <c r="B220" t="s">
        <v>91</v>
      </c>
    </row>
    <row r="221" spans="1:2" x14ac:dyDescent="0.3">
      <c r="A221" t="s">
        <v>352</v>
      </c>
      <c r="B221" t="s">
        <v>213</v>
      </c>
    </row>
    <row r="222" spans="1:2" x14ac:dyDescent="0.3">
      <c r="A222" t="s">
        <v>352</v>
      </c>
      <c r="B222" t="s">
        <v>176</v>
      </c>
    </row>
    <row r="223" spans="1:2" x14ac:dyDescent="0.3">
      <c r="A223" t="s">
        <v>352</v>
      </c>
      <c r="B223" t="s">
        <v>323</v>
      </c>
    </row>
    <row r="224" spans="1:2" x14ac:dyDescent="0.3">
      <c r="A224" t="s">
        <v>352</v>
      </c>
      <c r="B224" t="s">
        <v>210</v>
      </c>
    </row>
    <row r="225" spans="1:2" x14ac:dyDescent="0.3">
      <c r="A225" t="s">
        <v>352</v>
      </c>
      <c r="B225" t="s">
        <v>312</v>
      </c>
    </row>
    <row r="226" spans="1:2" x14ac:dyDescent="0.3">
      <c r="A226" t="s">
        <v>352</v>
      </c>
      <c r="B226" t="s">
        <v>199</v>
      </c>
    </row>
    <row r="227" spans="1:2" x14ac:dyDescent="0.3">
      <c r="A227" t="s">
        <v>352</v>
      </c>
      <c r="B227" t="s">
        <v>120</v>
      </c>
    </row>
    <row r="228" spans="1:2" x14ac:dyDescent="0.3">
      <c r="A228" t="s">
        <v>352</v>
      </c>
      <c r="B228" t="s">
        <v>123</v>
      </c>
    </row>
    <row r="229" spans="1:2" x14ac:dyDescent="0.3">
      <c r="A229" t="s">
        <v>352</v>
      </c>
      <c r="B229" t="s">
        <v>107</v>
      </c>
    </row>
    <row r="230" spans="1:2" x14ac:dyDescent="0.3">
      <c r="A230" t="s">
        <v>352</v>
      </c>
      <c r="B230" t="s">
        <v>148</v>
      </c>
    </row>
    <row r="231" spans="1:2" x14ac:dyDescent="0.3">
      <c r="A231" t="s">
        <v>352</v>
      </c>
      <c r="B231" t="s">
        <v>303</v>
      </c>
    </row>
    <row r="232" spans="1:2" x14ac:dyDescent="0.3">
      <c r="A232" t="s">
        <v>352</v>
      </c>
      <c r="B232" t="s">
        <v>340</v>
      </c>
    </row>
    <row r="233" spans="1:2" x14ac:dyDescent="0.3">
      <c r="A233" t="s">
        <v>352</v>
      </c>
      <c r="B233" t="s">
        <v>136</v>
      </c>
    </row>
    <row r="234" spans="1:2" x14ac:dyDescent="0.3">
      <c r="A234" t="s">
        <v>352</v>
      </c>
      <c r="B234" t="s">
        <v>201</v>
      </c>
    </row>
    <row r="235" spans="1:2" x14ac:dyDescent="0.3">
      <c r="A235" t="s">
        <v>352</v>
      </c>
      <c r="B235" t="s">
        <v>167</v>
      </c>
    </row>
    <row r="236" spans="1:2" x14ac:dyDescent="0.3">
      <c r="A236" t="s">
        <v>352</v>
      </c>
      <c r="B236" t="s">
        <v>284</v>
      </c>
    </row>
    <row r="237" spans="1:2" x14ac:dyDescent="0.3">
      <c r="A237" t="s">
        <v>352</v>
      </c>
      <c r="B237" t="s">
        <v>174</v>
      </c>
    </row>
    <row r="238" spans="1:2" x14ac:dyDescent="0.3">
      <c r="A238" t="s">
        <v>352</v>
      </c>
      <c r="B238" t="s">
        <v>113</v>
      </c>
    </row>
    <row r="239" spans="1:2" x14ac:dyDescent="0.3">
      <c r="A239" t="s">
        <v>352</v>
      </c>
      <c r="B239" t="s">
        <v>265</v>
      </c>
    </row>
    <row r="240" spans="1:2" x14ac:dyDescent="0.3">
      <c r="A240" t="s">
        <v>352</v>
      </c>
      <c r="B240" t="s">
        <v>67</v>
      </c>
    </row>
    <row r="241" spans="1:2" x14ac:dyDescent="0.3">
      <c r="A241" t="s">
        <v>352</v>
      </c>
      <c r="B241" t="s">
        <v>264</v>
      </c>
    </row>
    <row r="242" spans="1:2" x14ac:dyDescent="0.3">
      <c r="A242" t="s">
        <v>352</v>
      </c>
      <c r="B242" t="s">
        <v>119</v>
      </c>
    </row>
    <row r="243" spans="1:2" x14ac:dyDescent="0.3">
      <c r="A243" t="s">
        <v>352</v>
      </c>
      <c r="B243" t="s">
        <v>306</v>
      </c>
    </row>
    <row r="244" spans="1:2" x14ac:dyDescent="0.3">
      <c r="A244" t="s">
        <v>352</v>
      </c>
      <c r="B244" t="s">
        <v>309</v>
      </c>
    </row>
    <row r="245" spans="1:2" x14ac:dyDescent="0.3">
      <c r="A245" t="s">
        <v>352</v>
      </c>
      <c r="B245" t="s">
        <v>106</v>
      </c>
    </row>
    <row r="246" spans="1:2" x14ac:dyDescent="0.3">
      <c r="A246" t="s">
        <v>352</v>
      </c>
      <c r="B246" t="s">
        <v>328</v>
      </c>
    </row>
    <row r="247" spans="1:2" x14ac:dyDescent="0.3">
      <c r="A247" t="s">
        <v>352</v>
      </c>
      <c r="B247" t="s">
        <v>59</v>
      </c>
    </row>
    <row r="248" spans="1:2" x14ac:dyDescent="0.3">
      <c r="A248" t="s">
        <v>352</v>
      </c>
      <c r="B248" t="s">
        <v>76</v>
      </c>
    </row>
    <row r="249" spans="1:2" x14ac:dyDescent="0.3">
      <c r="A249" t="s">
        <v>352</v>
      </c>
      <c r="B249" t="s">
        <v>232</v>
      </c>
    </row>
    <row r="250" spans="1:2" x14ac:dyDescent="0.3">
      <c r="A250" t="s">
        <v>352</v>
      </c>
      <c r="B250" t="s">
        <v>344</v>
      </c>
    </row>
    <row r="251" spans="1:2" x14ac:dyDescent="0.3">
      <c r="A251" t="s">
        <v>352</v>
      </c>
      <c r="B251" t="s">
        <v>348</v>
      </c>
    </row>
    <row r="252" spans="1:2" x14ac:dyDescent="0.3">
      <c r="A252" t="s">
        <v>352</v>
      </c>
      <c r="B252" t="s">
        <v>350</v>
      </c>
    </row>
    <row r="253" spans="1:2" x14ac:dyDescent="0.3">
      <c r="A253" t="s">
        <v>352</v>
      </c>
      <c r="B253" t="s">
        <v>239</v>
      </c>
    </row>
    <row r="254" spans="1:2" x14ac:dyDescent="0.3">
      <c r="A254" t="s">
        <v>352</v>
      </c>
      <c r="B254" t="s">
        <v>195</v>
      </c>
    </row>
    <row r="255" spans="1:2" x14ac:dyDescent="0.3">
      <c r="A255" t="s">
        <v>352</v>
      </c>
      <c r="B255" t="s">
        <v>228</v>
      </c>
    </row>
    <row r="256" spans="1:2" x14ac:dyDescent="0.3">
      <c r="A256" t="s">
        <v>352</v>
      </c>
      <c r="B256" t="s">
        <v>227</v>
      </c>
    </row>
    <row r="257" spans="1:2" x14ac:dyDescent="0.3">
      <c r="A257" t="s">
        <v>352</v>
      </c>
      <c r="B257" t="s">
        <v>185</v>
      </c>
    </row>
    <row r="258" spans="1:2" x14ac:dyDescent="0.3">
      <c r="A258" t="s">
        <v>352</v>
      </c>
      <c r="B258" t="s">
        <v>101</v>
      </c>
    </row>
    <row r="259" spans="1:2" x14ac:dyDescent="0.3">
      <c r="A259" t="s">
        <v>352</v>
      </c>
      <c r="B259" t="s">
        <v>299</v>
      </c>
    </row>
    <row r="260" spans="1:2" x14ac:dyDescent="0.3">
      <c r="A260" t="s">
        <v>352</v>
      </c>
      <c r="B260" t="s">
        <v>127</v>
      </c>
    </row>
    <row r="261" spans="1:2" x14ac:dyDescent="0.3">
      <c r="A261" t="s">
        <v>352</v>
      </c>
      <c r="B261" t="s">
        <v>114</v>
      </c>
    </row>
    <row r="262" spans="1:2" x14ac:dyDescent="0.3">
      <c r="A262" t="s">
        <v>352</v>
      </c>
      <c r="B262" t="s">
        <v>99</v>
      </c>
    </row>
    <row r="263" spans="1:2" x14ac:dyDescent="0.3">
      <c r="A263" t="s">
        <v>352</v>
      </c>
      <c r="B263" t="s">
        <v>203</v>
      </c>
    </row>
    <row r="264" spans="1:2" x14ac:dyDescent="0.3">
      <c r="A264" t="s">
        <v>352</v>
      </c>
      <c r="B264" t="s">
        <v>255</v>
      </c>
    </row>
    <row r="265" spans="1:2" x14ac:dyDescent="0.3">
      <c r="A265" t="s">
        <v>352</v>
      </c>
      <c r="B265" t="s">
        <v>187</v>
      </c>
    </row>
    <row r="266" spans="1:2" x14ac:dyDescent="0.3">
      <c r="A266" t="s">
        <v>352</v>
      </c>
      <c r="B266" t="s">
        <v>281</v>
      </c>
    </row>
    <row r="267" spans="1:2" x14ac:dyDescent="0.3">
      <c r="A267" t="s">
        <v>352</v>
      </c>
      <c r="B267" t="s">
        <v>209</v>
      </c>
    </row>
    <row r="268" spans="1:2" x14ac:dyDescent="0.3">
      <c r="A268" t="s">
        <v>352</v>
      </c>
      <c r="B268" t="s">
        <v>258</v>
      </c>
    </row>
    <row r="269" spans="1:2" x14ac:dyDescent="0.3">
      <c r="A269" t="s">
        <v>352</v>
      </c>
      <c r="B269" t="s">
        <v>337</v>
      </c>
    </row>
    <row r="270" spans="1:2" x14ac:dyDescent="0.3">
      <c r="A270" t="s">
        <v>352</v>
      </c>
      <c r="B270" t="s">
        <v>235</v>
      </c>
    </row>
    <row r="271" spans="1:2" x14ac:dyDescent="0.3">
      <c r="A271" t="s">
        <v>352</v>
      </c>
      <c r="B271" t="s">
        <v>293</v>
      </c>
    </row>
    <row r="272" spans="1:2" x14ac:dyDescent="0.3">
      <c r="A272" t="s">
        <v>352</v>
      </c>
      <c r="B272" t="s">
        <v>160</v>
      </c>
    </row>
    <row r="273" spans="1:2" x14ac:dyDescent="0.3">
      <c r="A273" t="s">
        <v>352</v>
      </c>
      <c r="B273" t="s">
        <v>69</v>
      </c>
    </row>
    <row r="274" spans="1:2" x14ac:dyDescent="0.3">
      <c r="A274" t="s">
        <v>352</v>
      </c>
      <c r="B274" t="s">
        <v>280</v>
      </c>
    </row>
    <row r="275" spans="1:2" x14ac:dyDescent="0.3">
      <c r="A275" t="s">
        <v>352</v>
      </c>
      <c r="B275" t="s">
        <v>266</v>
      </c>
    </row>
    <row r="276" spans="1:2" x14ac:dyDescent="0.3">
      <c r="A276" t="s">
        <v>352</v>
      </c>
      <c r="B276" t="s">
        <v>349</v>
      </c>
    </row>
    <row r="277" spans="1:2" x14ac:dyDescent="0.3">
      <c r="A277" t="s">
        <v>352</v>
      </c>
      <c r="B277" t="s">
        <v>225</v>
      </c>
    </row>
    <row r="278" spans="1:2" x14ac:dyDescent="0.3">
      <c r="A278" t="s">
        <v>352</v>
      </c>
      <c r="B278" t="s">
        <v>145</v>
      </c>
    </row>
    <row r="279" spans="1:2" x14ac:dyDescent="0.3">
      <c r="A279" t="s">
        <v>352</v>
      </c>
      <c r="B279" t="s">
        <v>159</v>
      </c>
    </row>
    <row r="280" spans="1:2" x14ac:dyDescent="0.3">
      <c r="A280" t="s">
        <v>352</v>
      </c>
      <c r="B280" t="s">
        <v>102</v>
      </c>
    </row>
    <row r="281" spans="1:2" x14ac:dyDescent="0.3">
      <c r="A281" t="s">
        <v>352</v>
      </c>
      <c r="B281" t="s">
        <v>192</v>
      </c>
    </row>
    <row r="282" spans="1:2" x14ac:dyDescent="0.3">
      <c r="A282" t="s">
        <v>352</v>
      </c>
      <c r="B282" t="s">
        <v>93</v>
      </c>
    </row>
    <row r="283" spans="1:2" x14ac:dyDescent="0.3">
      <c r="A283" t="s">
        <v>352</v>
      </c>
      <c r="B283" t="s">
        <v>117</v>
      </c>
    </row>
    <row r="284" spans="1:2" x14ac:dyDescent="0.3">
      <c r="A284" t="s">
        <v>352</v>
      </c>
      <c r="B284" t="s">
        <v>320</v>
      </c>
    </row>
    <row r="285" spans="1:2" x14ac:dyDescent="0.3">
      <c r="A285" t="s">
        <v>352</v>
      </c>
      <c r="B285" t="s">
        <v>219</v>
      </c>
    </row>
    <row r="286" spans="1:2" x14ac:dyDescent="0.3">
      <c r="A286" t="s">
        <v>352</v>
      </c>
      <c r="B286" t="s">
        <v>274</v>
      </c>
    </row>
    <row r="287" spans="1:2" x14ac:dyDescent="0.3">
      <c r="A287" t="s">
        <v>352</v>
      </c>
      <c r="B287" t="s">
        <v>277</v>
      </c>
    </row>
    <row r="288" spans="1:2" x14ac:dyDescent="0.3">
      <c r="A288" t="s">
        <v>352</v>
      </c>
      <c r="B288" t="s">
        <v>285</v>
      </c>
    </row>
    <row r="289" spans="1:2" x14ac:dyDescent="0.3">
      <c r="A289" t="s">
        <v>352</v>
      </c>
      <c r="B289" t="s">
        <v>124</v>
      </c>
    </row>
    <row r="290" spans="1:2" x14ac:dyDescent="0.3">
      <c r="A290" t="s">
        <v>352</v>
      </c>
      <c r="B290" t="s">
        <v>321</v>
      </c>
    </row>
    <row r="291" spans="1:2" x14ac:dyDescent="0.3">
      <c r="A291" t="s">
        <v>352</v>
      </c>
      <c r="B291" t="s">
        <v>208</v>
      </c>
    </row>
    <row r="292" spans="1:2" x14ac:dyDescent="0.3">
      <c r="A292" t="s">
        <v>352</v>
      </c>
      <c r="B292" t="s">
        <v>315</v>
      </c>
    </row>
    <row r="293" spans="1:2" x14ac:dyDescent="0.3">
      <c r="A293" t="s">
        <v>352</v>
      </c>
      <c r="B293" t="s">
        <v>79</v>
      </c>
    </row>
    <row r="294" spans="1:2" x14ac:dyDescent="0.3">
      <c r="A294" t="s">
        <v>352</v>
      </c>
      <c r="B294" t="s">
        <v>338</v>
      </c>
    </row>
    <row r="295" spans="1:2" x14ac:dyDescent="0.3">
      <c r="A295" t="s">
        <v>352</v>
      </c>
      <c r="B295" t="s">
        <v>86</v>
      </c>
    </row>
    <row r="296" spans="1:2" x14ac:dyDescent="0.3">
      <c r="A296" t="s">
        <v>352</v>
      </c>
      <c r="B296" t="s">
        <v>64</v>
      </c>
    </row>
    <row r="297" spans="1:2" x14ac:dyDescent="0.3">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2" sqref="A2:B5"/>
    </sheetView>
  </sheetViews>
  <sheetFormatPr defaultRowHeight="14.4" x14ac:dyDescent="0.3"/>
  <cols>
    <col min="1" max="1" width="17.5546875" bestFit="1" customWidth="1"/>
    <col min="2" max="2" width="8.6640625" bestFit="1" customWidth="1"/>
    <col min="3" max="3" width="18.5546875" bestFit="1" customWidth="1"/>
    <col min="4" max="4"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A2" sqref="A2:B21"/>
    </sheetView>
  </sheetViews>
  <sheetFormatPr defaultRowHeight="14.4" x14ac:dyDescent="0.3"/>
  <cols>
    <col min="1" max="1" width="17.44140625" bestFit="1" customWidth="1"/>
    <col min="2" max="2" width="21.88671875" bestFit="1" customWidth="1"/>
  </cols>
  <sheetData>
    <row r="1" spans="1:2" x14ac:dyDescent="0.3">
      <c r="A1" t="s">
        <v>20</v>
      </c>
      <c r="B1" t="s">
        <v>420</v>
      </c>
    </row>
    <row r="2" spans="1:2" x14ac:dyDescent="0.3">
      <c r="A2" t="s">
        <v>356</v>
      </c>
      <c r="B2">
        <v>8</v>
      </c>
    </row>
    <row r="3" spans="1:2" x14ac:dyDescent="0.3">
      <c r="A3" t="s">
        <v>357</v>
      </c>
      <c r="B3">
        <v>7</v>
      </c>
    </row>
    <row r="4" spans="1:2" x14ac:dyDescent="0.3">
      <c r="A4" t="s">
        <v>359</v>
      </c>
      <c r="B4">
        <v>6</v>
      </c>
    </row>
    <row r="5" spans="1:2" x14ac:dyDescent="0.3">
      <c r="A5" t="s">
        <v>360</v>
      </c>
      <c r="B5">
        <v>6</v>
      </c>
    </row>
    <row r="6" spans="1:2" x14ac:dyDescent="0.3">
      <c r="A6" t="s">
        <v>361</v>
      </c>
      <c r="B6">
        <v>5</v>
      </c>
    </row>
    <row r="7" spans="1:2" x14ac:dyDescent="0.3">
      <c r="A7" t="s">
        <v>362</v>
      </c>
      <c r="B7">
        <v>10</v>
      </c>
    </row>
    <row r="8" spans="1:2" x14ac:dyDescent="0.3">
      <c r="A8" t="s">
        <v>363</v>
      </c>
      <c r="B8">
        <v>5</v>
      </c>
    </row>
    <row r="9" spans="1:2" x14ac:dyDescent="0.3">
      <c r="A9" t="s">
        <v>364</v>
      </c>
      <c r="B9">
        <v>8</v>
      </c>
    </row>
    <row r="10" spans="1:2" x14ac:dyDescent="0.3">
      <c r="A10" t="s">
        <v>366</v>
      </c>
      <c r="B10">
        <v>3</v>
      </c>
    </row>
    <row r="11" spans="1:2" x14ac:dyDescent="0.3">
      <c r="A11" t="s">
        <v>368</v>
      </c>
      <c r="B11">
        <v>3</v>
      </c>
    </row>
    <row r="12" spans="1:2" x14ac:dyDescent="0.3">
      <c r="A12" t="s">
        <v>371</v>
      </c>
      <c r="B12">
        <v>4</v>
      </c>
    </row>
    <row r="13" spans="1:2" x14ac:dyDescent="0.3">
      <c r="A13" t="s">
        <v>372</v>
      </c>
      <c r="B13">
        <v>10</v>
      </c>
    </row>
    <row r="14" spans="1:2" x14ac:dyDescent="0.3">
      <c r="A14" t="s">
        <v>373</v>
      </c>
      <c r="B14">
        <v>5</v>
      </c>
    </row>
    <row r="15" spans="1:2" x14ac:dyDescent="0.3">
      <c r="A15" t="s">
        <v>374</v>
      </c>
      <c r="B15">
        <v>5</v>
      </c>
    </row>
    <row r="16" spans="1:2" x14ac:dyDescent="0.3">
      <c r="A16" t="s">
        <v>375</v>
      </c>
      <c r="B16">
        <v>2</v>
      </c>
    </row>
    <row r="17" spans="1:2" x14ac:dyDescent="0.3">
      <c r="A17" t="s">
        <v>51</v>
      </c>
      <c r="B17">
        <v>2</v>
      </c>
    </row>
    <row r="18" spans="1:2" x14ac:dyDescent="0.3">
      <c r="A18" t="s">
        <v>376</v>
      </c>
      <c r="B18">
        <v>7</v>
      </c>
    </row>
    <row r="19" spans="1:2" x14ac:dyDescent="0.3">
      <c r="A19" t="s">
        <v>377</v>
      </c>
      <c r="B19">
        <v>9</v>
      </c>
    </row>
    <row r="20" spans="1:2" x14ac:dyDescent="0.3">
      <c r="A20" t="s">
        <v>378</v>
      </c>
      <c r="B20">
        <v>4</v>
      </c>
    </row>
    <row r="21" spans="1:2" x14ac:dyDescent="0.3">
      <c r="A21" t="s">
        <v>379</v>
      </c>
      <c r="B21">
        <v>10</v>
      </c>
    </row>
    <row r="22" spans="1:2" x14ac:dyDescent="0.3">
      <c r="A22" t="s">
        <v>380</v>
      </c>
      <c r="B22">
        <v>10</v>
      </c>
    </row>
    <row r="23" spans="1:2" x14ac:dyDescent="0.3">
      <c r="A23" t="s">
        <v>382</v>
      </c>
      <c r="B23">
        <v>6</v>
      </c>
    </row>
    <row r="24" spans="1:2" x14ac:dyDescent="0.3">
      <c r="A24" t="s">
        <v>383</v>
      </c>
      <c r="B24">
        <v>10</v>
      </c>
    </row>
    <row r="25" spans="1:2" x14ac:dyDescent="0.3">
      <c r="A25" t="s">
        <v>384</v>
      </c>
      <c r="B25">
        <v>1</v>
      </c>
    </row>
    <row r="26" spans="1:2" x14ac:dyDescent="0.3">
      <c r="A26" t="s">
        <v>385</v>
      </c>
      <c r="B26">
        <v>7</v>
      </c>
    </row>
    <row r="27" spans="1:2" x14ac:dyDescent="0.3">
      <c r="A27" t="s">
        <v>387</v>
      </c>
      <c r="B27">
        <v>2</v>
      </c>
    </row>
    <row r="28" spans="1:2" x14ac:dyDescent="0.3">
      <c r="A28" t="s">
        <v>388</v>
      </c>
      <c r="B28">
        <v>10</v>
      </c>
    </row>
    <row r="29" spans="1:2" x14ac:dyDescent="0.3">
      <c r="A29" t="s">
        <v>389</v>
      </c>
      <c r="B29">
        <v>8</v>
      </c>
    </row>
    <row r="30" spans="1:2" x14ac:dyDescent="0.3">
      <c r="A30" t="s">
        <v>390</v>
      </c>
      <c r="B30">
        <v>6</v>
      </c>
    </row>
    <row r="31" spans="1:2" x14ac:dyDescent="0.3">
      <c r="A31" t="s">
        <v>391</v>
      </c>
      <c r="B31">
        <v>10</v>
      </c>
    </row>
    <row r="32" spans="1:2" x14ac:dyDescent="0.3">
      <c r="A32" t="s">
        <v>392</v>
      </c>
      <c r="B32">
        <v>3</v>
      </c>
    </row>
    <row r="33" spans="1:2" x14ac:dyDescent="0.3">
      <c r="A33" t="s">
        <v>395</v>
      </c>
      <c r="B33">
        <v>3</v>
      </c>
    </row>
    <row r="34" spans="1:2" x14ac:dyDescent="0.3">
      <c r="A34" t="s">
        <v>396</v>
      </c>
      <c r="B34">
        <v>7</v>
      </c>
    </row>
    <row r="35" spans="1:2" x14ac:dyDescent="0.3">
      <c r="A35" t="s">
        <v>397</v>
      </c>
      <c r="B35">
        <v>7</v>
      </c>
    </row>
    <row r="36" spans="1:2" x14ac:dyDescent="0.3">
      <c r="A36" t="s">
        <v>398</v>
      </c>
      <c r="B36">
        <v>7</v>
      </c>
    </row>
    <row r="37" spans="1:2" x14ac:dyDescent="0.3">
      <c r="A37" t="s">
        <v>399</v>
      </c>
      <c r="B37">
        <v>1</v>
      </c>
    </row>
    <row r="38" spans="1:2" x14ac:dyDescent="0.3">
      <c r="A38" t="s">
        <v>402</v>
      </c>
      <c r="B38">
        <v>7</v>
      </c>
    </row>
    <row r="39" spans="1:2" x14ac:dyDescent="0.3">
      <c r="A39" t="s">
        <v>403</v>
      </c>
      <c r="B39">
        <v>4</v>
      </c>
    </row>
    <row r="40" spans="1:2" x14ac:dyDescent="0.3">
      <c r="A40" t="s">
        <v>404</v>
      </c>
      <c r="B40">
        <v>4</v>
      </c>
    </row>
    <row r="41" spans="1:2" x14ac:dyDescent="0.3">
      <c r="A41" t="s">
        <v>407</v>
      </c>
      <c r="B41">
        <v>7</v>
      </c>
    </row>
    <row r="42" spans="1:2" x14ac:dyDescent="0.3">
      <c r="A42" t="s">
        <v>408</v>
      </c>
      <c r="B42">
        <v>7</v>
      </c>
    </row>
    <row r="43" spans="1:2" x14ac:dyDescent="0.3">
      <c r="A43" t="s">
        <v>409</v>
      </c>
      <c r="B43">
        <v>3</v>
      </c>
    </row>
    <row r="44" spans="1:2" x14ac:dyDescent="0.3">
      <c r="A44" t="s">
        <v>410</v>
      </c>
      <c r="B44">
        <v>6</v>
      </c>
    </row>
    <row r="45" spans="1:2" x14ac:dyDescent="0.3">
      <c r="A45" t="s">
        <v>411</v>
      </c>
      <c r="B45">
        <v>8</v>
      </c>
    </row>
    <row r="46" spans="1:2" x14ac:dyDescent="0.3">
      <c r="A46" t="s">
        <v>412</v>
      </c>
      <c r="B46">
        <v>6</v>
      </c>
    </row>
    <row r="47" spans="1:2" x14ac:dyDescent="0.3">
      <c r="A47" t="s">
        <v>413</v>
      </c>
      <c r="B47">
        <v>6</v>
      </c>
    </row>
    <row r="48" spans="1:2" x14ac:dyDescent="0.3">
      <c r="A48" t="s">
        <v>414</v>
      </c>
      <c r="B48">
        <v>6</v>
      </c>
    </row>
    <row r="49" spans="1:2" x14ac:dyDescent="0.3">
      <c r="A49" t="s">
        <v>415</v>
      </c>
      <c r="B49">
        <v>2</v>
      </c>
    </row>
    <row r="50" spans="1:2" x14ac:dyDescent="0.3">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topLeftCell="Q1" zoomScale="115" zoomScaleNormal="115" workbookViewId="0">
      <selection activeCell="V1" sqref="V1"/>
    </sheetView>
  </sheetViews>
  <sheetFormatPr defaultRowHeight="14.4" x14ac:dyDescent="0.3"/>
  <cols>
    <col min="1" max="1" width="9.44140625" bestFit="1" customWidth="1"/>
    <col min="2" max="2" width="15.44140625" bestFit="1" customWidth="1"/>
    <col min="3" max="3" width="13" bestFit="1" customWidth="1"/>
    <col min="4" max="4" width="11.6640625" bestFit="1" customWidth="1"/>
    <col min="5" max="5" width="19" bestFit="1" customWidth="1"/>
    <col min="6" max="6" width="13.88671875" bestFit="1" customWidth="1"/>
    <col min="7" max="7" width="14.109375" bestFit="1"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3.6640625" bestFit="1" customWidth="1"/>
    <col min="14" max="14" width="9.44140625" bestFit="1" customWidth="1"/>
    <col min="15" max="15" width="17" bestFit="1" customWidth="1"/>
    <col min="16" max="16" width="14.5546875" bestFit="1" customWidth="1"/>
    <col min="17" max="17" width="15.109375" bestFit="1" customWidth="1"/>
    <col min="18" max="18" width="81.109375" bestFit="1" customWidth="1"/>
    <col min="19" max="19" width="10.5546875" bestFit="1" customWidth="1"/>
    <col min="20" max="21" width="11" bestFit="1" customWidth="1"/>
    <col min="22" max="22" width="16.6640625" bestFit="1" customWidth="1"/>
    <col min="23" max="23" width="13.44140625" bestFit="1" customWidth="1"/>
    <col min="24" max="24" width="11.33203125" bestFit="1" customWidth="1"/>
    <col min="25" max="25" width="8.33203125" bestFit="1" customWidth="1"/>
    <col min="26" max="26" width="10.33203125" bestFit="1" customWidth="1"/>
    <col min="27" max="27" width="9.8867187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3">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3">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3">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3">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3">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3">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3">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3">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3">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3">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3">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3">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3">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3">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3">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3">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3">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3">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3">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3">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3">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3">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3">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3">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3">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3">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3">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3">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3">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3">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3">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3">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3">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3">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3">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3">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3">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3">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3">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3">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3">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3">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3">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3">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3">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3">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3">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3">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3">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3">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3">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3">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3">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3">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3">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3">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3">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3">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3">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3">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3">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3">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3">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3">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3">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3">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3">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3">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3">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3">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3">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3">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3">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3">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3">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3">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3">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3">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3">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3">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3">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3">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3">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3">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3">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3">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3">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3">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3">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3">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3">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3">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3">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3">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3">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3">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3">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3">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3">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3">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3">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3">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3">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3">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3">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3">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3">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3">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3">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3">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3">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3">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3">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3">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3">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3">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3">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3">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3">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3">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3">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3">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3">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3">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3">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3">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3">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3">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3">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3">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3">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3">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3">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3">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3">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3">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3">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3">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3">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3">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3">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3">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3">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3">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3">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3">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3">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3">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3">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3">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3">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3">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3">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3">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3">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3">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3">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3">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3">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3">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3">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3">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3">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3">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3">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3">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3">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3">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3">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3">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3">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3">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3">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3">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3">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3">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3">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3">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3">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3">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3">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3">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3">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3">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3">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3">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3">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3">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3">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3">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3">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3">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3">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3">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3">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3">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3">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3">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3">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3">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3">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3">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3">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3">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3">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3">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3">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3">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3">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3">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3">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3">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3">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3">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3">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3">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3">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3">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3">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3">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3">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3">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3">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3">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3">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3">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3">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3">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3">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3">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3">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3">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3">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3">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3">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3">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3">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3">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3">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3">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3">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3">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3">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3">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3">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3">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3">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3">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3">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3">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3">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3">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3">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3">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3">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3">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3">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3">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3">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3">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3">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3">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3">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3">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3">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3">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3">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3">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3">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3">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3">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3">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3">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3">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3">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3">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3">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3">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3">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3">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3">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3">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3">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3">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3">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3">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3">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3">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3">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3">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3">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3">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3">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3">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3">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3">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3">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3">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3">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3">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3">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3">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3">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3">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3">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3">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3">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3">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3">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3">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3">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3">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3">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3">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3">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3">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3">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3">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3">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3">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3">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3">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3">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3">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3">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3">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3">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3">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3">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3">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3">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3">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3">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3">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3">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3">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3">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3">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3">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3">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3">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3">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3">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3">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3">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3">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3">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3">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3">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3">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3">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3">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3">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3">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3">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3">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3">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3">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3">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3">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3">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3">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3">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3">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3">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3">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3">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3">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3">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3">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3">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3">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3">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3">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3">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3">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3">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3">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3">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3">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3">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3">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3">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3">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3">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3">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3">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3">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3">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3">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3">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3">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3">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3">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3">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3">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3">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3">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3">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3">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3">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3">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3">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3">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3">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3">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3">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3">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3">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3">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3">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3">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3">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3">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3">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3">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3">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3">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3">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3">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3">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3">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3">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3">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3">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3">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3">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3">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3">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3">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3">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3">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3">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3">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3">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3">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3">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3">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3">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3">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3">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3">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3">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3">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3">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3">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3">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3">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3">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3">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3">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3">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3">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3">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3">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3">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3">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3">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3">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3">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3">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3">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3">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3">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3">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3">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3">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3">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3">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3">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3">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3">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3">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3">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3">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3">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3">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3">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3">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3">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3">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3">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3">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3">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3">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3">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3">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3">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3">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3">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3">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3">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3">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3">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3">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3">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3">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3">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3">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3">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3">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3">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3">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3">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3">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3">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3">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3">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3">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3">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3">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3">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3">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3">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3">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3">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3">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3">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3">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3">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3">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3">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3">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3">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3">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3">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3">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3">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3">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3">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3">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3">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3">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3">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3">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3">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3">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3">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3">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3">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3">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3">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3">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3">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3">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3">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3">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3">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3">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3">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3">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3">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3">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3">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3">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3">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3">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3">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3">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3">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3">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3">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3">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3">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3">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3">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3">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3">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3">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3">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3">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3">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3">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3">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3">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3">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3">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3">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3">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3">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3">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3">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3">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3">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3">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3">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3">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3">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3">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3">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3">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3">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3">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3">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3">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3">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3">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3">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3">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3">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3">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3">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3">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3">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3">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3">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3">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3">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3">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3">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3">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3">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3">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3">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3">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3">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3">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3">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3">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3">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3">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3">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3">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3">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3">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3">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3">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3">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3">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3">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3">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3">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3">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3">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3">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3">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3">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3">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3">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3">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3">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3">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3">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3">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3">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3">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3">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3">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3">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3">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3">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3">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3">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3">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3">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3">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3">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3">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3">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3">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3">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3">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3">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3">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3">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3">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3">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3">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3">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3">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3">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3">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3">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3">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3">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3">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3">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3">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3">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3">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3">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3">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3">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3">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3">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3">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3">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3">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3">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3">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3">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3">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3">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3">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3">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3">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3">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3">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3">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3">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3">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3">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3">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3">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3">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3">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3">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3">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3">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3">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3">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3">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3">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3">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3">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3">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3">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3">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3">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3">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3">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3">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3">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3">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3">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3">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3">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3">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3">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3">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3">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3">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3">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3">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3">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3">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3">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3">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3">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3">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3">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3">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3">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3">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3">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3">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3">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3">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3">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3">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3">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3">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3">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3">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3">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3">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3">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3">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3">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3">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3">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3">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3">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3">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3">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3">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3">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3">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3">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3">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3">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3">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3">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3">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3">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3">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3">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3">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3">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3">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3">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3">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3">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3">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3">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3">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3">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3">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3">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3">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3">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3">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3">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3">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3">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3">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3">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3">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3">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3">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3">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3">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3">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3">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3">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3">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3">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3">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3">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3">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3">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3">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3">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3">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3">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3">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3">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3">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3">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3">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3">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3">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3">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3">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3">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3">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3">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3">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3">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3">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3">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3">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3">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3">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3">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3">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3">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3">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3">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3">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3">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3">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3">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3">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3">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3">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3">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3">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3">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3">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3">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3">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3">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3">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3">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3">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3">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3">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3">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3">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3">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3">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3">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3">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3">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3">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3">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3">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3">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3">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3">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3">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3">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3">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3">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3">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3">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3">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3">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3">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3">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3">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3">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3">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3">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3">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3">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3">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3">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3">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3">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3">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3">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3">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3">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3">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3">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3">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3">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3">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3">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3">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3">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3">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3">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3">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3">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3">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3">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3">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3">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3">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3">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3">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3">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3">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3">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3">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3">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3">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3">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3">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3">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3">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3">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3">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3">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3">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3">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3">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3">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3">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3">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3">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3">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3">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3">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3">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3">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3">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3">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3">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3">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3">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3">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3">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3">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3">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3">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3">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3">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3">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3">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3">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3">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3">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3">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3">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3">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3">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3">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3">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3">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3">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3">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3">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3">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3">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3">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3">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3">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3">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3">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3">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3">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3">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3">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3">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3">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3">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3">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3">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3">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3">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3">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3">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3">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3">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3">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3">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3">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3">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3">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3">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3">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3">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3">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3">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3">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3">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3">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3">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3">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3">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3">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3">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3">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3">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3">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3">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3">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3">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3">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3">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3">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3">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3">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3">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3">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3">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3">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3">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3">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3">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3">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3">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3">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3">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3">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3">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3">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3">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3">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3">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3">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3">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3">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3">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3">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3">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3">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3">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3">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3">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3">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3">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3">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3">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3">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3">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3">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3">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3">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3">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3">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3">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3">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3">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3">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3">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3">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3">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3">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3">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3">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3">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3">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3">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3">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3">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3">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3">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3">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3">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3">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3">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3">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3">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3">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3">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3">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3">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3">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3">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3">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3">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3">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3">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3">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3">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3">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3">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3">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3">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3">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3">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3">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3">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3">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3">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3">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3">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3">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3">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3">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3">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3">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3">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3">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3">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3">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3">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3">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3">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3">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3">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3">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3">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3">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3">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3">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3">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3">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3">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3">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3">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3">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3">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3">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3">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3">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3">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3">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3">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3">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3">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3">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3">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3">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3">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3">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3">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3">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3">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3">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3">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3">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3">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3">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3">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3">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3">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3">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3">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3">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3">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3">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3">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3">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3">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3">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3">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3">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3">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3">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3">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3">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3">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3">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3">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3">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3">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3">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3">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3">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3">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3">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3">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3">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3">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3">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3">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3">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3">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3">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3">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3">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3">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3">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3">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3">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3">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3">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3">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3">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3">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3">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3">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3">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3">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3">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3">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3">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3">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3">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3">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3">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3">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3">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3">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3">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3">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3">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3">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3">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3">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3">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3">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3">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3">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3">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3">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3">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3">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3">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3">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3">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3">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3">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3">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3">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3">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3">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3">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3">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3">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3">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3">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3">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3">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3">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3">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3">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3">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3">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3">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3">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3">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3">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3">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3">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3">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3">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3">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3">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3">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3">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3">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3">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3">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3">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3">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3">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3">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3">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3">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3">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3">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3">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3">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3">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3">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3">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3">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3">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3">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3">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3">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3">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3">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3">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3">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3">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3">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3">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3">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3">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3">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3">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3">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3">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3">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3">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3">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3">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3">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3">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3">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3">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3">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3">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3">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3">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3">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3">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3">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3">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3">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3">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3">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3">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3">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3">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3">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3">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3">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3">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3">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3">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3">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3">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3">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3">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3">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3">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3">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3">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3">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3">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3">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3">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3">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3">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3">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3">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3">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3">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3">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3">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3">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3">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3">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3">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3">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3">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3">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3">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3">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3">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3">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3">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3">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3">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3">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3">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3">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3">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3">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3">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3">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3">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3">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3">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3">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3">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3">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3">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3">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3">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3">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3">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3">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3">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3">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3">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3">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3">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3">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3">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3">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3">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3">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3">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3">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3">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3">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3">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3">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3">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3">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3">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3">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3">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3">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3">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3">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3">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3">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3">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3">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3">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3">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3">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3">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3">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3">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3">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3">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3">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3">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3">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3">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3">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3">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3">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3">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3">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3">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3">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3">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3">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3">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3">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3">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3">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3">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3">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3">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3">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3">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3">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3">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3">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3">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3">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3">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3">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3">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3">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3">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3">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3">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3">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3">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3">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3">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3">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3">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3">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3">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3">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3">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3">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3">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3">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3">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3">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3">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3">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3">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3">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3">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3">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3">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3">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3">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3">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3">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3">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3">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3">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3">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3">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3">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3">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3">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3">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3">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3">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3">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3">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3">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3">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3">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3">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3">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3">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3">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3">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3">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3">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3">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3">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3">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3">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3">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3">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3">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3">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3">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3">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3">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3">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3">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3">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3">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3">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3">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3">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3">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3">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3">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3">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3">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3">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3">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3">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3">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3">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3">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3">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3">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3">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3">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3">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3">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3">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3">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3">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3">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3">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3">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3">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3">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3">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3">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3">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3">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3">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3">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3">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3">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3">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3">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3">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3">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3">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3">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3">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3">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3">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3">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3">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3">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3">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3">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3">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3">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3">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3">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3">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3">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3">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3">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3">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3">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3">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3">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3">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3">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3">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3">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3">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3">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3">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3">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3">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3">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3">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3">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3">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3">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3">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3">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3">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3">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3">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3">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3">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3">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3">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3">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3">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3">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3">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3">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3">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3">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3">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3">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3">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3">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3">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3">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3">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3">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3">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3">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3">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3">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3">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3">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3">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3">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3">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3">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3">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3">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3">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3">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3">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3">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3">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3">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3">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3">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3">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3">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3">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3">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3">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3">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3">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3">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3">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3">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3">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3">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3">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3">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3">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3">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3">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3">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3">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3">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3">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3">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3">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3">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3">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3">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3">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3">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3">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3">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3">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3">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3">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3">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3">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3">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3">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3">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3">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3">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3">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3">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3">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3">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3">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3">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3">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3">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3">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3">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3">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3">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3">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3">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3">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3">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3">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3">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3">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3">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3">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3">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3">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3">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3">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3">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3">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3">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3">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3">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3">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3">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3">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3">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3">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3">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3">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3">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3">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3">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3">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3">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3">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3">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3">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3">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3">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3">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3">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3">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3">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3">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3">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3">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3">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3">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3">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3">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3">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3">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3">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3">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3">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3">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3">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3">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3">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3">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3">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3">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3">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3">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3">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3">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3">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3">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3">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3">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3">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3">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3">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3">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3">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3">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3">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3">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3">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3">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3">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3">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3">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3">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3">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3">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3">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3">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3">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3">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3">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3">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3">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3">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3">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3">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3">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3">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3">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3">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3">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3">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3">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3">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3">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3">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3">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3">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3">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3">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3">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3">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3">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3">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3">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3">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3">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3">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3">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3">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3">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3">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3">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3">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3">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3">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3">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3">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3">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3">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3">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3">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3">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3">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3">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3">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3">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3">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3">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3">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3">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3">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3">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3">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3">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3">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3">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3">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3">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3">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3">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3">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3">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3">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3">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3">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3">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3">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3">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3">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3">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3">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3">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3">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3">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3">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3">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3">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3">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3">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3">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3">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3">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3">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3">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3">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3">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3">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3">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3">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3">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3">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3">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3">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3">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3">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3">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3">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3">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3">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3">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3">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3">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3">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3">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3">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3">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3">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3">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3">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3">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3">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3">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3">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3">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3">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3">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3">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3">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3">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3">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3">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3">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3">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3">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3">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3">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3">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3">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3">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3">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3">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3">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3">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3">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3">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3">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3">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3">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3">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3">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3">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3">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3">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3">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3">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3">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3">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3">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3">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3">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3">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3">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3">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3">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3">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3">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3">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3">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3">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3">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3">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3">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3">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3">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3">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3">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3">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3">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3">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3">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3">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3">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3">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3">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3">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3">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3">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3">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3">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3">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3">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3">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3">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3">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3">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3">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3">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3">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3">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3">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3">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3">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3">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3">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3">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3">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3">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3">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3">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3">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3">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3">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3">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3">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3">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3">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3">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3">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3">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3">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3">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3">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3">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3">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3">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3">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3">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3">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3">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3">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3">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3">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3">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3">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3">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3">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3">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3">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3">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3">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3">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3">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3">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3">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3">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3">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3">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3">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3">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3">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3">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3">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3">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3">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3">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3">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3">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3">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3">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3">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3">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3">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3">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3">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3">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3">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3">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3">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3">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3">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3">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3">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3">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3">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3">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3">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3">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3">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3">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3">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3">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3">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3">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3">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3">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3">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3">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3">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3">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3">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3">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3">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3">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3">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3">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3">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3">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3">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3">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3">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3">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3">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3">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3">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3">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3">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3">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3">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3">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3">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3">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3">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3">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3">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3">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3">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3">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3">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3">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3">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3">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3">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3">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3">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3">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3">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3">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3">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3">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3">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3">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3">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3">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3">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3">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3">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3">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3">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3">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3">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3">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3">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3">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3">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3">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3">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3">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3">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3">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3">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3">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3">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3">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3">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3">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3">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3">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3">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3">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3">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3">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3">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3">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3">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3">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3">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3">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3">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3">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3">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3">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3">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3">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3">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3">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3">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3">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3">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3">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3">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3">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3">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3">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3">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3">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3">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3">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3">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3">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3">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3">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3">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3">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3">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3">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3">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3">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3">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3">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3">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3">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3">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3">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3">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3">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3">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3">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3">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3">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3">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3">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3">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3">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3">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3">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3">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3">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3">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3">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3">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3">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3">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3">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3">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3">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3">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3">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3">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3">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3">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3">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3">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3">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3">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3">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3">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3">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3">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3">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3">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3">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3">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3">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3">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3">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3">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3">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3">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3">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3">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3">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3">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3">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3">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3">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3">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3">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3">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3">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3">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3">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3">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3">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3">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3">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3">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3">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3">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3">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3">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3">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3">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3">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3">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3">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3">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3">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3">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3">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3">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3">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3">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3">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3">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3">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3">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3">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3">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3">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3">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3">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3">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3">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3">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3">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3">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3">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3">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3">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3">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3">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3">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3">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3">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3">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3">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3">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3">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3">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3">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3">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3">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3">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3">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3">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3">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3">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3">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3">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3">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3">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3">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3">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3">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3">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3">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3">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3">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3">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3">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3">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3">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3">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3">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3">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3">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3">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3">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3">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3">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3">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3">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3">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3">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3">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3">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3">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3">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3">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3">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3">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3">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3">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3">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3">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3">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3">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3">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3">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3">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3">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3">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3">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3">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3">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3">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3">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3">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3">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3">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3">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3">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3">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3">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3">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3">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3">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3">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3">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3">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3">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3">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3">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3">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3">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3">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3">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3">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3">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3">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3">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3">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3">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3">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3">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3">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3">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3">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3">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3">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3">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3">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3">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3">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3">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3">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3">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3">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3">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3">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3">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3">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3">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3">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3">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3">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3">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3">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3">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3">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3">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3">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3">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3">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3">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3">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3">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3">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3">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3">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3">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3">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3">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3">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3">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3">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3">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3">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3">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3">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3">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3">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3">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3">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3">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3">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3">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3">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3">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3">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3">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3">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3">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3">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3">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3">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3">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3">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3">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3">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3">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3">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3">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3">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3">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3">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3">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3">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3">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3">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3">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3">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3">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3">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3">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3">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3">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3">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3">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3">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3">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3">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3">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3">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3">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3">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3">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3">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3">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3">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3">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3">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3">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3">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3">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3">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3">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3">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3">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3">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3">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3">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3">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3">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3">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3">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3">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3">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3">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3">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3">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3">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3">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3">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3">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3">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3">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3">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3">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3">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3">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3">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3">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3">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3">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3">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3">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3">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3">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3">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3">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3">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3">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3">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3">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3">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3">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3">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3">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3">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3">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3">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3">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3">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3">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3">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3">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3">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3">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3">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3">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3">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3">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3">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3">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3">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3">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3">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3">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3">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3">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3">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3">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3">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3">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3">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3">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3">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3">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3">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3">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3">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3">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3">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3">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3">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3">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3">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3">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3">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3">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3">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3">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3">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3">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3">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3">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3">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3">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3">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3">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3">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3">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3">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3">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3">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3">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3">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3">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3">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3">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3">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3">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3">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3">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3">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3">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3">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3">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3">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3">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3">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3">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3">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3">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3">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3">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3">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3">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3">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3">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3">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3">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3">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3">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3">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3">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3">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3">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3">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3">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3">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3">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3">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3">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3">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3">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3">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3">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3">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3">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3">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3">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3">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3">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3">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3">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3">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3">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3">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3">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3">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3">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3">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3">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3">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3">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3">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3">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3">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3">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3">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3">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3">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3">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3">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3">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3">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3">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3">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3">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3">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3">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3">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3">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3">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3">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3">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3">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3">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3">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3">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3">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3">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3">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3">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3">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3">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3">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3">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3">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3">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3">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3">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3">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3">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3">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3">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3">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3">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3">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3">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3">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3">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3">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3">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3">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3">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3">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3">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3">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3">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3">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3">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3">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3">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3">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3">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3">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3">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3">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3">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3">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3">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3">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3">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3">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3">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3">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3">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3">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3">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3">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3">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3">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3">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3">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3">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3">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3">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3">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3">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3">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3">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3">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3">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3">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3">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3">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3">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3">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3">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3">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3">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3">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3">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3">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3">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3">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3">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3">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3">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3">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3">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3">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3">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3">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3">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3">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3">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3">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3">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3">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3">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3">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3">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3">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3">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3">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3">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3">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3">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3">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3">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3">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3">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3">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3">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3">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3">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3">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3">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3">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3">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3">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3">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3">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3">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3">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3">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3">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3">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3">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3">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3">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3">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3">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3">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3">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3">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3">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3">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3">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3">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3">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3">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3">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3">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3">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3">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3">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3">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3">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3">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3">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3">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3">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3">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3">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3">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3">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3">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3">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3">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3">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3">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3">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3">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3">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3">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3">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3">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3">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3">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3">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3">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3">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3">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3">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3">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3">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3">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3">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3">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3">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3">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3">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3">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3">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3">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3">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3">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3">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3">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3">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3">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3">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3">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3">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3">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3">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3">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3">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3">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3">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3">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3">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3">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3">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3">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3">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3">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3">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3">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3">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3">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3">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3">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3">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3">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3">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3">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3">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3">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3">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3">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3">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3">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3">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3">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3">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3">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3">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3">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3">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3">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3">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3">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3">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3">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3">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3">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3">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3">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3">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3">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3">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3">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3">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3">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3">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3">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3">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3">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3">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3">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3">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3">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3">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3">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3">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3">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3">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3">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3">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3">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3">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3">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3">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3">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3">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3">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3">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3">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3">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3">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3">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3">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3">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3">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3">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3">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3">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3">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3">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3">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3">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3">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3">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3">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3">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3">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3">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3">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3">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3">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3">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3">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3">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3">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3">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3">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3">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3">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3">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3">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3">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3">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3">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3">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3">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3">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3">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3">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3">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3">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3">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3">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3">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3">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3">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3">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3">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3">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3">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3">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3">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3">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3">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3">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3">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3">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3">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3">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3">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3">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3">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3">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3">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3">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3">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3">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3">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3">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3">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3">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3">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3">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3">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3">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3">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3">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3">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3">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3">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3">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3">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3">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3">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3">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3">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3">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3">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3">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3">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3">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3">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3">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3">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3">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3">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3">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3">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3">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3">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3">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3">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3">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3">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3">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3">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3">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3">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3">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3">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3">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3">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3">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3">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3">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3">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3">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3">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3">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3">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3">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3">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3">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3">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3">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3">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3">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3">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3">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3">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3">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3">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3">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3">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3">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3">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3">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3">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3">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3">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3">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3">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3">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3">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3">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3">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3">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3">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3">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3">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3">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3">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3">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3">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3">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3">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3">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3">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3">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3">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3">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3">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3">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3">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3">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3">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3">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3">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3">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3">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3">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3">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3">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3">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3">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3">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3">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3">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3">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3">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3">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3">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3">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3">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3">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3">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3">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3">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3">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3">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3">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3">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3">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3">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3">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3">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3">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3">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3">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3">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3">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3">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3">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3">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3">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3">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3">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3">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3">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3">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3">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3">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3">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3">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3">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3">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3">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3">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3">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3">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3">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3">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3">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3">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3">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3">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3">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3">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3">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3">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3">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3">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3">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3">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3">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3">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3">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3">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3">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3">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3">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3">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3">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3">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3">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3">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3">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3">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3">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3">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3">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3">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3">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3">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3">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3">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3">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3">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3">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3">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3">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3">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3">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3">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3">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3">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3">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3">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3">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3">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3">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3">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3">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3">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3">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3">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3">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3">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3">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3">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3">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3">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3">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3">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3">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3">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3">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3">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3">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3">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3">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3">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3">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3">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3">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3">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3">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3">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3">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3">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3">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3">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3">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3">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3">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3">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3">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3">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3">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3">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3">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3">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3">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3">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3">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3">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3">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3">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3">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3">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3">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3">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3">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3">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3">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3">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3">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3">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3">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3">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3">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3">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3">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3">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3">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3">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3">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3">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3">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3">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3">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3">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3">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3">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3">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3">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3">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3">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3">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3">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3">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3">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3">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3">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3">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3">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3">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3">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3">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3">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3">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3">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3">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3">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3">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3">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3">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3">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3">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3">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3">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3">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3">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3">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3">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3">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3">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3">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3">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3">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3">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3">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3">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3">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3">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3">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3">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3">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3">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3">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3">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3">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3">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3">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3">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3">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3">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3">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3">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3">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3">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3">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3">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3">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3">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3">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3">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3">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3">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3">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3">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3">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3">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3">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3">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3">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3">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3">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3">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3">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3">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3">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3">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3">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3">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3">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3">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3">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3">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3">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3">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3">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3">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3">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3">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3">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3">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3">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3">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3">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3">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3">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3">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3">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3">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3">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3">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3">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3">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3">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3">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3">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3">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3">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3">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3">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3">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3">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3">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3">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3">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3">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3">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3">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3">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3">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3">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3">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3">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3">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3">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3">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3">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3">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3">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3">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3">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3">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3">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3">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3">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3">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3">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3">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3">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3">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3">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3">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3">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3">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3">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3">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3">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3">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3">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3">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3">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3">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3">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3">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3">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3">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3">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3">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3">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3">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3">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3">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3">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3">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3">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3">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3">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3">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3">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3">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3">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3">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3">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3">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3">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3">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3">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3">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3">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3">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3">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3">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3">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3">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3">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3">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3">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3">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3">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3">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3">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3">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3">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3">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3">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3">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3">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3">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3">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3">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3">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3">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3">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3">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3">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3">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3">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3">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3">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3">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3">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3">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3">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3">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3">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3">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3">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3">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3">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3">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3">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3">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3">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3">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3">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3">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3">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3">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3">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3">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3">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3">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3">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3">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3">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3">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3">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3">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3">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3">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3">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3">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3">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3">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3">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3">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3">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3">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3">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3">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3">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3">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3">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3">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3">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3">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3">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3">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3">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3">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3">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3">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3">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3">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3">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3">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3">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3">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3">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3">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3">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3">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3">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3">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3">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3">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3">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3">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3">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3">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3">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3">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3">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3">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3">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3">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3">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3">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3">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3">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3">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3">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3">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3">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3">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3">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3">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3">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3">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3">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3">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3">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3">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3">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3">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3">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3">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3">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3">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3">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3">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3">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3">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3">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3">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3">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3">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3">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3">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3">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3">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3">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3">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3">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3">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3">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3">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3">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3">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3">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3">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3">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3">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3">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3">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3">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3">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3">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3">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3">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3">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3">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3">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3">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3">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3">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3">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3">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3">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3">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3">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3">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3">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3">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3">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3">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3">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3">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3">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3">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3">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3">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3">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3">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3">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3">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3">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3">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3">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3">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3">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3">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3">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3">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3">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3">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3">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3">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3">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3">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3">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3">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3">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3">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3">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3">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3">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3">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3">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3">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3">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3">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3">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3">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3">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3">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3">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3">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3">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3">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3">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3">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3">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3">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3">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3">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3">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3">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3">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3">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3">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3">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3">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3">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3">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3">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3">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3">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3">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3">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3">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3">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3">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3">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3">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3">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3">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3">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3">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3">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3">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3">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3">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3">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3">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3">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3">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3">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3">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3">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3">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3">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3">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3">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3">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3">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3">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3">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3">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3">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3">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3">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3">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3">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3">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3">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3">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3">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3">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3">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3">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3">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3">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3">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3">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3">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3">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3">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3">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3">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3">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3">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3">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3">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3">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3">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3">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3">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3">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3">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3">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3">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3">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3">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3">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3">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3">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3">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3">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3">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3">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3">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3">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3">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3">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3">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3">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3">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3">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3">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3">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3">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3">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3">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3">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3">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3">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3">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3">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3">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3">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3">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3">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3">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3">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3">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3">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3">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3">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3">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3">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3">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3">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3">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3">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3">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3">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3">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3">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3">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3">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3">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3">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3">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3">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3">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3">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3">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3">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3">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3">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3">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3">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3">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3">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3">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3">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3">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3">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3">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3">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3">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3">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3">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3">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3">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3">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3">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3">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3">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3">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3">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3">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3">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3">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3">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3">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3">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3">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3">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3">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3">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3">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3">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3">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3">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3">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3">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3">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3">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3">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3">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3">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3">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3">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3">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3">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3">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3">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3">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3">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3">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3">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3">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3">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3">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3">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3">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3">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3">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3">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3">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3">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3">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3">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3">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3">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3">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3">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3">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3">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3">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3">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3">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3">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3">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3">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3">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3">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3">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3">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3">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3">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3">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3">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3">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3">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3">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3">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3">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3">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3">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3">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3">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3">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3">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3">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3">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3">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3">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3">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3">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3">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3">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3">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3">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3">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3">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3">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3">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3">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3">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3">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3">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3">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3">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3">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3">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3">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3">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3">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3">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3">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3">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3">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3">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3">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3">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3">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3">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3">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3">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3">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3">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3">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3">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3">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3">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3">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3">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3">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3">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3">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3">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3">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3">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3">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3">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3">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3">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3">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3">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3">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3">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3">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3">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3">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3">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3">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3">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3">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3">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3">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3">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3">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3">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3">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3">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3">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3">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3">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3">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3">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3">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3">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3">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3">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3">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3">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3">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3">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3">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3">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3">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3">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3">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3">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3">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3">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3">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3">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3">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3">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3">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3">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3">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3">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3">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3">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3">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3">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3">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3">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3">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3">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3">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3">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3">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3">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3">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3">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3">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3">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3">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3">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3">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3">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3">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3">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3">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3">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3">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3">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3">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3">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3">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3">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3">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3">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3">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3">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3">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3">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3">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3">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3">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3">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3">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3">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3">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3">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3">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3">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3">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3">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3">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3">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3">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3">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3">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3">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3">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3">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3">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3">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3">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3">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3">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3">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3">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3">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3">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3">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3">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3">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3">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3">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3">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3">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3">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3">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3">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3">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3">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3">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3">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3">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3">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3">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3">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3">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3">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3">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3">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3">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3">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3">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3">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3">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3">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3">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3">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3">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3">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3">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3">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3">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3">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3">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3">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3">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3">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3">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3">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3">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3">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3">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3">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3">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3">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3">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3">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3">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3">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3">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3">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3">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3">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3">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3">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3">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3">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3">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3">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3">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3">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3">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3">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3">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3">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3">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3">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3">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3">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3">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3">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3">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3">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3">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3">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3">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3">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3">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3">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3">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3">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3">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3">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3">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3">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3">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3">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3">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3">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3">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3">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3">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3">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3">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3">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3">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3">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3">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3">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3">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3">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3">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3">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3">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3">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3">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3">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3">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3">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3">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3">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3">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3">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3">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3">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3">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3">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3">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3">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3">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3">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3">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3">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3">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3">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3">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3">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3">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3">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3">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3">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3">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3">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3">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3">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3">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3">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3">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3">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3">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3">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3">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3">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3">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3">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3">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3">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3">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3">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3">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3">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3">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3">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3">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3">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3">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3">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3">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3">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3">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3">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3">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3">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3">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3">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3">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3">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3">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3">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3">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3">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3">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3">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3">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3">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3">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3">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3">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3">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3">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3">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3">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3">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3">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3">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3">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3">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3">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3">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3">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3">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3">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3">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3">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3">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3">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3">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3">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3">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3">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3">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3">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3">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3">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3">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3">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3">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3">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3">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3">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3">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3">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3">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3">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3">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3">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3">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3">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3">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3">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3">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3">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3">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3">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3">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3">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3">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3">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3">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3">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3">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3">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3">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3">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3">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3">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3">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3">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3">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3">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3">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3">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3">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3">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3">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3">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3">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3">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3">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3">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3">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3">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3">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3">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3">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3">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3">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3">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3">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3">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3">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3">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3">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3">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3">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3">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3">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3">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3">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3">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3">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3">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3">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3">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3">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3">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3">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3">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3">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3">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3">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3">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3">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3">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3">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3">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3">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3">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3">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3">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3">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3">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3">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3">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3">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3">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3">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3">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3">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3">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3">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3">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3">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3">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3">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3">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3">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3">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3">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3">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3">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3">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3">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3">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3">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3">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3">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3">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3">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3">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3">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3">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3">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3">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3">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3">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3">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3">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3">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3">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3">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3">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3">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3">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3">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3">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3">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3">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3">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3">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3">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3">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3">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3">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3">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3">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3">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3">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3">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3">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3">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3">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3">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3">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3">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3">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3">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3">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3">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3">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3">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3">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3">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3">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3">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3">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3">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3">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3">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3">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3">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3">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3">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3">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3">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3">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3">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3">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3">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3">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3">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3">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3">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3">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3">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3">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3">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3">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3">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3">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3">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3">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3">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3">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3">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3">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3">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3">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3">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3">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3">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3">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3">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3">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3">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3">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3">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3">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3">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3">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3">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3">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3">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3">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3">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3">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3">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3">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3">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3">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3">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3">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3">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3">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3">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3">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3">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3">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3">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3">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3">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3">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3">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3">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3">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3">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3">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3">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3">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3">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3">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3">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3">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3">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3">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3">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3">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3">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3">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3">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3">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3">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3">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3">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3">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3">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3">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3">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3">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3">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3">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3">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3">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3">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3">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3">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3">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3">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3">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3">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3">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3">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3">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3">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3">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3">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3">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3">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3">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3">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3">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3">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3">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3">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3">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3">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3">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3">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3">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3">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3">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3">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3">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3">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3">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3">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3">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3">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3">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3">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3">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3">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3">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3">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3">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3">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3">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3">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3">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3">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3">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3">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3">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3">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3">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3">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3">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3">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3">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3">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3">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3">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3">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3">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3">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3">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3">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3">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3">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3">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3">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3">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3">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3">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3">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3">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3">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3">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3">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3">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3">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3">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3">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3">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3">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3">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3">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3">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3">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3">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3">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3">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3">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3">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3">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3">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3">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3">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3">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3">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3">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3">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3">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3">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3">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3">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3">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3">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3">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3">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3">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3">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3">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3">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3">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3">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3">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3">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3">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3">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3">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3">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3">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3">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3">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3">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3">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3">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3">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3">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3">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3">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3">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3">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3">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3">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3">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3">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3">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3">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3">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3">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3">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3">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3">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3">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3">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3">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3">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3">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3">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3">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3">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3">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3">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3">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3">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3">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3">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3">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3">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3">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3">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3">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3">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3">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3">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3">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3">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3">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3">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3">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3">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3">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3">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3">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3">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3">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3">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3">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3">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3">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3">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3">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3">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3">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3">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3">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3">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3">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3">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3">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3">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3">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3">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3">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3">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3">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3">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3">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3">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3">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3">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3">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3">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3">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3">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3">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3">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3">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3">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3">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3">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3">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3">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3">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3">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3">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3">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3">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3">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3">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3">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3">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3">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3">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3">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3">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3">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3">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3">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3">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3">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3">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3">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3">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3">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3">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3">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3">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3">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3">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3">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3">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3">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3">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3">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3">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3">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3">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3">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3">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3">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3">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3">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3">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3">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3">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3">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3">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3">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3">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3">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3">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3">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3">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3">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3">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3">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3">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3">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3">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3">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3">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3">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3">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3">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3">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3">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3">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3">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3">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3">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3">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3">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3">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3">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3">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3">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3">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3">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3">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3">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3">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3">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3">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3">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3">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3">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3">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3">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3">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3">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3">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3">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3">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3">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3">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3">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3">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3">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3">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3">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3">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3">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3">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3">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3">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3">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3">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3">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3">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3">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3">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3">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3">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3">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3">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3">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3">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3">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3">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3">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3">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3">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3">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3">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3">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3">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3">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3">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3">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3">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3">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3">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3">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3">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3">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3">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3">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3">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3">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3">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3">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3">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3">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3">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3">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3">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3">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3">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3">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3">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3">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3">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3">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3">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3">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3">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3">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3">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3">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3">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3">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3">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3">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3">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3">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3">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3">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3">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3">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3">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3">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3">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3">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3">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3">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3">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3">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3">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3">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3">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3">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3">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3">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3">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3">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3">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3">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3">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3">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3">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3">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3">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3">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3">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3">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3">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3">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3">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3">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3">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3">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3">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3">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3">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3">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3">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3">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3">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3">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3">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3">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3">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3">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3">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3">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3">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3">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3">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3">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3">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3">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3">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3">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3">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3">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3">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3">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3">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3">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3">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3">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3">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3">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3">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3">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3">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3">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3">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3">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3">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3">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3">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3">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3">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3">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3">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3">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3">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3">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3">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3">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3">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3">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3">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3">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3">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3">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3">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3">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3">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3">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3">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3">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3">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3">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3">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3">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3">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3">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3">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3">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3">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3">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3">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3">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3">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3">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3">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3">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3">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3">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3">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3">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3">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3">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3">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3">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3">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3">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3">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3">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3">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3">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3">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3">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3">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3">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3">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3">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3">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3">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3">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3">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3">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3">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3">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3">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3">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3">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3">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3">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3">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3">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3">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3">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3">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3">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3">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3">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3">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3">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3">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3">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3">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3">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3">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3">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3">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3">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3">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3">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3">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3">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3">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3">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3">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3">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3">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3">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3">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3">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3">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3">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3">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3">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3">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3">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3">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3">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3">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3">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3">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3">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3">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3">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3">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3">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3">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3">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3">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3">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3">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3">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3">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3">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3">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3">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3">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3">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3">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3">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3">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3">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3">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3">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3">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3">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3">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3">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3">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3">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3">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3">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3">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3">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3">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3">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3">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3">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3">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3">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3">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3">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3">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3">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3">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3">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3">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3">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3">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3">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3">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3">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3">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3">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3">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3">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3">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3">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3">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3">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3">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3">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3">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3">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3">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3">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3">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3">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3">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3">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3">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3">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3">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3">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3">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3">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3">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3">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3">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3">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3">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3">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3">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3">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3">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3">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3">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3">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3">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3">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3">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3">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3">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3">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3">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3">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3">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3">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3">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3">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3">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3">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3">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3">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3">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3">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3">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3">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3">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3">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3">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3">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3">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3">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3">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3">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3">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3">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3">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3">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3">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3">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3">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3">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3">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3">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3">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3">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3">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3">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3">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3">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3">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3">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3">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3">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3">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3">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3">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3">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3">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3">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3">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3">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3">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3">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3">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3">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3">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3">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3">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3">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3">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3">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3">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3">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3">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3">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3">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3">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3">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3">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3">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3">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3">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3">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3">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3">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3">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3">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3">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3">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3">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3">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3">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3">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3">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3">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3">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3">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3">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3">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3">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3">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3">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3">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3">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3">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3">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3">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3">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3">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3">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3">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3">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3">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3">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3">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3">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3">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3">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3">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3">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3">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3">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3">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3">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3">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3">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3">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3">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3">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3">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3">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3">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3">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3">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3">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3">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3">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3">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3">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3">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3">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3">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3">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3">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3">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3">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3">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3">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3">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3">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3">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3">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3">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3">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3">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3">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3">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3">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3">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3">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3">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3">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3">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3">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3">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3">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3">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3">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3">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3">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3">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3">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3">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3">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3">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3">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3">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3">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3">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3">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3">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3">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3">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3">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3">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3">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3">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3">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3">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3">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3">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3">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3">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3">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3">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3">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3">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3">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3">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3">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3">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3">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3">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3">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3">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3">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3">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3">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3">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3">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3">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3">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3">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3">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3">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3">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3">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3">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3">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3">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3">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3">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3">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3">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3">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3">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3">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3">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3">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3">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3">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3">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3">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3">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3">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3">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3">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3">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3">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3">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3">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3">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3">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3">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3">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3">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3">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3">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3">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3">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3">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3">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3">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3">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3">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3">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3">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3">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3">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3">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3">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3">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3">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3">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3">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3">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3">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3">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3">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3">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3">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3">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3">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3">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3">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3">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3">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3">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3">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3">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3">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3">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3">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3">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3">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3">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3">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3">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3">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3">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3">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3">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3">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3">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3">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3">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3">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3">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3">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3">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3">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3">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3">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3">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3">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3">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3">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3">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3">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3">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3">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3">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3">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3">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3">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3">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3">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3">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3">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3">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3">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3">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3">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3">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3">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3">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3">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3">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3">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3">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3">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3">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3">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3">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3">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3">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3">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3">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3">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3">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3">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3">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3">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3">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3">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3">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3">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3">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3">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3">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3">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3">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3">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3">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3">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3">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3">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3">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3">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3">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3">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3">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3">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3">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3">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3">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3">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3">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3">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3">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3">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3">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3">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3">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3">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3">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3">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3">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3">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3">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3">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3">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3">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3">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3">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3">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3">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3">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3">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3">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3">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3">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3">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3">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3">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3">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3">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3">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3">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3">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3">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3">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3">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3">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3">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3">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3">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3">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3">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3">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3">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3">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3">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3">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3">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3">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3">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3">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3">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3">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3">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3">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3">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3">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3">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3">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3">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3">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3">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3">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3">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3">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3">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3">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3">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3">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3">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3">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3">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3">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3">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3">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3">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3">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3">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3">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3">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3">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3">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3">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3">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3">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3">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3">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3">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3">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3">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3">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3">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3">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3">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3">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3">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3">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3">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3">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3">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3">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3">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3">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3">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3">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3">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3">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3">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3">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3">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3">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3">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3">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3">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3">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3">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3">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3">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3">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3">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3">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3">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3">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3">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3">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3">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3">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3">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3">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3">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3">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3">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3">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3">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3">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3">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3">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3">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3">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3">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3">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3">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3">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3">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3">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3">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3">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3">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3">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3">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3">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3">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3">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3">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3">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3">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3">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3">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3">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3">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3">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3">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3">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3">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3">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3">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3">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3">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3">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3">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3">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3">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3">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3">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3">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3">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3">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3">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3">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3">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3">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3">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3">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3">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3">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3">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3">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3">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3">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3">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3">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3">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3">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3">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3">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3">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3">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3">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3">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3">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3">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3">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3">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3">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3">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3">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3">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3">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3">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3">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3">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3">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3">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3">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3">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3">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3">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3">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3">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3">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3">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3">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3">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3">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3">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3">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3">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3">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3">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3">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3">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3">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3">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3">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3">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3">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3">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3">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3">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3">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3">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3">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3">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3">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3">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3">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3">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3">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3">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3">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3">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3">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3">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3">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3">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3">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3">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3">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3">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3">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3">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3">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3">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3">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3">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3">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3">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3">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3">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3">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3">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3">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3">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3">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3">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3">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3">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3">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3">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3">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3">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3">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3">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3">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3">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3">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3">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3">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3">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3">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3">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3">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3">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3">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3">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3">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3">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3">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3">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3">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3">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3">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3">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3">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3">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3">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3">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3">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3">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3">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3">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3">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3">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3">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3">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3">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3">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3">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3">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3">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3">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3">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3">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3">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3">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3">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3">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3">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3">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3">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3">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3">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3">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3">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3">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3">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3">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3">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3">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3">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3">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3">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3">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3">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3">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3">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3">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3">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3">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3">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3">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3">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3">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3">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3">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3">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3">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3">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3">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3">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3">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3">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3">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3">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3">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3">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3">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3">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3">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3">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3">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3">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3">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3">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3">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3">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3">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3">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3">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3">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3">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3">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3">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3">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3">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3">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3">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3">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3">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3">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3">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3">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3">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3">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3">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3">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3">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3">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3">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3">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3">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3">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3">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3">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3">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3">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3">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3">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3">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3">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3">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3">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3">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3">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3">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3">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3">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3">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3">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3">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3">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3">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3">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3">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3">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3">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3">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3">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3">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3">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3">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3">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3">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3">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3">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3">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3">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3">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3">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3">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3">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3">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3">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3">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3">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3">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3">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3">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3">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3">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3">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3">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3">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3">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3">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3">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3">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3">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3">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3">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3">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3">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3">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3">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3">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3">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3">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3">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3">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3">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3">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3">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3">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3">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3">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3">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3">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3">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3">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3">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3">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3">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3">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3">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3">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3">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3">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3">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3">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3">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3">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3">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3">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3">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3">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3">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3">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3">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3">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3">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3">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3">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3">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3">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3">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3">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3">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3">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3">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3">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3">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3">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3">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3">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3">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3">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3">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3">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3">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3">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3">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3">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3">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3">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3">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3">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3">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3">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3">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3">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3">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3">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3">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3">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3">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3">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3">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3">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3">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3">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3">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3">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3">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3">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3">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3">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3">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3">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3">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3">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3">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3">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3">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3">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3">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3">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3">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3">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3">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3">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3">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3">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3">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3">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3">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3">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3">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3">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3">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3">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3">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3">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3">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3">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3">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3">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3">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3">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3">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3">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3">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3">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3">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3">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3">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3">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3">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3">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3">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3">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3">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3">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3">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3">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3">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3">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3">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3">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3">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3">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3">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3">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3">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3">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3">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3">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3">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3">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3">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3">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3">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3">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3">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3">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3">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3">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3">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3">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3">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3">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3">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3">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3">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3">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3">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3">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3">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3">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3">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3">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3">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3">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3">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3">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3">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3">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3">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3">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3">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3">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3">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3">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3">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3">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3">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3">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3">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3">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3">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3">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3">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3">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3">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3">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3">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3">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3">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3">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3">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3">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3">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3">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3">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3">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3">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3">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3">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3">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3">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3">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3">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3">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3">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3">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3">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3">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3">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3">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3">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3">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3">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3">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3">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3">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3">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3">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3">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3">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3">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3">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3">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3">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3">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3">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3">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3">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3">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3">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3">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3">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3">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3">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3">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3">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3">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3">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3">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3">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3">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3">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3">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3">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3">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3">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3">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3">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3">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3">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3">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3">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3">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3">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3">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3">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3">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3">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3">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3">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3">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3">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3">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3">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3">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3">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3">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3">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3">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3">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3">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3">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3">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3">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3">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3">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3">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3">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3">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3">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3">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3">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3">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3">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3">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3">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3">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3">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3">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3">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3">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3">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3">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3">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3">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3">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3">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3">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3">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3">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3">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3">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3">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3">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3">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3">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3">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3">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3">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3">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3">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3">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3">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3">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3">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3">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3">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3">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3">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3">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3">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3">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3">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3">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3">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3">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3">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3">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3">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3">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3">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3">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3">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3">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3">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3">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3">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3">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3">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3">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3">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3">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3">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3">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3">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3">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3">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3">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3">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3">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3">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3">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3">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3">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3">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3">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3">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3">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3">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3">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3">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3">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3">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3">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3">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3">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3">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3">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3">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3">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3">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3">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3">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3">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3">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3">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3">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3">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3">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3">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3">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3">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3">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3">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3">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3">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3">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3">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3">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3">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3">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3">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3">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3">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3">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3">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3">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3">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3">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3">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3">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3">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3">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3">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3">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3">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3">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3">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3">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3">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3">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3">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3">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3">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3">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3">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3">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3">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3">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3">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3">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3">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3">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3">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3">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3">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3">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3">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3">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3">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3">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3">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3">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3">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3">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3">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3">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3">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3">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3">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3">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3">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3">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3">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3">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3">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3">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3">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3">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3">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3">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3">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3">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3">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3">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3">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3">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3">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3">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3">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3">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3">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3">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3">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3">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3">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3">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3">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3">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3">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3">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3">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3">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3">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3">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3">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3">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3">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3">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3">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3">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3">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3">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3">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3">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3">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3">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3">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3">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3">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3">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3">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3">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3">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3">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3">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3">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3">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3">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3">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3">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3">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3">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3">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3">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3">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3">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3">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3">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3">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3">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3">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3">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3">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3">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3">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3">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3">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3">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3">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3">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3">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3">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3">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3">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3">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3">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3">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3">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3">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3">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3">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3">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3">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3">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3">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3">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3">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3">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3">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3">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3">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3">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3">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3">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3">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3">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3">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3">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3">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3">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3">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3">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3">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3">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3">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3">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3">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3">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3">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3">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3">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3">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3">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3">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3">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3">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3">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3">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3">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3">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3">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3">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3">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3">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3">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3">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3">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3">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3">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3">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3">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3">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3">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3">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3">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3">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3">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3">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3">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3">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3">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3">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3">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3">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3">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3">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3">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3">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3">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3">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3">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3">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3">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3">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3">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3">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3">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3">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3">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3">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3">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3">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3">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3">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3">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3">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3">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3">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3">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3">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3">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3">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3">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3">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3">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3">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3">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3">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3">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3">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3">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3">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3">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3">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3">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3">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3">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3">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3">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3">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3">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3">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3">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3">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3">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3">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3">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3">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3">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3">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3">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3">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3">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3">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3">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3">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3">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3">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3">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3">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3">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3">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3">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3">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3">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3">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3">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3">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3">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3">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3">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3">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3">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3">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3">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3">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3">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3">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3">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3">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3">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3">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3">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3">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3">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3">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3">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3">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3">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3">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3">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3">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3">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3">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3">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3">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3">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3">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3">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3">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3">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3">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3">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3">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3">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3">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3">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3">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3">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3">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3">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3">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3">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3">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3">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3">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3">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3">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3">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3">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3">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3">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3">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3">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3">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3">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3">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3">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3">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3">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3">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3">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3">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3">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3">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3">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3">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3">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3">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3">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3">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3">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3">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3">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3">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3">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3">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3">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3">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3">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3">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3">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3">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3">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3">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3">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3">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3">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3">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3">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3">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3">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3">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3">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3">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3">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3">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3">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3">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3">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3">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3">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3">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3">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3">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3">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3">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3">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3">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3">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3">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3">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3">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3">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3">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3">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3">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3">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3">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3">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3">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3">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3">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3">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3">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3">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3">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3">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3">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3">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3">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3">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3">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3">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3">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3">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3">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3">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3">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3">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3">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3">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3">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3">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3">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3">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3">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3">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3">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3">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3">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3">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3">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3">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3">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3">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3">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3">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3">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3">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3">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3">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3">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3">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3">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3">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3">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3">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3">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3">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3">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3">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3">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3">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3">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3">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3">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3">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3">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3">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3">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3">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3">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3">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3">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3">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3">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3">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3">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3">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3">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3">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3">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3">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3">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3">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3">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3">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3">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3">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3">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3">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3">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3">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3">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3">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3">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3">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3">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3">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3">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3">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3">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3">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3">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3">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3">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3">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3">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3">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3">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3">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3">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3">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3">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3">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3">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3">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3">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3">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3">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3">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3">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3">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3">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3">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3">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3">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3">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3">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3">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3">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3">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3">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3">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3">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3">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3">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3">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3">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3">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3">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3">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3">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3">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3">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3">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3">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3">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3">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3">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3">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3">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3">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3">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3">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3">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3">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3">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3">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3">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3">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3">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3">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3">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3">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3">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3">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3">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3">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3">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3">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3">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3">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3">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3">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3">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3">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3">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3">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3">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3">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3">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3">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3">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3">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3">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3">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3">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3">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3">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3">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3">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3">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3">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3">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3">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3">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3">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3">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3">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3">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3">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3">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3">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3">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3">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3">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3">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3">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3">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3">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3">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3">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3">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3">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3">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3">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3">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3">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3">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3">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3">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3">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3">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3">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3">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3">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3">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3">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3">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tabSelected="1" topLeftCell="D1" zoomScale="49" zoomScaleNormal="130" workbookViewId="0">
      <selection activeCell="Q21" sqref="Q21"/>
    </sheetView>
  </sheetViews>
  <sheetFormatPr defaultRowHeight="14.4" x14ac:dyDescent="0.3"/>
  <cols>
    <col min="1" max="1" width="13.88671875" bestFit="1" customWidth="1"/>
    <col min="2" max="2" width="18.88671875" bestFit="1" customWidth="1"/>
    <col min="6" max="6" width="8.88671875" style="13"/>
    <col min="9" max="9" width="18.44140625" bestFit="1" customWidth="1"/>
    <col min="10" max="10" width="12.109375" bestFit="1" customWidth="1"/>
    <col min="14" max="14" width="8.88671875" style="13"/>
    <col min="16" max="16" width="18.88671875" bestFit="1" customWidth="1"/>
    <col min="17" max="17" width="24" bestFit="1" customWidth="1"/>
    <col min="21" max="21" width="8.6640625" style="13"/>
    <col min="24" max="24" width="14.5546875" bestFit="1" customWidth="1"/>
    <col min="25" max="25" width="16.33203125" bestFit="1" customWidth="1"/>
    <col min="26" max="26" width="9.88671875" bestFit="1" customWidth="1"/>
    <col min="27" max="27" width="12.109375" bestFit="1" customWidth="1"/>
    <col min="28" max="28" width="11.33203125" bestFit="1" customWidth="1"/>
    <col min="33" max="33" width="13.109375" bestFit="1" customWidth="1"/>
    <col min="34" max="35" width="12.109375" bestFit="1" customWidth="1"/>
    <col min="38" max="38" width="14.44140625" bestFit="1" customWidth="1"/>
    <col min="41" max="41" width="9.109375" style="13"/>
    <col min="45" max="45" width="24.6640625" bestFit="1" customWidth="1"/>
    <col min="46" max="46" width="27.109375" bestFit="1" customWidth="1"/>
  </cols>
  <sheetData>
    <row r="2" spans="1:46" x14ac:dyDescent="0.3">
      <c r="A2" s="14" t="s">
        <v>424</v>
      </c>
      <c r="I2" s="14" t="s">
        <v>427</v>
      </c>
      <c r="P2" s="14" t="s">
        <v>429</v>
      </c>
      <c r="X2" s="14" t="s">
        <v>430</v>
      </c>
      <c r="AG2" s="14" t="s">
        <v>433</v>
      </c>
      <c r="AR2" s="6" t="s">
        <v>435</v>
      </c>
      <c r="AS2" s="14"/>
    </row>
    <row r="3" spans="1:46" x14ac:dyDescent="0.3">
      <c r="A3" s="2" t="s">
        <v>421</v>
      </c>
      <c r="B3" t="s">
        <v>423</v>
      </c>
      <c r="I3" s="2" t="s">
        <v>421</v>
      </c>
      <c r="J3" t="s">
        <v>426</v>
      </c>
      <c r="P3" s="2" t="s">
        <v>421</v>
      </c>
      <c r="Q3" t="s">
        <v>428</v>
      </c>
    </row>
    <row r="4" spans="1:46" x14ac:dyDescent="0.3">
      <c r="A4" s="3" t="s">
        <v>49</v>
      </c>
      <c r="B4">
        <v>1538</v>
      </c>
      <c r="I4" s="3" t="s">
        <v>6389</v>
      </c>
      <c r="J4" s="4">
        <v>12129.071999999998</v>
      </c>
      <c r="P4" s="3" t="s">
        <v>2471</v>
      </c>
      <c r="Q4">
        <v>17</v>
      </c>
      <c r="X4" s="2" t="s">
        <v>426</v>
      </c>
      <c r="Y4" s="2" t="s">
        <v>431</v>
      </c>
      <c r="AG4" s="2" t="s">
        <v>421</v>
      </c>
      <c r="AH4" t="s">
        <v>426</v>
      </c>
      <c r="AS4" t="s">
        <v>438</v>
      </c>
    </row>
    <row r="5" spans="1:46" x14ac:dyDescent="0.3">
      <c r="A5" s="3" t="s">
        <v>62</v>
      </c>
      <c r="B5">
        <v>543</v>
      </c>
      <c r="I5" s="3" t="s">
        <v>3356</v>
      </c>
      <c r="J5" s="4">
        <v>12209.438000000002</v>
      </c>
      <c r="P5" s="3" t="s">
        <v>3622</v>
      </c>
      <c r="Q5">
        <v>13</v>
      </c>
      <c r="X5" s="2" t="s">
        <v>421</v>
      </c>
      <c r="Y5" t="s">
        <v>30</v>
      </c>
      <c r="Z5" t="s">
        <v>35</v>
      </c>
      <c r="AA5" t="s">
        <v>45</v>
      </c>
      <c r="AB5" t="s">
        <v>422</v>
      </c>
      <c r="AG5" s="3" t="s">
        <v>7</v>
      </c>
      <c r="AH5" s="5">
        <v>0.21819593552413677</v>
      </c>
      <c r="AS5" s="7">
        <v>3.958174904942966</v>
      </c>
    </row>
    <row r="6" spans="1:46" x14ac:dyDescent="0.3">
      <c r="A6" s="3" t="s">
        <v>355</v>
      </c>
      <c r="B6">
        <v>1945</v>
      </c>
      <c r="I6" s="3" t="s">
        <v>628</v>
      </c>
      <c r="J6" s="4">
        <v>12873.297999999999</v>
      </c>
      <c r="P6" s="3" t="s">
        <v>568</v>
      </c>
      <c r="Q6">
        <v>13</v>
      </c>
      <c r="X6" s="3" t="s">
        <v>32</v>
      </c>
      <c r="Y6" s="4">
        <v>391049.31200000056</v>
      </c>
      <c r="Z6" s="4">
        <v>229019.78580000027</v>
      </c>
      <c r="AA6" s="4">
        <v>121930.69749999995</v>
      </c>
      <c r="AB6" s="4">
        <v>741999.79529999977</v>
      </c>
      <c r="AG6" s="3" t="s">
        <v>5</v>
      </c>
      <c r="AH6" s="5">
        <v>0.29548188481496851</v>
      </c>
    </row>
    <row r="7" spans="1:46" x14ac:dyDescent="0.3">
      <c r="A7" s="3" t="s">
        <v>358</v>
      </c>
      <c r="B7">
        <v>5968</v>
      </c>
      <c r="I7" s="3" t="s">
        <v>539</v>
      </c>
      <c r="J7" s="4">
        <v>14142.333999999999</v>
      </c>
      <c r="P7" s="3" t="s">
        <v>3135</v>
      </c>
      <c r="Q7">
        <v>13</v>
      </c>
      <c r="X7" s="3" t="s">
        <v>36</v>
      </c>
      <c r="Y7" s="4">
        <v>363952.13600000093</v>
      </c>
      <c r="Z7" s="4">
        <v>230676.46199999965</v>
      </c>
      <c r="AA7" s="4">
        <v>124418.43399999986</v>
      </c>
      <c r="AB7" s="4">
        <v>719047.03200000292</v>
      </c>
      <c r="AG7" s="3" t="s">
        <v>9</v>
      </c>
      <c r="AH7" s="5">
        <v>0.17052139922533877</v>
      </c>
      <c r="AS7" s="2" t="s">
        <v>421</v>
      </c>
      <c r="AT7" t="s">
        <v>437</v>
      </c>
    </row>
    <row r="8" spans="1:46" x14ac:dyDescent="0.3">
      <c r="A8" s="3" t="s">
        <v>422</v>
      </c>
      <c r="B8">
        <v>9994</v>
      </c>
      <c r="I8" s="3" t="s">
        <v>1623</v>
      </c>
      <c r="J8" s="4">
        <v>14175.228999999999</v>
      </c>
      <c r="P8" s="3" t="s">
        <v>386</v>
      </c>
      <c r="Q8">
        <v>13</v>
      </c>
      <c r="X8" s="3" t="s">
        <v>40</v>
      </c>
      <c r="Y8" s="4">
        <v>406399.89699999965</v>
      </c>
      <c r="Z8" s="4">
        <v>246450.11899999995</v>
      </c>
      <c r="AA8" s="4">
        <v>183304.01699999999</v>
      </c>
      <c r="AB8" s="4">
        <v>836154.03299999656</v>
      </c>
      <c r="AG8" s="3" t="s">
        <v>3</v>
      </c>
      <c r="AH8" s="5">
        <v>0.31580078043557519</v>
      </c>
      <c r="AS8" s="3" t="s">
        <v>49</v>
      </c>
      <c r="AT8" s="4">
        <v>2.1827048114434331</v>
      </c>
    </row>
    <row r="9" spans="1:46" x14ac:dyDescent="0.3">
      <c r="I9" s="3" t="s">
        <v>4299</v>
      </c>
      <c r="J9" s="4">
        <v>14473.570999999998</v>
      </c>
      <c r="P9" s="3" t="s">
        <v>2600</v>
      </c>
      <c r="Q9">
        <v>13</v>
      </c>
      <c r="X9" s="3" t="s">
        <v>422</v>
      </c>
      <c r="Y9" s="4">
        <v>1161401.3449999888</v>
      </c>
      <c r="Z9" s="4">
        <v>706146.36680000008</v>
      </c>
      <c r="AA9" s="4">
        <v>429653.1485000003</v>
      </c>
      <c r="AB9" s="4">
        <v>2297200.8602999551</v>
      </c>
      <c r="AG9" s="3" t="s">
        <v>422</v>
      </c>
      <c r="AH9" s="5">
        <v>1</v>
      </c>
      <c r="AS9" s="3" t="s">
        <v>62</v>
      </c>
      <c r="AT9" s="4">
        <v>4.4198895027624308E-2</v>
      </c>
    </row>
    <row r="10" spans="1:46" x14ac:dyDescent="0.3">
      <c r="A10" s="15" t="s">
        <v>425</v>
      </c>
      <c r="I10" s="3" t="s">
        <v>6098</v>
      </c>
      <c r="J10" s="4">
        <v>14595.62</v>
      </c>
      <c r="P10" s="3" t="s">
        <v>1106</v>
      </c>
      <c r="Q10">
        <v>13</v>
      </c>
      <c r="AS10" s="3" t="s">
        <v>355</v>
      </c>
      <c r="AT10" s="4">
        <v>3.2380462724935732</v>
      </c>
    </row>
    <row r="11" spans="1:46" x14ac:dyDescent="0.3">
      <c r="I11" s="3" t="s">
        <v>2217</v>
      </c>
      <c r="J11" s="4">
        <v>15117.339</v>
      </c>
      <c r="P11" s="3" t="s">
        <v>1602</v>
      </c>
      <c r="Q11">
        <v>13</v>
      </c>
      <c r="AS11" s="3" t="s">
        <v>358</v>
      </c>
      <c r="AT11" s="4">
        <v>5.0065348525469169</v>
      </c>
    </row>
    <row r="12" spans="1:46" x14ac:dyDescent="0.3">
      <c r="I12" s="3" t="s">
        <v>5358</v>
      </c>
      <c r="J12" s="4">
        <v>19052.217999999993</v>
      </c>
      <c r="P12" s="3" t="s">
        <v>2061</v>
      </c>
      <c r="Q12">
        <v>12</v>
      </c>
      <c r="X12" s="15" t="s">
        <v>432</v>
      </c>
      <c r="AS12" s="3" t="s">
        <v>422</v>
      </c>
      <c r="AT12" s="4">
        <v>3.958174904942966</v>
      </c>
    </row>
    <row r="13" spans="1:46" x14ac:dyDescent="0.3">
      <c r="I13" s="3" t="s">
        <v>5631</v>
      </c>
      <c r="J13" s="4">
        <v>25043.05</v>
      </c>
      <c r="P13" s="3" t="s">
        <v>794</v>
      </c>
      <c r="Q13">
        <v>12</v>
      </c>
    </row>
    <row r="14" spans="1:46" x14ac:dyDescent="0.3">
      <c r="I14" s="3" t="s">
        <v>422</v>
      </c>
      <c r="J14" s="4">
        <v>153811.16899999999</v>
      </c>
      <c r="P14" s="3" t="s">
        <v>422</v>
      </c>
      <c r="Q14">
        <v>132</v>
      </c>
    </row>
    <row r="62" spans="33:33" x14ac:dyDescent="0.3">
      <c r="AG62" t="s">
        <v>434</v>
      </c>
    </row>
  </sheetData>
  <conditionalFormatting pivot="1" sqref="AH5 AH6 AH7 AH8">
    <cfRule type="top10" dxfId="1"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3EC9-C434-4DA9-92A8-56901E23A6EC}">
  <dimension ref="A2:AN18"/>
  <sheetViews>
    <sheetView zoomScale="94" zoomScaleNormal="160" workbookViewId="0">
      <selection activeCell="E17" sqref="C17:E18"/>
      <pivotSelection pane="bottomRight" showHeader="1" extendable="1" axis="axisCol" start="2" max="3" activeRow="16" activeCol="4" previousRow="16" previousCol="2" click="1" r:id="rId2">
        <pivotArea dataOnly="0" outline="0" axis="axisCol" fieldPosition="0">
          <references count="1">
            <reference field="4294967294" count="3">
              <x v="0"/>
              <x v="1"/>
              <x v="2"/>
            </reference>
          </references>
        </pivotArea>
      </pivotSelection>
    </sheetView>
  </sheetViews>
  <sheetFormatPr defaultRowHeight="14.4" x14ac:dyDescent="0.3"/>
  <cols>
    <col min="1" max="1" width="12.109375" bestFit="1" customWidth="1"/>
    <col min="2" max="2" width="12.5546875" bestFit="1" customWidth="1"/>
    <col min="3" max="3" width="13.109375" bestFit="1" customWidth="1"/>
    <col min="4" max="4" width="15.5546875" bestFit="1" customWidth="1"/>
    <col min="5" max="5" width="21.109375" bestFit="1" customWidth="1"/>
    <col min="6" max="6" width="12.5546875" bestFit="1" customWidth="1"/>
    <col min="7" max="8" width="9.109375" customWidth="1"/>
    <col min="9" max="9" width="14.44140625" bestFit="1" customWidth="1"/>
    <col min="10" max="10" width="12.109375" bestFit="1" customWidth="1"/>
    <col min="11" max="11" width="9.109375" customWidth="1"/>
    <col min="13" max="13" width="14.5546875" bestFit="1" customWidth="1"/>
    <col min="14" max="14" width="12.109375" bestFit="1" customWidth="1"/>
    <col min="17" max="17" width="14.88671875" bestFit="1" customWidth="1"/>
    <col min="18" max="18" width="12.109375" bestFit="1" customWidth="1"/>
    <col min="19" max="19" width="12.5546875" bestFit="1" customWidth="1"/>
    <col min="21" max="21" width="13.109375" bestFit="1" customWidth="1"/>
    <col min="22" max="22" width="12.109375" bestFit="1" customWidth="1"/>
    <col min="25" max="25" width="13.109375" bestFit="1" customWidth="1"/>
    <col min="26" max="26" width="12.109375" bestFit="1" customWidth="1"/>
    <col min="30" max="30" width="13.109375" bestFit="1" customWidth="1"/>
    <col min="31" max="31" width="12.109375" bestFit="1" customWidth="1"/>
    <col min="32" max="32" width="15.44140625" bestFit="1" customWidth="1"/>
    <col min="36" max="36" width="13.109375" bestFit="1" customWidth="1"/>
    <col min="37" max="37" width="16.33203125" bestFit="1" customWidth="1"/>
    <col min="38" max="38" width="14.5546875" bestFit="1" customWidth="1"/>
    <col min="39" max="39" width="11.5546875" bestFit="1" customWidth="1"/>
    <col min="40" max="40" width="12.5546875" bestFit="1" customWidth="1"/>
  </cols>
  <sheetData>
    <row r="2" spans="1:40" x14ac:dyDescent="0.3">
      <c r="A2" t="s">
        <v>426</v>
      </c>
      <c r="C2" s="2" t="s">
        <v>421</v>
      </c>
      <c r="D2" t="s">
        <v>426</v>
      </c>
      <c r="E2" t="s">
        <v>10968</v>
      </c>
      <c r="F2" t="s">
        <v>10967</v>
      </c>
      <c r="I2" s="2" t="s">
        <v>10966</v>
      </c>
      <c r="J2" t="s">
        <v>426</v>
      </c>
      <c r="M2" s="2" t="s">
        <v>421</v>
      </c>
      <c r="N2" t="s">
        <v>426</v>
      </c>
      <c r="Q2" s="2" t="s">
        <v>10970</v>
      </c>
      <c r="R2" t="s">
        <v>426</v>
      </c>
      <c r="U2" s="2" t="s">
        <v>421</v>
      </c>
      <c r="V2" t="s">
        <v>426</v>
      </c>
      <c r="Y2" s="2" t="s">
        <v>421</v>
      </c>
      <c r="Z2" t="s">
        <v>426</v>
      </c>
      <c r="AD2" s="2" t="s">
        <v>421</v>
      </c>
      <c r="AE2" t="s">
        <v>426</v>
      </c>
      <c r="AF2" t="s">
        <v>10971</v>
      </c>
      <c r="AJ2" s="2" t="s">
        <v>426</v>
      </c>
      <c r="AK2" s="2" t="s">
        <v>431</v>
      </c>
    </row>
    <row r="3" spans="1:40" x14ac:dyDescent="0.3">
      <c r="A3" s="4">
        <v>2297200.8602999551</v>
      </c>
      <c r="C3" s="3" t="s">
        <v>352</v>
      </c>
      <c r="D3" s="4">
        <v>180504.27790000002</v>
      </c>
      <c r="E3" s="4">
        <v>-24895.558862999984</v>
      </c>
      <c r="F3" s="4">
        <v>-132376.35753699992</v>
      </c>
      <c r="I3" s="3" t="s">
        <v>455</v>
      </c>
      <c r="J3" s="4">
        <v>43054.342000000004</v>
      </c>
      <c r="M3" s="3" t="s">
        <v>32</v>
      </c>
      <c r="N3" s="4">
        <v>741999.79529999977</v>
      </c>
      <c r="Q3" s="3" t="s">
        <v>357</v>
      </c>
      <c r="R3" s="4">
        <v>457687.63150000101</v>
      </c>
      <c r="U3" s="3" t="s">
        <v>7</v>
      </c>
      <c r="V3" s="4">
        <v>501239.89080000052</v>
      </c>
      <c r="Y3" s="3" t="s">
        <v>42</v>
      </c>
      <c r="Z3">
        <v>203412.73300000009</v>
      </c>
      <c r="AD3" s="3" t="s">
        <v>10972</v>
      </c>
      <c r="AE3" s="4">
        <v>484247.49810000096</v>
      </c>
      <c r="AF3">
        <v>7581</v>
      </c>
      <c r="AJ3" s="2" t="s">
        <v>421</v>
      </c>
      <c r="AK3" t="s">
        <v>32</v>
      </c>
      <c r="AL3" t="s">
        <v>36</v>
      </c>
      <c r="AM3" t="s">
        <v>40</v>
      </c>
      <c r="AN3" t="s">
        <v>422</v>
      </c>
    </row>
    <row r="4" spans="1:40" x14ac:dyDescent="0.3">
      <c r="A4" s="11">
        <f>GETPIVOTDATA("[Measures].[Sum of Sales]",$A$2)</f>
        <v>2297200.8602999551</v>
      </c>
      <c r="C4" s="3" t="s">
        <v>10969</v>
      </c>
      <c r="D4" s="4">
        <v>2116696.5823999555</v>
      </c>
      <c r="E4" s="4">
        <v>-297686.57547800109</v>
      </c>
      <c r="F4" s="4">
        <v>-1555845.3467219963</v>
      </c>
      <c r="I4" s="3" t="s">
        <v>2181</v>
      </c>
      <c r="J4" s="4">
        <v>44713.182999999997</v>
      </c>
      <c r="M4" s="3" t="s">
        <v>36</v>
      </c>
      <c r="N4" s="4">
        <v>719047.03200000292</v>
      </c>
      <c r="Q4" s="3" t="s">
        <v>51</v>
      </c>
      <c r="R4" s="4">
        <v>310876.27099999978</v>
      </c>
      <c r="U4" s="3" t="s">
        <v>5</v>
      </c>
      <c r="V4" s="4">
        <v>678781.2399999979</v>
      </c>
      <c r="Y4" s="3" t="s">
        <v>34</v>
      </c>
      <c r="Z4">
        <v>328449.1030000007</v>
      </c>
      <c r="AD4" s="3" t="s">
        <v>10973</v>
      </c>
      <c r="AE4" s="4">
        <v>470532.50899999985</v>
      </c>
      <c r="AF4">
        <v>7979</v>
      </c>
      <c r="AJ4" s="3" t="s">
        <v>357</v>
      </c>
      <c r="AK4">
        <v>156064.60149999999</v>
      </c>
      <c r="AL4">
        <v>142351.94799999995</v>
      </c>
      <c r="AM4">
        <v>159271.08200000005</v>
      </c>
      <c r="AN4">
        <v>457687.63150000101</v>
      </c>
    </row>
    <row r="5" spans="1:40" x14ac:dyDescent="0.3">
      <c r="C5" s="3" t="s">
        <v>422</v>
      </c>
      <c r="D5" s="4">
        <v>2297200.8602999551</v>
      </c>
      <c r="E5" s="4">
        <v>-322582.13434100035</v>
      </c>
      <c r="F5" s="4">
        <v>-1688221.7042589984</v>
      </c>
      <c r="I5" s="3" t="s">
        <v>1654</v>
      </c>
      <c r="J5" s="4">
        <v>47521.028999999995</v>
      </c>
      <c r="M5" s="3" t="s">
        <v>40</v>
      </c>
      <c r="N5" s="4">
        <v>836154.03299999656</v>
      </c>
      <c r="Q5" s="3" t="s">
        <v>368</v>
      </c>
      <c r="R5" s="4">
        <v>116511.91400000003</v>
      </c>
      <c r="U5" s="3" t="s">
        <v>9</v>
      </c>
      <c r="V5" s="4">
        <v>391721.90500000032</v>
      </c>
      <c r="Y5" s="3" t="s">
        <v>41</v>
      </c>
      <c r="Z5">
        <v>330007.05400000012</v>
      </c>
      <c r="AD5" s="3" t="s">
        <v>10974</v>
      </c>
      <c r="AE5" s="4">
        <v>609205.59800000081</v>
      </c>
      <c r="AF5">
        <v>9837</v>
      </c>
      <c r="AJ5" s="3" t="s">
        <v>51</v>
      </c>
      <c r="AK5">
        <v>93372.728999999978</v>
      </c>
      <c r="AL5">
        <v>90020.041999999972</v>
      </c>
      <c r="AM5">
        <v>127483.50000000006</v>
      </c>
      <c r="AN5">
        <v>310876.27099999978</v>
      </c>
    </row>
    <row r="6" spans="1:40" x14ac:dyDescent="0.3">
      <c r="A6" t="s">
        <v>10968</v>
      </c>
      <c r="C6" s="3" t="s">
        <v>351</v>
      </c>
      <c r="D6" s="11">
        <f>GETPIVOTDATA("[Measures].[Sum of Sales]",$C$2,"[Return].[Returned]","[Return].[Returned].&amp;[Yes]")</f>
        <v>180504.27790000002</v>
      </c>
      <c r="I6" s="3" t="s">
        <v>1079</v>
      </c>
      <c r="J6" s="4">
        <v>48539.541000000027</v>
      </c>
      <c r="M6" s="3" t="s">
        <v>422</v>
      </c>
      <c r="N6" s="4">
        <v>2297200.8602999551</v>
      </c>
      <c r="Q6" s="3" t="s">
        <v>362</v>
      </c>
      <c r="R6" s="4">
        <v>170188.04580000002</v>
      </c>
      <c r="U6" s="3" t="s">
        <v>3</v>
      </c>
      <c r="V6" s="4">
        <v>725457.82450000057</v>
      </c>
      <c r="Y6" s="3" t="s">
        <v>38</v>
      </c>
      <c r="Z6">
        <v>223843.60800000012</v>
      </c>
      <c r="AD6" s="3" t="s">
        <v>10975</v>
      </c>
      <c r="AE6" s="4">
        <v>733215.2551999999</v>
      </c>
      <c r="AF6">
        <v>12476</v>
      </c>
      <c r="AJ6" s="3" t="s">
        <v>368</v>
      </c>
      <c r="AK6">
        <v>39354.930999999997</v>
      </c>
      <c r="AL6">
        <v>34941.713999999993</v>
      </c>
      <c r="AM6">
        <v>42215.268999999993</v>
      </c>
      <c r="AN6">
        <v>116511.91400000003</v>
      </c>
    </row>
    <row r="7" spans="1:40" x14ac:dyDescent="0.3">
      <c r="A7">
        <v>-322582.13434100035</v>
      </c>
      <c r="C7" s="3" t="s">
        <v>10985</v>
      </c>
      <c r="D7" s="11">
        <f>GETPIVOTDATA("[Measures].[Sum of Sales]",$C$2,"[Return].[Returned]","[Return].[Returned].&amp;")</f>
        <v>2116696.5823999555</v>
      </c>
      <c r="E7" s="12">
        <f>GETPIVOTDATA("[Measures].[Sum of Discount Value]",$C$2,"[Return].[Returned]","[Return].[Returned].&amp;")</f>
        <v>-297686.57547800109</v>
      </c>
      <c r="F7" s="12">
        <f>GETPIVOTDATA("[Measures].[Sum of COGS]",$C$2,"[Return].[Returned]","[Return].[Returned].&amp;")</f>
        <v>-1555845.3467219963</v>
      </c>
      <c r="I7" s="3" t="s">
        <v>370</v>
      </c>
      <c r="J7" s="4">
        <v>64504.760399999934</v>
      </c>
      <c r="Q7" s="3" t="s">
        <v>361</v>
      </c>
      <c r="R7" s="4">
        <v>138641.26999999993</v>
      </c>
      <c r="U7" s="3" t="s">
        <v>422</v>
      </c>
      <c r="V7" s="4">
        <v>2297200.8602999551</v>
      </c>
      <c r="Y7" s="3" t="s">
        <v>440</v>
      </c>
      <c r="Z7">
        <v>206965.53200000009</v>
      </c>
      <c r="AD7" s="3" t="s">
        <v>422</v>
      </c>
      <c r="AE7" s="4">
        <v>2297200.8602999551</v>
      </c>
      <c r="AF7">
        <v>37873</v>
      </c>
      <c r="AJ7" s="3" t="s">
        <v>362</v>
      </c>
      <c r="AK7">
        <v>60593.291799999992</v>
      </c>
      <c r="AL7">
        <v>44490.529999999992</v>
      </c>
      <c r="AM7">
        <v>65104.223999999958</v>
      </c>
      <c r="AN7">
        <v>170188.04580000002</v>
      </c>
    </row>
    <row r="8" spans="1:40" x14ac:dyDescent="0.3">
      <c r="I8" s="3" t="s">
        <v>367</v>
      </c>
      <c r="J8" s="4">
        <v>109077.01300000006</v>
      </c>
      <c r="Q8" s="3" t="s">
        <v>359</v>
      </c>
      <c r="R8" s="4">
        <v>89473.707999999999</v>
      </c>
      <c r="Y8" s="3" t="s">
        <v>422</v>
      </c>
      <c r="Z8">
        <v>1292678.0299999868</v>
      </c>
      <c r="AJ8" s="3" t="s">
        <v>361</v>
      </c>
      <c r="AK8">
        <v>48020.151999999973</v>
      </c>
      <c r="AL8">
        <v>40084.40800000001</v>
      </c>
      <c r="AM8">
        <v>50536.71</v>
      </c>
      <c r="AN8">
        <v>138641.26999999993</v>
      </c>
    </row>
    <row r="9" spans="1:40" x14ac:dyDescent="0.3">
      <c r="C9" s="2" t="s">
        <v>10979</v>
      </c>
      <c r="I9" s="3" t="s">
        <v>365</v>
      </c>
      <c r="J9" s="4">
        <v>112669.09199999992</v>
      </c>
      <c r="Q9" s="3" t="s">
        <v>371</v>
      </c>
      <c r="R9" s="4">
        <v>80166.10099999985</v>
      </c>
      <c r="AJ9" s="3" t="s">
        <v>422</v>
      </c>
      <c r="AK9">
        <v>397405.70530000085</v>
      </c>
      <c r="AL9">
        <v>351888.64199999953</v>
      </c>
      <c r="AM9">
        <v>444610.78499999974</v>
      </c>
      <c r="AN9">
        <v>1193905.1322999909</v>
      </c>
    </row>
    <row r="10" spans="1:40" x14ac:dyDescent="0.3">
      <c r="A10" t="s">
        <v>10967</v>
      </c>
      <c r="C10" s="3" t="s">
        <v>10980</v>
      </c>
      <c r="D10" s="8">
        <v>57.176486664005047</v>
      </c>
      <c r="E10" s="10">
        <f>GETPIVOTDATA("[Measures].[Profit Per Order]",$C$9)</f>
        <v>57.176486664005047</v>
      </c>
      <c r="I10" s="3" t="s">
        <v>442</v>
      </c>
      <c r="J10" s="4">
        <v>119540.742</v>
      </c>
      <c r="Q10" s="3" t="s">
        <v>373</v>
      </c>
      <c r="R10" s="4">
        <v>76269.614000000016</v>
      </c>
    </row>
    <row r="11" spans="1:40" x14ac:dyDescent="0.3">
      <c r="A11">
        <v>-1688221.7042589984</v>
      </c>
      <c r="C11" s="3" t="s">
        <v>10981</v>
      </c>
      <c r="D11" s="8">
        <v>28.656896307784798</v>
      </c>
      <c r="E11" s="10">
        <f>GETPIVOTDATA("[Measures].[Avg. Profit]",$C$9)</f>
        <v>28.656896307784798</v>
      </c>
      <c r="I11" s="3" t="s">
        <v>439</v>
      </c>
      <c r="J11" s="4">
        <v>175851.34099999999</v>
      </c>
      <c r="Q11" s="3" t="s">
        <v>377</v>
      </c>
      <c r="R11" s="4">
        <v>70636.719999999987</v>
      </c>
    </row>
    <row r="12" spans="1:40" x14ac:dyDescent="0.3">
      <c r="C12" s="3" t="s">
        <v>10976</v>
      </c>
      <c r="D12">
        <v>793</v>
      </c>
      <c r="E12">
        <f>GETPIVOTDATA("[Measures].[Total Customers]",$C$9)</f>
        <v>793</v>
      </c>
      <c r="I12" s="3" t="s">
        <v>50</v>
      </c>
      <c r="J12" s="4">
        <v>256368.16099999999</v>
      </c>
      <c r="Q12" s="3" t="s">
        <v>385</v>
      </c>
      <c r="R12" s="4">
        <v>78258.135999999926</v>
      </c>
    </row>
    <row r="13" spans="1:40" x14ac:dyDescent="0.3">
      <c r="C13" s="3" t="s">
        <v>10977</v>
      </c>
      <c r="D13" s="7">
        <v>5009</v>
      </c>
      <c r="E13">
        <f>GETPIVOTDATA("[Measures].[Total Orders]",$C$9)</f>
        <v>5009</v>
      </c>
      <c r="I13" s="3" t="s">
        <v>422</v>
      </c>
      <c r="J13" s="4">
        <v>1021839.2043999996</v>
      </c>
      <c r="Q13" s="3" t="s">
        <v>422</v>
      </c>
      <c r="R13" s="4">
        <v>1588709.4112999765</v>
      </c>
    </row>
    <row r="14" spans="1:40" x14ac:dyDescent="0.3">
      <c r="C14" s="3" t="s">
        <v>10978</v>
      </c>
      <c r="D14" s="8">
        <v>361.15639558638242</v>
      </c>
    </row>
    <row r="17" spans="3:5" x14ac:dyDescent="0.3">
      <c r="C17" t="s">
        <v>10982</v>
      </c>
      <c r="D17" t="s">
        <v>10983</v>
      </c>
      <c r="E17" t="s">
        <v>10984</v>
      </c>
    </row>
    <row r="18" spans="3:5" x14ac:dyDescent="0.3">
      <c r="C18" s="7">
        <v>286397.02170000126</v>
      </c>
      <c r="D18">
        <v>10000</v>
      </c>
      <c r="E18">
        <v>1</v>
      </c>
    </row>
  </sheetData>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77B9F-9539-46D2-B814-CE29634AF47F}">
  <dimension ref="A1"/>
  <sheetViews>
    <sheetView showGridLines="0" zoomScale="59" zoomScaleNormal="100" workbookViewId="0">
      <selection activeCell="T6" sqref="T6"/>
    </sheetView>
  </sheetViews>
  <sheetFormatPr defaultColWidth="9.109375" defaultRowHeight="14.4" x14ac:dyDescent="0.3"/>
  <cols>
    <col min="1" max="16384" width="9.1093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3F382A42-F5DE-4150-957B-CCEF5DC1AB24}">
  <ds:schemaRefs/>
</ds:datastoreItem>
</file>

<file path=customXml/itemProps2.xml><?xml version="1.0" encoding="utf-8"?>
<ds:datastoreItem xmlns:ds="http://schemas.openxmlformats.org/officeDocument/2006/customXml" ds:itemID="{0451A8C7-B2CE-4CF0-A72E-F0BF1F111FAF}">
  <ds:schemaRefs/>
</ds:datastoreItem>
</file>

<file path=customXml/itemProps3.xml><?xml version="1.0" encoding="utf-8"?>
<ds:datastoreItem xmlns:ds="http://schemas.openxmlformats.org/officeDocument/2006/customXml" ds:itemID="{93C0CEC5-E503-49A1-A8A9-E27EE5FDEA05}">
  <ds:schemaRefs/>
</ds:datastoreItem>
</file>

<file path=customXml/itemProps4.xml><?xml version="1.0" encoding="utf-8"?>
<ds:datastoreItem xmlns:ds="http://schemas.openxmlformats.org/officeDocument/2006/customXml" ds:itemID="{5997BCE0-5DF4-46DF-AF71-1BC2469DBC52}">
  <ds:schemaRefs/>
</ds:datastoreItem>
</file>

<file path=customXml/itemProps5.xml><?xml version="1.0" encoding="utf-8"?>
<ds:datastoreItem xmlns:ds="http://schemas.openxmlformats.org/officeDocument/2006/customXml" ds:itemID="{F9A7ADB0-9C93-438B-B05C-BAD97A492CF5}">
  <ds:schemaRefs/>
</ds:datastoreItem>
</file>

<file path=customXml/itemProps6.xml><?xml version="1.0" encoding="utf-8"?>
<ds:datastoreItem xmlns:ds="http://schemas.openxmlformats.org/officeDocument/2006/customXml" ds:itemID="{04925109-D72C-42D7-96BE-B984D90E7472}">
  <ds:schemaRefs/>
</ds:datastoreItem>
</file>

<file path=customXml/itemProps7.xml><?xml version="1.0" encoding="utf-8"?>
<ds:datastoreItem xmlns:ds="http://schemas.openxmlformats.org/officeDocument/2006/customXml" ds:itemID="{42DCBC3C-B5E4-4209-B56A-EAD907FA09E6}">
  <ds:schemaRefs>
    <ds:schemaRef ds:uri="http://schemas.microsoft.com/DataMashup"/>
  </ds:schemaRefs>
</ds:datastoreItem>
</file>

<file path=customXml/itemProps8.xml><?xml version="1.0" encoding="utf-8"?>
<ds:datastoreItem xmlns:ds="http://schemas.openxmlformats.org/officeDocument/2006/customXml" ds:itemID="{CFB7DD37-02D4-457F-A40E-52CD786F72AD}">
  <ds:schemaRefs/>
</ds:datastoreItem>
</file>

<file path=customXml/itemProps9.xml><?xml version="1.0" encoding="utf-8"?>
<ds:datastoreItem xmlns:ds="http://schemas.openxmlformats.org/officeDocument/2006/customXml" ds:itemID="{5536A43E-6BBD-4753-BD7B-441842A53CCC}">
  <ds:schemaRefs/>
</ds:datastoreItem>
</file>

<file path=customXml/itemProps10.xml><?xml version="1.0" encoding="utf-8"?>
<ds:datastoreItem xmlns:ds="http://schemas.openxmlformats.org/officeDocument/2006/customXml" ds:itemID="{352E746F-C6A1-433D-9CB2-11A4F010F7C9}">
  <ds:schemaRefs/>
</ds:datastoreItem>
</file>

<file path=customXml/itemProps11.xml><?xml version="1.0" encoding="utf-8"?>
<ds:datastoreItem xmlns:ds="http://schemas.openxmlformats.org/officeDocument/2006/customXml" ds:itemID="{D39B517D-498E-40A6-A204-FC475D6E4A97}">
  <ds:schemaRefs/>
</ds:datastoreItem>
</file>

<file path=customXml/itemProps12.xml><?xml version="1.0" encoding="utf-8"?>
<ds:datastoreItem xmlns:ds="http://schemas.openxmlformats.org/officeDocument/2006/customXml" ds:itemID="{5B8FA877-ACB9-4BB2-8BFC-F76E39AAF9E0}">
  <ds:schemaRefs/>
</ds:datastoreItem>
</file>

<file path=customXml/itemProps13.xml><?xml version="1.0" encoding="utf-8"?>
<ds:datastoreItem xmlns:ds="http://schemas.openxmlformats.org/officeDocument/2006/customXml" ds:itemID="{48953F9B-42B3-4E99-ADF4-98C314F3F47B}">
  <ds:schemaRefs/>
</ds:datastoreItem>
</file>

<file path=customXml/itemProps14.xml><?xml version="1.0" encoding="utf-8"?>
<ds:datastoreItem xmlns:ds="http://schemas.openxmlformats.org/officeDocument/2006/customXml" ds:itemID="{DAA2CD90-D4D5-41E2-BCCE-9B8508D7B948}">
  <ds:schemaRefs/>
</ds:datastoreItem>
</file>

<file path=customXml/itemProps15.xml><?xml version="1.0" encoding="utf-8"?>
<ds:datastoreItem xmlns:ds="http://schemas.openxmlformats.org/officeDocument/2006/customXml" ds:itemID="{8B8D0CE8-0182-4156-A26F-B258EC5476BB}">
  <ds:schemaRefs/>
</ds:datastoreItem>
</file>

<file path=customXml/itemProps16.xml><?xml version="1.0" encoding="utf-8"?>
<ds:datastoreItem xmlns:ds="http://schemas.openxmlformats.org/officeDocument/2006/customXml" ds:itemID="{ADD1229A-6944-46F4-B9D1-3DFCE332B292}">
  <ds:schemaRefs/>
</ds:datastoreItem>
</file>

<file path=customXml/itemProps17.xml><?xml version="1.0" encoding="utf-8"?>
<ds:datastoreItem xmlns:ds="http://schemas.openxmlformats.org/officeDocument/2006/customXml" ds:itemID="{36766031-496F-4212-B853-53DAB3F5A8FF}">
  <ds:schemaRefs/>
</ds:datastoreItem>
</file>

<file path=customXml/itemProps18.xml><?xml version="1.0" encoding="utf-8"?>
<ds:datastoreItem xmlns:ds="http://schemas.openxmlformats.org/officeDocument/2006/customXml" ds:itemID="{67DA8669-57A1-46AC-94A1-981B052AA1EA}">
  <ds:schemaRefs/>
</ds:datastoreItem>
</file>

<file path=customXml/itemProps19.xml><?xml version="1.0" encoding="utf-8"?>
<ds:datastoreItem xmlns:ds="http://schemas.openxmlformats.org/officeDocument/2006/customXml" ds:itemID="{D32B0E0A-7525-48D4-A32A-1CFC7C3A6E01}">
  <ds:schemaRefs/>
</ds:datastoreItem>
</file>

<file path=customXml/itemProps20.xml><?xml version="1.0" encoding="utf-8"?>
<ds:datastoreItem xmlns:ds="http://schemas.openxmlformats.org/officeDocument/2006/customXml" ds:itemID="{5E9FCA43-A45D-488D-A067-C1A1E67A73ED}">
  <ds:schemaRefs/>
</ds:datastoreItem>
</file>

<file path=customXml/itemProps21.xml><?xml version="1.0" encoding="utf-8"?>
<ds:datastoreItem xmlns:ds="http://schemas.openxmlformats.org/officeDocument/2006/customXml" ds:itemID="{95C289AB-7D1A-4B8E-9E9F-7675B67222A2}">
  <ds:schemaRefs/>
</ds:datastoreItem>
</file>

<file path=customXml/itemProps22.xml><?xml version="1.0" encoding="utf-8"?>
<ds:datastoreItem xmlns:ds="http://schemas.openxmlformats.org/officeDocument/2006/customXml" ds:itemID="{DE1607FF-9B60-4863-BEC9-205248CC5438}">
  <ds:schemaRefs/>
</ds:datastoreItem>
</file>

<file path=customXml/itemProps23.xml><?xml version="1.0" encoding="utf-8"?>
<ds:datastoreItem xmlns:ds="http://schemas.openxmlformats.org/officeDocument/2006/customXml" ds:itemID="{664F503D-BDCC-442E-ADEA-0A5EDAD59B0B}">
  <ds:schemaRefs/>
</ds:datastoreItem>
</file>

<file path=customXml/itemProps24.xml><?xml version="1.0" encoding="utf-8"?>
<ds:datastoreItem xmlns:ds="http://schemas.openxmlformats.org/officeDocument/2006/customXml" ds:itemID="{3EAB0B45-0622-4E18-9E53-1BF3DF23DF4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Shipping Cost</vt:lpstr>
      <vt:lpstr>Orders</vt:lpstr>
      <vt:lpstr>Pivot Calculations</vt:lpstr>
      <vt:lpstr>Sales Dashboard Calculation</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salah adel</cp:lastModifiedBy>
  <dcterms:created xsi:type="dcterms:W3CDTF">2023-04-07T23:47:10Z</dcterms:created>
  <dcterms:modified xsi:type="dcterms:W3CDTF">2025-01-23T00:52:29Z</dcterms:modified>
</cp:coreProperties>
</file>