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customWorkbookViews>
    <customWorkbookView name="JackBau - Personal View" guid="{8292D5AE-574B-434B-84F3-EEC95F91AFED}" mergeInterval="0" personalView="1" maximized="1" xWindow="-8" yWindow="-8" windowWidth="1382" windowHeight="744" activeSheetId="1" showComments="commIndAndComment"/>
  </customWorkbookViews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F6" i="6"/>
  <c r="F7" i="6"/>
  <c r="F8" i="6"/>
  <c r="F9" i="6"/>
  <c r="F10" i="6"/>
  <c r="F11" i="6"/>
  <c r="F12" i="6"/>
  <c r="F13" i="6"/>
  <c r="F4" i="6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G5" i="5" a="1"/>
  <c r="G5" i="5"/>
  <c r="H5" i="5" s="1"/>
  <c r="G6" i="5" a="1"/>
  <c r="G6" i="5"/>
  <c r="H6" i="5" s="1"/>
  <c r="G7" i="5" a="1"/>
  <c r="G7" i="5"/>
  <c r="H7" i="5" s="1"/>
  <c r="G8" i="5" a="1"/>
  <c r="G8" i="5"/>
  <c r="H8" i="5" s="1"/>
  <c r="G9" i="5" a="1"/>
  <c r="G9" i="5"/>
  <c r="H9" i="5" s="1"/>
  <c r="G10" i="5" a="1"/>
  <c r="G10" i="5"/>
  <c r="H10" i="5" s="1"/>
  <c r="G11" i="5" a="1"/>
  <c r="G11" i="5"/>
  <c r="H11" i="5" s="1"/>
  <c r="G12" i="5" a="1"/>
  <c r="G12" i="5"/>
  <c r="H12" i="5" s="1"/>
  <c r="G13" i="5" a="1"/>
  <c r="G13" i="5"/>
  <c r="H13" i="5" s="1"/>
  <c r="G14" i="5" a="1"/>
  <c r="G14" i="5"/>
  <c r="H14" i="5" s="1"/>
  <c r="G15" i="5" a="1"/>
  <c r="G15" i="5"/>
  <c r="H15" i="5" s="1"/>
  <c r="G16" i="5" a="1"/>
  <c r="G16" i="5"/>
  <c r="H16" i="5" s="1"/>
  <c r="G17" i="5" a="1"/>
  <c r="G17" i="5"/>
  <c r="H17" i="5" s="1"/>
  <c r="G4" i="5" a="1"/>
  <c r="G4" i="5"/>
  <c r="H4" i="5" s="1"/>
  <c r="C12" i="3"/>
  <c r="C5" i="3"/>
  <c r="C6" i="3"/>
  <c r="C7" i="3"/>
  <c r="C8" i="3"/>
  <c r="C9" i="3"/>
  <c r="C10" i="3"/>
  <c r="C11" i="3"/>
  <c r="C4" i="3"/>
  <c r="C9" i="2"/>
  <c r="C5" i="2"/>
  <c r="C6" i="2"/>
  <c r="C7" i="2"/>
  <c r="C8" i="2"/>
  <c r="C4" i="2"/>
  <c r="I4" i="5" l="1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H20" i="5" l="1"/>
  <c r="H22" i="5" l="1"/>
  <c r="H23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<sst xmlns="http://schemas.openxmlformats.org/spreadsheetml/2006/main" count="137" uniqueCount="35">
  <si>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</si>
  <si>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</si>
  <si>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</si>
  <si>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</si>
  <si>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</si>
  <si>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</si>
  <si>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</si>
  <si>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</si>
  <si>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</si>
  <si>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</si>
  <si>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</si>
  <si>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</si>
  <si>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</si>
  <si>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</si>
  <si>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</si>
  <si>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</si>
  <si>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</si>
  <si>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Sum of Students</t>
  </si>
  <si>
    <t xml:space="preserve"> Average of Students2</t>
  </si>
  <si>
    <t>Grand Total</t>
  </si>
  <si>
    <t>Average of Students2</t>
  </si>
  <si>
    <t>ID</t>
  </si>
  <si>
    <t>PU</t>
  </si>
  <si>
    <t>QTE</t>
  </si>
  <si>
    <t>PT</t>
  </si>
  <si>
    <t>Remise</t>
  </si>
  <si>
    <t>Val Remise</t>
  </si>
  <si>
    <t>Total a payer</t>
  </si>
  <si>
    <t>Total Facture :</t>
  </si>
  <si>
    <t xml:space="preserve">TVA : </t>
  </si>
  <si>
    <t xml:space="preserve">Val TVA : </t>
  </si>
  <si>
    <t>TTC 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</si>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</sst>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[$DZD]\ #,##0.00"/>
    <numFmt numFmtId="166" formatCode="[$DZD]\ #,##0.00_);\([$DZD]\ 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pivotButton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9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1" fillId="5" borderId="7" xfId="0" applyFont="1" applyFill="1" applyBorder="1" applyAlignment="1">
      <alignment horizontal="center"/>
    </xf>
    <xf numFmtId="165" fontId="0" fillId="0" borderId="8" xfId="0" applyNumberFormat="1" applyBorder="1"/>
    <xf numFmtId="0" fontId="1" fillId="5" borderId="1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165" fontId="0" fillId="0" borderId="14" xfId="0" applyNumberFormat="1" applyBorder="1" applyAlignment="1">
      <alignment horizontal="center" wrapText="1"/>
    </xf>
    <xf numFmtId="0" fontId="0" fillId="0" borderId="14" xfId="0" applyBorder="1"/>
    <xf numFmtId="164" fontId="1" fillId="5" borderId="13" xfId="0" applyNumberFormat="1" applyFont="1" applyFill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/>
    </xf>
    <xf numFmtId="165" fontId="0" fillId="6" borderId="14" xfId="0" applyNumberFormat="1" applyFill="1" applyBorder="1" applyAlignment="1">
      <alignment horizontal="center"/>
    </xf>
    <xf numFmtId="0" fontId="0" fillId="6" borderId="14" xfId="0" applyFill="1" applyBorder="1"/>
    <xf numFmtId="165" fontId="0" fillId="6" borderId="14" xfId="0" applyNumberFormat="1" applyFill="1" applyBorder="1" applyAlignment="1">
      <alignment horizontal="center" vertical="center"/>
    </xf>
    <xf numFmtId="9" fontId="0" fillId="6" borderId="14" xfId="0" applyNumberFormat="1" applyFill="1" applyBorder="1" applyAlignment="1">
      <alignment horizontal="center"/>
    </xf>
    <xf numFmtId="165" fontId="0" fillId="6" borderId="8" xfId="0" applyNumberFormat="1" applyFill="1" applyBorder="1"/>
    <xf numFmtId="165" fontId="0" fillId="6" borderId="15" xfId="0" applyNumberFormat="1" applyFill="1" applyBorder="1" applyAlignment="1">
      <alignment horizontal="center"/>
    </xf>
    <xf numFmtId="0" fontId="0" fillId="6" borderId="15" xfId="0" applyFill="1" applyBorder="1"/>
    <xf numFmtId="165" fontId="0" fillId="6" borderId="15" xfId="0" applyNumberFormat="1" applyFill="1" applyBorder="1" applyAlignment="1">
      <alignment horizontal="center" vertical="center"/>
    </xf>
    <xf numFmtId="9" fontId="0" fillId="6" borderId="15" xfId="0" applyNumberFormat="1" applyFill="1" applyBorder="1" applyAlignment="1">
      <alignment horizontal="center"/>
    </xf>
    <xf numFmtId="165" fontId="0" fillId="6" borderId="9" xfId="0" applyNumberFormat="1" applyFill="1" applyBorder="1"/>
    <xf numFmtId="165" fontId="0" fillId="0" borderId="1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20" xfId="0" applyNumberFormat="1" applyBorder="1" applyAlignment="1">
      <alignment horizontal="right"/>
    </xf>
    <xf numFmtId="9" fontId="0" fillId="0" borderId="18" xfId="0" applyNumberFormat="1" applyBorder="1" applyAlignment="1">
      <alignment horizontal="right"/>
    </xf>
    <xf numFmtId="165" fontId="0" fillId="0" borderId="2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5" fontId="4" fillId="6" borderId="20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</cellXfs>
  <cellStyles count="1">
    <cellStyle name="Normal" xfId="0" builtinId="0"/>
  </cellStyles>
  <dxfs count="6"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usernames" Target="revisions/userNam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Sheet6!$F$3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Sheet6!$D$4:$D$13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Sheet6!$F$4:$F$13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10-485D-90F1-066FFA748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144"/>
        <c:axId val="3357192"/>
      </c:lineChart>
      <c:catAx>
        <c:axId val="33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7192"/>
        <c:crosses val="autoZero"/>
        <c:auto val="1"/>
        <c:lblAlgn val="ctr"/>
        <c:lblOffset val="100"/>
        <c:noMultiLvlLbl val="0"/>
      </c:catAx>
      <c:valAx>
        <c:axId val="335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Distance (m)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Sheet6!$E$4:$E$13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Sheet6!$F$4:$F$13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71-4D73-9CC7-B74A65D2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34087"/>
        <c:axId val="135536135"/>
      </c:lineChart>
      <c:catAx>
        <c:axId val="135534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36135"/>
        <c:crosses val="autoZero"/>
        <c:auto val="1"/>
        <c:lblAlgn val="ctr"/>
        <c:lblOffset val="100"/>
        <c:noMultiLvlLbl val="0"/>
      </c:catAx>
      <c:valAx>
        <c:axId val="135536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34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0</xdr:row>
      <xdr:rowOff>161925</xdr:rowOff>
    </xdr:from>
    <xdr:to>
      <xdr:col>14</xdr:col>
      <xdr:colOff>428625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35427-8693-1B74-DF94-CCDD94E67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</xdr:colOff>
      <xdr:row>0</xdr:row>
      <xdr:rowOff>133350</xdr:rowOff>
    </xdr:from>
    <xdr:to>
      <xdr:col>22</xdr:col>
      <xdr:colOff>371475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C34F5-648D-8AC2-6EEB-3A678687EE67}"/>
            </a:ext>
            <a:ext uri="{147F2762-F138-4A5C-976F-8EAC2B608ADB}">
              <a16:predDERef xmlns:a16="http://schemas.microsoft.com/office/drawing/2014/main" pred="{F9C35427-8693-1B74-DF94-CCDD94E67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289.914939467591" createdVersion="8" refreshedVersion="8" minRefreshableVersion="3" recordCount="40">
  <cacheSource type="worksheet">
    <worksheetSource ref="I5:K45" sheet="Sheet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9" firstHeaderRow="1" firstDataRow="1" firstDataCol="1"/>
  <pivotFields count="3">
    <pivotField dataField="1" compact="0" outline="0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compact="0" outline="0" showAll="0">
      <items count="6">
        <item x="0"/>
        <item x="2"/>
        <item x="3"/>
        <item x="1"/>
        <item x="4"/>
        <item t="default"/>
      </items>
    </pivotField>
    <pivotField compact="0" outline="0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udents" fld="0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2" firstHeaderRow="1" firstDataRow="1" firstDataCol="1"/>
  <pivotFields count="3">
    <pivotField dataField="1" compact="0" outline="0" showAll="0"/>
    <pivotField compact="0" outline="0" showAll="0">
      <items count="6">
        <item x="0"/>
        <item x="2"/>
        <item x="3"/>
        <item x="1"/>
        <item x="4"/>
        <item t="default"/>
      </items>
    </pivotField>
    <pivotField axis="axisRow" compact="0" outline="0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13" firstHeaderRow="1" firstDataRow="2" firstDataCol="1"/>
  <pivotFields count="3">
    <pivotField dataField="1" compact="0" outline="0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compact="0" outline="0" showAll="0">
      <items count="6">
        <item x="0"/>
        <item x="2"/>
        <item x="3"/>
        <item x="1"/>
        <item x="4"/>
        <item t="default"/>
      </items>
    </pivotField>
    <pivotField axis="axisRow" compact="0" outline="0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A6D99A-B1E1-441C-A53E-427CB249CC84}">
  <header guid="{B2A6D99A-B1E1-441C-A53E-427CB249CC84}" dateTime="2023-12-31T13:18:06" maxSheetId="7" userName="JackBau" r:id="rId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45"/>
  <sheetViews>
    <sheetView tabSelected="1" workbookViewId="0">
      <selection activeCell="I4" sqref="I4:K4"/>
    </sheetView>
  </sheetViews>
  <sheetFormatPr defaultRowHeight="15" x14ac:dyDescent="0.25"/>
  <cols>
    <col min="8" max="8" width="11.42578125" bestFit="1" customWidth="1"/>
    <col min="9" max="9" width="14.140625" customWidth="1"/>
    <col min="10" max="10" width="14.85546875" customWidth="1"/>
    <col min="11" max="11" width="14" customWidth="1"/>
  </cols>
  <sheetData>
    <row r="4" spans="9:11" x14ac:dyDescent="0.25">
      <c r="I4" s="44" t="s">
        <v>0</v>
      </c>
      <c r="J4" s="44"/>
      <c r="K4" s="44"/>
    </row>
    <row r="5" spans="9:11" x14ac:dyDescent="0.25">
      <c r="I5" s="1" t="s">
        <v>1</v>
      </c>
      <c r="J5" s="1" t="s">
        <v>2</v>
      </c>
      <c r="K5" s="1" t="s">
        <v>3</v>
      </c>
    </row>
    <row r="6" spans="9:11" x14ac:dyDescent="0.25">
      <c r="I6" s="3">
        <v>591</v>
      </c>
      <c r="J6" s="3" t="s">
        <v>4</v>
      </c>
      <c r="K6" s="3" t="s">
        <v>5</v>
      </c>
    </row>
    <row r="7" spans="9:11" x14ac:dyDescent="0.25">
      <c r="I7" s="2">
        <v>9567</v>
      </c>
      <c r="J7" s="2" t="s">
        <v>6</v>
      </c>
      <c r="K7" s="2" t="s">
        <v>7</v>
      </c>
    </row>
    <row r="8" spans="9:11" x14ac:dyDescent="0.25">
      <c r="I8" s="3">
        <v>542</v>
      </c>
      <c r="J8" s="3" t="s">
        <v>8</v>
      </c>
      <c r="K8" s="3" t="s">
        <v>9</v>
      </c>
    </row>
    <row r="9" spans="9:11" x14ac:dyDescent="0.25">
      <c r="I9" s="2">
        <v>346</v>
      </c>
      <c r="J9" s="2" t="s">
        <v>8</v>
      </c>
      <c r="K9" s="2" t="s">
        <v>10</v>
      </c>
    </row>
    <row r="10" spans="9:11" x14ac:dyDescent="0.25">
      <c r="I10" s="3">
        <v>849</v>
      </c>
      <c r="J10" s="3" t="s">
        <v>4</v>
      </c>
      <c r="K10" s="3" t="s">
        <v>11</v>
      </c>
    </row>
    <row r="11" spans="9:11" x14ac:dyDescent="0.25">
      <c r="I11" s="2">
        <v>552</v>
      </c>
      <c r="J11" s="2" t="s">
        <v>8</v>
      </c>
      <c r="K11" s="2" t="s">
        <v>12</v>
      </c>
    </row>
    <row r="12" spans="9:11" x14ac:dyDescent="0.25">
      <c r="I12" s="3">
        <v>173</v>
      </c>
      <c r="J12" s="3" t="s">
        <v>4</v>
      </c>
      <c r="K12" s="3" t="s">
        <v>10</v>
      </c>
    </row>
    <row r="13" spans="9:11" x14ac:dyDescent="0.25">
      <c r="I13" s="2">
        <v>1355</v>
      </c>
      <c r="J13" s="2" t="s">
        <v>4</v>
      </c>
      <c r="K13" s="2" t="s">
        <v>12</v>
      </c>
    </row>
    <row r="14" spans="9:11" x14ac:dyDescent="0.25">
      <c r="I14" s="3">
        <v>193</v>
      </c>
      <c r="J14" s="3" t="s">
        <v>13</v>
      </c>
      <c r="K14" s="3" t="s">
        <v>14</v>
      </c>
    </row>
    <row r="15" spans="9:11" x14ac:dyDescent="0.25">
      <c r="I15" s="2">
        <v>615</v>
      </c>
      <c r="J15" s="2" t="s">
        <v>13</v>
      </c>
      <c r="K15" s="2" t="s">
        <v>10</v>
      </c>
    </row>
    <row r="16" spans="9:11" x14ac:dyDescent="0.25">
      <c r="I16" s="3">
        <v>1579</v>
      </c>
      <c r="J16" s="3" t="s">
        <v>13</v>
      </c>
      <c r="K16" s="3" t="s">
        <v>7</v>
      </c>
    </row>
    <row r="17" spans="9:11" x14ac:dyDescent="0.25">
      <c r="I17" s="2">
        <v>547</v>
      </c>
      <c r="J17" s="2" t="s">
        <v>6</v>
      </c>
      <c r="K17" s="2" t="s">
        <v>9</v>
      </c>
    </row>
    <row r="18" spans="9:11" x14ac:dyDescent="0.25">
      <c r="I18" s="3">
        <v>1687</v>
      </c>
      <c r="J18" s="3" t="s">
        <v>15</v>
      </c>
      <c r="K18" s="3" t="s">
        <v>9</v>
      </c>
    </row>
    <row r="19" spans="9:11" x14ac:dyDescent="0.25">
      <c r="I19" s="2">
        <v>972</v>
      </c>
      <c r="J19" s="2" t="s">
        <v>8</v>
      </c>
      <c r="K19" s="2" t="s">
        <v>7</v>
      </c>
    </row>
    <row r="20" spans="9:11" x14ac:dyDescent="0.25">
      <c r="I20" s="3">
        <v>234</v>
      </c>
      <c r="J20" s="3" t="s">
        <v>8</v>
      </c>
      <c r="K20" s="3" t="s">
        <v>16</v>
      </c>
    </row>
    <row r="21" spans="9:11" x14ac:dyDescent="0.25">
      <c r="I21" s="2">
        <v>151</v>
      </c>
      <c r="J21" s="2" t="s">
        <v>15</v>
      </c>
      <c r="K21" s="2" t="s">
        <v>14</v>
      </c>
    </row>
    <row r="22" spans="9:11" x14ac:dyDescent="0.25">
      <c r="I22" s="3">
        <v>1793</v>
      </c>
      <c r="J22" s="3" t="s">
        <v>6</v>
      </c>
      <c r="K22" s="3" t="s">
        <v>11</v>
      </c>
    </row>
    <row r="23" spans="9:11" x14ac:dyDescent="0.25">
      <c r="I23" s="2">
        <v>315</v>
      </c>
      <c r="J23" s="2" t="s">
        <v>15</v>
      </c>
      <c r="K23" s="2" t="s">
        <v>11</v>
      </c>
    </row>
    <row r="24" spans="9:11" x14ac:dyDescent="0.25">
      <c r="I24" s="3">
        <v>618</v>
      </c>
      <c r="J24" s="3" t="s">
        <v>6</v>
      </c>
      <c r="K24" s="3" t="s">
        <v>12</v>
      </c>
    </row>
    <row r="25" spans="9:11" x14ac:dyDescent="0.25">
      <c r="I25" s="2">
        <v>246</v>
      </c>
      <c r="J25" s="2" t="s">
        <v>6</v>
      </c>
      <c r="K25" s="2" t="s">
        <v>5</v>
      </c>
    </row>
    <row r="26" spans="9:11" x14ac:dyDescent="0.25">
      <c r="I26" s="3">
        <v>784</v>
      </c>
      <c r="J26" s="3" t="s">
        <v>6</v>
      </c>
      <c r="K26" s="3" t="s">
        <v>14</v>
      </c>
    </row>
    <row r="27" spans="9:11" x14ac:dyDescent="0.25">
      <c r="I27" s="2">
        <v>316</v>
      </c>
      <c r="J27" s="2" t="s">
        <v>13</v>
      </c>
      <c r="K27" s="2" t="s">
        <v>9</v>
      </c>
    </row>
    <row r="28" spans="9:11" x14ac:dyDescent="0.25">
      <c r="I28" s="3">
        <v>3155</v>
      </c>
      <c r="J28" s="3" t="s">
        <v>4</v>
      </c>
      <c r="K28" s="3" t="s">
        <v>9</v>
      </c>
    </row>
    <row r="29" spans="9:11" x14ac:dyDescent="0.25">
      <c r="I29" s="2">
        <v>318</v>
      </c>
      <c r="J29" s="2" t="s">
        <v>15</v>
      </c>
      <c r="K29" s="2" t="s">
        <v>16</v>
      </c>
    </row>
    <row r="30" spans="9:11" x14ac:dyDescent="0.25">
      <c r="I30" s="3">
        <v>608</v>
      </c>
      <c r="J30" s="3" t="s">
        <v>8</v>
      </c>
      <c r="K30" s="3" t="s">
        <v>11</v>
      </c>
    </row>
    <row r="31" spans="9:11" x14ac:dyDescent="0.25">
      <c r="I31" s="2">
        <v>561</v>
      </c>
      <c r="J31" s="2" t="s">
        <v>4</v>
      </c>
      <c r="K31" s="2" t="s">
        <v>14</v>
      </c>
    </row>
    <row r="32" spans="9:11" x14ac:dyDescent="0.25">
      <c r="I32" s="3">
        <v>357</v>
      </c>
      <c r="J32" s="3" t="s">
        <v>15</v>
      </c>
      <c r="K32" s="3" t="s">
        <v>5</v>
      </c>
    </row>
    <row r="33" spans="9:11" x14ac:dyDescent="0.25">
      <c r="I33" s="2">
        <v>1688</v>
      </c>
      <c r="J33" s="2" t="s">
        <v>13</v>
      </c>
      <c r="K33" s="2" t="s">
        <v>11</v>
      </c>
    </row>
    <row r="34" spans="9:11" x14ac:dyDescent="0.25">
      <c r="I34" s="3">
        <v>972</v>
      </c>
      <c r="J34" s="3" t="s">
        <v>8</v>
      </c>
      <c r="K34" s="3" t="s">
        <v>14</v>
      </c>
    </row>
    <row r="35" spans="9:11" x14ac:dyDescent="0.25">
      <c r="I35" s="2">
        <v>568</v>
      </c>
      <c r="J35" s="2" t="s">
        <v>6</v>
      </c>
      <c r="K35" s="2" t="s">
        <v>16</v>
      </c>
    </row>
    <row r="36" spans="9:11" x14ac:dyDescent="0.25">
      <c r="I36" s="3">
        <v>632</v>
      </c>
      <c r="J36" s="3" t="s">
        <v>13</v>
      </c>
      <c r="K36" s="3" t="s">
        <v>16</v>
      </c>
    </row>
    <row r="37" spans="9:11" x14ac:dyDescent="0.25">
      <c r="I37" s="2">
        <v>551</v>
      </c>
      <c r="J37" s="2" t="s">
        <v>15</v>
      </c>
      <c r="K37" s="2" t="s">
        <v>12</v>
      </c>
    </row>
    <row r="38" spans="9:11" x14ac:dyDescent="0.25">
      <c r="I38" s="3">
        <v>948</v>
      </c>
      <c r="J38" s="3" t="s">
        <v>6</v>
      </c>
      <c r="K38" s="3" t="s">
        <v>10</v>
      </c>
    </row>
    <row r="39" spans="9:11" x14ac:dyDescent="0.25">
      <c r="I39" s="2">
        <v>1358</v>
      </c>
      <c r="J39" s="2" t="s">
        <v>4</v>
      </c>
      <c r="K39" s="2" t="s">
        <v>7</v>
      </c>
    </row>
    <row r="40" spans="9:11" x14ac:dyDescent="0.25">
      <c r="I40" s="3">
        <v>135</v>
      </c>
      <c r="J40" s="3" t="s">
        <v>4</v>
      </c>
      <c r="K40" s="3" t="s">
        <v>16</v>
      </c>
    </row>
    <row r="41" spans="9:11" x14ac:dyDescent="0.25">
      <c r="I41" s="2">
        <v>849</v>
      </c>
      <c r="J41" s="2" t="s">
        <v>13</v>
      </c>
      <c r="K41" s="2" t="s">
        <v>5</v>
      </c>
    </row>
    <row r="42" spans="9:11" x14ac:dyDescent="0.25">
      <c r="I42" s="3">
        <v>158</v>
      </c>
      <c r="J42" s="3" t="s">
        <v>15</v>
      </c>
      <c r="K42" s="3" t="s">
        <v>10</v>
      </c>
    </row>
    <row r="43" spans="9:11" x14ac:dyDescent="0.25">
      <c r="I43" s="2">
        <v>1889</v>
      </c>
      <c r="J43" s="2" t="s">
        <v>13</v>
      </c>
      <c r="K43" s="2" t="s">
        <v>12</v>
      </c>
    </row>
    <row r="44" spans="9:11" x14ac:dyDescent="0.25">
      <c r="I44" s="3">
        <v>651</v>
      </c>
      <c r="J44" s="3" t="s">
        <v>15</v>
      </c>
      <c r="K44" s="3" t="s">
        <v>7</v>
      </c>
    </row>
    <row r="45" spans="9:11" x14ac:dyDescent="0.25">
      <c r="I45" s="2">
        <v>651</v>
      </c>
      <c r="J45" s="2" t="s">
        <v>8</v>
      </c>
      <c r="K45" s="2" t="s">
        <v>5</v>
      </c>
    </row>
  </sheetData>
  <customSheetViews>
    <customSheetView guid="{8292D5AE-574B-434B-84F3-EEC95F91AFED}">
      <selection activeCell="I4" sqref="I4:K4"/>
      <pageMargins left="0.7" right="0.7" top="0.75" bottom="0.75" header="0.3" footer="0.3"/>
    </customSheetView>
  </customSheetViews>
  <mergeCells count="1"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8" customWidth="1"/>
    <col min="3" max="3" width="19.5703125" customWidth="1"/>
  </cols>
  <sheetData>
    <row r="3" spans="1:3" x14ac:dyDescent="0.25">
      <c r="A3" s="4" t="s">
        <v>2</v>
      </c>
      <c r="B3" t="s">
        <v>17</v>
      </c>
      <c r="C3" s="7" t="s">
        <v>18</v>
      </c>
    </row>
    <row r="4" spans="1:3" x14ac:dyDescent="0.25">
      <c r="A4" t="s">
        <v>4</v>
      </c>
      <c r="B4">
        <v>8177</v>
      </c>
      <c r="C4">
        <f>B4/8</f>
        <v>1022.125</v>
      </c>
    </row>
    <row r="5" spans="1:3" x14ac:dyDescent="0.25">
      <c r="A5" t="s">
        <v>8</v>
      </c>
      <c r="B5">
        <v>4877</v>
      </c>
      <c r="C5">
        <f t="shared" ref="C5:C8" si="0">B5/8</f>
        <v>609.625</v>
      </c>
    </row>
    <row r="6" spans="1:3" x14ac:dyDescent="0.25">
      <c r="A6" t="s">
        <v>13</v>
      </c>
      <c r="B6">
        <v>7761</v>
      </c>
      <c r="C6">
        <f t="shared" si="0"/>
        <v>970.125</v>
      </c>
    </row>
    <row r="7" spans="1:3" x14ac:dyDescent="0.25">
      <c r="A7" t="s">
        <v>6</v>
      </c>
      <c r="B7">
        <v>15071</v>
      </c>
      <c r="C7">
        <f t="shared" si="0"/>
        <v>1883.875</v>
      </c>
    </row>
    <row r="8" spans="1:3" x14ac:dyDescent="0.25">
      <c r="A8" t="s">
        <v>15</v>
      </c>
      <c r="B8">
        <v>4188</v>
      </c>
      <c r="C8">
        <f t="shared" si="0"/>
        <v>523.5</v>
      </c>
    </row>
    <row r="9" spans="1:3" x14ac:dyDescent="0.25">
      <c r="A9" t="s">
        <v>19</v>
      </c>
      <c r="B9">
        <v>40074</v>
      </c>
      <c r="C9" s="7">
        <f>B9/40</f>
        <v>1001.85</v>
      </c>
    </row>
  </sheetData>
  <customSheetViews>
    <customSheetView guid="{8292D5AE-574B-434B-84F3-EEC95F91AFED}">
      <selection activeCell="E5" sqref="E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E9" sqref="E9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20.5703125" customWidth="1"/>
  </cols>
  <sheetData>
    <row r="3" spans="1:3" x14ac:dyDescent="0.25">
      <c r="A3" s="4" t="s">
        <v>3</v>
      </c>
      <c r="B3" t="s">
        <v>17</v>
      </c>
      <c r="C3" s="5" t="s">
        <v>20</v>
      </c>
    </row>
    <row r="4" spans="1:3" x14ac:dyDescent="0.25">
      <c r="A4" t="s">
        <v>7</v>
      </c>
      <c r="B4">
        <v>14127</v>
      </c>
      <c r="C4">
        <f>B4/5</f>
        <v>2825.4</v>
      </c>
    </row>
    <row r="5" spans="1:3" x14ac:dyDescent="0.25">
      <c r="A5" t="s">
        <v>11</v>
      </c>
      <c r="B5">
        <v>5253</v>
      </c>
      <c r="C5">
        <f t="shared" ref="C5:C11" si="0">B5/5</f>
        <v>1050.5999999999999</v>
      </c>
    </row>
    <row r="6" spans="1:3" x14ac:dyDescent="0.25">
      <c r="A6" t="s">
        <v>12</v>
      </c>
      <c r="B6">
        <v>4965</v>
      </c>
      <c r="C6">
        <f t="shared" si="0"/>
        <v>993</v>
      </c>
    </row>
    <row r="7" spans="1:3" x14ac:dyDescent="0.25">
      <c r="A7" t="s">
        <v>9</v>
      </c>
      <c r="B7">
        <v>6247</v>
      </c>
      <c r="C7">
        <f t="shared" si="0"/>
        <v>1249.4000000000001</v>
      </c>
    </row>
    <row r="8" spans="1:3" x14ac:dyDescent="0.25">
      <c r="A8" t="s">
        <v>10</v>
      </c>
      <c r="B8">
        <v>2240</v>
      </c>
      <c r="C8">
        <f t="shared" si="0"/>
        <v>448</v>
      </c>
    </row>
    <row r="9" spans="1:3" x14ac:dyDescent="0.25">
      <c r="A9" t="s">
        <v>16</v>
      </c>
      <c r="B9">
        <v>1887</v>
      </c>
      <c r="C9">
        <f t="shared" si="0"/>
        <v>377.4</v>
      </c>
    </row>
    <row r="10" spans="1:3" x14ac:dyDescent="0.25">
      <c r="A10" t="s">
        <v>14</v>
      </c>
      <c r="B10">
        <v>2661</v>
      </c>
      <c r="C10">
        <f t="shared" si="0"/>
        <v>532.20000000000005</v>
      </c>
    </row>
    <row r="11" spans="1:3" x14ac:dyDescent="0.25">
      <c r="A11" t="s">
        <v>5</v>
      </c>
      <c r="B11">
        <v>2694</v>
      </c>
      <c r="C11">
        <f t="shared" si="0"/>
        <v>538.79999999999995</v>
      </c>
    </row>
    <row r="12" spans="1:3" x14ac:dyDescent="0.25">
      <c r="A12" t="s">
        <v>19</v>
      </c>
      <c r="B12">
        <v>40074</v>
      </c>
      <c r="C12" s="6">
        <f>B12/40</f>
        <v>1001.85</v>
      </c>
    </row>
  </sheetData>
  <customSheetViews>
    <customSheetView guid="{8292D5AE-574B-434B-84F3-EEC95F91AFED}">
      <selection activeCell="E9" sqref="E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opLeftCell="B1" workbookViewId="0">
      <selection activeCell="H9" sqref="H9"/>
    </sheetView>
  </sheetViews>
  <sheetFormatPr defaultRowHeight="15" x14ac:dyDescent="0.25"/>
  <cols>
    <col min="1" max="1" width="15.85546875" bestFit="1" customWidth="1"/>
    <col min="2" max="2" width="27.7109375" customWidth="1"/>
    <col min="3" max="3" width="13.5703125" customWidth="1"/>
    <col min="4" max="4" width="16.28515625" customWidth="1"/>
    <col min="5" max="5" width="12" customWidth="1"/>
    <col min="6" max="6" width="15.140625" customWidth="1"/>
    <col min="7" max="7" width="14.28515625" customWidth="1"/>
  </cols>
  <sheetData>
    <row r="3" spans="1:7" x14ac:dyDescent="0.25">
      <c r="A3" s="4" t="s">
        <v>17</v>
      </c>
      <c r="B3" s="4" t="s">
        <v>2</v>
      </c>
    </row>
    <row r="4" spans="1:7" x14ac:dyDescent="0.25">
      <c r="A4" s="4" t="s">
        <v>3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19</v>
      </c>
    </row>
    <row r="5" spans="1:7" x14ac:dyDescent="0.25">
      <c r="A5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25">
      <c r="A6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25">
      <c r="A7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25">
      <c r="A8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25">
      <c r="A9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25">
      <c r="A10" t="s">
        <v>16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25">
      <c r="A11" t="s">
        <v>14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25">
      <c r="A12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25">
      <c r="A13" t="s">
        <v>19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customSheetViews>
    <customSheetView guid="{8292D5AE-574B-434B-84F3-EEC95F91AFED}" topLeftCell="B1">
      <selection activeCell="H9" sqref="H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4"/>
  <sheetViews>
    <sheetView workbookViewId="0">
      <selection activeCell="L12" sqref="L12"/>
    </sheetView>
  </sheetViews>
  <sheetFormatPr defaultRowHeight="15" x14ac:dyDescent="0.25"/>
  <cols>
    <col min="3" max="3" width="11.5703125" style="12" customWidth="1"/>
    <col min="4" max="4" width="14.42578125" customWidth="1"/>
    <col min="6" max="6" width="15" style="9" customWidth="1"/>
    <col min="8" max="8" width="14.28515625" style="12" customWidth="1"/>
    <col min="9" max="9" width="14.85546875" customWidth="1"/>
    <col min="10" max="10" width="9.5703125" bestFit="1" customWidth="1"/>
    <col min="11" max="11" width="14.140625" customWidth="1"/>
  </cols>
  <sheetData>
    <row r="3" spans="3:12" x14ac:dyDescent="0.25">
      <c r="C3" s="15" t="s">
        <v>21</v>
      </c>
      <c r="D3" s="16" t="s">
        <v>22</v>
      </c>
      <c r="E3" s="16" t="s">
        <v>23</v>
      </c>
      <c r="F3" s="19" t="s">
        <v>24</v>
      </c>
      <c r="G3" s="16" t="s">
        <v>25</v>
      </c>
      <c r="H3" s="16" t="s">
        <v>26</v>
      </c>
      <c r="I3" s="13" t="s">
        <v>27</v>
      </c>
    </row>
    <row r="4" spans="3:12" x14ac:dyDescent="0.25">
      <c r="C4" s="33">
        <v>1</v>
      </c>
      <c r="D4" s="17">
        <v>120</v>
      </c>
      <c r="E4" s="18">
        <v>3</v>
      </c>
      <c r="F4" s="20">
        <f>E4*D4</f>
        <v>360</v>
      </c>
      <c r="G4" s="21" cm="1">
        <f t="array" ref="G4">_xlfn.IFS(AND(F4&gt;= 100,F4 &lt;=999), 5%, F4&gt;=1000, 10%, F4&lt;100, 0%)</f>
        <v>0.05</v>
      </c>
      <c r="H4" s="32">
        <f>G4*F4</f>
        <v>18</v>
      </c>
      <c r="I4" s="14">
        <f>F4-H4</f>
        <v>342</v>
      </c>
      <c r="J4" s="10"/>
    </row>
    <row r="5" spans="3:12" x14ac:dyDescent="0.25">
      <c r="C5" s="34">
        <v>2</v>
      </c>
      <c r="D5" s="22">
        <v>56</v>
      </c>
      <c r="E5" s="23">
        <v>5</v>
      </c>
      <c r="F5" s="24">
        <f t="shared" ref="F5:F17" si="0">E5*D5</f>
        <v>280</v>
      </c>
      <c r="G5" s="25" cm="1">
        <f t="array" ref="G5">_xlfn.IFS(AND(F5&gt;= 100,F5 &lt;=999), 5%, F5&gt;=1000, 10%, F5&lt;100, 0%)</f>
        <v>0.05</v>
      </c>
      <c r="H5" s="22">
        <f t="shared" ref="H5:H17" si="1">G5*F5</f>
        <v>14</v>
      </c>
      <c r="I5" s="26">
        <f t="shared" ref="I5:I17" si="2">F5-H5</f>
        <v>266</v>
      </c>
      <c r="J5" s="10"/>
    </row>
    <row r="6" spans="3:12" x14ac:dyDescent="0.25">
      <c r="C6" s="33">
        <v>3</v>
      </c>
      <c r="D6" s="17">
        <v>70</v>
      </c>
      <c r="E6" s="18">
        <v>2</v>
      </c>
      <c r="F6" s="20">
        <f t="shared" si="0"/>
        <v>140</v>
      </c>
      <c r="G6" s="21" cm="1">
        <f t="array" ref="G6">_xlfn.IFS(AND(F6&gt;= 100,F6 &lt;=999), 5%, F6&gt;=1000, 10%, F6&lt;100, 0%)</f>
        <v>0.05</v>
      </c>
      <c r="H6" s="32">
        <f t="shared" si="1"/>
        <v>7</v>
      </c>
      <c r="I6" s="14">
        <f t="shared" si="2"/>
        <v>133</v>
      </c>
      <c r="J6" s="10"/>
    </row>
    <row r="7" spans="3:12" x14ac:dyDescent="0.25">
      <c r="C7" s="34">
        <v>4</v>
      </c>
      <c r="D7" s="22">
        <v>430</v>
      </c>
      <c r="E7" s="23">
        <v>7</v>
      </c>
      <c r="F7" s="24">
        <f t="shared" si="0"/>
        <v>3010</v>
      </c>
      <c r="G7" s="25" cm="1">
        <f t="array" ref="G7">_xlfn.IFS(AND(F7&gt;= 100,F7 &lt;=999), 5%, F7&gt;=1000, 10%, F7&lt;100, 0%)</f>
        <v>0.1</v>
      </c>
      <c r="H7" s="22">
        <f t="shared" si="1"/>
        <v>301</v>
      </c>
      <c r="I7" s="26">
        <f t="shared" si="2"/>
        <v>2709</v>
      </c>
      <c r="J7" s="10"/>
      <c r="L7" s="8"/>
    </row>
    <row r="8" spans="3:12" x14ac:dyDescent="0.25">
      <c r="C8" s="33">
        <v>5</v>
      </c>
      <c r="D8" s="17">
        <v>230</v>
      </c>
      <c r="E8" s="18">
        <v>23</v>
      </c>
      <c r="F8" s="20">
        <f t="shared" si="0"/>
        <v>5290</v>
      </c>
      <c r="G8" s="21" cm="1">
        <f t="array" ref="G8">_xlfn.IFS(AND(F8&gt;= 100,F8 &lt;=999), 5%, F8&gt;=1000, 10%, F8&lt;100, 0%)</f>
        <v>0.1</v>
      </c>
      <c r="H8" s="32">
        <f t="shared" si="1"/>
        <v>529</v>
      </c>
      <c r="I8" s="14">
        <f t="shared" si="2"/>
        <v>4761</v>
      </c>
      <c r="J8" s="10"/>
    </row>
    <row r="9" spans="3:12" x14ac:dyDescent="0.25">
      <c r="C9" s="34">
        <v>6</v>
      </c>
      <c r="D9" s="22">
        <v>10</v>
      </c>
      <c r="E9" s="23">
        <v>2</v>
      </c>
      <c r="F9" s="24">
        <f t="shared" si="0"/>
        <v>20</v>
      </c>
      <c r="G9" s="25" cm="1">
        <f t="array" ref="G9">_xlfn.IFS(AND(F9&gt;= 100,F9 &lt;=999), 5%, F9&gt;=1000, 10%, F9&lt;100, 0%)</f>
        <v>0</v>
      </c>
      <c r="H9" s="22">
        <f t="shared" si="1"/>
        <v>0</v>
      </c>
      <c r="I9" s="26">
        <f t="shared" si="2"/>
        <v>20</v>
      </c>
      <c r="J9" s="10"/>
    </row>
    <row r="10" spans="3:12" x14ac:dyDescent="0.25">
      <c r="C10" s="33">
        <v>7</v>
      </c>
      <c r="D10" s="17">
        <v>5</v>
      </c>
      <c r="E10" s="18">
        <v>8</v>
      </c>
      <c r="F10" s="20">
        <f t="shared" si="0"/>
        <v>40</v>
      </c>
      <c r="G10" s="21" cm="1">
        <f t="array" ref="G10">_xlfn.IFS(AND(F10&gt;= 100,F10 &lt;=999), 5%, F10&gt;=1000, 10%, F10&lt;100, 0%)</f>
        <v>0</v>
      </c>
      <c r="H10" s="32">
        <f t="shared" si="1"/>
        <v>0</v>
      </c>
      <c r="I10" s="14">
        <f t="shared" si="2"/>
        <v>40</v>
      </c>
      <c r="J10" s="10"/>
      <c r="K10" s="11"/>
    </row>
    <row r="11" spans="3:12" x14ac:dyDescent="0.25">
      <c r="C11" s="34">
        <v>8</v>
      </c>
      <c r="D11" s="22">
        <v>5040</v>
      </c>
      <c r="E11" s="23">
        <v>1</v>
      </c>
      <c r="F11" s="24">
        <f t="shared" si="0"/>
        <v>5040</v>
      </c>
      <c r="G11" s="25" cm="1">
        <f t="array" ref="G11">_xlfn.IFS(AND(F11&gt;= 100,F11 &lt;=999), 5%, F11&gt;=1000, 10%, F11&lt;100, 0%)</f>
        <v>0.1</v>
      </c>
      <c r="H11" s="22">
        <f t="shared" si="1"/>
        <v>504</v>
      </c>
      <c r="I11" s="26">
        <f t="shared" si="2"/>
        <v>4536</v>
      </c>
      <c r="J11" s="10"/>
    </row>
    <row r="12" spans="3:12" x14ac:dyDescent="0.25">
      <c r="C12" s="33">
        <v>9</v>
      </c>
      <c r="D12" s="17">
        <v>1200</v>
      </c>
      <c r="E12" s="18">
        <v>3</v>
      </c>
      <c r="F12" s="20">
        <f t="shared" si="0"/>
        <v>3600</v>
      </c>
      <c r="G12" s="21" cm="1">
        <f t="array" ref="G12">_xlfn.IFS(AND(F12&gt;= 100,F12 &lt;=999), 5%, F12&gt;=1000, 10%, F12&lt;100, 0%)</f>
        <v>0.1</v>
      </c>
      <c r="H12" s="32">
        <f t="shared" si="1"/>
        <v>360</v>
      </c>
      <c r="I12" s="14">
        <f t="shared" si="2"/>
        <v>3240</v>
      </c>
      <c r="J12" s="10"/>
    </row>
    <row r="13" spans="3:12" x14ac:dyDescent="0.25">
      <c r="C13" s="34">
        <v>10</v>
      </c>
      <c r="D13" s="22">
        <v>480</v>
      </c>
      <c r="E13" s="23">
        <v>4</v>
      </c>
      <c r="F13" s="24">
        <f t="shared" si="0"/>
        <v>1920</v>
      </c>
      <c r="G13" s="25" cm="1">
        <f t="array" ref="G13">_xlfn.IFS(AND(F13&gt;= 100,F13 &lt;=999), 5%, F13&gt;=1000, 10%, F13&lt;100, 0%)</f>
        <v>0.1</v>
      </c>
      <c r="H13" s="22">
        <f t="shared" si="1"/>
        <v>192</v>
      </c>
      <c r="I13" s="26">
        <f t="shared" si="2"/>
        <v>1728</v>
      </c>
    </row>
    <row r="14" spans="3:12" x14ac:dyDescent="0.25">
      <c r="C14" s="33">
        <v>11</v>
      </c>
      <c r="D14" s="17">
        <v>33</v>
      </c>
      <c r="E14" s="18">
        <v>5</v>
      </c>
      <c r="F14" s="20">
        <f t="shared" si="0"/>
        <v>165</v>
      </c>
      <c r="G14" s="21" cm="1">
        <f t="array" ref="G14">_xlfn.IFS(AND(F14&gt;= 100,F14 &lt;=999), 5%, F14&gt;=1000, 10%, F14&lt;100, 0%)</f>
        <v>0.05</v>
      </c>
      <c r="H14" s="32">
        <f t="shared" si="1"/>
        <v>8.25</v>
      </c>
      <c r="I14" s="14">
        <f t="shared" si="2"/>
        <v>156.75</v>
      </c>
    </row>
    <row r="15" spans="3:12" x14ac:dyDescent="0.25">
      <c r="C15" s="34">
        <v>12</v>
      </c>
      <c r="D15" s="22">
        <v>1200</v>
      </c>
      <c r="E15" s="23">
        <v>2</v>
      </c>
      <c r="F15" s="24">
        <f t="shared" si="0"/>
        <v>2400</v>
      </c>
      <c r="G15" s="25" cm="1">
        <f t="array" ref="G15">_xlfn.IFS(AND(F15&gt;= 100,F15 &lt;=999), 5%, F15&gt;=1000, 10%, F15&lt;100, 0%)</f>
        <v>0.1</v>
      </c>
      <c r="H15" s="22">
        <f t="shared" si="1"/>
        <v>240</v>
      </c>
      <c r="I15" s="26">
        <f t="shared" si="2"/>
        <v>2160</v>
      </c>
    </row>
    <row r="16" spans="3:12" x14ac:dyDescent="0.25">
      <c r="C16" s="33">
        <v>13</v>
      </c>
      <c r="D16" s="17">
        <v>15</v>
      </c>
      <c r="E16" s="18">
        <v>10</v>
      </c>
      <c r="F16" s="20">
        <f t="shared" si="0"/>
        <v>150</v>
      </c>
      <c r="G16" s="21" cm="1">
        <f t="array" ref="G16">_xlfn.IFS(AND(F16&gt;= 100,F16 &lt;=999), 5%, F16&gt;=1000, 10%, F16&lt;100, 0%)</f>
        <v>0.05</v>
      </c>
      <c r="H16" s="32">
        <f t="shared" si="1"/>
        <v>7.5</v>
      </c>
      <c r="I16" s="14">
        <f t="shared" si="2"/>
        <v>142.5</v>
      </c>
    </row>
    <row r="17" spans="3:9" x14ac:dyDescent="0.25">
      <c r="C17" s="35">
        <v>14</v>
      </c>
      <c r="D17" s="27">
        <v>24</v>
      </c>
      <c r="E17" s="28">
        <v>5</v>
      </c>
      <c r="F17" s="29">
        <f t="shared" si="0"/>
        <v>120</v>
      </c>
      <c r="G17" s="30" cm="1">
        <f t="array" ref="G17">_xlfn.IFS(AND(F17&gt;= 100,F17 &lt;=999), 5%, F17&gt;=1000, 10%, F17&lt;100, 0%)</f>
        <v>0.05</v>
      </c>
      <c r="H17" s="27">
        <f t="shared" si="1"/>
        <v>6</v>
      </c>
      <c r="I17" s="31">
        <f t="shared" si="2"/>
        <v>114</v>
      </c>
    </row>
    <row r="20" spans="3:9" x14ac:dyDescent="0.25">
      <c r="F20" s="54" t="s">
        <v>28</v>
      </c>
      <c r="G20" s="57"/>
      <c r="H20" s="45">
        <f>SUM(I4:I17)</f>
        <v>20348.25</v>
      </c>
      <c r="I20" s="46"/>
    </row>
    <row r="21" spans="3:9" x14ac:dyDescent="0.25">
      <c r="F21" s="54" t="s">
        <v>29</v>
      </c>
      <c r="G21" s="57"/>
      <c r="H21" s="47">
        <v>0.19</v>
      </c>
      <c r="I21" s="48"/>
    </row>
    <row r="22" spans="3:9" x14ac:dyDescent="0.25">
      <c r="F22" s="55" t="s">
        <v>30</v>
      </c>
      <c r="G22" s="56"/>
      <c r="H22" s="49">
        <f>H20*H21</f>
        <v>3866.1675</v>
      </c>
      <c r="I22" s="50"/>
    </row>
    <row r="23" spans="3:9" x14ac:dyDescent="0.25">
      <c r="F23" s="53" t="s">
        <v>31</v>
      </c>
      <c r="G23" s="54"/>
      <c r="H23" s="51">
        <f>H20+H22</f>
        <v>24214.4175</v>
      </c>
      <c r="I23" s="52"/>
    </row>
    <row r="24" spans="3:9" x14ac:dyDescent="0.25">
      <c r="G24" s="9"/>
      <c r="I24" s="12"/>
    </row>
  </sheetData>
  <customSheetViews>
    <customSheetView guid="{8292D5AE-574B-434B-84F3-EEC95F91AFED}">
      <selection activeCell="L12" sqref="L12"/>
      <pageMargins left="0.7" right="0.7" top="0.75" bottom="0.75" header="0.3" footer="0.3"/>
    </customSheetView>
  </customSheetViews>
  <mergeCells count="8">
    <mergeCell ref="H20:I20"/>
    <mergeCell ref="H21:I21"/>
    <mergeCell ref="H22:I22"/>
    <mergeCell ref="H23:I23"/>
    <mergeCell ref="F23:G23"/>
    <mergeCell ref="F22:G22"/>
    <mergeCell ref="F21:G21"/>
    <mergeCell ref="F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3"/>
  <sheetViews>
    <sheetView topLeftCell="C1" workbookViewId="0">
      <selection activeCell="E3" sqref="E3"/>
    </sheetView>
  </sheetViews>
  <sheetFormatPr defaultRowHeight="15" x14ac:dyDescent="0.25"/>
  <cols>
    <col min="4" max="4" width="12.7109375" customWidth="1"/>
    <col min="5" max="5" width="16.7109375" customWidth="1"/>
    <col min="6" max="6" width="15.5703125" customWidth="1"/>
  </cols>
  <sheetData>
    <row r="3" spans="4:6" x14ac:dyDescent="0.25">
      <c r="D3" s="38" t="s">
        <v>32</v>
      </c>
      <c r="E3" s="38" t="s">
        <v>33</v>
      </c>
      <c r="F3" s="39" t="s">
        <v>34</v>
      </c>
    </row>
    <row r="4" spans="4:6" x14ac:dyDescent="0.25">
      <c r="D4" s="36">
        <v>1</v>
      </c>
      <c r="E4" s="36">
        <v>5</v>
      </c>
      <c r="F4" s="37">
        <f>E4/D4</f>
        <v>5</v>
      </c>
    </row>
    <row r="5" spans="4:6" x14ac:dyDescent="0.25">
      <c r="D5" s="40">
        <v>2</v>
      </c>
      <c r="E5" s="40">
        <v>10</v>
      </c>
      <c r="F5" s="41">
        <f t="shared" ref="F5:F13" si="0">E5/D5</f>
        <v>5</v>
      </c>
    </row>
    <row r="6" spans="4:6" x14ac:dyDescent="0.25">
      <c r="D6" s="36">
        <v>3</v>
      </c>
      <c r="E6" s="36">
        <v>17</v>
      </c>
      <c r="F6" s="37">
        <f t="shared" si="0"/>
        <v>5.666666666666667</v>
      </c>
    </row>
    <row r="7" spans="4:6" x14ac:dyDescent="0.25">
      <c r="D7" s="40">
        <v>4</v>
      </c>
      <c r="E7" s="40">
        <v>27</v>
      </c>
      <c r="F7" s="41">
        <f t="shared" si="0"/>
        <v>6.75</v>
      </c>
    </row>
    <row r="8" spans="4:6" x14ac:dyDescent="0.25">
      <c r="D8" s="36">
        <v>5</v>
      </c>
      <c r="E8" s="36">
        <v>37</v>
      </c>
      <c r="F8" s="37">
        <f t="shared" si="0"/>
        <v>7.4</v>
      </c>
    </row>
    <row r="9" spans="4:6" x14ac:dyDescent="0.25">
      <c r="D9" s="40">
        <v>6</v>
      </c>
      <c r="E9" s="40">
        <v>49</v>
      </c>
      <c r="F9" s="41">
        <f t="shared" si="0"/>
        <v>8.1666666666666661</v>
      </c>
    </row>
    <row r="10" spans="4:6" x14ac:dyDescent="0.25">
      <c r="D10" s="36">
        <v>7</v>
      </c>
      <c r="E10" s="36">
        <v>63</v>
      </c>
      <c r="F10" s="37">
        <f t="shared" si="0"/>
        <v>9</v>
      </c>
    </row>
    <row r="11" spans="4:6" x14ac:dyDescent="0.25">
      <c r="D11" s="40">
        <v>8</v>
      </c>
      <c r="E11" s="40">
        <v>75</v>
      </c>
      <c r="F11" s="41">
        <f t="shared" si="0"/>
        <v>9.375</v>
      </c>
    </row>
    <row r="12" spans="4:6" x14ac:dyDescent="0.25">
      <c r="D12" s="36">
        <v>9</v>
      </c>
      <c r="E12" s="36">
        <v>83</v>
      </c>
      <c r="F12" s="37">
        <f t="shared" si="0"/>
        <v>9.2222222222222214</v>
      </c>
    </row>
    <row r="13" spans="4:6" x14ac:dyDescent="0.25">
      <c r="D13" s="42">
        <v>10</v>
      </c>
      <c r="E13" s="42">
        <v>91</v>
      </c>
      <c r="F13" s="43">
        <f t="shared" si="0"/>
        <v>9.1</v>
      </c>
    </row>
  </sheetData>
  <customSheetViews>
    <customSheetView guid="{8292D5AE-574B-434B-84F3-EEC95F91AFED}" topLeftCell="C1">
      <selection activeCell="E3" sqref="E3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JackBau</dc:creator>
  <cp:keywords/>
  <dc:description/>
  <cp:lastModifiedBy>JackBau</cp:lastModifiedBy>
  <cp:revision/>
  <dcterms:created xsi:type="dcterms:W3CDTF">2023-12-29T18:44:30Z</dcterms:created>
  <dcterms:modified xsi:type="dcterms:W3CDTF">2023-12-31T12:19:06Z</dcterms:modified>
  <cp:category/>
  <cp:contentStatus/>
</cp:coreProperties>
</file>