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ResearchGroups\Lee\ADL Workspace\Z_FERP\Data\Processed\Eye-tracking\Eye-tracking Flanker Long\New 700\"/>
    </mc:Choice>
  </mc:AlternateContent>
  <bookViews>
    <workbookView xWindow="0" yWindow="0" windowWidth="28800" windowHeight="12300"/>
  </bookViews>
  <sheets>
    <sheet name="Data" sheetId="2" r:id="rId1"/>
    <sheet name="gotoSPSS" sheetId="3" r:id="rId2"/>
    <sheet name="VariableNam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P1" i="4" l="1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J1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CO6" i="2"/>
  <c r="CP6" i="2"/>
  <c r="CQ6" i="2"/>
  <c r="CR6" i="2"/>
  <c r="CO9" i="2"/>
  <c r="CP9" i="2"/>
  <c r="CQ9" i="2"/>
  <c r="CR9" i="2"/>
  <c r="CO12" i="2"/>
  <c r="CP12" i="2"/>
  <c r="CQ12" i="2"/>
  <c r="CR12" i="2"/>
  <c r="CO15" i="2"/>
  <c r="CP15" i="2"/>
  <c r="CQ15" i="2"/>
  <c r="CR15" i="2"/>
  <c r="CO18" i="2"/>
  <c r="CP18" i="2"/>
  <c r="CQ18" i="2"/>
  <c r="CR18" i="2"/>
  <c r="CO21" i="2"/>
  <c r="CP21" i="2"/>
  <c r="CQ21" i="2"/>
  <c r="CR21" i="2"/>
  <c r="CO24" i="2"/>
  <c r="CP24" i="2"/>
  <c r="CQ24" i="2"/>
  <c r="CR24" i="2"/>
  <c r="CO27" i="2"/>
  <c r="CP27" i="2"/>
  <c r="CQ27" i="2"/>
  <c r="CR27" i="2"/>
  <c r="CO30" i="2"/>
  <c r="CP30" i="2"/>
  <c r="CQ30" i="2"/>
  <c r="CR30" i="2"/>
  <c r="CO33" i="2"/>
  <c r="CP33" i="2"/>
  <c r="CQ33" i="2"/>
  <c r="CR33" i="2"/>
  <c r="CO36" i="2"/>
  <c r="CP36" i="2"/>
  <c r="CQ36" i="2"/>
  <c r="CR36" i="2"/>
  <c r="CO39" i="2"/>
  <c r="CP39" i="2"/>
  <c r="CQ39" i="2"/>
  <c r="CR39" i="2"/>
  <c r="CO42" i="2"/>
  <c r="CP42" i="2"/>
  <c r="CQ42" i="2"/>
  <c r="CR42" i="2"/>
  <c r="CO45" i="2"/>
  <c r="CP45" i="2"/>
  <c r="CQ45" i="2"/>
  <c r="CR45" i="2"/>
  <c r="CO48" i="2"/>
  <c r="CP48" i="2"/>
  <c r="CQ48" i="2"/>
  <c r="CR48" i="2"/>
  <c r="CO51" i="2"/>
  <c r="CP51" i="2"/>
  <c r="CQ51" i="2"/>
  <c r="CR51" i="2"/>
  <c r="CO54" i="2"/>
  <c r="CP54" i="2"/>
  <c r="CQ54" i="2"/>
  <c r="CR54" i="2"/>
  <c r="CO57" i="2"/>
  <c r="CP57" i="2"/>
  <c r="CQ57" i="2"/>
  <c r="CR57" i="2"/>
  <c r="CO60" i="2"/>
  <c r="CP60" i="2"/>
  <c r="CQ60" i="2"/>
  <c r="CR60" i="2"/>
  <c r="CO63" i="2"/>
  <c r="CP63" i="2"/>
  <c r="CQ63" i="2"/>
  <c r="CR63" i="2"/>
  <c r="CO66" i="2"/>
  <c r="CP66" i="2"/>
  <c r="CQ66" i="2"/>
  <c r="CR66" i="2"/>
  <c r="CO69" i="2"/>
  <c r="CP69" i="2"/>
  <c r="CQ69" i="2"/>
  <c r="CR69" i="2"/>
  <c r="CO72" i="2"/>
  <c r="CP72" i="2"/>
  <c r="CQ72" i="2"/>
  <c r="CR72" i="2"/>
  <c r="CO75" i="2"/>
  <c r="CP75" i="2"/>
  <c r="CQ75" i="2"/>
  <c r="CR75" i="2"/>
  <c r="CO78" i="2"/>
  <c r="CP78" i="2"/>
  <c r="CQ78" i="2"/>
  <c r="CR78" i="2"/>
  <c r="CO81" i="2"/>
  <c r="CP81" i="2"/>
  <c r="CQ81" i="2"/>
  <c r="CR81" i="2"/>
  <c r="CO84" i="2"/>
  <c r="CP84" i="2"/>
  <c r="CQ84" i="2"/>
  <c r="CR84" i="2"/>
  <c r="CO87" i="2"/>
  <c r="CP87" i="2"/>
  <c r="CQ87" i="2"/>
  <c r="CR87" i="2"/>
  <c r="CO90" i="2"/>
  <c r="CP90" i="2"/>
  <c r="CQ90" i="2"/>
  <c r="CR90" i="2"/>
  <c r="CO93" i="2"/>
  <c r="CP93" i="2"/>
  <c r="CQ93" i="2"/>
  <c r="CR93" i="2"/>
  <c r="CO96" i="2"/>
  <c r="CP96" i="2"/>
  <c r="CQ96" i="2"/>
  <c r="CR96" i="2"/>
  <c r="CO99" i="2"/>
  <c r="CP99" i="2"/>
  <c r="CQ99" i="2"/>
  <c r="CR99" i="2"/>
  <c r="CO102" i="2"/>
  <c r="CP102" i="2"/>
  <c r="CQ102" i="2"/>
  <c r="CR102" i="2"/>
  <c r="CO105" i="2"/>
  <c r="CP105" i="2"/>
  <c r="CQ105" i="2"/>
  <c r="CR105" i="2"/>
  <c r="CO108" i="2"/>
  <c r="CP108" i="2"/>
  <c r="CQ108" i="2"/>
  <c r="CR108" i="2"/>
  <c r="CO111" i="2"/>
  <c r="CP111" i="2"/>
  <c r="CQ111" i="2"/>
  <c r="CR111" i="2"/>
  <c r="CO114" i="2"/>
  <c r="CP114" i="2"/>
  <c r="CQ114" i="2"/>
  <c r="CR114" i="2"/>
  <c r="CO117" i="2"/>
  <c r="CP117" i="2"/>
  <c r="CQ117" i="2"/>
  <c r="CR117" i="2"/>
  <c r="CO120" i="2"/>
  <c r="CP120" i="2"/>
  <c r="CQ120" i="2"/>
  <c r="CR120" i="2"/>
  <c r="CO123" i="2"/>
  <c r="CP123" i="2"/>
  <c r="CQ123" i="2"/>
  <c r="CR123" i="2"/>
  <c r="CO126" i="2"/>
  <c r="CP126" i="2"/>
  <c r="CQ126" i="2"/>
  <c r="CR126" i="2"/>
  <c r="CO129" i="2"/>
  <c r="CP129" i="2"/>
  <c r="CQ129" i="2"/>
  <c r="CR129" i="2"/>
  <c r="CO132" i="2"/>
  <c r="CP132" i="2"/>
  <c r="CQ132" i="2"/>
  <c r="CR132" i="2"/>
  <c r="CO135" i="2"/>
  <c r="CP135" i="2"/>
  <c r="CQ135" i="2"/>
  <c r="CR135" i="2"/>
  <c r="CO138" i="2"/>
  <c r="CP138" i="2"/>
  <c r="CQ138" i="2"/>
  <c r="CR138" i="2"/>
  <c r="CO141" i="2"/>
  <c r="CP141" i="2"/>
  <c r="CQ141" i="2"/>
  <c r="CR141" i="2"/>
  <c r="CO144" i="2"/>
  <c r="CP144" i="2"/>
  <c r="CQ144" i="2"/>
  <c r="CR144" i="2"/>
  <c r="CO147" i="2"/>
  <c r="CP147" i="2"/>
  <c r="CQ147" i="2"/>
  <c r="CR147" i="2"/>
  <c r="CO150" i="2"/>
  <c r="CP150" i="2"/>
  <c r="CQ150" i="2"/>
  <c r="CR150" i="2"/>
  <c r="CO153" i="2"/>
  <c r="CP153" i="2"/>
  <c r="CQ153" i="2"/>
  <c r="CR153" i="2"/>
  <c r="CO156" i="2"/>
  <c r="CP156" i="2"/>
  <c r="CQ156" i="2"/>
  <c r="CR156" i="2"/>
  <c r="CO159" i="2"/>
  <c r="CP159" i="2"/>
  <c r="CQ159" i="2"/>
  <c r="CR159" i="2"/>
  <c r="CO162" i="2"/>
  <c r="CP162" i="2"/>
  <c r="CQ162" i="2"/>
  <c r="CR162" i="2"/>
  <c r="CO165" i="2"/>
  <c r="CP165" i="2"/>
  <c r="CQ165" i="2"/>
  <c r="CR165" i="2"/>
  <c r="CO168" i="2"/>
  <c r="CP168" i="2"/>
  <c r="CQ168" i="2"/>
  <c r="CR168" i="2"/>
  <c r="CO171" i="2"/>
  <c r="CP171" i="2"/>
  <c r="CQ171" i="2"/>
  <c r="CR171" i="2"/>
  <c r="CO174" i="2"/>
  <c r="CP174" i="2"/>
  <c r="CQ174" i="2"/>
  <c r="CR174" i="2"/>
  <c r="CO177" i="2"/>
  <c r="CP177" i="2"/>
  <c r="CQ177" i="2"/>
  <c r="CR177" i="2"/>
  <c r="CO180" i="2"/>
  <c r="CP180" i="2"/>
  <c r="CQ180" i="2"/>
  <c r="CR180" i="2"/>
  <c r="CO183" i="2"/>
  <c r="CP183" i="2"/>
  <c r="CQ183" i="2"/>
  <c r="CR183" i="2"/>
  <c r="CO186" i="2"/>
  <c r="CP186" i="2"/>
  <c r="CQ186" i="2"/>
  <c r="CR186" i="2"/>
  <c r="CO189" i="2"/>
  <c r="CP189" i="2"/>
  <c r="CQ189" i="2"/>
  <c r="CR189" i="2"/>
  <c r="CO192" i="2"/>
  <c r="CP192" i="2"/>
  <c r="CQ192" i="2"/>
  <c r="CR192" i="2"/>
  <c r="CO195" i="2"/>
  <c r="CP195" i="2"/>
  <c r="CQ195" i="2"/>
  <c r="CR195" i="2"/>
  <c r="CO198" i="2"/>
  <c r="CP198" i="2"/>
  <c r="CQ198" i="2"/>
  <c r="CR198" i="2"/>
  <c r="CO201" i="2"/>
  <c r="CP201" i="2"/>
  <c r="CQ201" i="2"/>
  <c r="CR201" i="2"/>
  <c r="CO204" i="2"/>
  <c r="CP204" i="2"/>
  <c r="CQ204" i="2"/>
  <c r="CR204" i="2"/>
  <c r="CO207" i="2"/>
  <c r="CP207" i="2"/>
  <c r="CQ207" i="2"/>
  <c r="CR207" i="2"/>
  <c r="CO210" i="2"/>
  <c r="CP210" i="2"/>
  <c r="CQ210" i="2"/>
  <c r="CR210" i="2"/>
  <c r="CO213" i="2"/>
  <c r="CP213" i="2"/>
  <c r="CQ213" i="2"/>
  <c r="CR213" i="2"/>
  <c r="CO216" i="2"/>
  <c r="CP216" i="2"/>
  <c r="CQ216" i="2"/>
  <c r="CR216" i="2"/>
  <c r="CO219" i="2"/>
  <c r="CP219" i="2"/>
  <c r="CQ219" i="2"/>
  <c r="CR219" i="2"/>
  <c r="CO222" i="2"/>
  <c r="CP222" i="2"/>
  <c r="CQ222" i="2"/>
  <c r="CR222" i="2"/>
  <c r="CO225" i="2"/>
  <c r="CP225" i="2"/>
  <c r="CQ225" i="2"/>
  <c r="CR225" i="2"/>
  <c r="CO228" i="2"/>
  <c r="CP228" i="2"/>
  <c r="CQ228" i="2"/>
  <c r="CR228" i="2"/>
  <c r="CO231" i="2"/>
  <c r="CP231" i="2"/>
  <c r="CQ231" i="2"/>
  <c r="CR231" i="2"/>
  <c r="CO234" i="2"/>
  <c r="CP234" i="2"/>
  <c r="CQ234" i="2"/>
  <c r="CR234" i="2"/>
  <c r="CO237" i="2"/>
  <c r="CP237" i="2"/>
  <c r="CQ237" i="2"/>
  <c r="CR237" i="2"/>
  <c r="CO240" i="2"/>
  <c r="CP240" i="2"/>
  <c r="CQ240" i="2"/>
  <c r="CR240" i="2"/>
  <c r="CO243" i="2"/>
  <c r="CP243" i="2"/>
  <c r="CQ243" i="2"/>
  <c r="CR243" i="2"/>
  <c r="CO246" i="2"/>
  <c r="CP246" i="2"/>
  <c r="CQ246" i="2"/>
  <c r="CR246" i="2"/>
  <c r="CO249" i="2"/>
  <c r="CP249" i="2"/>
  <c r="CQ249" i="2"/>
  <c r="CR249" i="2"/>
  <c r="CO252" i="2"/>
  <c r="CP252" i="2"/>
  <c r="CQ252" i="2"/>
  <c r="CR252" i="2"/>
  <c r="CO255" i="2"/>
  <c r="CP255" i="2"/>
  <c r="CQ255" i="2"/>
  <c r="CR255" i="2"/>
  <c r="CO258" i="2"/>
  <c r="CP258" i="2"/>
  <c r="CQ258" i="2"/>
  <c r="CR258" i="2"/>
  <c r="CO261" i="2"/>
  <c r="CP261" i="2"/>
  <c r="CQ261" i="2"/>
  <c r="CR261" i="2"/>
  <c r="CO264" i="2"/>
  <c r="CP264" i="2"/>
  <c r="CQ264" i="2"/>
  <c r="CR264" i="2"/>
  <c r="CO267" i="2"/>
  <c r="CP267" i="2"/>
  <c r="CQ267" i="2"/>
  <c r="CR267" i="2"/>
  <c r="CO270" i="2"/>
  <c r="CP270" i="2"/>
  <c r="CQ270" i="2"/>
  <c r="CR270" i="2"/>
  <c r="CO273" i="2"/>
  <c r="CP273" i="2"/>
  <c r="CQ273" i="2"/>
  <c r="CR273" i="2"/>
  <c r="CO276" i="2"/>
  <c r="CP276" i="2"/>
  <c r="CQ276" i="2"/>
  <c r="CR276" i="2"/>
  <c r="CO279" i="2"/>
  <c r="CP279" i="2"/>
  <c r="CQ279" i="2"/>
  <c r="CR279" i="2"/>
  <c r="CO282" i="2"/>
  <c r="CP282" i="2"/>
  <c r="CQ282" i="2"/>
  <c r="CR282" i="2"/>
  <c r="CO285" i="2"/>
  <c r="CP285" i="2"/>
  <c r="CQ285" i="2"/>
  <c r="CR285" i="2"/>
  <c r="CO288" i="2"/>
  <c r="CP288" i="2"/>
  <c r="CQ288" i="2"/>
  <c r="CR288" i="2"/>
  <c r="CO291" i="2"/>
  <c r="CP291" i="2"/>
  <c r="CQ291" i="2"/>
  <c r="CR291" i="2"/>
  <c r="CO294" i="2"/>
  <c r="CP294" i="2"/>
  <c r="CQ294" i="2"/>
  <c r="CR294" i="2"/>
  <c r="CO297" i="2"/>
  <c r="CP297" i="2"/>
  <c r="CQ297" i="2"/>
  <c r="CR297" i="2"/>
  <c r="CO300" i="2"/>
  <c r="CP300" i="2"/>
  <c r="CQ300" i="2"/>
  <c r="CR300" i="2"/>
  <c r="CO303" i="2"/>
  <c r="CP303" i="2"/>
  <c r="CQ303" i="2"/>
  <c r="CR303" i="2"/>
  <c r="CO306" i="2"/>
  <c r="CP306" i="2"/>
  <c r="CQ306" i="2"/>
  <c r="CR306" i="2"/>
  <c r="CO309" i="2"/>
  <c r="CP309" i="2"/>
  <c r="CQ309" i="2"/>
  <c r="CR309" i="2"/>
  <c r="CO312" i="2"/>
  <c r="CP312" i="2"/>
  <c r="CQ312" i="2"/>
  <c r="CR312" i="2"/>
  <c r="CO315" i="2"/>
  <c r="CP315" i="2"/>
  <c r="CQ315" i="2"/>
  <c r="CR315" i="2"/>
  <c r="CO318" i="2"/>
  <c r="CP318" i="2"/>
  <c r="CQ318" i="2"/>
  <c r="CR318" i="2"/>
  <c r="CO321" i="2"/>
  <c r="CP321" i="2"/>
  <c r="CQ321" i="2"/>
  <c r="CR321" i="2"/>
  <c r="CO324" i="2"/>
  <c r="CP324" i="2"/>
  <c r="CQ324" i="2"/>
  <c r="CR324" i="2"/>
  <c r="CO327" i="2"/>
  <c r="CP327" i="2"/>
  <c r="CQ327" i="2"/>
  <c r="CR327" i="2"/>
  <c r="CO330" i="2"/>
  <c r="CP330" i="2"/>
  <c r="CQ330" i="2"/>
  <c r="CR330" i="2"/>
  <c r="CO333" i="2"/>
  <c r="CP333" i="2"/>
  <c r="CQ333" i="2"/>
  <c r="CR333" i="2"/>
  <c r="CO336" i="2"/>
  <c r="CP336" i="2"/>
  <c r="CQ336" i="2"/>
  <c r="CR336" i="2"/>
  <c r="CO339" i="2"/>
  <c r="CP339" i="2"/>
  <c r="CQ339" i="2"/>
  <c r="CR339" i="2"/>
  <c r="CO342" i="2"/>
  <c r="CP342" i="2"/>
  <c r="CQ342" i="2"/>
  <c r="CR342" i="2"/>
  <c r="CO345" i="2"/>
  <c r="CP345" i="2"/>
  <c r="CQ345" i="2"/>
  <c r="CR345" i="2"/>
  <c r="CO348" i="2"/>
  <c r="CP348" i="2"/>
  <c r="CQ348" i="2"/>
  <c r="CR348" i="2"/>
  <c r="CO351" i="2"/>
  <c r="CP351" i="2"/>
  <c r="CQ351" i="2"/>
  <c r="CR351" i="2"/>
  <c r="CO354" i="2"/>
  <c r="CP354" i="2"/>
  <c r="CQ354" i="2"/>
  <c r="CR354" i="2"/>
  <c r="CO357" i="2"/>
  <c r="CP357" i="2"/>
  <c r="CQ357" i="2"/>
  <c r="CR357" i="2"/>
  <c r="CO360" i="2"/>
  <c r="CP360" i="2"/>
  <c r="CQ360" i="2"/>
  <c r="CR360" i="2"/>
  <c r="CO363" i="2"/>
  <c r="CP363" i="2"/>
  <c r="CQ363" i="2"/>
  <c r="CR363" i="2"/>
  <c r="CO366" i="2"/>
  <c r="CP366" i="2"/>
  <c r="CQ366" i="2"/>
  <c r="CR366" i="2"/>
  <c r="CO369" i="2"/>
  <c r="CP369" i="2"/>
  <c r="CQ369" i="2"/>
  <c r="CR369" i="2"/>
  <c r="CO372" i="2"/>
  <c r="CP372" i="2"/>
  <c r="CQ372" i="2"/>
  <c r="CR372" i="2"/>
  <c r="CO375" i="2"/>
  <c r="CP375" i="2"/>
  <c r="CQ375" i="2"/>
  <c r="CR375" i="2"/>
  <c r="CO378" i="2"/>
  <c r="CP378" i="2"/>
  <c r="CQ378" i="2"/>
  <c r="CR378" i="2"/>
  <c r="CO381" i="2"/>
  <c r="CP381" i="2"/>
  <c r="CQ381" i="2"/>
  <c r="CR381" i="2"/>
  <c r="CO384" i="2"/>
  <c r="CP384" i="2"/>
  <c r="CQ384" i="2"/>
  <c r="CR384" i="2"/>
  <c r="CO387" i="2"/>
  <c r="CP387" i="2"/>
  <c r="CQ387" i="2"/>
  <c r="CR387" i="2"/>
  <c r="CO390" i="2"/>
  <c r="CP390" i="2"/>
  <c r="CQ390" i="2"/>
  <c r="CR390" i="2"/>
  <c r="CO393" i="2"/>
  <c r="CP393" i="2"/>
  <c r="CQ393" i="2"/>
  <c r="CR393" i="2"/>
  <c r="CO396" i="2"/>
  <c r="CP396" i="2"/>
  <c r="CQ396" i="2"/>
  <c r="CR396" i="2"/>
  <c r="CO399" i="2"/>
  <c r="CP399" i="2"/>
  <c r="CQ399" i="2"/>
  <c r="CR399" i="2"/>
  <c r="CO402" i="2"/>
  <c r="CP402" i="2"/>
  <c r="CQ402" i="2"/>
  <c r="CR402" i="2"/>
  <c r="CO405" i="2"/>
  <c r="CP405" i="2"/>
  <c r="CQ405" i="2"/>
  <c r="CR405" i="2"/>
  <c r="CO408" i="2"/>
  <c r="CP408" i="2"/>
  <c r="CQ408" i="2"/>
  <c r="CR408" i="2"/>
  <c r="CO411" i="2"/>
  <c r="CP411" i="2"/>
  <c r="CQ411" i="2"/>
  <c r="CR411" i="2"/>
  <c r="CO414" i="2"/>
  <c r="CP414" i="2"/>
  <c r="CQ414" i="2"/>
  <c r="CR414" i="2"/>
  <c r="CO417" i="2"/>
  <c r="CP417" i="2"/>
  <c r="CQ417" i="2"/>
  <c r="CR417" i="2"/>
  <c r="CO420" i="2"/>
  <c r="CP420" i="2"/>
  <c r="CQ420" i="2"/>
  <c r="CR420" i="2"/>
  <c r="CO423" i="2"/>
  <c r="CP423" i="2"/>
  <c r="CQ423" i="2"/>
  <c r="CR423" i="2"/>
  <c r="CO426" i="2"/>
  <c r="CP426" i="2"/>
  <c r="CQ426" i="2"/>
  <c r="CR426" i="2"/>
  <c r="CO429" i="2"/>
  <c r="CP429" i="2"/>
  <c r="CQ429" i="2"/>
  <c r="CR429" i="2"/>
  <c r="CO432" i="2"/>
  <c r="CP432" i="2"/>
  <c r="CQ432" i="2"/>
  <c r="CR432" i="2"/>
  <c r="CO435" i="2"/>
  <c r="CP435" i="2"/>
  <c r="CQ435" i="2"/>
  <c r="CR435" i="2"/>
  <c r="CO438" i="2"/>
  <c r="CP438" i="2"/>
  <c r="CQ438" i="2"/>
  <c r="CR438" i="2"/>
  <c r="CO441" i="2"/>
  <c r="CP441" i="2"/>
  <c r="CQ441" i="2"/>
  <c r="CR441" i="2"/>
  <c r="CO444" i="2"/>
  <c r="CP444" i="2"/>
  <c r="CQ444" i="2"/>
  <c r="CR444" i="2"/>
  <c r="CO447" i="2"/>
  <c r="CP447" i="2"/>
  <c r="CQ447" i="2"/>
  <c r="CR447" i="2"/>
  <c r="CO450" i="2"/>
  <c r="CP450" i="2"/>
  <c r="CQ450" i="2"/>
  <c r="CR450" i="2"/>
  <c r="CO453" i="2"/>
  <c r="CP453" i="2"/>
  <c r="CQ453" i="2"/>
  <c r="CR453" i="2"/>
  <c r="CO456" i="2"/>
  <c r="CP456" i="2"/>
  <c r="CQ456" i="2"/>
  <c r="CR456" i="2"/>
  <c r="CO459" i="2"/>
  <c r="CP459" i="2"/>
  <c r="CQ459" i="2"/>
  <c r="CR459" i="2"/>
  <c r="CO462" i="2"/>
  <c r="CP462" i="2"/>
  <c r="CQ462" i="2"/>
  <c r="CR462" i="2"/>
  <c r="CO465" i="2"/>
  <c r="CP465" i="2"/>
  <c r="CQ465" i="2"/>
  <c r="CR465" i="2"/>
  <c r="CO468" i="2"/>
  <c r="CP468" i="2"/>
  <c r="CQ468" i="2"/>
  <c r="CR468" i="2"/>
  <c r="CO471" i="2"/>
  <c r="CP471" i="2"/>
  <c r="CQ471" i="2"/>
  <c r="CR471" i="2"/>
  <c r="CO474" i="2"/>
  <c r="CP474" i="2"/>
  <c r="CQ474" i="2"/>
  <c r="CR474" i="2"/>
  <c r="CO477" i="2"/>
  <c r="CP477" i="2"/>
  <c r="CQ477" i="2"/>
  <c r="CR477" i="2"/>
  <c r="CO480" i="2"/>
  <c r="CP480" i="2"/>
  <c r="CQ480" i="2"/>
  <c r="CR480" i="2"/>
  <c r="CO483" i="2"/>
  <c r="CP483" i="2"/>
  <c r="CQ483" i="2"/>
  <c r="CR483" i="2"/>
  <c r="CO486" i="2"/>
  <c r="CP486" i="2"/>
  <c r="CQ486" i="2"/>
  <c r="CR486" i="2"/>
  <c r="CO489" i="2"/>
  <c r="CP489" i="2"/>
  <c r="CQ489" i="2"/>
  <c r="CR489" i="2"/>
  <c r="CO492" i="2"/>
  <c r="CP492" i="2"/>
  <c r="CQ492" i="2"/>
  <c r="CR492" i="2"/>
  <c r="CO495" i="2"/>
  <c r="CP495" i="2"/>
  <c r="CQ495" i="2"/>
  <c r="CR495" i="2"/>
  <c r="CO498" i="2"/>
  <c r="CP498" i="2"/>
  <c r="CQ498" i="2"/>
  <c r="CR498" i="2"/>
  <c r="CO501" i="2"/>
  <c r="CP501" i="2"/>
  <c r="CQ501" i="2"/>
  <c r="CR501" i="2"/>
  <c r="CO504" i="2"/>
  <c r="CP504" i="2"/>
  <c r="CQ504" i="2"/>
  <c r="CR504" i="2"/>
  <c r="CO507" i="2"/>
  <c r="CP507" i="2"/>
  <c r="CQ507" i="2"/>
  <c r="CR507" i="2"/>
  <c r="CO510" i="2"/>
  <c r="CP510" i="2"/>
  <c r="CQ510" i="2"/>
  <c r="CR510" i="2"/>
  <c r="CO513" i="2"/>
  <c r="CP513" i="2"/>
  <c r="CQ513" i="2"/>
  <c r="CR513" i="2"/>
  <c r="CO516" i="2"/>
  <c r="CP516" i="2"/>
  <c r="CQ516" i="2"/>
  <c r="CR516" i="2"/>
  <c r="CO519" i="2"/>
  <c r="CP519" i="2"/>
  <c r="CQ519" i="2"/>
  <c r="CR519" i="2"/>
  <c r="CO522" i="2"/>
  <c r="CP522" i="2"/>
  <c r="CQ522" i="2"/>
  <c r="CR522" i="2"/>
  <c r="CO525" i="2"/>
  <c r="CP525" i="2"/>
  <c r="CQ525" i="2"/>
  <c r="CR525" i="2"/>
  <c r="CO528" i="2"/>
  <c r="CP528" i="2"/>
  <c r="CQ528" i="2"/>
  <c r="CR528" i="2"/>
  <c r="CO531" i="2"/>
  <c r="CP531" i="2"/>
  <c r="CQ531" i="2"/>
  <c r="CR531" i="2"/>
  <c r="CO534" i="2"/>
  <c r="CP534" i="2"/>
  <c r="CQ534" i="2"/>
  <c r="CR534" i="2"/>
  <c r="CO537" i="2"/>
  <c r="CP537" i="2"/>
  <c r="CQ537" i="2"/>
  <c r="CR537" i="2"/>
  <c r="CO540" i="2"/>
  <c r="CP540" i="2"/>
  <c r="CQ540" i="2"/>
  <c r="CR540" i="2"/>
  <c r="CO543" i="2"/>
  <c r="CP543" i="2"/>
  <c r="CQ543" i="2"/>
  <c r="CR543" i="2"/>
  <c r="CO546" i="2"/>
  <c r="CP546" i="2"/>
  <c r="CQ546" i="2"/>
  <c r="CR546" i="2"/>
  <c r="CO549" i="2"/>
  <c r="CP549" i="2"/>
  <c r="CQ549" i="2"/>
  <c r="CR549" i="2"/>
  <c r="CO552" i="2"/>
  <c r="CP552" i="2"/>
  <c r="CQ552" i="2"/>
  <c r="CR552" i="2"/>
  <c r="CO555" i="2"/>
  <c r="CP555" i="2"/>
  <c r="CQ555" i="2"/>
  <c r="CR555" i="2"/>
  <c r="CO558" i="2"/>
  <c r="CP558" i="2"/>
  <c r="CQ558" i="2"/>
  <c r="CR558" i="2"/>
  <c r="CO561" i="2"/>
  <c r="CP561" i="2"/>
  <c r="CQ561" i="2"/>
  <c r="CR561" i="2"/>
  <c r="CO564" i="2"/>
  <c r="CP564" i="2"/>
  <c r="CQ564" i="2"/>
  <c r="CR564" i="2"/>
  <c r="CO567" i="2"/>
  <c r="CP567" i="2"/>
  <c r="CQ567" i="2"/>
  <c r="CR567" i="2"/>
  <c r="CO570" i="2"/>
  <c r="CP570" i="2"/>
  <c r="CQ570" i="2"/>
  <c r="CR570" i="2"/>
  <c r="CO573" i="2"/>
  <c r="CP573" i="2"/>
  <c r="CQ573" i="2"/>
  <c r="CR573" i="2"/>
  <c r="CO576" i="2"/>
  <c r="CP576" i="2"/>
  <c r="CQ576" i="2"/>
  <c r="CR576" i="2"/>
  <c r="CO579" i="2"/>
  <c r="CP579" i="2"/>
  <c r="CQ579" i="2"/>
  <c r="CR579" i="2"/>
  <c r="CO582" i="2"/>
  <c r="CP582" i="2"/>
  <c r="CQ582" i="2"/>
  <c r="CR582" i="2"/>
  <c r="CO585" i="2"/>
  <c r="CP585" i="2"/>
  <c r="CQ585" i="2"/>
  <c r="CR585" i="2"/>
  <c r="CO588" i="2"/>
  <c r="CP588" i="2"/>
  <c r="CQ588" i="2"/>
  <c r="CR588" i="2"/>
  <c r="CO591" i="2"/>
  <c r="CP591" i="2"/>
  <c r="CQ591" i="2"/>
  <c r="CR591" i="2"/>
  <c r="CO594" i="2"/>
  <c r="CP594" i="2"/>
  <c r="CQ594" i="2"/>
  <c r="CR594" i="2"/>
  <c r="CO597" i="2"/>
  <c r="CP597" i="2"/>
  <c r="CQ597" i="2"/>
  <c r="CR597" i="2"/>
  <c r="CO600" i="2"/>
  <c r="CP600" i="2"/>
  <c r="CQ600" i="2"/>
  <c r="CR600" i="2"/>
  <c r="CO603" i="2"/>
  <c r="CP603" i="2"/>
  <c r="CQ603" i="2"/>
  <c r="CR603" i="2"/>
  <c r="CO606" i="2"/>
  <c r="CP606" i="2"/>
  <c r="CQ606" i="2"/>
  <c r="CR606" i="2"/>
  <c r="CO609" i="2"/>
  <c r="CP609" i="2"/>
  <c r="CQ609" i="2"/>
  <c r="CR609" i="2"/>
  <c r="CO612" i="2"/>
  <c r="CP612" i="2"/>
  <c r="CQ612" i="2"/>
  <c r="CR612" i="2"/>
  <c r="CO615" i="2"/>
  <c r="CP615" i="2"/>
  <c r="CQ615" i="2"/>
  <c r="CR615" i="2"/>
  <c r="CO618" i="2"/>
  <c r="CP618" i="2"/>
  <c r="CQ618" i="2"/>
  <c r="CR618" i="2"/>
  <c r="CO621" i="2"/>
  <c r="CP621" i="2"/>
  <c r="CQ621" i="2"/>
  <c r="CR621" i="2"/>
  <c r="CO624" i="2"/>
  <c r="CP624" i="2"/>
  <c r="CQ624" i="2"/>
  <c r="CR624" i="2"/>
  <c r="CO627" i="2"/>
  <c r="CP627" i="2"/>
  <c r="CQ627" i="2"/>
  <c r="CR627" i="2"/>
  <c r="CO630" i="2"/>
  <c r="CP630" i="2"/>
  <c r="CQ630" i="2"/>
  <c r="CR630" i="2"/>
  <c r="CO633" i="2"/>
  <c r="CP633" i="2"/>
  <c r="CQ633" i="2"/>
  <c r="CR633" i="2"/>
  <c r="CO636" i="2"/>
  <c r="CP636" i="2"/>
  <c r="CQ636" i="2"/>
  <c r="CR636" i="2"/>
  <c r="CO639" i="2"/>
  <c r="CP639" i="2"/>
  <c r="CQ639" i="2"/>
  <c r="CR639" i="2"/>
  <c r="CO642" i="2"/>
  <c r="CP642" i="2"/>
  <c r="CQ642" i="2"/>
  <c r="CR642" i="2"/>
  <c r="CO645" i="2"/>
  <c r="CP645" i="2"/>
  <c r="CQ645" i="2"/>
  <c r="CR645" i="2"/>
  <c r="CO648" i="2"/>
  <c r="CP648" i="2"/>
  <c r="CQ648" i="2"/>
  <c r="CR648" i="2"/>
  <c r="CO651" i="2"/>
  <c r="CP651" i="2"/>
  <c r="CQ651" i="2"/>
  <c r="CR651" i="2"/>
  <c r="CO654" i="2"/>
  <c r="CP654" i="2"/>
  <c r="CQ654" i="2"/>
  <c r="CR654" i="2"/>
  <c r="CO657" i="2"/>
  <c r="CP657" i="2"/>
  <c r="CQ657" i="2"/>
  <c r="CR657" i="2"/>
  <c r="CO660" i="2"/>
  <c r="CP660" i="2"/>
  <c r="CQ660" i="2"/>
  <c r="CR660" i="2"/>
  <c r="CO663" i="2"/>
  <c r="CP663" i="2"/>
  <c r="CQ663" i="2"/>
  <c r="CR663" i="2"/>
  <c r="CO666" i="2"/>
  <c r="CP666" i="2"/>
  <c r="CQ666" i="2"/>
  <c r="CR666" i="2"/>
  <c r="CO669" i="2"/>
  <c r="CP669" i="2"/>
  <c r="CQ669" i="2"/>
  <c r="CR669" i="2"/>
  <c r="CO672" i="2"/>
  <c r="CP672" i="2"/>
  <c r="CQ672" i="2"/>
  <c r="CR672" i="2"/>
  <c r="CO675" i="2"/>
  <c r="CP675" i="2"/>
  <c r="CQ675" i="2"/>
  <c r="CR675" i="2"/>
  <c r="CO678" i="2"/>
  <c r="CP678" i="2"/>
  <c r="CQ678" i="2"/>
  <c r="CR678" i="2"/>
  <c r="CO681" i="2"/>
  <c r="CP681" i="2"/>
  <c r="CQ681" i="2"/>
  <c r="CR681" i="2"/>
  <c r="CO684" i="2"/>
  <c r="CP684" i="2"/>
  <c r="CQ684" i="2"/>
  <c r="CR684" i="2"/>
  <c r="CO687" i="2"/>
  <c r="CP687" i="2"/>
  <c r="CQ687" i="2"/>
  <c r="CR687" i="2"/>
  <c r="CO690" i="2"/>
  <c r="CP690" i="2"/>
  <c r="CQ690" i="2"/>
  <c r="CR690" i="2"/>
  <c r="CO693" i="2"/>
  <c r="CP693" i="2"/>
  <c r="CQ693" i="2"/>
  <c r="CR693" i="2"/>
  <c r="CO696" i="2"/>
  <c r="CP696" i="2"/>
  <c r="CQ696" i="2"/>
  <c r="CR696" i="2"/>
  <c r="CO699" i="2"/>
  <c r="CP699" i="2"/>
  <c r="CQ699" i="2"/>
  <c r="CR699" i="2"/>
  <c r="CO702" i="2"/>
  <c r="CP702" i="2"/>
  <c r="CQ702" i="2"/>
  <c r="CR702" i="2"/>
  <c r="CO705" i="2"/>
  <c r="CP705" i="2"/>
  <c r="CQ705" i="2"/>
  <c r="CR705" i="2"/>
  <c r="CO708" i="2"/>
  <c r="CP708" i="2"/>
  <c r="CQ708" i="2"/>
  <c r="CR708" i="2"/>
  <c r="CO711" i="2"/>
  <c r="CP711" i="2"/>
  <c r="CQ711" i="2"/>
  <c r="CR711" i="2"/>
  <c r="CO714" i="2"/>
  <c r="CP714" i="2"/>
  <c r="CQ714" i="2"/>
  <c r="CR714" i="2"/>
  <c r="CO717" i="2"/>
  <c r="CP717" i="2"/>
  <c r="CQ717" i="2"/>
  <c r="CR717" i="2"/>
  <c r="CO720" i="2"/>
  <c r="CP720" i="2"/>
  <c r="CQ720" i="2"/>
  <c r="CR720" i="2"/>
  <c r="CO723" i="2"/>
  <c r="CP723" i="2"/>
  <c r="CQ723" i="2"/>
  <c r="CR723" i="2"/>
  <c r="CO726" i="2"/>
  <c r="CP726" i="2"/>
  <c r="CQ726" i="2"/>
  <c r="CR726" i="2"/>
  <c r="CO729" i="2"/>
  <c r="CP729" i="2"/>
  <c r="CQ729" i="2"/>
  <c r="CR729" i="2"/>
  <c r="CO732" i="2"/>
  <c r="CP732" i="2"/>
  <c r="CQ732" i="2"/>
  <c r="CR732" i="2"/>
  <c r="CO735" i="2"/>
  <c r="CP735" i="2"/>
  <c r="CQ735" i="2"/>
  <c r="CR735" i="2"/>
  <c r="CO738" i="2"/>
  <c r="CP738" i="2"/>
  <c r="CQ738" i="2"/>
  <c r="CR738" i="2"/>
  <c r="CO741" i="2"/>
  <c r="CP741" i="2"/>
  <c r="CQ741" i="2"/>
  <c r="CR741" i="2"/>
  <c r="CO744" i="2"/>
  <c r="CP744" i="2"/>
  <c r="CQ744" i="2"/>
  <c r="CR744" i="2"/>
  <c r="CO747" i="2"/>
  <c r="CP747" i="2"/>
  <c r="CQ747" i="2"/>
  <c r="CR747" i="2"/>
  <c r="CO750" i="2"/>
  <c r="CP750" i="2"/>
  <c r="CQ750" i="2"/>
  <c r="CR750" i="2"/>
  <c r="CO753" i="2"/>
  <c r="CP753" i="2"/>
  <c r="CQ753" i="2"/>
  <c r="CR753" i="2"/>
  <c r="CO756" i="2"/>
  <c r="CP756" i="2"/>
  <c r="CQ756" i="2"/>
  <c r="CR756" i="2"/>
  <c r="CO759" i="2"/>
  <c r="CP759" i="2"/>
  <c r="CQ759" i="2"/>
  <c r="CR759" i="2"/>
  <c r="CO762" i="2"/>
  <c r="CP762" i="2"/>
  <c r="CQ762" i="2"/>
  <c r="CR762" i="2"/>
  <c r="CO765" i="2"/>
  <c r="CP765" i="2"/>
  <c r="CQ765" i="2"/>
  <c r="CR765" i="2"/>
  <c r="CO768" i="2"/>
  <c r="CP768" i="2"/>
  <c r="CQ768" i="2"/>
  <c r="CR768" i="2"/>
  <c r="CO771" i="2"/>
  <c r="CP771" i="2"/>
  <c r="CQ771" i="2"/>
  <c r="CR771" i="2"/>
  <c r="CO774" i="2"/>
  <c r="CP774" i="2"/>
  <c r="CQ774" i="2"/>
  <c r="CR774" i="2"/>
  <c r="CO777" i="2"/>
  <c r="CP777" i="2"/>
  <c r="CQ777" i="2"/>
  <c r="CR777" i="2"/>
  <c r="CO780" i="2"/>
  <c r="CP780" i="2"/>
  <c r="CQ780" i="2"/>
  <c r="CR780" i="2"/>
  <c r="CO783" i="2"/>
  <c r="CP783" i="2"/>
  <c r="CQ783" i="2"/>
  <c r="CR783" i="2"/>
  <c r="CO786" i="2"/>
  <c r="CP786" i="2"/>
  <c r="CQ786" i="2"/>
  <c r="CR786" i="2"/>
  <c r="CO789" i="2"/>
  <c r="CP789" i="2"/>
  <c r="CQ789" i="2"/>
  <c r="CR789" i="2"/>
  <c r="CO792" i="2"/>
  <c r="CP792" i="2"/>
  <c r="CQ792" i="2"/>
  <c r="CR792" i="2"/>
  <c r="CO795" i="2"/>
  <c r="CP795" i="2"/>
  <c r="CQ795" i="2"/>
  <c r="CR795" i="2"/>
  <c r="CO798" i="2"/>
  <c r="CP798" i="2"/>
  <c r="CQ798" i="2"/>
  <c r="CR798" i="2"/>
  <c r="CO801" i="2"/>
  <c r="CP801" i="2"/>
  <c r="CQ801" i="2"/>
  <c r="CR801" i="2"/>
  <c r="CO804" i="2"/>
  <c r="CP804" i="2"/>
  <c r="CQ804" i="2"/>
  <c r="CR804" i="2"/>
  <c r="CO807" i="2"/>
  <c r="CP807" i="2"/>
  <c r="CQ807" i="2"/>
  <c r="CR807" i="2"/>
  <c r="CO810" i="2"/>
  <c r="CP810" i="2"/>
  <c r="CQ810" i="2"/>
  <c r="CR810" i="2"/>
  <c r="CO813" i="2"/>
  <c r="CP813" i="2"/>
  <c r="CQ813" i="2"/>
  <c r="CR813" i="2"/>
  <c r="CO816" i="2"/>
  <c r="CP816" i="2"/>
  <c r="CQ816" i="2"/>
  <c r="CR816" i="2"/>
  <c r="CO819" i="2"/>
  <c r="CP819" i="2"/>
  <c r="CQ819" i="2"/>
  <c r="CR819" i="2"/>
  <c r="CO822" i="2"/>
  <c r="CP822" i="2"/>
  <c r="CQ822" i="2"/>
  <c r="CR822" i="2"/>
  <c r="CO825" i="2"/>
  <c r="CP825" i="2"/>
  <c r="CQ825" i="2"/>
  <c r="CR825" i="2"/>
  <c r="CO828" i="2"/>
  <c r="CP828" i="2"/>
  <c r="CQ828" i="2"/>
  <c r="CR828" i="2"/>
  <c r="CO831" i="2"/>
  <c r="CP831" i="2"/>
  <c r="CQ831" i="2"/>
  <c r="CR831" i="2"/>
  <c r="CO834" i="2"/>
  <c r="CP834" i="2"/>
  <c r="CQ834" i="2"/>
  <c r="CR834" i="2"/>
  <c r="CO837" i="2"/>
  <c r="CP837" i="2"/>
  <c r="CQ837" i="2"/>
  <c r="CR837" i="2"/>
  <c r="CO840" i="2"/>
  <c r="CP840" i="2"/>
  <c r="CQ840" i="2"/>
  <c r="CR840" i="2"/>
  <c r="CO843" i="2"/>
  <c r="CP843" i="2"/>
  <c r="CQ843" i="2"/>
  <c r="CR843" i="2"/>
  <c r="CO846" i="2"/>
  <c r="CP846" i="2"/>
  <c r="CQ846" i="2"/>
  <c r="CR846" i="2"/>
  <c r="CO849" i="2"/>
  <c r="CP849" i="2"/>
  <c r="CQ849" i="2"/>
  <c r="CR849" i="2"/>
  <c r="CO852" i="2"/>
  <c r="CP852" i="2"/>
  <c r="CQ852" i="2"/>
  <c r="CR852" i="2"/>
  <c r="CO855" i="2"/>
  <c r="CP855" i="2"/>
  <c r="CQ855" i="2"/>
  <c r="CR855" i="2"/>
  <c r="CO858" i="2"/>
  <c r="CP858" i="2"/>
  <c r="CQ858" i="2"/>
  <c r="CR858" i="2"/>
  <c r="CO861" i="2"/>
  <c r="CP861" i="2"/>
  <c r="CQ861" i="2"/>
  <c r="CR861" i="2"/>
  <c r="CO864" i="2"/>
  <c r="CP864" i="2"/>
  <c r="CQ864" i="2"/>
  <c r="CR864" i="2"/>
  <c r="CO867" i="2"/>
  <c r="CP867" i="2"/>
  <c r="CQ867" i="2"/>
  <c r="CR867" i="2"/>
  <c r="CO870" i="2"/>
  <c r="CP870" i="2"/>
  <c r="CQ870" i="2"/>
  <c r="CR870" i="2"/>
  <c r="CO873" i="2"/>
  <c r="CP873" i="2"/>
  <c r="CQ873" i="2"/>
  <c r="CR873" i="2"/>
  <c r="CO876" i="2"/>
  <c r="CP876" i="2"/>
  <c r="CQ876" i="2"/>
  <c r="CR876" i="2"/>
  <c r="CO879" i="2"/>
  <c r="CP879" i="2"/>
  <c r="CQ879" i="2"/>
  <c r="CR879" i="2"/>
  <c r="CO882" i="2"/>
  <c r="CP882" i="2"/>
  <c r="CQ882" i="2"/>
  <c r="CR882" i="2"/>
  <c r="CO885" i="2"/>
  <c r="CP885" i="2"/>
  <c r="CQ885" i="2"/>
  <c r="CR885" i="2"/>
  <c r="CO888" i="2"/>
  <c r="CP888" i="2"/>
  <c r="CQ888" i="2"/>
  <c r="CR888" i="2"/>
  <c r="CO891" i="2"/>
  <c r="CP891" i="2"/>
  <c r="CQ891" i="2"/>
  <c r="CR891" i="2"/>
  <c r="CO894" i="2"/>
  <c r="CP894" i="2"/>
  <c r="CQ894" i="2"/>
  <c r="CR894" i="2"/>
  <c r="CO897" i="2"/>
  <c r="CP897" i="2"/>
  <c r="CQ897" i="2"/>
  <c r="CR897" i="2"/>
  <c r="CO900" i="2"/>
  <c r="CP900" i="2"/>
  <c r="CQ900" i="2"/>
  <c r="CR900" i="2"/>
  <c r="CO903" i="2"/>
  <c r="CP903" i="2"/>
  <c r="CQ903" i="2"/>
  <c r="CR903" i="2"/>
  <c r="CO906" i="2"/>
  <c r="CP906" i="2"/>
  <c r="CQ906" i="2"/>
  <c r="CR906" i="2"/>
  <c r="CO909" i="2"/>
  <c r="CP909" i="2"/>
  <c r="CQ909" i="2"/>
  <c r="CR909" i="2"/>
  <c r="CO912" i="2"/>
  <c r="CP912" i="2"/>
  <c r="CQ912" i="2"/>
  <c r="CR912" i="2"/>
  <c r="CO915" i="2"/>
  <c r="CP915" i="2"/>
  <c r="CQ915" i="2"/>
  <c r="CR915" i="2"/>
  <c r="CO918" i="2"/>
  <c r="CP918" i="2"/>
  <c r="CQ918" i="2"/>
  <c r="CR918" i="2"/>
  <c r="CO921" i="2"/>
  <c r="CP921" i="2"/>
  <c r="CQ921" i="2"/>
  <c r="CR921" i="2"/>
  <c r="CO924" i="2"/>
  <c r="CP924" i="2"/>
  <c r="CQ924" i="2"/>
  <c r="CR924" i="2"/>
  <c r="CO927" i="2"/>
  <c r="CP927" i="2"/>
  <c r="CQ927" i="2"/>
  <c r="CR927" i="2"/>
  <c r="CO930" i="2"/>
  <c r="CP930" i="2"/>
  <c r="CQ930" i="2"/>
  <c r="CR930" i="2"/>
  <c r="CO933" i="2"/>
  <c r="CP933" i="2"/>
  <c r="CQ933" i="2"/>
  <c r="CR933" i="2"/>
  <c r="CO936" i="2"/>
  <c r="CP936" i="2"/>
  <c r="CQ936" i="2"/>
  <c r="CR936" i="2"/>
  <c r="CO939" i="2"/>
  <c r="CP939" i="2"/>
  <c r="CQ939" i="2"/>
  <c r="CR939" i="2"/>
  <c r="CO942" i="2"/>
  <c r="CP942" i="2"/>
  <c r="CQ942" i="2"/>
  <c r="CR942" i="2"/>
  <c r="CO945" i="2"/>
  <c r="CP945" i="2"/>
  <c r="CQ945" i="2"/>
  <c r="CR945" i="2"/>
  <c r="CO948" i="2"/>
  <c r="CP948" i="2"/>
  <c r="CQ948" i="2"/>
  <c r="CR948" i="2"/>
  <c r="CO951" i="2"/>
  <c r="CP951" i="2"/>
  <c r="CQ951" i="2"/>
  <c r="CR951" i="2"/>
  <c r="CO954" i="2"/>
  <c r="CP954" i="2"/>
  <c r="CQ954" i="2"/>
  <c r="CR954" i="2"/>
  <c r="CO957" i="2"/>
  <c r="CP957" i="2"/>
  <c r="CQ957" i="2"/>
  <c r="CR957" i="2"/>
  <c r="CO960" i="2"/>
  <c r="CP960" i="2"/>
  <c r="CQ960" i="2"/>
  <c r="CR960" i="2"/>
  <c r="CO963" i="2"/>
  <c r="CP963" i="2"/>
  <c r="CQ963" i="2"/>
  <c r="CR963" i="2"/>
  <c r="CO966" i="2"/>
  <c r="CP966" i="2"/>
  <c r="CQ966" i="2"/>
  <c r="CR966" i="2"/>
  <c r="CO969" i="2"/>
  <c r="CP969" i="2"/>
  <c r="CQ969" i="2"/>
  <c r="CR969" i="2"/>
  <c r="CO972" i="2"/>
  <c r="CP972" i="2"/>
  <c r="CQ972" i="2"/>
  <c r="CR972" i="2"/>
  <c r="CO975" i="2"/>
  <c r="CP975" i="2"/>
  <c r="CQ975" i="2"/>
  <c r="CR975" i="2"/>
  <c r="CO978" i="2"/>
  <c r="CP978" i="2"/>
  <c r="CQ978" i="2"/>
  <c r="CR978" i="2"/>
  <c r="CO981" i="2"/>
  <c r="CP981" i="2"/>
  <c r="CQ981" i="2"/>
  <c r="CR981" i="2"/>
  <c r="CO984" i="2"/>
  <c r="CP984" i="2"/>
  <c r="CQ984" i="2"/>
  <c r="CR984" i="2"/>
  <c r="CO987" i="2"/>
  <c r="CP987" i="2"/>
  <c r="CQ987" i="2"/>
  <c r="CR987" i="2"/>
  <c r="CO990" i="2"/>
  <c r="CP990" i="2"/>
  <c r="CQ990" i="2"/>
  <c r="CR990" i="2"/>
  <c r="CO993" i="2"/>
  <c r="CP993" i="2"/>
  <c r="CQ993" i="2"/>
  <c r="CR993" i="2"/>
  <c r="CO996" i="2"/>
  <c r="CP996" i="2"/>
  <c r="CQ996" i="2"/>
  <c r="CR996" i="2"/>
  <c r="CO999" i="2"/>
  <c r="CP999" i="2"/>
  <c r="CQ999" i="2"/>
  <c r="CR999" i="2"/>
  <c r="CO1002" i="2"/>
  <c r="CP1002" i="2"/>
  <c r="CQ1002" i="2"/>
  <c r="CR1002" i="2"/>
  <c r="CO1005" i="2"/>
  <c r="CP1005" i="2"/>
  <c r="CQ1005" i="2"/>
  <c r="CR1005" i="2"/>
  <c r="CO1008" i="2"/>
  <c r="CP1008" i="2"/>
  <c r="CQ1008" i="2"/>
  <c r="CR1008" i="2"/>
  <c r="CO1011" i="2"/>
  <c r="CP1011" i="2"/>
  <c r="CQ1011" i="2"/>
  <c r="CR1011" i="2"/>
  <c r="CO1014" i="2"/>
  <c r="CP1014" i="2"/>
  <c r="CQ1014" i="2"/>
  <c r="CR1014" i="2"/>
  <c r="CO1017" i="2"/>
  <c r="CP1017" i="2"/>
  <c r="CQ1017" i="2"/>
  <c r="CR1017" i="2"/>
  <c r="CO1020" i="2"/>
  <c r="CP1020" i="2"/>
  <c r="CQ1020" i="2"/>
  <c r="CR1020" i="2"/>
  <c r="CO1023" i="2"/>
  <c r="CP1023" i="2"/>
  <c r="CQ1023" i="2"/>
  <c r="CR1023" i="2"/>
  <c r="CO1026" i="2"/>
  <c r="CP1026" i="2"/>
  <c r="CQ1026" i="2"/>
  <c r="CR1026" i="2"/>
  <c r="CO1029" i="2"/>
  <c r="CP1029" i="2"/>
  <c r="CQ1029" i="2"/>
  <c r="CR1029" i="2"/>
  <c r="CO1032" i="2"/>
  <c r="CP1032" i="2"/>
  <c r="CQ1032" i="2"/>
  <c r="CR1032" i="2"/>
  <c r="CO1035" i="2"/>
  <c r="CP1035" i="2"/>
  <c r="CQ1035" i="2"/>
  <c r="CR1035" i="2"/>
  <c r="CO1038" i="2"/>
  <c r="CP1038" i="2"/>
  <c r="CQ1038" i="2"/>
  <c r="CR1038" i="2"/>
  <c r="CO1041" i="2"/>
  <c r="CP1041" i="2"/>
  <c r="CQ1041" i="2"/>
  <c r="CR1041" i="2"/>
  <c r="CO1044" i="2"/>
  <c r="CP1044" i="2"/>
  <c r="CQ1044" i="2"/>
  <c r="CR1044" i="2"/>
  <c r="CO1047" i="2"/>
  <c r="CP1047" i="2"/>
  <c r="CQ1047" i="2"/>
  <c r="CR1047" i="2"/>
  <c r="CO1050" i="2"/>
  <c r="CP1050" i="2"/>
  <c r="CQ1050" i="2"/>
  <c r="CR1050" i="2"/>
  <c r="CO1053" i="2"/>
  <c r="CP1053" i="2"/>
  <c r="CQ1053" i="2"/>
  <c r="CR1053" i="2"/>
  <c r="CO1056" i="2"/>
  <c r="CP1056" i="2"/>
  <c r="CQ1056" i="2"/>
  <c r="CR1056" i="2"/>
  <c r="CO1059" i="2"/>
  <c r="CP1059" i="2"/>
  <c r="CQ1059" i="2"/>
  <c r="CR1059" i="2"/>
  <c r="CO1062" i="2"/>
  <c r="CP1062" i="2"/>
  <c r="CQ1062" i="2"/>
  <c r="CR1062" i="2"/>
  <c r="CO1065" i="2"/>
  <c r="CP1065" i="2"/>
  <c r="CQ1065" i="2"/>
  <c r="CR1065" i="2"/>
  <c r="CO1068" i="2"/>
  <c r="CP1068" i="2"/>
  <c r="CQ1068" i="2"/>
  <c r="CR1068" i="2"/>
  <c r="CO1071" i="2"/>
  <c r="CP1071" i="2"/>
  <c r="CQ1071" i="2"/>
  <c r="CR1071" i="2"/>
  <c r="CO1074" i="2"/>
  <c r="CP1074" i="2"/>
  <c r="CQ1074" i="2"/>
  <c r="CR1074" i="2"/>
  <c r="CO1077" i="2"/>
  <c r="CP1077" i="2"/>
  <c r="CQ1077" i="2"/>
  <c r="CR1077" i="2"/>
  <c r="CO1080" i="2"/>
  <c r="CP1080" i="2"/>
  <c r="CQ1080" i="2"/>
  <c r="CR1080" i="2"/>
  <c r="CO1083" i="2"/>
  <c r="CP1083" i="2"/>
  <c r="CQ1083" i="2"/>
  <c r="CR1083" i="2"/>
  <c r="CO1086" i="2"/>
  <c r="CP1086" i="2"/>
  <c r="CQ1086" i="2"/>
  <c r="CR1086" i="2"/>
  <c r="CO1089" i="2"/>
  <c r="CP1089" i="2"/>
  <c r="CQ1089" i="2"/>
  <c r="CR1089" i="2"/>
  <c r="CO1092" i="2"/>
  <c r="CP1092" i="2"/>
  <c r="CQ1092" i="2"/>
  <c r="CR1092" i="2"/>
  <c r="CO1095" i="2"/>
  <c r="CP1095" i="2"/>
  <c r="CQ1095" i="2"/>
  <c r="CR1095" i="2"/>
  <c r="CO1098" i="2"/>
  <c r="CP1098" i="2"/>
  <c r="CQ1098" i="2"/>
  <c r="CR1098" i="2"/>
  <c r="CO1101" i="2"/>
  <c r="CP1101" i="2"/>
  <c r="CQ1101" i="2"/>
  <c r="CR1101" i="2"/>
  <c r="CO1104" i="2"/>
  <c r="CP1104" i="2"/>
  <c r="CQ1104" i="2"/>
  <c r="CR1104" i="2"/>
  <c r="CO1107" i="2"/>
  <c r="CP1107" i="2"/>
  <c r="CQ1107" i="2"/>
  <c r="CR1107" i="2"/>
  <c r="CO1110" i="2"/>
  <c r="CP1110" i="2"/>
  <c r="CQ1110" i="2"/>
  <c r="CR1110" i="2"/>
  <c r="CO1113" i="2"/>
  <c r="CP1113" i="2"/>
  <c r="CQ1113" i="2"/>
  <c r="CR1113" i="2"/>
  <c r="CO1116" i="2"/>
  <c r="CP1116" i="2"/>
  <c r="CQ1116" i="2"/>
  <c r="CR1116" i="2"/>
  <c r="CO1119" i="2"/>
  <c r="CP1119" i="2"/>
  <c r="CQ1119" i="2"/>
  <c r="CR1119" i="2"/>
  <c r="CO1122" i="2"/>
  <c r="CP1122" i="2"/>
  <c r="CQ1122" i="2"/>
  <c r="CR1122" i="2"/>
  <c r="CO1125" i="2"/>
  <c r="CP1125" i="2"/>
  <c r="CQ1125" i="2"/>
  <c r="CR1125" i="2"/>
  <c r="CO1128" i="2"/>
  <c r="CP1128" i="2"/>
  <c r="CQ1128" i="2"/>
  <c r="CR1128" i="2"/>
  <c r="CO1131" i="2"/>
  <c r="CP1131" i="2"/>
  <c r="CQ1131" i="2"/>
  <c r="CR1131" i="2"/>
  <c r="CO1134" i="2"/>
  <c r="CP1134" i="2"/>
  <c r="CQ1134" i="2"/>
  <c r="CR1134" i="2"/>
  <c r="CO1137" i="2"/>
  <c r="CP1137" i="2"/>
  <c r="CQ1137" i="2"/>
  <c r="CR1137" i="2"/>
  <c r="CO1140" i="2"/>
  <c r="CP1140" i="2"/>
  <c r="CQ1140" i="2"/>
  <c r="CR1140" i="2"/>
  <c r="CO1143" i="2"/>
  <c r="CP1143" i="2"/>
  <c r="CQ1143" i="2"/>
  <c r="CR1143" i="2"/>
  <c r="CO1146" i="2"/>
  <c r="CP1146" i="2"/>
  <c r="CQ1146" i="2"/>
  <c r="CR1146" i="2"/>
  <c r="CO1149" i="2"/>
  <c r="CP1149" i="2"/>
  <c r="CQ1149" i="2"/>
  <c r="CR1149" i="2"/>
  <c r="CO1152" i="2"/>
  <c r="CP1152" i="2"/>
  <c r="CQ1152" i="2"/>
  <c r="CR1152" i="2"/>
  <c r="CO1155" i="2"/>
  <c r="CP1155" i="2"/>
  <c r="CQ1155" i="2"/>
  <c r="CR1155" i="2"/>
  <c r="CO1158" i="2"/>
  <c r="CP1158" i="2"/>
  <c r="CQ1158" i="2"/>
  <c r="CR1158" i="2"/>
  <c r="CO1161" i="2"/>
  <c r="CP1161" i="2"/>
  <c r="CQ1161" i="2"/>
  <c r="CR1161" i="2"/>
  <c r="CO1164" i="2"/>
  <c r="CP1164" i="2"/>
  <c r="CQ1164" i="2"/>
  <c r="CR1164" i="2"/>
  <c r="CO1167" i="2"/>
  <c r="CP1167" i="2"/>
  <c r="CQ1167" i="2"/>
  <c r="CR1167" i="2"/>
  <c r="CO1170" i="2"/>
  <c r="CP1170" i="2"/>
  <c r="CQ1170" i="2"/>
  <c r="CR1170" i="2"/>
  <c r="CO1173" i="2"/>
  <c r="CP1173" i="2"/>
  <c r="CQ1173" i="2"/>
  <c r="CR1173" i="2"/>
  <c r="CO1176" i="2"/>
  <c r="CP1176" i="2"/>
  <c r="CQ1176" i="2"/>
  <c r="CR1176" i="2"/>
  <c r="CO1179" i="2"/>
  <c r="CP1179" i="2"/>
  <c r="CQ1179" i="2"/>
  <c r="CR1179" i="2"/>
  <c r="CO1182" i="2"/>
  <c r="CP1182" i="2"/>
  <c r="CQ1182" i="2"/>
  <c r="CR1182" i="2"/>
  <c r="CO1185" i="2"/>
  <c r="CP1185" i="2"/>
  <c r="CQ1185" i="2"/>
  <c r="CR1185" i="2"/>
  <c r="CO1188" i="2"/>
  <c r="CP1188" i="2"/>
  <c r="CQ1188" i="2"/>
  <c r="CR1188" i="2"/>
  <c r="CO1191" i="2"/>
  <c r="CP1191" i="2"/>
  <c r="CQ1191" i="2"/>
  <c r="CR1191" i="2"/>
  <c r="CO1194" i="2"/>
  <c r="CP1194" i="2"/>
  <c r="CQ1194" i="2"/>
  <c r="CR1194" i="2"/>
  <c r="CO1197" i="2"/>
  <c r="CP1197" i="2"/>
  <c r="CQ1197" i="2"/>
  <c r="CR1197" i="2"/>
  <c r="CO1200" i="2"/>
  <c r="CP1200" i="2"/>
  <c r="CQ1200" i="2"/>
  <c r="CR1200" i="2"/>
  <c r="CO1203" i="2"/>
  <c r="CP1203" i="2"/>
  <c r="CQ1203" i="2"/>
  <c r="CR1203" i="2"/>
  <c r="CO1206" i="2"/>
  <c r="CP1206" i="2"/>
  <c r="CQ1206" i="2"/>
  <c r="CR1206" i="2"/>
  <c r="CO1209" i="2"/>
  <c r="CP1209" i="2"/>
  <c r="CQ1209" i="2"/>
  <c r="CR1209" i="2"/>
  <c r="CO1212" i="2"/>
  <c r="CP1212" i="2"/>
  <c r="CQ1212" i="2"/>
  <c r="CR1212" i="2"/>
  <c r="CO1215" i="2"/>
  <c r="CP1215" i="2"/>
  <c r="CQ1215" i="2"/>
  <c r="CR1215" i="2"/>
  <c r="CO1218" i="2"/>
  <c r="CP1218" i="2"/>
  <c r="CQ1218" i="2"/>
  <c r="CR1218" i="2"/>
  <c r="CO1221" i="2"/>
  <c r="CP1221" i="2"/>
  <c r="CQ1221" i="2"/>
  <c r="CR1221" i="2"/>
  <c r="CO1224" i="2"/>
  <c r="CP1224" i="2"/>
  <c r="CQ1224" i="2"/>
  <c r="CR1224" i="2"/>
  <c r="CO1227" i="2"/>
  <c r="CP1227" i="2"/>
  <c r="CQ1227" i="2"/>
  <c r="CR1227" i="2"/>
  <c r="CO1230" i="2"/>
  <c r="CP1230" i="2"/>
  <c r="CQ1230" i="2"/>
  <c r="CR1230" i="2"/>
  <c r="CO1233" i="2"/>
  <c r="CP1233" i="2"/>
  <c r="CQ1233" i="2"/>
  <c r="CR1233" i="2"/>
  <c r="CO1236" i="2"/>
  <c r="CP1236" i="2"/>
  <c r="CQ1236" i="2"/>
  <c r="CR1236" i="2"/>
  <c r="CO1239" i="2"/>
  <c r="CP1239" i="2"/>
  <c r="CQ1239" i="2"/>
  <c r="CR1239" i="2"/>
  <c r="CO1242" i="2"/>
  <c r="CP1242" i="2"/>
  <c r="CQ1242" i="2"/>
  <c r="CR1242" i="2"/>
  <c r="CO1245" i="2"/>
  <c r="CP1245" i="2"/>
  <c r="CQ1245" i="2"/>
  <c r="CR1245" i="2"/>
  <c r="CO1248" i="2"/>
  <c r="CP1248" i="2"/>
  <c r="CQ1248" i="2"/>
  <c r="CR1248" i="2"/>
  <c r="CO1251" i="2"/>
  <c r="CP1251" i="2"/>
  <c r="CQ1251" i="2"/>
  <c r="CR1251" i="2"/>
  <c r="CO1254" i="2"/>
  <c r="CP1254" i="2"/>
  <c r="CQ1254" i="2"/>
  <c r="CR1254" i="2"/>
  <c r="CO1257" i="2"/>
  <c r="CP1257" i="2"/>
  <c r="CQ1257" i="2"/>
  <c r="CR1257" i="2"/>
  <c r="CO1260" i="2"/>
  <c r="CP1260" i="2"/>
  <c r="CQ1260" i="2"/>
  <c r="CR1260" i="2"/>
  <c r="CO1263" i="2"/>
  <c r="CP1263" i="2"/>
  <c r="CQ1263" i="2"/>
  <c r="CR1263" i="2"/>
  <c r="CO1266" i="2"/>
  <c r="CP1266" i="2"/>
  <c r="CQ1266" i="2"/>
  <c r="CR1266" i="2"/>
  <c r="CO1269" i="2"/>
  <c r="CP1269" i="2"/>
  <c r="CQ1269" i="2"/>
  <c r="CR1269" i="2"/>
  <c r="CO1272" i="2"/>
  <c r="CP1272" i="2"/>
  <c r="CQ1272" i="2"/>
  <c r="CR1272" i="2"/>
  <c r="CO1275" i="2"/>
  <c r="CP1275" i="2"/>
  <c r="CQ1275" i="2"/>
  <c r="CR1275" i="2"/>
  <c r="CO1278" i="2"/>
  <c r="CP1278" i="2"/>
  <c r="CQ1278" i="2"/>
  <c r="CR1278" i="2"/>
  <c r="CO1281" i="2"/>
  <c r="CP1281" i="2"/>
  <c r="CQ1281" i="2"/>
  <c r="CR1281" i="2"/>
  <c r="CO1284" i="2"/>
  <c r="CP1284" i="2"/>
  <c r="CQ1284" i="2"/>
  <c r="CR1284" i="2"/>
  <c r="CO1287" i="2"/>
  <c r="CP1287" i="2"/>
  <c r="CQ1287" i="2"/>
  <c r="CR1287" i="2"/>
  <c r="CO1290" i="2"/>
  <c r="CP1290" i="2"/>
  <c r="CQ1290" i="2"/>
  <c r="CR1290" i="2"/>
  <c r="CO1293" i="2"/>
  <c r="CP1293" i="2"/>
  <c r="CQ1293" i="2"/>
  <c r="CR1293" i="2"/>
  <c r="CO1296" i="2"/>
  <c r="CP1296" i="2"/>
  <c r="CQ1296" i="2"/>
  <c r="CR1296" i="2"/>
  <c r="CO1299" i="2"/>
  <c r="CP1299" i="2"/>
  <c r="CQ1299" i="2"/>
  <c r="CR1299" i="2"/>
  <c r="CO1302" i="2"/>
  <c r="CP1302" i="2"/>
  <c r="CQ1302" i="2"/>
  <c r="CR1302" i="2"/>
  <c r="CO1305" i="2"/>
  <c r="CP1305" i="2"/>
  <c r="CQ1305" i="2"/>
  <c r="CR1305" i="2"/>
  <c r="CO1308" i="2"/>
  <c r="CP1308" i="2"/>
  <c r="CQ1308" i="2"/>
  <c r="CR1308" i="2"/>
  <c r="CO1311" i="2"/>
  <c r="CP1311" i="2"/>
  <c r="CQ1311" i="2"/>
  <c r="CR1311" i="2"/>
  <c r="CO1314" i="2"/>
  <c r="CP1314" i="2"/>
  <c r="CQ1314" i="2"/>
  <c r="CR1314" i="2"/>
  <c r="CO1317" i="2"/>
  <c r="CP1317" i="2"/>
  <c r="CQ1317" i="2"/>
  <c r="CR1317" i="2"/>
  <c r="CO1320" i="2"/>
  <c r="CP1320" i="2"/>
  <c r="CQ1320" i="2"/>
  <c r="CR1320" i="2"/>
  <c r="CO1323" i="2"/>
  <c r="CP1323" i="2"/>
  <c r="CQ1323" i="2"/>
  <c r="CR1323" i="2"/>
  <c r="CO1326" i="2"/>
  <c r="CP1326" i="2"/>
  <c r="CQ1326" i="2"/>
  <c r="CR1326" i="2"/>
  <c r="CO1329" i="2"/>
  <c r="CP1329" i="2"/>
  <c r="CQ1329" i="2"/>
  <c r="CR1329" i="2"/>
  <c r="CO1332" i="2"/>
  <c r="CP1332" i="2"/>
  <c r="CQ1332" i="2"/>
  <c r="CR1332" i="2"/>
  <c r="CO1335" i="2"/>
  <c r="CP1335" i="2"/>
  <c r="CQ1335" i="2"/>
  <c r="CR1335" i="2"/>
  <c r="CO1338" i="2"/>
  <c r="CP1338" i="2"/>
  <c r="CQ1338" i="2"/>
  <c r="CR1338" i="2"/>
  <c r="CO1341" i="2"/>
  <c r="CP1341" i="2"/>
  <c r="CQ1341" i="2"/>
  <c r="CR1341" i="2"/>
  <c r="CO1344" i="2"/>
  <c r="CP1344" i="2"/>
  <c r="CQ1344" i="2"/>
  <c r="CR1344" i="2"/>
  <c r="CO1347" i="2"/>
  <c r="CP1347" i="2"/>
  <c r="CQ1347" i="2"/>
  <c r="CR1347" i="2"/>
  <c r="CO1350" i="2"/>
  <c r="CP1350" i="2"/>
  <c r="CQ1350" i="2"/>
  <c r="CR1350" i="2"/>
  <c r="CO1353" i="2"/>
  <c r="CP1353" i="2"/>
  <c r="CQ1353" i="2"/>
  <c r="CR1353" i="2"/>
  <c r="CO1356" i="2"/>
  <c r="CP1356" i="2"/>
  <c r="CQ1356" i="2"/>
  <c r="CR1356" i="2"/>
  <c r="CO1359" i="2"/>
  <c r="CP1359" i="2"/>
  <c r="CQ1359" i="2"/>
  <c r="CR1359" i="2"/>
  <c r="CO1362" i="2"/>
  <c r="CP1362" i="2"/>
  <c r="CQ1362" i="2"/>
  <c r="CR1362" i="2"/>
  <c r="CR3" i="2"/>
  <c r="CQ3" i="2"/>
  <c r="CP3" i="2"/>
  <c r="CO3" i="2"/>
  <c r="CI5" i="2"/>
  <c r="CJ5" i="2"/>
  <c r="CK5" i="2"/>
  <c r="CL5" i="2"/>
  <c r="CI8" i="2"/>
  <c r="CJ8" i="2"/>
  <c r="CK8" i="2"/>
  <c r="CL8" i="2"/>
  <c r="CI11" i="2"/>
  <c r="CJ11" i="2"/>
  <c r="CK11" i="2"/>
  <c r="CL11" i="2"/>
  <c r="CI14" i="2"/>
  <c r="CJ14" i="2"/>
  <c r="CK14" i="2"/>
  <c r="CL14" i="2"/>
  <c r="CI17" i="2"/>
  <c r="CJ17" i="2"/>
  <c r="CK17" i="2"/>
  <c r="CL17" i="2"/>
  <c r="CI20" i="2"/>
  <c r="CJ20" i="2"/>
  <c r="CK20" i="2"/>
  <c r="CL20" i="2"/>
  <c r="CI23" i="2"/>
  <c r="CJ23" i="2"/>
  <c r="CK23" i="2"/>
  <c r="CL23" i="2"/>
  <c r="CI26" i="2"/>
  <c r="CJ26" i="2"/>
  <c r="CK26" i="2"/>
  <c r="CL26" i="2"/>
  <c r="CI29" i="2"/>
  <c r="CJ29" i="2"/>
  <c r="CK29" i="2"/>
  <c r="CL29" i="2"/>
  <c r="CI32" i="2"/>
  <c r="CJ32" i="2"/>
  <c r="CK32" i="2"/>
  <c r="CL32" i="2"/>
  <c r="CI35" i="2"/>
  <c r="CJ35" i="2"/>
  <c r="CK35" i="2"/>
  <c r="CL35" i="2"/>
  <c r="CI38" i="2"/>
  <c r="CJ38" i="2"/>
  <c r="CK38" i="2"/>
  <c r="CL38" i="2"/>
  <c r="CI41" i="2"/>
  <c r="CJ41" i="2"/>
  <c r="CK41" i="2"/>
  <c r="CL41" i="2"/>
  <c r="CI44" i="2"/>
  <c r="CJ44" i="2"/>
  <c r="CK44" i="2"/>
  <c r="CL44" i="2"/>
  <c r="CI47" i="2"/>
  <c r="CJ47" i="2"/>
  <c r="CK47" i="2"/>
  <c r="CL47" i="2"/>
  <c r="CI50" i="2"/>
  <c r="CJ50" i="2"/>
  <c r="CK50" i="2"/>
  <c r="CL50" i="2"/>
  <c r="CI53" i="2"/>
  <c r="CJ53" i="2"/>
  <c r="CK53" i="2"/>
  <c r="CL53" i="2"/>
  <c r="CI56" i="2"/>
  <c r="CJ56" i="2"/>
  <c r="CK56" i="2"/>
  <c r="CL56" i="2"/>
  <c r="CI59" i="2"/>
  <c r="CJ59" i="2"/>
  <c r="CK59" i="2"/>
  <c r="CL59" i="2"/>
  <c r="CI62" i="2"/>
  <c r="CJ62" i="2"/>
  <c r="CK62" i="2"/>
  <c r="CL62" i="2"/>
  <c r="CI65" i="2"/>
  <c r="CJ65" i="2"/>
  <c r="CK65" i="2"/>
  <c r="CL65" i="2"/>
  <c r="CI68" i="2"/>
  <c r="CJ68" i="2"/>
  <c r="CK68" i="2"/>
  <c r="CL68" i="2"/>
  <c r="CI71" i="2"/>
  <c r="CJ71" i="2"/>
  <c r="CK71" i="2"/>
  <c r="CL71" i="2"/>
  <c r="CI74" i="2"/>
  <c r="CJ74" i="2"/>
  <c r="CK74" i="2"/>
  <c r="CL74" i="2"/>
  <c r="CI77" i="2"/>
  <c r="CJ77" i="2"/>
  <c r="CK77" i="2"/>
  <c r="CL77" i="2"/>
  <c r="CI80" i="2"/>
  <c r="CJ80" i="2"/>
  <c r="CK80" i="2"/>
  <c r="CL80" i="2"/>
  <c r="CI83" i="2"/>
  <c r="CJ83" i="2"/>
  <c r="CK83" i="2"/>
  <c r="CL83" i="2"/>
  <c r="CI86" i="2"/>
  <c r="CJ86" i="2"/>
  <c r="CK86" i="2"/>
  <c r="CL86" i="2"/>
  <c r="CI89" i="2"/>
  <c r="CJ89" i="2"/>
  <c r="CK89" i="2"/>
  <c r="CL89" i="2"/>
  <c r="CI92" i="2"/>
  <c r="CJ92" i="2"/>
  <c r="CK92" i="2"/>
  <c r="CL92" i="2"/>
  <c r="CI95" i="2"/>
  <c r="CJ95" i="2"/>
  <c r="CK95" i="2"/>
  <c r="CL95" i="2"/>
  <c r="CI98" i="2"/>
  <c r="CJ98" i="2"/>
  <c r="CK98" i="2"/>
  <c r="CL98" i="2"/>
  <c r="CI101" i="2"/>
  <c r="CJ101" i="2"/>
  <c r="CK101" i="2"/>
  <c r="CL101" i="2"/>
  <c r="CI104" i="2"/>
  <c r="CJ104" i="2"/>
  <c r="CK104" i="2"/>
  <c r="CL104" i="2"/>
  <c r="CI107" i="2"/>
  <c r="CJ107" i="2"/>
  <c r="CK107" i="2"/>
  <c r="CL107" i="2"/>
  <c r="CI110" i="2"/>
  <c r="CJ110" i="2"/>
  <c r="CK110" i="2"/>
  <c r="CL110" i="2"/>
  <c r="CI113" i="2"/>
  <c r="CJ113" i="2"/>
  <c r="CK113" i="2"/>
  <c r="CL113" i="2"/>
  <c r="CI116" i="2"/>
  <c r="CJ116" i="2"/>
  <c r="CK116" i="2"/>
  <c r="CL116" i="2"/>
  <c r="CI119" i="2"/>
  <c r="CJ119" i="2"/>
  <c r="CK119" i="2"/>
  <c r="CL119" i="2"/>
  <c r="CI122" i="2"/>
  <c r="CJ122" i="2"/>
  <c r="CK122" i="2"/>
  <c r="CL122" i="2"/>
  <c r="CI125" i="2"/>
  <c r="CJ125" i="2"/>
  <c r="CK125" i="2"/>
  <c r="CL125" i="2"/>
  <c r="CI128" i="2"/>
  <c r="CJ128" i="2"/>
  <c r="CK128" i="2"/>
  <c r="CL128" i="2"/>
  <c r="CI131" i="2"/>
  <c r="CJ131" i="2"/>
  <c r="CK131" i="2"/>
  <c r="CL131" i="2"/>
  <c r="CI134" i="2"/>
  <c r="CJ134" i="2"/>
  <c r="CK134" i="2"/>
  <c r="CL134" i="2"/>
  <c r="CI137" i="2"/>
  <c r="CJ137" i="2"/>
  <c r="CK137" i="2"/>
  <c r="CL137" i="2"/>
  <c r="CI140" i="2"/>
  <c r="CJ140" i="2"/>
  <c r="CK140" i="2"/>
  <c r="CL140" i="2"/>
  <c r="CI143" i="2"/>
  <c r="CJ143" i="2"/>
  <c r="CK143" i="2"/>
  <c r="CL143" i="2"/>
  <c r="CI146" i="2"/>
  <c r="CJ146" i="2"/>
  <c r="CK146" i="2"/>
  <c r="CL146" i="2"/>
  <c r="CI149" i="2"/>
  <c r="CJ149" i="2"/>
  <c r="CK149" i="2"/>
  <c r="CL149" i="2"/>
  <c r="CI152" i="2"/>
  <c r="CJ152" i="2"/>
  <c r="CK152" i="2"/>
  <c r="CL152" i="2"/>
  <c r="CI155" i="2"/>
  <c r="CJ155" i="2"/>
  <c r="CK155" i="2"/>
  <c r="CL155" i="2"/>
  <c r="CI158" i="2"/>
  <c r="CJ158" i="2"/>
  <c r="CK158" i="2"/>
  <c r="CL158" i="2"/>
  <c r="CI161" i="2"/>
  <c r="CJ161" i="2"/>
  <c r="CK161" i="2"/>
  <c r="CL161" i="2"/>
  <c r="CI164" i="2"/>
  <c r="CJ164" i="2"/>
  <c r="CK164" i="2"/>
  <c r="CL164" i="2"/>
  <c r="CI167" i="2"/>
  <c r="CJ167" i="2"/>
  <c r="CK167" i="2"/>
  <c r="CL167" i="2"/>
  <c r="CI170" i="2"/>
  <c r="CJ170" i="2"/>
  <c r="CK170" i="2"/>
  <c r="CL170" i="2"/>
  <c r="CI173" i="2"/>
  <c r="CJ173" i="2"/>
  <c r="CK173" i="2"/>
  <c r="CL173" i="2"/>
  <c r="CI176" i="2"/>
  <c r="CJ176" i="2"/>
  <c r="CK176" i="2"/>
  <c r="CL176" i="2"/>
  <c r="CI179" i="2"/>
  <c r="CJ179" i="2"/>
  <c r="CK179" i="2"/>
  <c r="CL179" i="2"/>
  <c r="CI182" i="2"/>
  <c r="CJ182" i="2"/>
  <c r="CK182" i="2"/>
  <c r="CL182" i="2"/>
  <c r="CI185" i="2"/>
  <c r="CJ185" i="2"/>
  <c r="CK185" i="2"/>
  <c r="CL185" i="2"/>
  <c r="CI188" i="2"/>
  <c r="CJ188" i="2"/>
  <c r="CK188" i="2"/>
  <c r="CL188" i="2"/>
  <c r="CI191" i="2"/>
  <c r="CJ191" i="2"/>
  <c r="CK191" i="2"/>
  <c r="CL191" i="2"/>
  <c r="CI194" i="2"/>
  <c r="CJ194" i="2"/>
  <c r="CK194" i="2"/>
  <c r="CL194" i="2"/>
  <c r="CI197" i="2"/>
  <c r="CJ197" i="2"/>
  <c r="CK197" i="2"/>
  <c r="CL197" i="2"/>
  <c r="CI200" i="2"/>
  <c r="CJ200" i="2"/>
  <c r="CK200" i="2"/>
  <c r="CL200" i="2"/>
  <c r="CI203" i="2"/>
  <c r="CJ203" i="2"/>
  <c r="CK203" i="2"/>
  <c r="CL203" i="2"/>
  <c r="CI206" i="2"/>
  <c r="CJ206" i="2"/>
  <c r="CK206" i="2"/>
  <c r="CL206" i="2"/>
  <c r="CI209" i="2"/>
  <c r="CJ209" i="2"/>
  <c r="CK209" i="2"/>
  <c r="CL209" i="2"/>
  <c r="CI212" i="2"/>
  <c r="CJ212" i="2"/>
  <c r="CK212" i="2"/>
  <c r="CL212" i="2"/>
  <c r="CI215" i="2"/>
  <c r="CJ215" i="2"/>
  <c r="CK215" i="2"/>
  <c r="CL215" i="2"/>
  <c r="CI218" i="2"/>
  <c r="CJ218" i="2"/>
  <c r="CK218" i="2"/>
  <c r="CL218" i="2"/>
  <c r="CI221" i="2"/>
  <c r="CJ221" i="2"/>
  <c r="CK221" i="2"/>
  <c r="CL221" i="2"/>
  <c r="CI224" i="2"/>
  <c r="CJ224" i="2"/>
  <c r="CK224" i="2"/>
  <c r="CL224" i="2"/>
  <c r="CI227" i="2"/>
  <c r="CJ227" i="2"/>
  <c r="CK227" i="2"/>
  <c r="CL227" i="2"/>
  <c r="CI230" i="2"/>
  <c r="CJ230" i="2"/>
  <c r="CK230" i="2"/>
  <c r="CL230" i="2"/>
  <c r="CI233" i="2"/>
  <c r="CJ233" i="2"/>
  <c r="CK233" i="2"/>
  <c r="CL233" i="2"/>
  <c r="CI236" i="2"/>
  <c r="CJ236" i="2"/>
  <c r="CK236" i="2"/>
  <c r="CL236" i="2"/>
  <c r="CI239" i="2"/>
  <c r="CJ239" i="2"/>
  <c r="CK239" i="2"/>
  <c r="CL239" i="2"/>
  <c r="CI242" i="2"/>
  <c r="CJ242" i="2"/>
  <c r="CK242" i="2"/>
  <c r="CL242" i="2"/>
  <c r="CI245" i="2"/>
  <c r="CJ245" i="2"/>
  <c r="CK245" i="2"/>
  <c r="CL245" i="2"/>
  <c r="CI248" i="2"/>
  <c r="CJ248" i="2"/>
  <c r="CK248" i="2"/>
  <c r="CL248" i="2"/>
  <c r="CI251" i="2"/>
  <c r="CJ251" i="2"/>
  <c r="CK251" i="2"/>
  <c r="CL251" i="2"/>
  <c r="CI254" i="2"/>
  <c r="CJ254" i="2"/>
  <c r="CK254" i="2"/>
  <c r="CL254" i="2"/>
  <c r="CI257" i="2"/>
  <c r="CJ257" i="2"/>
  <c r="CK257" i="2"/>
  <c r="CL257" i="2"/>
  <c r="CI260" i="2"/>
  <c r="CJ260" i="2"/>
  <c r="CK260" i="2"/>
  <c r="CL260" i="2"/>
  <c r="CI263" i="2"/>
  <c r="CJ263" i="2"/>
  <c r="CK263" i="2"/>
  <c r="CL263" i="2"/>
  <c r="CI266" i="2"/>
  <c r="CJ266" i="2"/>
  <c r="CK266" i="2"/>
  <c r="CL266" i="2"/>
  <c r="CI269" i="2"/>
  <c r="CJ269" i="2"/>
  <c r="CK269" i="2"/>
  <c r="CL269" i="2"/>
  <c r="CI272" i="2"/>
  <c r="CJ272" i="2"/>
  <c r="CK272" i="2"/>
  <c r="CL272" i="2"/>
  <c r="CI275" i="2"/>
  <c r="CJ275" i="2"/>
  <c r="CK275" i="2"/>
  <c r="CL275" i="2"/>
  <c r="CI278" i="2"/>
  <c r="CJ278" i="2"/>
  <c r="CK278" i="2"/>
  <c r="CL278" i="2"/>
  <c r="CI281" i="2"/>
  <c r="CJ281" i="2"/>
  <c r="CK281" i="2"/>
  <c r="CL281" i="2"/>
  <c r="CI284" i="2"/>
  <c r="CJ284" i="2"/>
  <c r="CK284" i="2"/>
  <c r="CL284" i="2"/>
  <c r="CI287" i="2"/>
  <c r="CJ287" i="2"/>
  <c r="CK287" i="2"/>
  <c r="CL287" i="2"/>
  <c r="CI290" i="2"/>
  <c r="CJ290" i="2"/>
  <c r="CK290" i="2"/>
  <c r="CL290" i="2"/>
  <c r="CI293" i="2"/>
  <c r="CJ293" i="2"/>
  <c r="CK293" i="2"/>
  <c r="CL293" i="2"/>
  <c r="CI296" i="2"/>
  <c r="CJ296" i="2"/>
  <c r="CK296" i="2"/>
  <c r="CL296" i="2"/>
  <c r="CI299" i="2"/>
  <c r="CJ299" i="2"/>
  <c r="CK299" i="2"/>
  <c r="CL299" i="2"/>
  <c r="CI302" i="2"/>
  <c r="CJ302" i="2"/>
  <c r="CK302" i="2"/>
  <c r="CL302" i="2"/>
  <c r="CI305" i="2"/>
  <c r="CJ305" i="2"/>
  <c r="CK305" i="2"/>
  <c r="CL305" i="2"/>
  <c r="CI308" i="2"/>
  <c r="CJ308" i="2"/>
  <c r="CK308" i="2"/>
  <c r="CL308" i="2"/>
  <c r="CI311" i="2"/>
  <c r="CJ311" i="2"/>
  <c r="CK311" i="2"/>
  <c r="CL311" i="2"/>
  <c r="CI314" i="2"/>
  <c r="CJ314" i="2"/>
  <c r="CK314" i="2"/>
  <c r="CL314" i="2"/>
  <c r="CI317" i="2"/>
  <c r="CJ317" i="2"/>
  <c r="CK317" i="2"/>
  <c r="CL317" i="2"/>
  <c r="CI320" i="2"/>
  <c r="CJ320" i="2"/>
  <c r="CK320" i="2"/>
  <c r="CL320" i="2"/>
  <c r="CI323" i="2"/>
  <c r="CJ323" i="2"/>
  <c r="CK323" i="2"/>
  <c r="CL323" i="2"/>
  <c r="CI326" i="2"/>
  <c r="CJ326" i="2"/>
  <c r="CK326" i="2"/>
  <c r="CL326" i="2"/>
  <c r="CI329" i="2"/>
  <c r="CJ329" i="2"/>
  <c r="CK329" i="2"/>
  <c r="CL329" i="2"/>
  <c r="CI332" i="2"/>
  <c r="CJ332" i="2"/>
  <c r="CK332" i="2"/>
  <c r="CL332" i="2"/>
  <c r="CI335" i="2"/>
  <c r="CJ335" i="2"/>
  <c r="CK335" i="2"/>
  <c r="CL335" i="2"/>
  <c r="CI338" i="2"/>
  <c r="CJ338" i="2"/>
  <c r="CK338" i="2"/>
  <c r="CL338" i="2"/>
  <c r="CI341" i="2"/>
  <c r="CJ341" i="2"/>
  <c r="CK341" i="2"/>
  <c r="CL341" i="2"/>
  <c r="CI344" i="2"/>
  <c r="CJ344" i="2"/>
  <c r="CK344" i="2"/>
  <c r="CL344" i="2"/>
  <c r="CI347" i="2"/>
  <c r="CJ347" i="2"/>
  <c r="CK347" i="2"/>
  <c r="CL347" i="2"/>
  <c r="CI350" i="2"/>
  <c r="CJ350" i="2"/>
  <c r="CK350" i="2"/>
  <c r="CL350" i="2"/>
  <c r="CI353" i="2"/>
  <c r="CJ353" i="2"/>
  <c r="CK353" i="2"/>
  <c r="CL353" i="2"/>
  <c r="CI356" i="2"/>
  <c r="CJ356" i="2"/>
  <c r="CK356" i="2"/>
  <c r="CL356" i="2"/>
  <c r="CI359" i="2"/>
  <c r="CJ359" i="2"/>
  <c r="CK359" i="2"/>
  <c r="CL359" i="2"/>
  <c r="CI362" i="2"/>
  <c r="CJ362" i="2"/>
  <c r="CK362" i="2"/>
  <c r="CL362" i="2"/>
  <c r="CI365" i="2"/>
  <c r="CJ365" i="2"/>
  <c r="CK365" i="2"/>
  <c r="CL365" i="2"/>
  <c r="CI368" i="2"/>
  <c r="CJ368" i="2"/>
  <c r="CK368" i="2"/>
  <c r="CL368" i="2"/>
  <c r="CI371" i="2"/>
  <c r="CJ371" i="2"/>
  <c r="CK371" i="2"/>
  <c r="CL371" i="2"/>
  <c r="CI374" i="2"/>
  <c r="CJ374" i="2"/>
  <c r="CK374" i="2"/>
  <c r="CL374" i="2"/>
  <c r="CI377" i="2"/>
  <c r="CJ377" i="2"/>
  <c r="CK377" i="2"/>
  <c r="CL377" i="2"/>
  <c r="CI380" i="2"/>
  <c r="CJ380" i="2"/>
  <c r="CK380" i="2"/>
  <c r="CL380" i="2"/>
  <c r="CI383" i="2"/>
  <c r="CJ383" i="2"/>
  <c r="CK383" i="2"/>
  <c r="CL383" i="2"/>
  <c r="CI386" i="2"/>
  <c r="CJ386" i="2"/>
  <c r="CK386" i="2"/>
  <c r="CL386" i="2"/>
  <c r="CI389" i="2"/>
  <c r="CJ389" i="2"/>
  <c r="CK389" i="2"/>
  <c r="CL389" i="2"/>
  <c r="CI392" i="2"/>
  <c r="CJ392" i="2"/>
  <c r="CK392" i="2"/>
  <c r="CL392" i="2"/>
  <c r="CI395" i="2"/>
  <c r="CJ395" i="2"/>
  <c r="CK395" i="2"/>
  <c r="CL395" i="2"/>
  <c r="CI398" i="2"/>
  <c r="CJ398" i="2"/>
  <c r="CK398" i="2"/>
  <c r="CL398" i="2"/>
  <c r="CI401" i="2"/>
  <c r="CJ401" i="2"/>
  <c r="CK401" i="2"/>
  <c r="CL401" i="2"/>
  <c r="CI404" i="2"/>
  <c r="CJ404" i="2"/>
  <c r="CK404" i="2"/>
  <c r="CL404" i="2"/>
  <c r="CI407" i="2"/>
  <c r="CJ407" i="2"/>
  <c r="CK407" i="2"/>
  <c r="CL407" i="2"/>
  <c r="CI410" i="2"/>
  <c r="CJ410" i="2"/>
  <c r="CK410" i="2"/>
  <c r="CL410" i="2"/>
  <c r="CI413" i="2"/>
  <c r="CJ413" i="2"/>
  <c r="CK413" i="2"/>
  <c r="CL413" i="2"/>
  <c r="CI416" i="2"/>
  <c r="CJ416" i="2"/>
  <c r="CK416" i="2"/>
  <c r="CL416" i="2"/>
  <c r="CI419" i="2"/>
  <c r="CJ419" i="2"/>
  <c r="CK419" i="2"/>
  <c r="CL419" i="2"/>
  <c r="CI422" i="2"/>
  <c r="CJ422" i="2"/>
  <c r="CK422" i="2"/>
  <c r="CL422" i="2"/>
  <c r="CI425" i="2"/>
  <c r="CJ425" i="2"/>
  <c r="CK425" i="2"/>
  <c r="CL425" i="2"/>
  <c r="CI428" i="2"/>
  <c r="CJ428" i="2"/>
  <c r="CK428" i="2"/>
  <c r="CL428" i="2"/>
  <c r="CI431" i="2"/>
  <c r="CJ431" i="2"/>
  <c r="CK431" i="2"/>
  <c r="CL431" i="2"/>
  <c r="CI434" i="2"/>
  <c r="CJ434" i="2"/>
  <c r="CK434" i="2"/>
  <c r="CL434" i="2"/>
  <c r="CI437" i="2"/>
  <c r="CJ437" i="2"/>
  <c r="CK437" i="2"/>
  <c r="CL437" i="2"/>
  <c r="CI440" i="2"/>
  <c r="CJ440" i="2"/>
  <c r="CK440" i="2"/>
  <c r="CL440" i="2"/>
  <c r="CI443" i="2"/>
  <c r="CJ443" i="2"/>
  <c r="CK443" i="2"/>
  <c r="CL443" i="2"/>
  <c r="CI446" i="2"/>
  <c r="CJ446" i="2"/>
  <c r="CK446" i="2"/>
  <c r="CL446" i="2"/>
  <c r="CI449" i="2"/>
  <c r="CJ449" i="2"/>
  <c r="CK449" i="2"/>
  <c r="CL449" i="2"/>
  <c r="CI452" i="2"/>
  <c r="CJ452" i="2"/>
  <c r="CK452" i="2"/>
  <c r="CL452" i="2"/>
  <c r="CI455" i="2"/>
  <c r="CJ455" i="2"/>
  <c r="CK455" i="2"/>
  <c r="CL455" i="2"/>
  <c r="CI458" i="2"/>
  <c r="CJ458" i="2"/>
  <c r="CK458" i="2"/>
  <c r="CL458" i="2"/>
  <c r="CI461" i="2"/>
  <c r="CJ461" i="2"/>
  <c r="CK461" i="2"/>
  <c r="CL461" i="2"/>
  <c r="CI464" i="2"/>
  <c r="CJ464" i="2"/>
  <c r="CK464" i="2"/>
  <c r="CL464" i="2"/>
  <c r="CI467" i="2"/>
  <c r="CJ467" i="2"/>
  <c r="CK467" i="2"/>
  <c r="CL467" i="2"/>
  <c r="CI470" i="2"/>
  <c r="CJ470" i="2"/>
  <c r="CK470" i="2"/>
  <c r="CL470" i="2"/>
  <c r="CI473" i="2"/>
  <c r="CJ473" i="2"/>
  <c r="CK473" i="2"/>
  <c r="CL473" i="2"/>
  <c r="CI476" i="2"/>
  <c r="CJ476" i="2"/>
  <c r="CK476" i="2"/>
  <c r="CL476" i="2"/>
  <c r="CI479" i="2"/>
  <c r="CJ479" i="2"/>
  <c r="CK479" i="2"/>
  <c r="CL479" i="2"/>
  <c r="CI482" i="2"/>
  <c r="CJ482" i="2"/>
  <c r="CK482" i="2"/>
  <c r="CL482" i="2"/>
  <c r="CI485" i="2"/>
  <c r="CJ485" i="2"/>
  <c r="CK485" i="2"/>
  <c r="CL485" i="2"/>
  <c r="CI488" i="2"/>
  <c r="CJ488" i="2"/>
  <c r="CK488" i="2"/>
  <c r="CL488" i="2"/>
  <c r="CI491" i="2"/>
  <c r="CJ491" i="2"/>
  <c r="CK491" i="2"/>
  <c r="CL491" i="2"/>
  <c r="CI494" i="2"/>
  <c r="CJ494" i="2"/>
  <c r="CK494" i="2"/>
  <c r="CL494" i="2"/>
  <c r="CI497" i="2"/>
  <c r="CJ497" i="2"/>
  <c r="CK497" i="2"/>
  <c r="CL497" i="2"/>
  <c r="CI500" i="2"/>
  <c r="CJ500" i="2"/>
  <c r="CK500" i="2"/>
  <c r="CL500" i="2"/>
  <c r="CI503" i="2"/>
  <c r="CJ503" i="2"/>
  <c r="CK503" i="2"/>
  <c r="CL503" i="2"/>
  <c r="CI506" i="2"/>
  <c r="CJ506" i="2"/>
  <c r="CK506" i="2"/>
  <c r="CL506" i="2"/>
  <c r="CI509" i="2"/>
  <c r="CJ509" i="2"/>
  <c r="CK509" i="2"/>
  <c r="CL509" i="2"/>
  <c r="CI512" i="2"/>
  <c r="CJ512" i="2"/>
  <c r="CK512" i="2"/>
  <c r="CL512" i="2"/>
  <c r="CI515" i="2"/>
  <c r="CJ515" i="2"/>
  <c r="CK515" i="2"/>
  <c r="CL515" i="2"/>
  <c r="CI518" i="2"/>
  <c r="CJ518" i="2"/>
  <c r="CK518" i="2"/>
  <c r="CL518" i="2"/>
  <c r="CI521" i="2"/>
  <c r="CJ521" i="2"/>
  <c r="CK521" i="2"/>
  <c r="CL521" i="2"/>
  <c r="CI524" i="2"/>
  <c r="CJ524" i="2"/>
  <c r="CK524" i="2"/>
  <c r="CL524" i="2"/>
  <c r="CI527" i="2"/>
  <c r="CJ527" i="2"/>
  <c r="CK527" i="2"/>
  <c r="CL527" i="2"/>
  <c r="CI530" i="2"/>
  <c r="CJ530" i="2"/>
  <c r="CK530" i="2"/>
  <c r="CL530" i="2"/>
  <c r="CI533" i="2"/>
  <c r="CJ533" i="2"/>
  <c r="CK533" i="2"/>
  <c r="CL533" i="2"/>
  <c r="CI536" i="2"/>
  <c r="CJ536" i="2"/>
  <c r="CK536" i="2"/>
  <c r="CL536" i="2"/>
  <c r="CI539" i="2"/>
  <c r="CJ539" i="2"/>
  <c r="CK539" i="2"/>
  <c r="CL539" i="2"/>
  <c r="CI542" i="2"/>
  <c r="CJ542" i="2"/>
  <c r="CK542" i="2"/>
  <c r="CL542" i="2"/>
  <c r="CI545" i="2"/>
  <c r="CJ545" i="2"/>
  <c r="CK545" i="2"/>
  <c r="CL545" i="2"/>
  <c r="CI548" i="2"/>
  <c r="CJ548" i="2"/>
  <c r="CK548" i="2"/>
  <c r="CL548" i="2"/>
  <c r="CI551" i="2"/>
  <c r="CJ551" i="2"/>
  <c r="CK551" i="2"/>
  <c r="CL551" i="2"/>
  <c r="CI554" i="2"/>
  <c r="CJ554" i="2"/>
  <c r="CK554" i="2"/>
  <c r="CL554" i="2"/>
  <c r="CI557" i="2"/>
  <c r="CJ557" i="2"/>
  <c r="CK557" i="2"/>
  <c r="CL557" i="2"/>
  <c r="CI560" i="2"/>
  <c r="CJ560" i="2"/>
  <c r="CK560" i="2"/>
  <c r="CL560" i="2"/>
  <c r="CI563" i="2"/>
  <c r="CJ563" i="2"/>
  <c r="CK563" i="2"/>
  <c r="CL563" i="2"/>
  <c r="CI566" i="2"/>
  <c r="CJ566" i="2"/>
  <c r="CK566" i="2"/>
  <c r="CL566" i="2"/>
  <c r="CI569" i="2"/>
  <c r="CJ569" i="2"/>
  <c r="CK569" i="2"/>
  <c r="CL569" i="2"/>
  <c r="CI572" i="2"/>
  <c r="CJ572" i="2"/>
  <c r="CK572" i="2"/>
  <c r="CL572" i="2"/>
  <c r="CI575" i="2"/>
  <c r="CJ575" i="2"/>
  <c r="CK575" i="2"/>
  <c r="CL575" i="2"/>
  <c r="CI578" i="2"/>
  <c r="CJ578" i="2"/>
  <c r="CK578" i="2"/>
  <c r="CL578" i="2"/>
  <c r="CI581" i="2"/>
  <c r="CJ581" i="2"/>
  <c r="CK581" i="2"/>
  <c r="CL581" i="2"/>
  <c r="CI584" i="2"/>
  <c r="CJ584" i="2"/>
  <c r="CK584" i="2"/>
  <c r="CL584" i="2"/>
  <c r="CI587" i="2"/>
  <c r="CJ587" i="2"/>
  <c r="CK587" i="2"/>
  <c r="CL587" i="2"/>
  <c r="CI590" i="2"/>
  <c r="CJ590" i="2"/>
  <c r="CK590" i="2"/>
  <c r="CL590" i="2"/>
  <c r="CI593" i="2"/>
  <c r="CJ593" i="2"/>
  <c r="CK593" i="2"/>
  <c r="CL593" i="2"/>
  <c r="CI596" i="2"/>
  <c r="CJ596" i="2"/>
  <c r="CK596" i="2"/>
  <c r="CL596" i="2"/>
  <c r="CI599" i="2"/>
  <c r="CJ599" i="2"/>
  <c r="CK599" i="2"/>
  <c r="CL599" i="2"/>
  <c r="CI602" i="2"/>
  <c r="CJ602" i="2"/>
  <c r="CK602" i="2"/>
  <c r="CL602" i="2"/>
  <c r="CI605" i="2"/>
  <c r="CJ605" i="2"/>
  <c r="CK605" i="2"/>
  <c r="CL605" i="2"/>
  <c r="CI608" i="2"/>
  <c r="CJ608" i="2"/>
  <c r="CK608" i="2"/>
  <c r="CL608" i="2"/>
  <c r="CI611" i="2"/>
  <c r="CJ611" i="2"/>
  <c r="CK611" i="2"/>
  <c r="CL611" i="2"/>
  <c r="CI614" i="2"/>
  <c r="CJ614" i="2"/>
  <c r="CK614" i="2"/>
  <c r="CL614" i="2"/>
  <c r="CI617" i="2"/>
  <c r="CJ617" i="2"/>
  <c r="CK617" i="2"/>
  <c r="CL617" i="2"/>
  <c r="CI620" i="2"/>
  <c r="CJ620" i="2"/>
  <c r="CK620" i="2"/>
  <c r="CL620" i="2"/>
  <c r="CI623" i="2"/>
  <c r="CJ623" i="2"/>
  <c r="CK623" i="2"/>
  <c r="CL623" i="2"/>
  <c r="CI626" i="2"/>
  <c r="CJ626" i="2"/>
  <c r="CK626" i="2"/>
  <c r="CL626" i="2"/>
  <c r="CI629" i="2"/>
  <c r="CJ629" i="2"/>
  <c r="CK629" i="2"/>
  <c r="CL629" i="2"/>
  <c r="CI632" i="2"/>
  <c r="CJ632" i="2"/>
  <c r="CK632" i="2"/>
  <c r="CL632" i="2"/>
  <c r="CI635" i="2"/>
  <c r="CJ635" i="2"/>
  <c r="CK635" i="2"/>
  <c r="CL635" i="2"/>
  <c r="CI638" i="2"/>
  <c r="CJ638" i="2"/>
  <c r="CK638" i="2"/>
  <c r="CL638" i="2"/>
  <c r="CI641" i="2"/>
  <c r="CJ641" i="2"/>
  <c r="CK641" i="2"/>
  <c r="CL641" i="2"/>
  <c r="CI644" i="2"/>
  <c r="CJ644" i="2"/>
  <c r="CK644" i="2"/>
  <c r="CL644" i="2"/>
  <c r="CI647" i="2"/>
  <c r="CJ647" i="2"/>
  <c r="CK647" i="2"/>
  <c r="CL647" i="2"/>
  <c r="CI650" i="2"/>
  <c r="CJ650" i="2"/>
  <c r="CK650" i="2"/>
  <c r="CL650" i="2"/>
  <c r="CI653" i="2"/>
  <c r="CJ653" i="2"/>
  <c r="CK653" i="2"/>
  <c r="CL653" i="2"/>
  <c r="CI656" i="2"/>
  <c r="CJ656" i="2"/>
  <c r="CK656" i="2"/>
  <c r="CL656" i="2"/>
  <c r="CI659" i="2"/>
  <c r="CJ659" i="2"/>
  <c r="CK659" i="2"/>
  <c r="CL659" i="2"/>
  <c r="CI662" i="2"/>
  <c r="CJ662" i="2"/>
  <c r="CK662" i="2"/>
  <c r="CL662" i="2"/>
  <c r="CI665" i="2"/>
  <c r="CJ665" i="2"/>
  <c r="CK665" i="2"/>
  <c r="CL665" i="2"/>
  <c r="CI668" i="2"/>
  <c r="CJ668" i="2"/>
  <c r="CK668" i="2"/>
  <c r="CL668" i="2"/>
  <c r="CI671" i="2"/>
  <c r="CJ671" i="2"/>
  <c r="CK671" i="2"/>
  <c r="CL671" i="2"/>
  <c r="CI674" i="2"/>
  <c r="CJ674" i="2"/>
  <c r="CK674" i="2"/>
  <c r="CL674" i="2"/>
  <c r="CI677" i="2"/>
  <c r="CJ677" i="2"/>
  <c r="CK677" i="2"/>
  <c r="CL677" i="2"/>
  <c r="CI680" i="2"/>
  <c r="CJ680" i="2"/>
  <c r="CK680" i="2"/>
  <c r="CL680" i="2"/>
  <c r="CI683" i="2"/>
  <c r="CJ683" i="2"/>
  <c r="CK683" i="2"/>
  <c r="CL683" i="2"/>
  <c r="CI686" i="2"/>
  <c r="CJ686" i="2"/>
  <c r="CK686" i="2"/>
  <c r="CL686" i="2"/>
  <c r="CI689" i="2"/>
  <c r="CJ689" i="2"/>
  <c r="CK689" i="2"/>
  <c r="CL689" i="2"/>
  <c r="CI692" i="2"/>
  <c r="CJ692" i="2"/>
  <c r="CK692" i="2"/>
  <c r="CL692" i="2"/>
  <c r="CI695" i="2"/>
  <c r="CJ695" i="2"/>
  <c r="CK695" i="2"/>
  <c r="CL695" i="2"/>
  <c r="CI698" i="2"/>
  <c r="CJ698" i="2"/>
  <c r="CK698" i="2"/>
  <c r="CL698" i="2"/>
  <c r="CI701" i="2"/>
  <c r="CJ701" i="2"/>
  <c r="CK701" i="2"/>
  <c r="CL701" i="2"/>
  <c r="CI704" i="2"/>
  <c r="CJ704" i="2"/>
  <c r="CK704" i="2"/>
  <c r="CL704" i="2"/>
  <c r="CI707" i="2"/>
  <c r="CJ707" i="2"/>
  <c r="CK707" i="2"/>
  <c r="CL707" i="2"/>
  <c r="CI710" i="2"/>
  <c r="CJ710" i="2"/>
  <c r="CK710" i="2"/>
  <c r="CL710" i="2"/>
  <c r="CI713" i="2"/>
  <c r="CJ713" i="2"/>
  <c r="CK713" i="2"/>
  <c r="CL713" i="2"/>
  <c r="CI716" i="2"/>
  <c r="CJ716" i="2"/>
  <c r="CK716" i="2"/>
  <c r="CL716" i="2"/>
  <c r="CI719" i="2"/>
  <c r="CJ719" i="2"/>
  <c r="CK719" i="2"/>
  <c r="CL719" i="2"/>
  <c r="CI722" i="2"/>
  <c r="CJ722" i="2"/>
  <c r="CK722" i="2"/>
  <c r="CL722" i="2"/>
  <c r="CI725" i="2"/>
  <c r="CJ725" i="2"/>
  <c r="CK725" i="2"/>
  <c r="CL725" i="2"/>
  <c r="CI728" i="2"/>
  <c r="CJ728" i="2"/>
  <c r="CK728" i="2"/>
  <c r="CL728" i="2"/>
  <c r="CI731" i="2"/>
  <c r="CJ731" i="2"/>
  <c r="CK731" i="2"/>
  <c r="CL731" i="2"/>
  <c r="CI734" i="2"/>
  <c r="CJ734" i="2"/>
  <c r="CK734" i="2"/>
  <c r="CL734" i="2"/>
  <c r="CI737" i="2"/>
  <c r="CJ737" i="2"/>
  <c r="CK737" i="2"/>
  <c r="CL737" i="2"/>
  <c r="CI740" i="2"/>
  <c r="CJ740" i="2"/>
  <c r="CK740" i="2"/>
  <c r="CL740" i="2"/>
  <c r="CI743" i="2"/>
  <c r="CJ743" i="2"/>
  <c r="CK743" i="2"/>
  <c r="CL743" i="2"/>
  <c r="CI746" i="2"/>
  <c r="CJ746" i="2"/>
  <c r="CK746" i="2"/>
  <c r="CL746" i="2"/>
  <c r="CI749" i="2"/>
  <c r="CJ749" i="2"/>
  <c r="CK749" i="2"/>
  <c r="CL749" i="2"/>
  <c r="CI752" i="2"/>
  <c r="CJ752" i="2"/>
  <c r="CK752" i="2"/>
  <c r="CL752" i="2"/>
  <c r="CI755" i="2"/>
  <c r="CJ755" i="2"/>
  <c r="CK755" i="2"/>
  <c r="CL755" i="2"/>
  <c r="CI758" i="2"/>
  <c r="CJ758" i="2"/>
  <c r="CK758" i="2"/>
  <c r="CL758" i="2"/>
  <c r="CI761" i="2"/>
  <c r="CJ761" i="2"/>
  <c r="CK761" i="2"/>
  <c r="CL761" i="2"/>
  <c r="CI764" i="2"/>
  <c r="CJ764" i="2"/>
  <c r="CK764" i="2"/>
  <c r="CL764" i="2"/>
  <c r="CI767" i="2"/>
  <c r="CJ767" i="2"/>
  <c r="CK767" i="2"/>
  <c r="CL767" i="2"/>
  <c r="CI770" i="2"/>
  <c r="CJ770" i="2"/>
  <c r="CK770" i="2"/>
  <c r="CL770" i="2"/>
  <c r="CI773" i="2"/>
  <c r="CJ773" i="2"/>
  <c r="CK773" i="2"/>
  <c r="CL773" i="2"/>
  <c r="CI776" i="2"/>
  <c r="CJ776" i="2"/>
  <c r="CK776" i="2"/>
  <c r="CL776" i="2"/>
  <c r="CI779" i="2"/>
  <c r="CJ779" i="2"/>
  <c r="CK779" i="2"/>
  <c r="CL779" i="2"/>
  <c r="CI782" i="2"/>
  <c r="CJ782" i="2"/>
  <c r="CK782" i="2"/>
  <c r="CL782" i="2"/>
  <c r="CI785" i="2"/>
  <c r="CJ785" i="2"/>
  <c r="CK785" i="2"/>
  <c r="CL785" i="2"/>
  <c r="CI788" i="2"/>
  <c r="CJ788" i="2"/>
  <c r="CK788" i="2"/>
  <c r="CL788" i="2"/>
  <c r="CI791" i="2"/>
  <c r="CJ791" i="2"/>
  <c r="CK791" i="2"/>
  <c r="CL791" i="2"/>
  <c r="CI794" i="2"/>
  <c r="CJ794" i="2"/>
  <c r="CK794" i="2"/>
  <c r="CL794" i="2"/>
  <c r="CI797" i="2"/>
  <c r="CJ797" i="2"/>
  <c r="CK797" i="2"/>
  <c r="CL797" i="2"/>
  <c r="CI800" i="2"/>
  <c r="CJ800" i="2"/>
  <c r="CK800" i="2"/>
  <c r="CL800" i="2"/>
  <c r="CI803" i="2"/>
  <c r="CJ803" i="2"/>
  <c r="CK803" i="2"/>
  <c r="CL803" i="2"/>
  <c r="CI806" i="2"/>
  <c r="CJ806" i="2"/>
  <c r="CK806" i="2"/>
  <c r="CL806" i="2"/>
  <c r="CI809" i="2"/>
  <c r="CJ809" i="2"/>
  <c r="CK809" i="2"/>
  <c r="CL809" i="2"/>
  <c r="CI812" i="2"/>
  <c r="CJ812" i="2"/>
  <c r="CK812" i="2"/>
  <c r="CL812" i="2"/>
  <c r="CI815" i="2"/>
  <c r="CJ815" i="2"/>
  <c r="CK815" i="2"/>
  <c r="CL815" i="2"/>
  <c r="CI818" i="2"/>
  <c r="CJ818" i="2"/>
  <c r="CK818" i="2"/>
  <c r="CL818" i="2"/>
  <c r="CI821" i="2"/>
  <c r="CJ821" i="2"/>
  <c r="CK821" i="2"/>
  <c r="CL821" i="2"/>
  <c r="CI824" i="2"/>
  <c r="CJ824" i="2"/>
  <c r="CK824" i="2"/>
  <c r="CL824" i="2"/>
  <c r="CI827" i="2"/>
  <c r="CJ827" i="2"/>
  <c r="CK827" i="2"/>
  <c r="CL827" i="2"/>
  <c r="CI830" i="2"/>
  <c r="CJ830" i="2"/>
  <c r="CK830" i="2"/>
  <c r="CL830" i="2"/>
  <c r="CI833" i="2"/>
  <c r="CJ833" i="2"/>
  <c r="CK833" i="2"/>
  <c r="CL833" i="2"/>
  <c r="CI836" i="2"/>
  <c r="CJ836" i="2"/>
  <c r="CK836" i="2"/>
  <c r="CL836" i="2"/>
  <c r="CI839" i="2"/>
  <c r="CJ839" i="2"/>
  <c r="CK839" i="2"/>
  <c r="CL839" i="2"/>
  <c r="CI842" i="2"/>
  <c r="CJ842" i="2"/>
  <c r="CK842" i="2"/>
  <c r="CL842" i="2"/>
  <c r="CI845" i="2"/>
  <c r="CJ845" i="2"/>
  <c r="CK845" i="2"/>
  <c r="CL845" i="2"/>
  <c r="CI848" i="2"/>
  <c r="CJ848" i="2"/>
  <c r="CK848" i="2"/>
  <c r="CL848" i="2"/>
  <c r="CI851" i="2"/>
  <c r="CJ851" i="2"/>
  <c r="CK851" i="2"/>
  <c r="CL851" i="2"/>
  <c r="CI854" i="2"/>
  <c r="CJ854" i="2"/>
  <c r="CK854" i="2"/>
  <c r="CL854" i="2"/>
  <c r="CI857" i="2"/>
  <c r="CJ857" i="2"/>
  <c r="CK857" i="2"/>
  <c r="CL857" i="2"/>
  <c r="CI860" i="2"/>
  <c r="CJ860" i="2"/>
  <c r="CK860" i="2"/>
  <c r="CL860" i="2"/>
  <c r="CI863" i="2"/>
  <c r="CJ863" i="2"/>
  <c r="CK863" i="2"/>
  <c r="CL863" i="2"/>
  <c r="CI866" i="2"/>
  <c r="CJ866" i="2"/>
  <c r="CK866" i="2"/>
  <c r="CL866" i="2"/>
  <c r="CI869" i="2"/>
  <c r="CJ869" i="2"/>
  <c r="CK869" i="2"/>
  <c r="CL869" i="2"/>
  <c r="CI872" i="2"/>
  <c r="CJ872" i="2"/>
  <c r="CK872" i="2"/>
  <c r="CL872" i="2"/>
  <c r="CI875" i="2"/>
  <c r="CJ875" i="2"/>
  <c r="CK875" i="2"/>
  <c r="CL875" i="2"/>
  <c r="CI878" i="2"/>
  <c r="CJ878" i="2"/>
  <c r="CK878" i="2"/>
  <c r="CL878" i="2"/>
  <c r="CI881" i="2"/>
  <c r="CJ881" i="2"/>
  <c r="CK881" i="2"/>
  <c r="CL881" i="2"/>
  <c r="CI884" i="2"/>
  <c r="CJ884" i="2"/>
  <c r="CK884" i="2"/>
  <c r="CL884" i="2"/>
  <c r="CI887" i="2"/>
  <c r="CJ887" i="2"/>
  <c r="CK887" i="2"/>
  <c r="CL887" i="2"/>
  <c r="CI890" i="2"/>
  <c r="CJ890" i="2"/>
  <c r="CK890" i="2"/>
  <c r="CL890" i="2"/>
  <c r="CI893" i="2"/>
  <c r="CJ893" i="2"/>
  <c r="CK893" i="2"/>
  <c r="CL893" i="2"/>
  <c r="CI896" i="2"/>
  <c r="CJ896" i="2"/>
  <c r="CK896" i="2"/>
  <c r="CL896" i="2"/>
  <c r="CI899" i="2"/>
  <c r="CJ899" i="2"/>
  <c r="CK899" i="2"/>
  <c r="CL899" i="2"/>
  <c r="CI902" i="2"/>
  <c r="CJ902" i="2"/>
  <c r="CK902" i="2"/>
  <c r="CL902" i="2"/>
  <c r="CI905" i="2"/>
  <c r="CJ905" i="2"/>
  <c r="CK905" i="2"/>
  <c r="CL905" i="2"/>
  <c r="CI908" i="2"/>
  <c r="CJ908" i="2"/>
  <c r="CK908" i="2"/>
  <c r="CL908" i="2"/>
  <c r="CI911" i="2"/>
  <c r="CJ911" i="2"/>
  <c r="CK911" i="2"/>
  <c r="CL911" i="2"/>
  <c r="CI914" i="2"/>
  <c r="CJ914" i="2"/>
  <c r="CK914" i="2"/>
  <c r="CL914" i="2"/>
  <c r="CI917" i="2"/>
  <c r="CJ917" i="2"/>
  <c r="CK917" i="2"/>
  <c r="CL917" i="2"/>
  <c r="CI920" i="2"/>
  <c r="CJ920" i="2"/>
  <c r="CK920" i="2"/>
  <c r="CL920" i="2"/>
  <c r="CI923" i="2"/>
  <c r="CJ923" i="2"/>
  <c r="CK923" i="2"/>
  <c r="CL923" i="2"/>
  <c r="CI926" i="2"/>
  <c r="CJ926" i="2"/>
  <c r="CK926" i="2"/>
  <c r="CL926" i="2"/>
  <c r="CI929" i="2"/>
  <c r="CJ929" i="2"/>
  <c r="CK929" i="2"/>
  <c r="CL929" i="2"/>
  <c r="CI932" i="2"/>
  <c r="CJ932" i="2"/>
  <c r="CK932" i="2"/>
  <c r="CL932" i="2"/>
  <c r="CI935" i="2"/>
  <c r="CJ935" i="2"/>
  <c r="CK935" i="2"/>
  <c r="CL935" i="2"/>
  <c r="CI938" i="2"/>
  <c r="CJ938" i="2"/>
  <c r="CK938" i="2"/>
  <c r="CL938" i="2"/>
  <c r="CI941" i="2"/>
  <c r="CJ941" i="2"/>
  <c r="CK941" i="2"/>
  <c r="CL941" i="2"/>
  <c r="CI944" i="2"/>
  <c r="CJ944" i="2"/>
  <c r="CK944" i="2"/>
  <c r="CL944" i="2"/>
  <c r="CI947" i="2"/>
  <c r="CJ947" i="2"/>
  <c r="CK947" i="2"/>
  <c r="CL947" i="2"/>
  <c r="CI950" i="2"/>
  <c r="CJ950" i="2"/>
  <c r="CK950" i="2"/>
  <c r="CL950" i="2"/>
  <c r="CI953" i="2"/>
  <c r="CJ953" i="2"/>
  <c r="CK953" i="2"/>
  <c r="CL953" i="2"/>
  <c r="CI956" i="2"/>
  <c r="CJ956" i="2"/>
  <c r="CK956" i="2"/>
  <c r="CL956" i="2"/>
  <c r="CI959" i="2"/>
  <c r="CJ959" i="2"/>
  <c r="CK959" i="2"/>
  <c r="CL959" i="2"/>
  <c r="CI962" i="2"/>
  <c r="CJ962" i="2"/>
  <c r="CK962" i="2"/>
  <c r="CL962" i="2"/>
  <c r="CI965" i="2"/>
  <c r="CJ965" i="2"/>
  <c r="CK965" i="2"/>
  <c r="CL965" i="2"/>
  <c r="CI968" i="2"/>
  <c r="CJ968" i="2"/>
  <c r="CK968" i="2"/>
  <c r="CL968" i="2"/>
  <c r="CI971" i="2"/>
  <c r="CJ971" i="2"/>
  <c r="CK971" i="2"/>
  <c r="CL971" i="2"/>
  <c r="CI974" i="2"/>
  <c r="CJ974" i="2"/>
  <c r="CK974" i="2"/>
  <c r="CL974" i="2"/>
  <c r="CI977" i="2"/>
  <c r="CJ977" i="2"/>
  <c r="CK977" i="2"/>
  <c r="CL977" i="2"/>
  <c r="CI980" i="2"/>
  <c r="CJ980" i="2"/>
  <c r="CK980" i="2"/>
  <c r="CL980" i="2"/>
  <c r="CI983" i="2"/>
  <c r="CJ983" i="2"/>
  <c r="CK983" i="2"/>
  <c r="CL983" i="2"/>
  <c r="CI986" i="2"/>
  <c r="CJ986" i="2"/>
  <c r="CK986" i="2"/>
  <c r="CL986" i="2"/>
  <c r="CI989" i="2"/>
  <c r="CJ989" i="2"/>
  <c r="CK989" i="2"/>
  <c r="CL989" i="2"/>
  <c r="CI992" i="2"/>
  <c r="CJ992" i="2"/>
  <c r="CK992" i="2"/>
  <c r="CL992" i="2"/>
  <c r="CI995" i="2"/>
  <c r="CJ995" i="2"/>
  <c r="CK995" i="2"/>
  <c r="CL995" i="2"/>
  <c r="CI998" i="2"/>
  <c r="CJ998" i="2"/>
  <c r="CK998" i="2"/>
  <c r="CL998" i="2"/>
  <c r="CI1001" i="2"/>
  <c r="CJ1001" i="2"/>
  <c r="CK1001" i="2"/>
  <c r="CL1001" i="2"/>
  <c r="CI1004" i="2"/>
  <c r="CJ1004" i="2"/>
  <c r="CK1004" i="2"/>
  <c r="CL1004" i="2"/>
  <c r="CI1007" i="2"/>
  <c r="CJ1007" i="2"/>
  <c r="CK1007" i="2"/>
  <c r="CL1007" i="2"/>
  <c r="CI1010" i="2"/>
  <c r="CJ1010" i="2"/>
  <c r="CK1010" i="2"/>
  <c r="CL1010" i="2"/>
  <c r="CI1013" i="2"/>
  <c r="CJ1013" i="2"/>
  <c r="CK1013" i="2"/>
  <c r="CL1013" i="2"/>
  <c r="CI1016" i="2"/>
  <c r="CJ1016" i="2"/>
  <c r="CK1016" i="2"/>
  <c r="CL1016" i="2"/>
  <c r="CI1019" i="2"/>
  <c r="CJ1019" i="2"/>
  <c r="CK1019" i="2"/>
  <c r="CL1019" i="2"/>
  <c r="CI1022" i="2"/>
  <c r="CJ1022" i="2"/>
  <c r="CK1022" i="2"/>
  <c r="CL1022" i="2"/>
  <c r="CI1025" i="2"/>
  <c r="CJ1025" i="2"/>
  <c r="CK1025" i="2"/>
  <c r="CL1025" i="2"/>
  <c r="CI1028" i="2"/>
  <c r="CJ1028" i="2"/>
  <c r="CK1028" i="2"/>
  <c r="CL1028" i="2"/>
  <c r="CI1031" i="2"/>
  <c r="CJ1031" i="2"/>
  <c r="CK1031" i="2"/>
  <c r="CL1031" i="2"/>
  <c r="CI1034" i="2"/>
  <c r="CJ1034" i="2"/>
  <c r="CK1034" i="2"/>
  <c r="CL1034" i="2"/>
  <c r="CI1037" i="2"/>
  <c r="CJ1037" i="2"/>
  <c r="CK1037" i="2"/>
  <c r="CL1037" i="2"/>
  <c r="CI1040" i="2"/>
  <c r="CJ1040" i="2"/>
  <c r="CK1040" i="2"/>
  <c r="CL1040" i="2"/>
  <c r="CI1043" i="2"/>
  <c r="CJ1043" i="2"/>
  <c r="CK1043" i="2"/>
  <c r="CL1043" i="2"/>
  <c r="CI1046" i="2"/>
  <c r="CJ1046" i="2"/>
  <c r="CK1046" i="2"/>
  <c r="CL1046" i="2"/>
  <c r="CI1049" i="2"/>
  <c r="CJ1049" i="2"/>
  <c r="CK1049" i="2"/>
  <c r="CL1049" i="2"/>
  <c r="CI1052" i="2"/>
  <c r="CJ1052" i="2"/>
  <c r="CK1052" i="2"/>
  <c r="CL1052" i="2"/>
  <c r="CI1055" i="2"/>
  <c r="CJ1055" i="2"/>
  <c r="CK1055" i="2"/>
  <c r="CL1055" i="2"/>
  <c r="CI1058" i="2"/>
  <c r="CJ1058" i="2"/>
  <c r="CK1058" i="2"/>
  <c r="CL1058" i="2"/>
  <c r="CI1061" i="2"/>
  <c r="CJ1061" i="2"/>
  <c r="CK1061" i="2"/>
  <c r="CL1061" i="2"/>
  <c r="CI1064" i="2"/>
  <c r="CJ1064" i="2"/>
  <c r="CK1064" i="2"/>
  <c r="CL1064" i="2"/>
  <c r="CI1067" i="2"/>
  <c r="CJ1067" i="2"/>
  <c r="CK1067" i="2"/>
  <c r="CL1067" i="2"/>
  <c r="CI1070" i="2"/>
  <c r="CJ1070" i="2"/>
  <c r="CK1070" i="2"/>
  <c r="CL1070" i="2"/>
  <c r="CI1073" i="2"/>
  <c r="CJ1073" i="2"/>
  <c r="CK1073" i="2"/>
  <c r="CL1073" i="2"/>
  <c r="CI1076" i="2"/>
  <c r="CJ1076" i="2"/>
  <c r="CK1076" i="2"/>
  <c r="CL1076" i="2"/>
  <c r="CI1079" i="2"/>
  <c r="CJ1079" i="2"/>
  <c r="CK1079" i="2"/>
  <c r="CL1079" i="2"/>
  <c r="CI1082" i="2"/>
  <c r="CJ1082" i="2"/>
  <c r="CK1082" i="2"/>
  <c r="CL1082" i="2"/>
  <c r="CI1085" i="2"/>
  <c r="CJ1085" i="2"/>
  <c r="CK1085" i="2"/>
  <c r="CL1085" i="2"/>
  <c r="CI1088" i="2"/>
  <c r="CJ1088" i="2"/>
  <c r="CK1088" i="2"/>
  <c r="CL1088" i="2"/>
  <c r="CI1091" i="2"/>
  <c r="CJ1091" i="2"/>
  <c r="CK1091" i="2"/>
  <c r="CL1091" i="2"/>
  <c r="CI1094" i="2"/>
  <c r="CJ1094" i="2"/>
  <c r="CK1094" i="2"/>
  <c r="CL1094" i="2"/>
  <c r="CI1097" i="2"/>
  <c r="CJ1097" i="2"/>
  <c r="CK1097" i="2"/>
  <c r="CL1097" i="2"/>
  <c r="CI1100" i="2"/>
  <c r="CJ1100" i="2"/>
  <c r="CK1100" i="2"/>
  <c r="CL1100" i="2"/>
  <c r="CI1103" i="2"/>
  <c r="CJ1103" i="2"/>
  <c r="CK1103" i="2"/>
  <c r="CL1103" i="2"/>
  <c r="CI1106" i="2"/>
  <c r="CJ1106" i="2"/>
  <c r="CK1106" i="2"/>
  <c r="CL1106" i="2"/>
  <c r="CI1109" i="2"/>
  <c r="CJ1109" i="2"/>
  <c r="CK1109" i="2"/>
  <c r="CL1109" i="2"/>
  <c r="CI1112" i="2"/>
  <c r="CJ1112" i="2"/>
  <c r="CK1112" i="2"/>
  <c r="CL1112" i="2"/>
  <c r="CI1115" i="2"/>
  <c r="CJ1115" i="2"/>
  <c r="CK1115" i="2"/>
  <c r="CL1115" i="2"/>
  <c r="CI1118" i="2"/>
  <c r="CJ1118" i="2"/>
  <c r="CK1118" i="2"/>
  <c r="CL1118" i="2"/>
  <c r="CI1121" i="2"/>
  <c r="CJ1121" i="2"/>
  <c r="CK1121" i="2"/>
  <c r="CL1121" i="2"/>
  <c r="CI1124" i="2"/>
  <c r="CJ1124" i="2"/>
  <c r="CK1124" i="2"/>
  <c r="CL1124" i="2"/>
  <c r="CI1127" i="2"/>
  <c r="CJ1127" i="2"/>
  <c r="CK1127" i="2"/>
  <c r="CL1127" i="2"/>
  <c r="CI1130" i="2"/>
  <c r="CJ1130" i="2"/>
  <c r="CK1130" i="2"/>
  <c r="CL1130" i="2"/>
  <c r="CI1133" i="2"/>
  <c r="CJ1133" i="2"/>
  <c r="CK1133" i="2"/>
  <c r="CL1133" i="2"/>
  <c r="CI1136" i="2"/>
  <c r="CJ1136" i="2"/>
  <c r="CK1136" i="2"/>
  <c r="CL1136" i="2"/>
  <c r="CI1139" i="2"/>
  <c r="CJ1139" i="2"/>
  <c r="CK1139" i="2"/>
  <c r="CL1139" i="2"/>
  <c r="CI1142" i="2"/>
  <c r="CJ1142" i="2"/>
  <c r="CK1142" i="2"/>
  <c r="CL1142" i="2"/>
  <c r="CI1145" i="2"/>
  <c r="CJ1145" i="2"/>
  <c r="CK1145" i="2"/>
  <c r="CL1145" i="2"/>
  <c r="CI1148" i="2"/>
  <c r="CJ1148" i="2"/>
  <c r="CK1148" i="2"/>
  <c r="CL1148" i="2"/>
  <c r="CI1151" i="2"/>
  <c r="CJ1151" i="2"/>
  <c r="CK1151" i="2"/>
  <c r="CL1151" i="2"/>
  <c r="CI1154" i="2"/>
  <c r="CJ1154" i="2"/>
  <c r="CK1154" i="2"/>
  <c r="CL1154" i="2"/>
  <c r="CI1157" i="2"/>
  <c r="CJ1157" i="2"/>
  <c r="CK1157" i="2"/>
  <c r="CL1157" i="2"/>
  <c r="CI1160" i="2"/>
  <c r="CJ1160" i="2"/>
  <c r="CK1160" i="2"/>
  <c r="CL1160" i="2"/>
  <c r="CI1163" i="2"/>
  <c r="CJ1163" i="2"/>
  <c r="CK1163" i="2"/>
  <c r="CL1163" i="2"/>
  <c r="CI1166" i="2"/>
  <c r="CJ1166" i="2"/>
  <c r="CK1166" i="2"/>
  <c r="CL1166" i="2"/>
  <c r="CI1169" i="2"/>
  <c r="CJ1169" i="2"/>
  <c r="CK1169" i="2"/>
  <c r="CL1169" i="2"/>
  <c r="CI1172" i="2"/>
  <c r="CJ1172" i="2"/>
  <c r="CK1172" i="2"/>
  <c r="CL1172" i="2"/>
  <c r="CI1175" i="2"/>
  <c r="CJ1175" i="2"/>
  <c r="CK1175" i="2"/>
  <c r="CL1175" i="2"/>
  <c r="CI1178" i="2"/>
  <c r="CJ1178" i="2"/>
  <c r="CK1178" i="2"/>
  <c r="CL1178" i="2"/>
  <c r="CI1181" i="2"/>
  <c r="CJ1181" i="2"/>
  <c r="CK1181" i="2"/>
  <c r="CL1181" i="2"/>
  <c r="CI1184" i="2"/>
  <c r="CJ1184" i="2"/>
  <c r="CK1184" i="2"/>
  <c r="CL1184" i="2"/>
  <c r="CI1187" i="2"/>
  <c r="CJ1187" i="2"/>
  <c r="CK1187" i="2"/>
  <c r="CL1187" i="2"/>
  <c r="CI1190" i="2"/>
  <c r="CJ1190" i="2"/>
  <c r="CK1190" i="2"/>
  <c r="CL1190" i="2"/>
  <c r="CI1193" i="2"/>
  <c r="CJ1193" i="2"/>
  <c r="CK1193" i="2"/>
  <c r="CL1193" i="2"/>
  <c r="CI1196" i="2"/>
  <c r="CJ1196" i="2"/>
  <c r="CK1196" i="2"/>
  <c r="CL1196" i="2"/>
  <c r="CI1199" i="2"/>
  <c r="CJ1199" i="2"/>
  <c r="CK1199" i="2"/>
  <c r="CL1199" i="2"/>
  <c r="CI1202" i="2"/>
  <c r="CJ1202" i="2"/>
  <c r="CK1202" i="2"/>
  <c r="CL1202" i="2"/>
  <c r="CI1205" i="2"/>
  <c r="CJ1205" i="2"/>
  <c r="CK1205" i="2"/>
  <c r="CL1205" i="2"/>
  <c r="CI1208" i="2"/>
  <c r="CJ1208" i="2"/>
  <c r="CK1208" i="2"/>
  <c r="CL1208" i="2"/>
  <c r="CI1211" i="2"/>
  <c r="CJ1211" i="2"/>
  <c r="CK1211" i="2"/>
  <c r="CL1211" i="2"/>
  <c r="CI1214" i="2"/>
  <c r="CJ1214" i="2"/>
  <c r="CK1214" i="2"/>
  <c r="CL1214" i="2"/>
  <c r="CI1217" i="2"/>
  <c r="CJ1217" i="2"/>
  <c r="CK1217" i="2"/>
  <c r="CL1217" i="2"/>
  <c r="CI1220" i="2"/>
  <c r="CJ1220" i="2"/>
  <c r="CK1220" i="2"/>
  <c r="CL1220" i="2"/>
  <c r="CI1223" i="2"/>
  <c r="CJ1223" i="2"/>
  <c r="CK1223" i="2"/>
  <c r="CL1223" i="2"/>
  <c r="CI1226" i="2"/>
  <c r="CJ1226" i="2"/>
  <c r="CK1226" i="2"/>
  <c r="CL1226" i="2"/>
  <c r="CI1229" i="2"/>
  <c r="CJ1229" i="2"/>
  <c r="CK1229" i="2"/>
  <c r="CL1229" i="2"/>
  <c r="CI1232" i="2"/>
  <c r="CJ1232" i="2"/>
  <c r="CK1232" i="2"/>
  <c r="CL1232" i="2"/>
  <c r="CI1235" i="2"/>
  <c r="CJ1235" i="2"/>
  <c r="CK1235" i="2"/>
  <c r="CL1235" i="2"/>
  <c r="CI1238" i="2"/>
  <c r="CJ1238" i="2"/>
  <c r="CK1238" i="2"/>
  <c r="CL1238" i="2"/>
  <c r="CI1241" i="2"/>
  <c r="CJ1241" i="2"/>
  <c r="CK1241" i="2"/>
  <c r="CL1241" i="2"/>
  <c r="CI1244" i="2"/>
  <c r="CJ1244" i="2"/>
  <c r="CK1244" i="2"/>
  <c r="CL1244" i="2"/>
  <c r="CI1247" i="2"/>
  <c r="CJ1247" i="2"/>
  <c r="CK1247" i="2"/>
  <c r="CL1247" i="2"/>
  <c r="CI1250" i="2"/>
  <c r="CJ1250" i="2"/>
  <c r="CK1250" i="2"/>
  <c r="CL1250" i="2"/>
  <c r="CI1253" i="2"/>
  <c r="CJ1253" i="2"/>
  <c r="CK1253" i="2"/>
  <c r="CL1253" i="2"/>
  <c r="CI1256" i="2"/>
  <c r="CJ1256" i="2"/>
  <c r="CK1256" i="2"/>
  <c r="CL1256" i="2"/>
  <c r="CI1259" i="2"/>
  <c r="CJ1259" i="2"/>
  <c r="CK1259" i="2"/>
  <c r="CL1259" i="2"/>
  <c r="CI1262" i="2"/>
  <c r="CJ1262" i="2"/>
  <c r="CK1262" i="2"/>
  <c r="CL1262" i="2"/>
  <c r="CI1265" i="2"/>
  <c r="CJ1265" i="2"/>
  <c r="CK1265" i="2"/>
  <c r="CL1265" i="2"/>
  <c r="CI1268" i="2"/>
  <c r="CJ1268" i="2"/>
  <c r="CK1268" i="2"/>
  <c r="CL1268" i="2"/>
  <c r="CI1271" i="2"/>
  <c r="CJ1271" i="2"/>
  <c r="CK1271" i="2"/>
  <c r="CL1271" i="2"/>
  <c r="CI1274" i="2"/>
  <c r="CJ1274" i="2"/>
  <c r="CK1274" i="2"/>
  <c r="CL1274" i="2"/>
  <c r="CI1277" i="2"/>
  <c r="CJ1277" i="2"/>
  <c r="CK1277" i="2"/>
  <c r="CL1277" i="2"/>
  <c r="CI1280" i="2"/>
  <c r="CJ1280" i="2"/>
  <c r="CK1280" i="2"/>
  <c r="CL1280" i="2"/>
  <c r="CI1283" i="2"/>
  <c r="CJ1283" i="2"/>
  <c r="CK1283" i="2"/>
  <c r="CL1283" i="2"/>
  <c r="CI1286" i="2"/>
  <c r="CJ1286" i="2"/>
  <c r="CK1286" i="2"/>
  <c r="CL1286" i="2"/>
  <c r="CI1289" i="2"/>
  <c r="CJ1289" i="2"/>
  <c r="CK1289" i="2"/>
  <c r="CL1289" i="2"/>
  <c r="CI1292" i="2"/>
  <c r="CJ1292" i="2"/>
  <c r="CK1292" i="2"/>
  <c r="CL1292" i="2"/>
  <c r="CI1295" i="2"/>
  <c r="CJ1295" i="2"/>
  <c r="CK1295" i="2"/>
  <c r="CL1295" i="2"/>
  <c r="CI1298" i="2"/>
  <c r="CJ1298" i="2"/>
  <c r="CK1298" i="2"/>
  <c r="CL1298" i="2"/>
  <c r="CI1301" i="2"/>
  <c r="CJ1301" i="2"/>
  <c r="CK1301" i="2"/>
  <c r="CL1301" i="2"/>
  <c r="CI1304" i="2"/>
  <c r="CJ1304" i="2"/>
  <c r="CK1304" i="2"/>
  <c r="CL1304" i="2"/>
  <c r="CI1307" i="2"/>
  <c r="CJ1307" i="2"/>
  <c r="CK1307" i="2"/>
  <c r="CL1307" i="2"/>
  <c r="CI1310" i="2"/>
  <c r="CJ1310" i="2"/>
  <c r="CK1310" i="2"/>
  <c r="CL1310" i="2"/>
  <c r="CI1313" i="2"/>
  <c r="CJ1313" i="2"/>
  <c r="CK1313" i="2"/>
  <c r="CL1313" i="2"/>
  <c r="CI1316" i="2"/>
  <c r="CJ1316" i="2"/>
  <c r="CK1316" i="2"/>
  <c r="CL1316" i="2"/>
  <c r="CI1319" i="2"/>
  <c r="CJ1319" i="2"/>
  <c r="CK1319" i="2"/>
  <c r="CL1319" i="2"/>
  <c r="CI1322" i="2"/>
  <c r="CJ1322" i="2"/>
  <c r="CK1322" i="2"/>
  <c r="CL1322" i="2"/>
  <c r="CI1325" i="2"/>
  <c r="CJ1325" i="2"/>
  <c r="CK1325" i="2"/>
  <c r="CL1325" i="2"/>
  <c r="CI1328" i="2"/>
  <c r="CJ1328" i="2"/>
  <c r="CK1328" i="2"/>
  <c r="CL1328" i="2"/>
  <c r="CI1331" i="2"/>
  <c r="CJ1331" i="2"/>
  <c r="CK1331" i="2"/>
  <c r="CL1331" i="2"/>
  <c r="CI1334" i="2"/>
  <c r="CJ1334" i="2"/>
  <c r="CK1334" i="2"/>
  <c r="CL1334" i="2"/>
  <c r="CI1337" i="2"/>
  <c r="CJ1337" i="2"/>
  <c r="CK1337" i="2"/>
  <c r="CL1337" i="2"/>
  <c r="CI1340" i="2"/>
  <c r="CJ1340" i="2"/>
  <c r="CK1340" i="2"/>
  <c r="CL1340" i="2"/>
  <c r="CI1343" i="2"/>
  <c r="CJ1343" i="2"/>
  <c r="CK1343" i="2"/>
  <c r="CL1343" i="2"/>
  <c r="CI1346" i="2"/>
  <c r="CJ1346" i="2"/>
  <c r="CK1346" i="2"/>
  <c r="CL1346" i="2"/>
  <c r="CI1349" i="2"/>
  <c r="CJ1349" i="2"/>
  <c r="CK1349" i="2"/>
  <c r="CL1349" i="2"/>
  <c r="CI1352" i="2"/>
  <c r="CJ1352" i="2"/>
  <c r="CK1352" i="2"/>
  <c r="CL1352" i="2"/>
  <c r="CI1355" i="2"/>
  <c r="CJ1355" i="2"/>
  <c r="CK1355" i="2"/>
  <c r="CL1355" i="2"/>
  <c r="CI1358" i="2"/>
  <c r="CJ1358" i="2"/>
  <c r="CK1358" i="2"/>
  <c r="CL1358" i="2"/>
  <c r="CI1361" i="2"/>
  <c r="CJ1361" i="2"/>
  <c r="CK1361" i="2"/>
  <c r="CL1361" i="2"/>
  <c r="CJ2" i="2"/>
  <c r="CK2" i="2"/>
  <c r="CL2" i="2"/>
  <c r="CI2" i="2"/>
  <c r="CL1369" i="2"/>
  <c r="CK1369" i="2"/>
  <c r="CJ1369" i="2"/>
  <c r="CI1369" i="2"/>
  <c r="CR1368" i="2"/>
  <c r="CQ1368" i="2"/>
  <c r="CP1368" i="2"/>
  <c r="CO1368" i="2"/>
  <c r="CL1368" i="2"/>
  <c r="CK1368" i="2"/>
  <c r="CJ1368" i="2"/>
  <c r="CI1368" i="2"/>
  <c r="CO1367" i="2"/>
  <c r="CL1367" i="2"/>
  <c r="CK1367" i="2"/>
  <c r="CJ1367" i="2"/>
  <c r="CI1367" i="2"/>
  <c r="CR1366" i="2"/>
  <c r="CQ1366" i="2"/>
  <c r="CP1366" i="2"/>
  <c r="CO1366" i="2"/>
  <c r="CL1366" i="2"/>
  <c r="CK1366" i="2"/>
  <c r="CJ1366" i="2"/>
  <c r="CI1366" i="2"/>
  <c r="CR1365" i="2"/>
  <c r="CQ1365" i="2"/>
  <c r="CP1365" i="2"/>
  <c r="CO1365" i="2"/>
  <c r="CL1365" i="2"/>
  <c r="CK1365" i="2"/>
  <c r="CJ1365" i="2"/>
  <c r="CI1365" i="2"/>
  <c r="CR1364" i="2"/>
  <c r="CQ1364" i="2"/>
  <c r="CP1364" i="2"/>
  <c r="CO1364" i="2"/>
  <c r="CL1364" i="2"/>
  <c r="CK1364" i="2"/>
  <c r="CJ1364" i="2"/>
  <c r="CI1364" i="2"/>
  <c r="CB1360" i="2"/>
  <c r="CC1360" i="2"/>
  <c r="CD1360" i="2"/>
  <c r="CE1360" i="2"/>
  <c r="CB1361" i="2"/>
  <c r="CC1361" i="2"/>
  <c r="CD1361" i="2"/>
  <c r="CE1361" i="2"/>
  <c r="CB1362" i="2"/>
  <c r="CC1362" i="2"/>
  <c r="CD1362" i="2"/>
  <c r="CE1362" i="2"/>
  <c r="CB1363" i="2"/>
  <c r="CC1363" i="2"/>
  <c r="CD1363" i="2"/>
  <c r="CE1363" i="2"/>
  <c r="CB1364" i="2"/>
  <c r="CC1364" i="2"/>
  <c r="CD1364" i="2"/>
  <c r="CE1364" i="2"/>
  <c r="CB1365" i="2"/>
  <c r="CC1365" i="2"/>
  <c r="CD1365" i="2"/>
  <c r="CE1365" i="2"/>
  <c r="CB1366" i="2"/>
  <c r="CC1366" i="2"/>
  <c r="CD1366" i="2"/>
  <c r="CE1366" i="2"/>
  <c r="BV1365" i="2"/>
  <c r="BW1365" i="2"/>
  <c r="BX1365" i="2"/>
  <c r="BY1365" i="2"/>
  <c r="BV1366" i="2"/>
  <c r="BW1366" i="2"/>
  <c r="BX1366" i="2"/>
  <c r="BY1366" i="2"/>
  <c r="BV1367" i="2"/>
  <c r="BW1367" i="2"/>
  <c r="BX1367" i="2"/>
  <c r="BY1367" i="2"/>
  <c r="BV1368" i="2"/>
  <c r="BW1368" i="2"/>
  <c r="BX1368" i="2"/>
  <c r="BY1368" i="2"/>
  <c r="BV1369" i="2"/>
  <c r="BW1369" i="2"/>
  <c r="BX1369" i="2"/>
  <c r="BY1369" i="2"/>
  <c r="CB1367" i="2"/>
  <c r="CB1368" i="2"/>
  <c r="CE1368" i="2"/>
  <c r="CD1368" i="2"/>
  <c r="CC1368" i="2"/>
  <c r="BY1364" i="2"/>
  <c r="BX1364" i="2"/>
  <c r="BW1364" i="2"/>
  <c r="BV1364" i="2"/>
  <c r="BY1361" i="2"/>
  <c r="BX1361" i="2"/>
  <c r="BW1361" i="2"/>
  <c r="BV1361" i="2"/>
  <c r="CE1359" i="2"/>
  <c r="CD1359" i="2"/>
  <c r="CC1359" i="2"/>
  <c r="CB1359" i="2"/>
  <c r="BY1358" i="2"/>
  <c r="BX1358" i="2"/>
  <c r="BW1358" i="2"/>
  <c r="BV1358" i="2"/>
  <c r="CE1356" i="2"/>
  <c r="CD1356" i="2"/>
  <c r="CC1356" i="2"/>
  <c r="CB1356" i="2"/>
  <c r="BY1355" i="2"/>
  <c r="BX1355" i="2"/>
  <c r="BW1355" i="2"/>
  <c r="BV1355" i="2"/>
  <c r="CE1353" i="2"/>
  <c r="CD1353" i="2"/>
  <c r="CC1353" i="2"/>
  <c r="CB1353" i="2"/>
  <c r="BY1352" i="2"/>
  <c r="BX1352" i="2"/>
  <c r="BW1352" i="2"/>
  <c r="BV1352" i="2"/>
  <c r="CE1350" i="2"/>
  <c r="CD1350" i="2"/>
  <c r="CC1350" i="2"/>
  <c r="CB1350" i="2"/>
  <c r="BY1349" i="2"/>
  <c r="BX1349" i="2"/>
  <c r="BW1349" i="2"/>
  <c r="BV1349" i="2"/>
  <c r="CE1347" i="2"/>
  <c r="CD1347" i="2"/>
  <c r="CC1347" i="2"/>
  <c r="CB1347" i="2"/>
  <c r="BY1346" i="2"/>
  <c r="BX1346" i="2"/>
  <c r="BW1346" i="2"/>
  <c r="BV1346" i="2"/>
  <c r="CE1344" i="2"/>
  <c r="CD1344" i="2"/>
  <c r="CC1344" i="2"/>
  <c r="CB1344" i="2"/>
  <c r="BY1343" i="2"/>
  <c r="BX1343" i="2"/>
  <c r="BW1343" i="2"/>
  <c r="BV1343" i="2"/>
  <c r="CE1341" i="2"/>
  <c r="CD1341" i="2"/>
  <c r="CC1341" i="2"/>
  <c r="CB1341" i="2"/>
  <c r="BY1340" i="2"/>
  <c r="BX1340" i="2"/>
  <c r="BW1340" i="2"/>
  <c r="BV1340" i="2"/>
  <c r="CE1338" i="2"/>
  <c r="CD1338" i="2"/>
  <c r="CC1338" i="2"/>
  <c r="CB1338" i="2"/>
  <c r="BY1337" i="2"/>
  <c r="BX1337" i="2"/>
  <c r="BW1337" i="2"/>
  <c r="BV1337" i="2"/>
  <c r="CE1335" i="2"/>
  <c r="CD1335" i="2"/>
  <c r="CC1335" i="2"/>
  <c r="CB1335" i="2"/>
  <c r="BY1334" i="2"/>
  <c r="BX1334" i="2"/>
  <c r="BW1334" i="2"/>
  <c r="BV1334" i="2"/>
  <c r="CE1332" i="2"/>
  <c r="CD1332" i="2"/>
  <c r="CC1332" i="2"/>
  <c r="CB1332" i="2"/>
  <c r="BY1331" i="2"/>
  <c r="BX1331" i="2"/>
  <c r="BW1331" i="2"/>
  <c r="BV1331" i="2"/>
  <c r="CE1329" i="2"/>
  <c r="CD1329" i="2"/>
  <c r="CC1329" i="2"/>
  <c r="CB1329" i="2"/>
  <c r="BY1328" i="2"/>
  <c r="BX1328" i="2"/>
  <c r="BW1328" i="2"/>
  <c r="BV1328" i="2"/>
  <c r="CE1326" i="2"/>
  <c r="CD1326" i="2"/>
  <c r="CC1326" i="2"/>
  <c r="CB1326" i="2"/>
  <c r="BY1325" i="2"/>
  <c r="BX1325" i="2"/>
  <c r="BW1325" i="2"/>
  <c r="BV1325" i="2"/>
  <c r="CE1323" i="2"/>
  <c r="CD1323" i="2"/>
  <c r="CC1323" i="2"/>
  <c r="CB1323" i="2"/>
  <c r="BY1322" i="2"/>
  <c r="BX1322" i="2"/>
  <c r="BW1322" i="2"/>
  <c r="BV1322" i="2"/>
  <c r="CE1320" i="2"/>
  <c r="CD1320" i="2"/>
  <c r="CC1320" i="2"/>
  <c r="CB1320" i="2"/>
  <c r="BY1319" i="2"/>
  <c r="BX1319" i="2"/>
  <c r="BW1319" i="2"/>
  <c r="BV1319" i="2"/>
  <c r="CE1317" i="2"/>
  <c r="CD1317" i="2"/>
  <c r="CC1317" i="2"/>
  <c r="CB1317" i="2"/>
  <c r="BY1316" i="2"/>
  <c r="BX1316" i="2"/>
  <c r="BW1316" i="2"/>
  <c r="BV1316" i="2"/>
  <c r="CE1314" i="2"/>
  <c r="CD1314" i="2"/>
  <c r="CC1314" i="2"/>
  <c r="CB1314" i="2"/>
  <c r="BY1313" i="2"/>
  <c r="BX1313" i="2"/>
  <c r="BW1313" i="2"/>
  <c r="BV1313" i="2"/>
  <c r="CE1311" i="2"/>
  <c r="CD1311" i="2"/>
  <c r="CC1311" i="2"/>
  <c r="CB1311" i="2"/>
  <c r="BY1310" i="2"/>
  <c r="BX1310" i="2"/>
  <c r="BW1310" i="2"/>
  <c r="BV1310" i="2"/>
  <c r="CE1308" i="2"/>
  <c r="CD1308" i="2"/>
  <c r="CC1308" i="2"/>
  <c r="CB1308" i="2"/>
  <c r="BY1307" i="2"/>
  <c r="BX1307" i="2"/>
  <c r="BW1307" i="2"/>
  <c r="BV1307" i="2"/>
  <c r="CE1305" i="2"/>
  <c r="CD1305" i="2"/>
  <c r="CC1305" i="2"/>
  <c r="CB1305" i="2"/>
  <c r="BY1304" i="2"/>
  <c r="BX1304" i="2"/>
  <c r="BW1304" i="2"/>
  <c r="BV1304" i="2"/>
  <c r="CE1302" i="2"/>
  <c r="CD1302" i="2"/>
  <c r="CC1302" i="2"/>
  <c r="CB1302" i="2"/>
  <c r="BY1301" i="2"/>
  <c r="BX1301" i="2"/>
  <c r="BW1301" i="2"/>
  <c r="BV1301" i="2"/>
  <c r="CE1299" i="2"/>
  <c r="CD1299" i="2"/>
  <c r="CC1299" i="2"/>
  <c r="CB1299" i="2"/>
  <c r="BY1298" i="2"/>
  <c r="BX1298" i="2"/>
  <c r="BW1298" i="2"/>
  <c r="BV1298" i="2"/>
  <c r="CE1296" i="2"/>
  <c r="CD1296" i="2"/>
  <c r="CC1296" i="2"/>
  <c r="CB1296" i="2"/>
  <c r="BY1295" i="2"/>
  <c r="BX1295" i="2"/>
  <c r="BW1295" i="2"/>
  <c r="BV1295" i="2"/>
  <c r="CE1293" i="2"/>
  <c r="CD1293" i="2"/>
  <c r="CC1293" i="2"/>
  <c r="CB1293" i="2"/>
  <c r="BY1292" i="2"/>
  <c r="BX1292" i="2"/>
  <c r="BW1292" i="2"/>
  <c r="BV1292" i="2"/>
  <c r="CE1290" i="2"/>
  <c r="CD1290" i="2"/>
  <c r="CC1290" i="2"/>
  <c r="CB1290" i="2"/>
  <c r="BY1289" i="2"/>
  <c r="BX1289" i="2"/>
  <c r="BW1289" i="2"/>
  <c r="BV1289" i="2"/>
  <c r="CE1287" i="2"/>
  <c r="CD1287" i="2"/>
  <c r="CC1287" i="2"/>
  <c r="CB1287" i="2"/>
  <c r="BY1286" i="2"/>
  <c r="BX1286" i="2"/>
  <c r="BW1286" i="2"/>
  <c r="BV1286" i="2"/>
  <c r="CE1284" i="2"/>
  <c r="CD1284" i="2"/>
  <c r="CC1284" i="2"/>
  <c r="CB1284" i="2"/>
  <c r="BY1283" i="2"/>
  <c r="BX1283" i="2"/>
  <c r="BW1283" i="2"/>
  <c r="BV1283" i="2"/>
  <c r="CE1281" i="2"/>
  <c r="CD1281" i="2"/>
  <c r="CC1281" i="2"/>
  <c r="CB1281" i="2"/>
  <c r="BY1280" i="2"/>
  <c r="BX1280" i="2"/>
  <c r="BW1280" i="2"/>
  <c r="BV1280" i="2"/>
  <c r="CE1278" i="2"/>
  <c r="CD1278" i="2"/>
  <c r="CC1278" i="2"/>
  <c r="CB1278" i="2"/>
  <c r="BY1277" i="2"/>
  <c r="BX1277" i="2"/>
  <c r="BW1277" i="2"/>
  <c r="BV1277" i="2"/>
  <c r="CE1275" i="2"/>
  <c r="CD1275" i="2"/>
  <c r="CC1275" i="2"/>
  <c r="CB1275" i="2"/>
  <c r="BY1274" i="2"/>
  <c r="BX1274" i="2"/>
  <c r="BW1274" i="2"/>
  <c r="BV1274" i="2"/>
  <c r="CE1272" i="2"/>
  <c r="CD1272" i="2"/>
  <c r="CC1272" i="2"/>
  <c r="CB1272" i="2"/>
  <c r="BY1271" i="2"/>
  <c r="BX1271" i="2"/>
  <c r="BW1271" i="2"/>
  <c r="BV1271" i="2"/>
  <c r="CE1269" i="2"/>
  <c r="CD1269" i="2"/>
  <c r="CC1269" i="2"/>
  <c r="CB1269" i="2"/>
  <c r="BY1268" i="2"/>
  <c r="BX1268" i="2"/>
  <c r="BW1268" i="2"/>
  <c r="BV1268" i="2"/>
  <c r="CE1266" i="2"/>
  <c r="CD1266" i="2"/>
  <c r="CC1266" i="2"/>
  <c r="CB1266" i="2"/>
  <c r="BY1265" i="2"/>
  <c r="BX1265" i="2"/>
  <c r="BW1265" i="2"/>
  <c r="BV1265" i="2"/>
  <c r="CE1263" i="2"/>
  <c r="CD1263" i="2"/>
  <c r="CC1263" i="2"/>
  <c r="CB1263" i="2"/>
  <c r="BY1262" i="2"/>
  <c r="BX1262" i="2"/>
  <c r="BW1262" i="2"/>
  <c r="BV1262" i="2"/>
  <c r="CE1260" i="2"/>
  <c r="CD1260" i="2"/>
  <c r="CC1260" i="2"/>
  <c r="CB1260" i="2"/>
  <c r="BY1259" i="2"/>
  <c r="BX1259" i="2"/>
  <c r="BW1259" i="2"/>
  <c r="BV1259" i="2"/>
  <c r="CE1257" i="2"/>
  <c r="CD1257" i="2"/>
  <c r="CC1257" i="2"/>
  <c r="CB1257" i="2"/>
  <c r="BY1256" i="2"/>
  <c r="BX1256" i="2"/>
  <c r="BW1256" i="2"/>
  <c r="BV1256" i="2"/>
  <c r="CE1254" i="2"/>
  <c r="CD1254" i="2"/>
  <c r="CC1254" i="2"/>
  <c r="CB1254" i="2"/>
  <c r="BY1253" i="2"/>
  <c r="BX1253" i="2"/>
  <c r="BW1253" i="2"/>
  <c r="BV1253" i="2"/>
  <c r="CE1251" i="2"/>
  <c r="CD1251" i="2"/>
  <c r="CC1251" i="2"/>
  <c r="CB1251" i="2"/>
  <c r="BY1250" i="2"/>
  <c r="BX1250" i="2"/>
  <c r="BW1250" i="2"/>
  <c r="BV1250" i="2"/>
  <c r="CE1248" i="2"/>
  <c r="CD1248" i="2"/>
  <c r="CC1248" i="2"/>
  <c r="CB1248" i="2"/>
  <c r="BY1247" i="2"/>
  <c r="BX1247" i="2"/>
  <c r="BW1247" i="2"/>
  <c r="BV1247" i="2"/>
  <c r="CE1245" i="2"/>
  <c r="CD1245" i="2"/>
  <c r="CC1245" i="2"/>
  <c r="CB1245" i="2"/>
  <c r="BY1244" i="2"/>
  <c r="BX1244" i="2"/>
  <c r="BW1244" i="2"/>
  <c r="BV1244" i="2"/>
  <c r="CE1242" i="2"/>
  <c r="CD1242" i="2"/>
  <c r="CC1242" i="2"/>
  <c r="CB1242" i="2"/>
  <c r="BY1241" i="2"/>
  <c r="BX1241" i="2"/>
  <c r="BW1241" i="2"/>
  <c r="BV1241" i="2"/>
  <c r="CE1239" i="2"/>
  <c r="CD1239" i="2"/>
  <c r="CC1239" i="2"/>
  <c r="CB1239" i="2"/>
  <c r="BY1238" i="2"/>
  <c r="BX1238" i="2"/>
  <c r="BW1238" i="2"/>
  <c r="BV1238" i="2"/>
  <c r="CE1236" i="2"/>
  <c r="CD1236" i="2"/>
  <c r="CC1236" i="2"/>
  <c r="CB1236" i="2"/>
  <c r="BY1235" i="2"/>
  <c r="BX1235" i="2"/>
  <c r="BW1235" i="2"/>
  <c r="BV1235" i="2"/>
  <c r="CE1233" i="2"/>
  <c r="CD1233" i="2"/>
  <c r="CC1233" i="2"/>
  <c r="CB1233" i="2"/>
  <c r="BY1232" i="2"/>
  <c r="BX1232" i="2"/>
  <c r="BW1232" i="2"/>
  <c r="BV1232" i="2"/>
  <c r="CE1230" i="2"/>
  <c r="CD1230" i="2"/>
  <c r="CC1230" i="2"/>
  <c r="CB1230" i="2"/>
  <c r="BY1229" i="2"/>
  <c r="BX1229" i="2"/>
  <c r="BW1229" i="2"/>
  <c r="BV1229" i="2"/>
  <c r="CE1227" i="2"/>
  <c r="CD1227" i="2"/>
  <c r="CC1227" i="2"/>
  <c r="CB1227" i="2"/>
  <c r="BY1226" i="2"/>
  <c r="BX1226" i="2"/>
  <c r="BW1226" i="2"/>
  <c r="BV1226" i="2"/>
  <c r="CE1224" i="2"/>
  <c r="CD1224" i="2"/>
  <c r="CC1224" i="2"/>
  <c r="CB1224" i="2"/>
  <c r="BY1223" i="2"/>
  <c r="BX1223" i="2"/>
  <c r="BW1223" i="2"/>
  <c r="BV1223" i="2"/>
  <c r="CE1221" i="2"/>
  <c r="CD1221" i="2"/>
  <c r="CC1221" i="2"/>
  <c r="CB1221" i="2"/>
  <c r="BY1220" i="2"/>
  <c r="BX1220" i="2"/>
  <c r="BW1220" i="2"/>
  <c r="BV1220" i="2"/>
  <c r="CE1218" i="2"/>
  <c r="CD1218" i="2"/>
  <c r="CC1218" i="2"/>
  <c r="CB1218" i="2"/>
  <c r="BY1217" i="2"/>
  <c r="BX1217" i="2"/>
  <c r="BW1217" i="2"/>
  <c r="BV1217" i="2"/>
  <c r="CE1215" i="2"/>
  <c r="CD1215" i="2"/>
  <c r="CC1215" i="2"/>
  <c r="CB1215" i="2"/>
  <c r="BY1214" i="2"/>
  <c r="BX1214" i="2"/>
  <c r="BW1214" i="2"/>
  <c r="BV1214" i="2"/>
  <c r="CE1212" i="2"/>
  <c r="CD1212" i="2"/>
  <c r="CC1212" i="2"/>
  <c r="CB1212" i="2"/>
  <c r="BY1211" i="2"/>
  <c r="BX1211" i="2"/>
  <c r="BW1211" i="2"/>
  <c r="BV1211" i="2"/>
  <c r="CE1209" i="2"/>
  <c r="CD1209" i="2"/>
  <c r="CC1209" i="2"/>
  <c r="CB1209" i="2"/>
  <c r="BY1208" i="2"/>
  <c r="BX1208" i="2"/>
  <c r="BW1208" i="2"/>
  <c r="BV1208" i="2"/>
  <c r="CE1206" i="2"/>
  <c r="CD1206" i="2"/>
  <c r="CC1206" i="2"/>
  <c r="CB1206" i="2"/>
  <c r="BY1205" i="2"/>
  <c r="BX1205" i="2"/>
  <c r="BW1205" i="2"/>
  <c r="BV1205" i="2"/>
  <c r="CE1203" i="2"/>
  <c r="CD1203" i="2"/>
  <c r="CC1203" i="2"/>
  <c r="CB1203" i="2"/>
  <c r="BY1202" i="2"/>
  <c r="BX1202" i="2"/>
  <c r="BW1202" i="2"/>
  <c r="BV1202" i="2"/>
  <c r="CE1200" i="2"/>
  <c r="CD1200" i="2"/>
  <c r="CC1200" i="2"/>
  <c r="CB1200" i="2"/>
  <c r="BY1199" i="2"/>
  <c r="BX1199" i="2"/>
  <c r="BW1199" i="2"/>
  <c r="BV1199" i="2"/>
  <c r="CE1197" i="2"/>
  <c r="CD1197" i="2"/>
  <c r="CC1197" i="2"/>
  <c r="CB1197" i="2"/>
  <c r="BY1196" i="2"/>
  <c r="BX1196" i="2"/>
  <c r="BW1196" i="2"/>
  <c r="BV1196" i="2"/>
  <c r="CE1194" i="2"/>
  <c r="CD1194" i="2"/>
  <c r="CC1194" i="2"/>
  <c r="CB1194" i="2"/>
  <c r="BY1193" i="2"/>
  <c r="BX1193" i="2"/>
  <c r="BW1193" i="2"/>
  <c r="BV1193" i="2"/>
  <c r="CE1191" i="2"/>
  <c r="CD1191" i="2"/>
  <c r="CC1191" i="2"/>
  <c r="CB1191" i="2"/>
  <c r="BY1190" i="2"/>
  <c r="BX1190" i="2"/>
  <c r="BW1190" i="2"/>
  <c r="BV1190" i="2"/>
  <c r="CE1188" i="2"/>
  <c r="CD1188" i="2"/>
  <c r="CC1188" i="2"/>
  <c r="CB1188" i="2"/>
  <c r="BY1187" i="2"/>
  <c r="BX1187" i="2"/>
  <c r="BW1187" i="2"/>
  <c r="BV1187" i="2"/>
  <c r="CE1185" i="2"/>
  <c r="CD1185" i="2"/>
  <c r="CC1185" i="2"/>
  <c r="CB1185" i="2"/>
  <c r="BY1184" i="2"/>
  <c r="BX1184" i="2"/>
  <c r="BW1184" i="2"/>
  <c r="BV1184" i="2"/>
  <c r="CE1182" i="2"/>
  <c r="CD1182" i="2"/>
  <c r="CC1182" i="2"/>
  <c r="CB1182" i="2"/>
  <c r="BY1181" i="2"/>
  <c r="BX1181" i="2"/>
  <c r="BW1181" i="2"/>
  <c r="BV1181" i="2"/>
  <c r="CE1179" i="2"/>
  <c r="CD1179" i="2"/>
  <c r="CC1179" i="2"/>
  <c r="CB1179" i="2"/>
  <c r="BY1178" i="2"/>
  <c r="BX1178" i="2"/>
  <c r="BW1178" i="2"/>
  <c r="BV1178" i="2"/>
  <c r="CE1176" i="2"/>
  <c r="CD1176" i="2"/>
  <c r="CC1176" i="2"/>
  <c r="CB1176" i="2"/>
  <c r="BY1175" i="2"/>
  <c r="BX1175" i="2"/>
  <c r="BW1175" i="2"/>
  <c r="BV1175" i="2"/>
  <c r="CE1173" i="2"/>
  <c r="CD1173" i="2"/>
  <c r="CC1173" i="2"/>
  <c r="CB1173" i="2"/>
  <c r="BY1172" i="2"/>
  <c r="BX1172" i="2"/>
  <c r="BW1172" i="2"/>
  <c r="BV1172" i="2"/>
  <c r="CE1170" i="2"/>
  <c r="CD1170" i="2"/>
  <c r="CC1170" i="2"/>
  <c r="CB1170" i="2"/>
  <c r="BY1169" i="2"/>
  <c r="BX1169" i="2"/>
  <c r="BW1169" i="2"/>
  <c r="BV1169" i="2"/>
  <c r="CE1167" i="2"/>
  <c r="CD1167" i="2"/>
  <c r="CC1167" i="2"/>
  <c r="CB1167" i="2"/>
  <c r="BY1166" i="2"/>
  <c r="BX1166" i="2"/>
  <c r="BW1166" i="2"/>
  <c r="BV1166" i="2"/>
  <c r="CE1164" i="2"/>
  <c r="CD1164" i="2"/>
  <c r="CC1164" i="2"/>
  <c r="CB1164" i="2"/>
  <c r="BY1163" i="2"/>
  <c r="BX1163" i="2"/>
  <c r="BW1163" i="2"/>
  <c r="BV1163" i="2"/>
  <c r="CE1161" i="2"/>
  <c r="CD1161" i="2"/>
  <c r="CC1161" i="2"/>
  <c r="CB1161" i="2"/>
  <c r="BY1160" i="2"/>
  <c r="BX1160" i="2"/>
  <c r="BW1160" i="2"/>
  <c r="BV1160" i="2"/>
  <c r="CE1158" i="2"/>
  <c r="CD1158" i="2"/>
  <c r="CC1158" i="2"/>
  <c r="CB1158" i="2"/>
  <c r="BY1157" i="2"/>
  <c r="BX1157" i="2"/>
  <c r="BW1157" i="2"/>
  <c r="BV1157" i="2"/>
  <c r="CE1155" i="2"/>
  <c r="CD1155" i="2"/>
  <c r="CC1155" i="2"/>
  <c r="CB1155" i="2"/>
  <c r="BY1154" i="2"/>
  <c r="BX1154" i="2"/>
  <c r="BW1154" i="2"/>
  <c r="BV1154" i="2"/>
  <c r="CE1152" i="2"/>
  <c r="CD1152" i="2"/>
  <c r="CC1152" i="2"/>
  <c r="CB1152" i="2"/>
  <c r="BY1151" i="2"/>
  <c r="BX1151" i="2"/>
  <c r="BW1151" i="2"/>
  <c r="BV1151" i="2"/>
  <c r="CE1149" i="2"/>
  <c r="CD1149" i="2"/>
  <c r="CC1149" i="2"/>
  <c r="CB1149" i="2"/>
  <c r="BY1148" i="2"/>
  <c r="BX1148" i="2"/>
  <c r="BW1148" i="2"/>
  <c r="BV1148" i="2"/>
  <c r="CE1146" i="2"/>
  <c r="CD1146" i="2"/>
  <c r="CC1146" i="2"/>
  <c r="CB1146" i="2"/>
  <c r="BY1145" i="2"/>
  <c r="BX1145" i="2"/>
  <c r="BW1145" i="2"/>
  <c r="BV1145" i="2"/>
  <c r="CE1143" i="2"/>
  <c r="CD1143" i="2"/>
  <c r="CC1143" i="2"/>
  <c r="CB1143" i="2"/>
  <c r="BY1142" i="2"/>
  <c r="BX1142" i="2"/>
  <c r="BW1142" i="2"/>
  <c r="BV1142" i="2"/>
  <c r="CE1140" i="2"/>
  <c r="CD1140" i="2"/>
  <c r="CC1140" i="2"/>
  <c r="CB1140" i="2"/>
  <c r="BY1139" i="2"/>
  <c r="BX1139" i="2"/>
  <c r="BW1139" i="2"/>
  <c r="BV1139" i="2"/>
  <c r="CE1137" i="2"/>
  <c r="CD1137" i="2"/>
  <c r="CC1137" i="2"/>
  <c r="CB1137" i="2"/>
  <c r="BY1136" i="2"/>
  <c r="BX1136" i="2"/>
  <c r="BW1136" i="2"/>
  <c r="BV1136" i="2"/>
  <c r="CE1134" i="2"/>
  <c r="CD1134" i="2"/>
  <c r="CC1134" i="2"/>
  <c r="CB1134" i="2"/>
  <c r="BY1133" i="2"/>
  <c r="BX1133" i="2"/>
  <c r="BW1133" i="2"/>
  <c r="BV1133" i="2"/>
  <c r="CE1131" i="2"/>
  <c r="CD1131" i="2"/>
  <c r="CC1131" i="2"/>
  <c r="CB1131" i="2"/>
  <c r="BY1130" i="2"/>
  <c r="BX1130" i="2"/>
  <c r="BW1130" i="2"/>
  <c r="BV1130" i="2"/>
  <c r="CE1128" i="2"/>
  <c r="CD1128" i="2"/>
  <c r="CC1128" i="2"/>
  <c r="CB1128" i="2"/>
  <c r="BY1127" i="2"/>
  <c r="BX1127" i="2"/>
  <c r="BW1127" i="2"/>
  <c r="BV1127" i="2"/>
  <c r="CE1125" i="2"/>
  <c r="CD1125" i="2"/>
  <c r="CC1125" i="2"/>
  <c r="CB1125" i="2"/>
  <c r="BY1124" i="2"/>
  <c r="BX1124" i="2"/>
  <c r="BW1124" i="2"/>
  <c r="BV1124" i="2"/>
  <c r="CE1122" i="2"/>
  <c r="CD1122" i="2"/>
  <c r="CC1122" i="2"/>
  <c r="CB1122" i="2"/>
  <c r="BY1121" i="2"/>
  <c r="BX1121" i="2"/>
  <c r="BW1121" i="2"/>
  <c r="BV1121" i="2"/>
  <c r="CE1119" i="2"/>
  <c r="CD1119" i="2"/>
  <c r="CC1119" i="2"/>
  <c r="CB1119" i="2"/>
  <c r="BY1118" i="2"/>
  <c r="BX1118" i="2"/>
  <c r="BW1118" i="2"/>
  <c r="BV1118" i="2"/>
  <c r="CE1116" i="2"/>
  <c r="CD1116" i="2"/>
  <c r="CC1116" i="2"/>
  <c r="CB1116" i="2"/>
  <c r="BY1115" i="2"/>
  <c r="BX1115" i="2"/>
  <c r="BW1115" i="2"/>
  <c r="BV1115" i="2"/>
  <c r="CE1113" i="2"/>
  <c r="CD1113" i="2"/>
  <c r="CC1113" i="2"/>
  <c r="CB1113" i="2"/>
  <c r="BY1112" i="2"/>
  <c r="BX1112" i="2"/>
  <c r="BW1112" i="2"/>
  <c r="BV1112" i="2"/>
  <c r="CE1110" i="2"/>
  <c r="CD1110" i="2"/>
  <c r="CC1110" i="2"/>
  <c r="CB1110" i="2"/>
  <c r="BY1109" i="2"/>
  <c r="BX1109" i="2"/>
  <c r="BW1109" i="2"/>
  <c r="BV1109" i="2"/>
  <c r="CE1107" i="2"/>
  <c r="CD1107" i="2"/>
  <c r="CC1107" i="2"/>
  <c r="CB1107" i="2"/>
  <c r="BY1106" i="2"/>
  <c r="BX1106" i="2"/>
  <c r="BW1106" i="2"/>
  <c r="BV1106" i="2"/>
  <c r="CE1104" i="2"/>
  <c r="CD1104" i="2"/>
  <c r="CC1104" i="2"/>
  <c r="CB1104" i="2"/>
  <c r="BY1103" i="2"/>
  <c r="BX1103" i="2"/>
  <c r="BW1103" i="2"/>
  <c r="BV1103" i="2"/>
  <c r="CE1101" i="2"/>
  <c r="CD1101" i="2"/>
  <c r="CC1101" i="2"/>
  <c r="CB1101" i="2"/>
  <c r="BY1100" i="2"/>
  <c r="BX1100" i="2"/>
  <c r="BW1100" i="2"/>
  <c r="BV1100" i="2"/>
  <c r="CE1098" i="2"/>
  <c r="CD1098" i="2"/>
  <c r="CC1098" i="2"/>
  <c r="CB1098" i="2"/>
  <c r="BY1097" i="2"/>
  <c r="BX1097" i="2"/>
  <c r="BW1097" i="2"/>
  <c r="BV1097" i="2"/>
  <c r="CE1095" i="2"/>
  <c r="CD1095" i="2"/>
  <c r="CC1095" i="2"/>
  <c r="CB1095" i="2"/>
  <c r="BY1094" i="2"/>
  <c r="BX1094" i="2"/>
  <c r="BW1094" i="2"/>
  <c r="BV1094" i="2"/>
  <c r="CE1092" i="2"/>
  <c r="CD1092" i="2"/>
  <c r="CC1092" i="2"/>
  <c r="CB1092" i="2"/>
  <c r="BY1091" i="2"/>
  <c r="BX1091" i="2"/>
  <c r="BW1091" i="2"/>
  <c r="BV1091" i="2"/>
  <c r="CE1089" i="2"/>
  <c r="CD1089" i="2"/>
  <c r="CC1089" i="2"/>
  <c r="CB1089" i="2"/>
  <c r="BY1088" i="2"/>
  <c r="BX1088" i="2"/>
  <c r="BW1088" i="2"/>
  <c r="BV1088" i="2"/>
  <c r="CE1086" i="2"/>
  <c r="CD1086" i="2"/>
  <c r="CC1086" i="2"/>
  <c r="CB1086" i="2"/>
  <c r="BY1085" i="2"/>
  <c r="BX1085" i="2"/>
  <c r="BW1085" i="2"/>
  <c r="BV1085" i="2"/>
  <c r="CE1083" i="2"/>
  <c r="CD1083" i="2"/>
  <c r="CC1083" i="2"/>
  <c r="CB1083" i="2"/>
  <c r="BY1082" i="2"/>
  <c r="BX1082" i="2"/>
  <c r="BW1082" i="2"/>
  <c r="BV1082" i="2"/>
  <c r="CE1080" i="2"/>
  <c r="CD1080" i="2"/>
  <c r="CC1080" i="2"/>
  <c r="CB1080" i="2"/>
  <c r="BY1079" i="2"/>
  <c r="BX1079" i="2"/>
  <c r="BW1079" i="2"/>
  <c r="BV1079" i="2"/>
  <c r="CE1077" i="2"/>
  <c r="CD1077" i="2"/>
  <c r="CC1077" i="2"/>
  <c r="CB1077" i="2"/>
  <c r="BY1076" i="2"/>
  <c r="BX1076" i="2"/>
  <c r="BW1076" i="2"/>
  <c r="BV1076" i="2"/>
  <c r="CE1074" i="2"/>
  <c r="CD1074" i="2"/>
  <c r="CC1074" i="2"/>
  <c r="CB1074" i="2"/>
  <c r="BY1073" i="2"/>
  <c r="BX1073" i="2"/>
  <c r="BW1073" i="2"/>
  <c r="BV1073" i="2"/>
  <c r="CE1071" i="2"/>
  <c r="CD1071" i="2"/>
  <c r="CC1071" i="2"/>
  <c r="CB1071" i="2"/>
  <c r="BY1070" i="2"/>
  <c r="BX1070" i="2"/>
  <c r="BW1070" i="2"/>
  <c r="BV1070" i="2"/>
  <c r="CE1068" i="2"/>
  <c r="CD1068" i="2"/>
  <c r="CC1068" i="2"/>
  <c r="CB1068" i="2"/>
  <c r="BY1067" i="2"/>
  <c r="BX1067" i="2"/>
  <c r="BW1067" i="2"/>
  <c r="BV1067" i="2"/>
  <c r="CE1065" i="2"/>
  <c r="CD1065" i="2"/>
  <c r="CC1065" i="2"/>
  <c r="CB1065" i="2"/>
  <c r="BY1064" i="2"/>
  <c r="BX1064" i="2"/>
  <c r="BW1064" i="2"/>
  <c r="BV1064" i="2"/>
  <c r="CE1062" i="2"/>
  <c r="CD1062" i="2"/>
  <c r="CC1062" i="2"/>
  <c r="CB1062" i="2"/>
  <c r="BY1061" i="2"/>
  <c r="BX1061" i="2"/>
  <c r="BW1061" i="2"/>
  <c r="BV1061" i="2"/>
  <c r="CE1059" i="2"/>
  <c r="CD1059" i="2"/>
  <c r="CC1059" i="2"/>
  <c r="CB1059" i="2"/>
  <c r="BY1058" i="2"/>
  <c r="BX1058" i="2"/>
  <c r="BW1058" i="2"/>
  <c r="BV1058" i="2"/>
  <c r="CE1056" i="2"/>
  <c r="CD1056" i="2"/>
  <c r="CC1056" i="2"/>
  <c r="CB1056" i="2"/>
  <c r="BY1055" i="2"/>
  <c r="BX1055" i="2"/>
  <c r="BW1055" i="2"/>
  <c r="BV1055" i="2"/>
  <c r="CE1053" i="2"/>
  <c r="CD1053" i="2"/>
  <c r="CC1053" i="2"/>
  <c r="CB1053" i="2"/>
  <c r="BY1052" i="2"/>
  <c r="BX1052" i="2"/>
  <c r="BW1052" i="2"/>
  <c r="BV1052" i="2"/>
  <c r="CE1050" i="2"/>
  <c r="CD1050" i="2"/>
  <c r="CC1050" i="2"/>
  <c r="CB1050" i="2"/>
  <c r="BY1049" i="2"/>
  <c r="BX1049" i="2"/>
  <c r="BW1049" i="2"/>
  <c r="BV1049" i="2"/>
  <c r="CE1047" i="2"/>
  <c r="CD1047" i="2"/>
  <c r="CC1047" i="2"/>
  <c r="CB1047" i="2"/>
  <c r="BY1046" i="2"/>
  <c r="BX1046" i="2"/>
  <c r="BW1046" i="2"/>
  <c r="BV1046" i="2"/>
  <c r="CE1044" i="2"/>
  <c r="CD1044" i="2"/>
  <c r="CC1044" i="2"/>
  <c r="CB1044" i="2"/>
  <c r="BY1043" i="2"/>
  <c r="BX1043" i="2"/>
  <c r="BW1043" i="2"/>
  <c r="BV1043" i="2"/>
  <c r="CE1041" i="2"/>
  <c r="CD1041" i="2"/>
  <c r="CC1041" i="2"/>
  <c r="CB1041" i="2"/>
  <c r="BY1040" i="2"/>
  <c r="BX1040" i="2"/>
  <c r="BW1040" i="2"/>
  <c r="BV1040" i="2"/>
  <c r="CE1038" i="2"/>
  <c r="CD1038" i="2"/>
  <c r="CC1038" i="2"/>
  <c r="CB1038" i="2"/>
  <c r="BY1037" i="2"/>
  <c r="BX1037" i="2"/>
  <c r="BW1037" i="2"/>
  <c r="BV1037" i="2"/>
  <c r="CE1035" i="2"/>
  <c r="CD1035" i="2"/>
  <c r="CC1035" i="2"/>
  <c r="CB1035" i="2"/>
  <c r="BY1034" i="2"/>
  <c r="BX1034" i="2"/>
  <c r="BW1034" i="2"/>
  <c r="BV1034" i="2"/>
  <c r="CE1032" i="2"/>
  <c r="CD1032" i="2"/>
  <c r="CC1032" i="2"/>
  <c r="CB1032" i="2"/>
  <c r="BY1031" i="2"/>
  <c r="BX1031" i="2"/>
  <c r="BW1031" i="2"/>
  <c r="BV1031" i="2"/>
  <c r="CE1029" i="2"/>
  <c r="CD1029" i="2"/>
  <c r="CC1029" i="2"/>
  <c r="CB1029" i="2"/>
  <c r="BY1028" i="2"/>
  <c r="BX1028" i="2"/>
  <c r="BW1028" i="2"/>
  <c r="BV1028" i="2"/>
  <c r="CE1026" i="2"/>
  <c r="CD1026" i="2"/>
  <c r="CC1026" i="2"/>
  <c r="CB1026" i="2"/>
  <c r="BY1025" i="2"/>
  <c r="BX1025" i="2"/>
  <c r="BW1025" i="2"/>
  <c r="BV1025" i="2"/>
  <c r="CE1023" i="2"/>
  <c r="CD1023" i="2"/>
  <c r="CC1023" i="2"/>
  <c r="CB1023" i="2"/>
  <c r="BY1022" i="2"/>
  <c r="BX1022" i="2"/>
  <c r="BW1022" i="2"/>
  <c r="BV1022" i="2"/>
  <c r="CE1020" i="2"/>
  <c r="CD1020" i="2"/>
  <c r="CC1020" i="2"/>
  <c r="CB1020" i="2"/>
  <c r="BY1019" i="2"/>
  <c r="BX1019" i="2"/>
  <c r="BW1019" i="2"/>
  <c r="BV1019" i="2"/>
  <c r="CE1017" i="2"/>
  <c r="CD1017" i="2"/>
  <c r="CC1017" i="2"/>
  <c r="CB1017" i="2"/>
  <c r="BY1016" i="2"/>
  <c r="BX1016" i="2"/>
  <c r="BW1016" i="2"/>
  <c r="BV1016" i="2"/>
  <c r="CE1014" i="2"/>
  <c r="CD1014" i="2"/>
  <c r="CC1014" i="2"/>
  <c r="CB1014" i="2"/>
  <c r="BY1013" i="2"/>
  <c r="BX1013" i="2"/>
  <c r="BW1013" i="2"/>
  <c r="BV1013" i="2"/>
  <c r="CE1011" i="2"/>
  <c r="CD1011" i="2"/>
  <c r="CC1011" i="2"/>
  <c r="CB1011" i="2"/>
  <c r="BY1010" i="2"/>
  <c r="BX1010" i="2"/>
  <c r="BW1010" i="2"/>
  <c r="BV1010" i="2"/>
  <c r="CE1008" i="2"/>
  <c r="CD1008" i="2"/>
  <c r="CC1008" i="2"/>
  <c r="CB1008" i="2"/>
  <c r="BY1007" i="2"/>
  <c r="BX1007" i="2"/>
  <c r="BW1007" i="2"/>
  <c r="BV1007" i="2"/>
  <c r="CE1005" i="2"/>
  <c r="CD1005" i="2"/>
  <c r="CC1005" i="2"/>
  <c r="CB1005" i="2"/>
  <c r="BY1004" i="2"/>
  <c r="BX1004" i="2"/>
  <c r="BW1004" i="2"/>
  <c r="BV1004" i="2"/>
  <c r="CE1002" i="2"/>
  <c r="CD1002" i="2"/>
  <c r="CC1002" i="2"/>
  <c r="CB1002" i="2"/>
  <c r="BY1001" i="2"/>
  <c r="BX1001" i="2"/>
  <c r="BW1001" i="2"/>
  <c r="BV1001" i="2"/>
  <c r="CE999" i="2"/>
  <c r="CD999" i="2"/>
  <c r="CC999" i="2"/>
  <c r="CB999" i="2"/>
  <c r="BY998" i="2"/>
  <c r="BX998" i="2"/>
  <c r="BW998" i="2"/>
  <c r="BV998" i="2"/>
  <c r="CE996" i="2"/>
  <c r="CD996" i="2"/>
  <c r="CC996" i="2"/>
  <c r="CB996" i="2"/>
  <c r="BY995" i="2"/>
  <c r="BX995" i="2"/>
  <c r="BW995" i="2"/>
  <c r="BV995" i="2"/>
  <c r="CE993" i="2"/>
  <c r="CD993" i="2"/>
  <c r="CC993" i="2"/>
  <c r="CB993" i="2"/>
  <c r="BY992" i="2"/>
  <c r="BX992" i="2"/>
  <c r="BW992" i="2"/>
  <c r="BV992" i="2"/>
  <c r="CE990" i="2"/>
  <c r="CD990" i="2"/>
  <c r="CC990" i="2"/>
  <c r="CB990" i="2"/>
  <c r="BY989" i="2"/>
  <c r="BX989" i="2"/>
  <c r="BW989" i="2"/>
  <c r="BV989" i="2"/>
  <c r="CE987" i="2"/>
  <c r="CD987" i="2"/>
  <c r="CC987" i="2"/>
  <c r="CB987" i="2"/>
  <c r="BY986" i="2"/>
  <c r="BX986" i="2"/>
  <c r="BW986" i="2"/>
  <c r="BV986" i="2"/>
  <c r="CE984" i="2"/>
  <c r="CD984" i="2"/>
  <c r="CC984" i="2"/>
  <c r="CB984" i="2"/>
  <c r="BY983" i="2"/>
  <c r="BX983" i="2"/>
  <c r="BW983" i="2"/>
  <c r="BV983" i="2"/>
  <c r="CE981" i="2"/>
  <c r="CD981" i="2"/>
  <c r="CC981" i="2"/>
  <c r="CB981" i="2"/>
  <c r="BY980" i="2"/>
  <c r="BX980" i="2"/>
  <c r="BW980" i="2"/>
  <c r="BV980" i="2"/>
  <c r="CE978" i="2"/>
  <c r="CD978" i="2"/>
  <c r="CC978" i="2"/>
  <c r="CB978" i="2"/>
  <c r="BY977" i="2"/>
  <c r="BX977" i="2"/>
  <c r="BW977" i="2"/>
  <c r="BV977" i="2"/>
  <c r="CE975" i="2"/>
  <c r="CD975" i="2"/>
  <c r="CC975" i="2"/>
  <c r="CB975" i="2"/>
  <c r="BY974" i="2"/>
  <c r="BX974" i="2"/>
  <c r="BW974" i="2"/>
  <c r="BV974" i="2"/>
  <c r="CE972" i="2"/>
  <c r="CD972" i="2"/>
  <c r="CC972" i="2"/>
  <c r="CB972" i="2"/>
  <c r="BY971" i="2"/>
  <c r="BX971" i="2"/>
  <c r="BW971" i="2"/>
  <c r="BV971" i="2"/>
  <c r="CE969" i="2"/>
  <c r="CD969" i="2"/>
  <c r="CC969" i="2"/>
  <c r="CB969" i="2"/>
  <c r="BY968" i="2"/>
  <c r="BX968" i="2"/>
  <c r="BW968" i="2"/>
  <c r="BV968" i="2"/>
  <c r="CE966" i="2"/>
  <c r="CD966" i="2"/>
  <c r="CC966" i="2"/>
  <c r="CB966" i="2"/>
  <c r="BY965" i="2"/>
  <c r="BX965" i="2"/>
  <c r="BW965" i="2"/>
  <c r="BV965" i="2"/>
  <c r="CE963" i="2"/>
  <c r="CD963" i="2"/>
  <c r="CC963" i="2"/>
  <c r="CB963" i="2"/>
  <c r="BY962" i="2"/>
  <c r="BX962" i="2"/>
  <c r="BW962" i="2"/>
  <c r="BV962" i="2"/>
  <c r="CE960" i="2"/>
  <c r="CD960" i="2"/>
  <c r="CC960" i="2"/>
  <c r="CB960" i="2"/>
  <c r="BY959" i="2"/>
  <c r="BX959" i="2"/>
  <c r="BW959" i="2"/>
  <c r="BV959" i="2"/>
  <c r="CE957" i="2"/>
  <c r="CD957" i="2"/>
  <c r="CC957" i="2"/>
  <c r="CB957" i="2"/>
  <c r="BY956" i="2"/>
  <c r="BX956" i="2"/>
  <c r="BW956" i="2"/>
  <c r="BV956" i="2"/>
  <c r="CE954" i="2"/>
  <c r="CD954" i="2"/>
  <c r="CC954" i="2"/>
  <c r="CB954" i="2"/>
  <c r="BY953" i="2"/>
  <c r="BX953" i="2"/>
  <c r="BW953" i="2"/>
  <c r="BV953" i="2"/>
  <c r="CE951" i="2"/>
  <c r="CD951" i="2"/>
  <c r="CC951" i="2"/>
  <c r="CB951" i="2"/>
  <c r="BY950" i="2"/>
  <c r="BX950" i="2"/>
  <c r="BW950" i="2"/>
  <c r="BV950" i="2"/>
  <c r="CE948" i="2"/>
  <c r="CD948" i="2"/>
  <c r="CC948" i="2"/>
  <c r="CB948" i="2"/>
  <c r="BY947" i="2"/>
  <c r="BX947" i="2"/>
  <c r="BW947" i="2"/>
  <c r="BV947" i="2"/>
  <c r="CE945" i="2"/>
  <c r="CD945" i="2"/>
  <c r="CC945" i="2"/>
  <c r="CB945" i="2"/>
  <c r="BY944" i="2"/>
  <c r="BX944" i="2"/>
  <c r="BW944" i="2"/>
  <c r="BV944" i="2"/>
  <c r="CE942" i="2"/>
  <c r="CD942" i="2"/>
  <c r="CC942" i="2"/>
  <c r="CB942" i="2"/>
  <c r="BY941" i="2"/>
  <c r="BX941" i="2"/>
  <c r="BW941" i="2"/>
  <c r="BV941" i="2"/>
  <c r="CE939" i="2"/>
  <c r="CD939" i="2"/>
  <c r="CC939" i="2"/>
  <c r="CB939" i="2"/>
  <c r="BY938" i="2"/>
  <c r="BX938" i="2"/>
  <c r="BW938" i="2"/>
  <c r="BV938" i="2"/>
  <c r="CE936" i="2"/>
  <c r="CD936" i="2"/>
  <c r="CC936" i="2"/>
  <c r="CB936" i="2"/>
  <c r="BY935" i="2"/>
  <c r="BX935" i="2"/>
  <c r="BW935" i="2"/>
  <c r="BV935" i="2"/>
  <c r="CE933" i="2"/>
  <c r="CD933" i="2"/>
  <c r="CC933" i="2"/>
  <c r="CB933" i="2"/>
  <c r="BY932" i="2"/>
  <c r="BX932" i="2"/>
  <c r="BW932" i="2"/>
  <c r="BV932" i="2"/>
  <c r="CE930" i="2"/>
  <c r="CD930" i="2"/>
  <c r="CC930" i="2"/>
  <c r="CB930" i="2"/>
  <c r="BY929" i="2"/>
  <c r="BX929" i="2"/>
  <c r="BW929" i="2"/>
  <c r="BV929" i="2"/>
  <c r="CE927" i="2"/>
  <c r="CD927" i="2"/>
  <c r="CC927" i="2"/>
  <c r="CB927" i="2"/>
  <c r="BY926" i="2"/>
  <c r="BX926" i="2"/>
  <c r="BW926" i="2"/>
  <c r="BV926" i="2"/>
  <c r="CE924" i="2"/>
  <c r="CD924" i="2"/>
  <c r="CC924" i="2"/>
  <c r="CB924" i="2"/>
  <c r="BY923" i="2"/>
  <c r="BX923" i="2"/>
  <c r="BW923" i="2"/>
  <c r="BV923" i="2"/>
  <c r="CE921" i="2"/>
  <c r="CD921" i="2"/>
  <c r="CC921" i="2"/>
  <c r="CB921" i="2"/>
  <c r="BY920" i="2"/>
  <c r="BX920" i="2"/>
  <c r="BW920" i="2"/>
  <c r="BV920" i="2"/>
  <c r="CE918" i="2"/>
  <c r="CD918" i="2"/>
  <c r="CC918" i="2"/>
  <c r="CB918" i="2"/>
  <c r="BY917" i="2"/>
  <c r="BX917" i="2"/>
  <c r="BW917" i="2"/>
  <c r="BV917" i="2"/>
  <c r="CE915" i="2"/>
  <c r="CD915" i="2"/>
  <c r="CC915" i="2"/>
  <c r="CB915" i="2"/>
  <c r="BY914" i="2"/>
  <c r="BX914" i="2"/>
  <c r="BW914" i="2"/>
  <c r="BV914" i="2"/>
  <c r="CE912" i="2"/>
  <c r="CD912" i="2"/>
  <c r="CC912" i="2"/>
  <c r="CB912" i="2"/>
  <c r="BY911" i="2"/>
  <c r="BX911" i="2"/>
  <c r="BW911" i="2"/>
  <c r="BV911" i="2"/>
  <c r="CE909" i="2"/>
  <c r="CD909" i="2"/>
  <c r="CC909" i="2"/>
  <c r="CB909" i="2"/>
  <c r="BY908" i="2"/>
  <c r="BX908" i="2"/>
  <c r="BW908" i="2"/>
  <c r="BV908" i="2"/>
  <c r="CE906" i="2"/>
  <c r="CD906" i="2"/>
  <c r="CC906" i="2"/>
  <c r="CB906" i="2"/>
  <c r="BY905" i="2"/>
  <c r="BX905" i="2"/>
  <c r="BW905" i="2"/>
  <c r="BV905" i="2"/>
  <c r="CE903" i="2"/>
  <c r="CD903" i="2"/>
  <c r="CC903" i="2"/>
  <c r="CB903" i="2"/>
  <c r="BY902" i="2"/>
  <c r="BX902" i="2"/>
  <c r="BW902" i="2"/>
  <c r="BV902" i="2"/>
  <c r="CE900" i="2"/>
  <c r="CD900" i="2"/>
  <c r="CC900" i="2"/>
  <c r="CB900" i="2"/>
  <c r="BY899" i="2"/>
  <c r="BX899" i="2"/>
  <c r="BW899" i="2"/>
  <c r="BV899" i="2"/>
  <c r="CE897" i="2"/>
  <c r="CD897" i="2"/>
  <c r="CC897" i="2"/>
  <c r="CB897" i="2"/>
  <c r="BY896" i="2"/>
  <c r="BX896" i="2"/>
  <c r="BW896" i="2"/>
  <c r="BV896" i="2"/>
  <c r="CE894" i="2"/>
  <c r="CD894" i="2"/>
  <c r="CC894" i="2"/>
  <c r="CB894" i="2"/>
  <c r="BY893" i="2"/>
  <c r="BX893" i="2"/>
  <c r="BW893" i="2"/>
  <c r="BV893" i="2"/>
  <c r="CE891" i="2"/>
  <c r="CD891" i="2"/>
  <c r="CC891" i="2"/>
  <c r="CB891" i="2"/>
  <c r="BY890" i="2"/>
  <c r="BX890" i="2"/>
  <c r="BW890" i="2"/>
  <c r="BV890" i="2"/>
  <c r="CE888" i="2"/>
  <c r="CD888" i="2"/>
  <c r="CC888" i="2"/>
  <c r="CB888" i="2"/>
  <c r="BY887" i="2"/>
  <c r="BX887" i="2"/>
  <c r="BW887" i="2"/>
  <c r="BV887" i="2"/>
  <c r="CE885" i="2"/>
  <c r="CD885" i="2"/>
  <c r="CC885" i="2"/>
  <c r="CB885" i="2"/>
  <c r="BY884" i="2"/>
  <c r="BX884" i="2"/>
  <c r="BW884" i="2"/>
  <c r="BV884" i="2"/>
  <c r="CE882" i="2"/>
  <c r="CD882" i="2"/>
  <c r="CC882" i="2"/>
  <c r="CB882" i="2"/>
  <c r="BY881" i="2"/>
  <c r="BX881" i="2"/>
  <c r="BW881" i="2"/>
  <c r="BV881" i="2"/>
  <c r="CE879" i="2"/>
  <c r="CD879" i="2"/>
  <c r="CC879" i="2"/>
  <c r="CB879" i="2"/>
  <c r="BY878" i="2"/>
  <c r="BX878" i="2"/>
  <c r="BW878" i="2"/>
  <c r="BV878" i="2"/>
  <c r="CE876" i="2"/>
  <c r="CD876" i="2"/>
  <c r="CC876" i="2"/>
  <c r="CB876" i="2"/>
  <c r="BY875" i="2"/>
  <c r="BX875" i="2"/>
  <c r="BW875" i="2"/>
  <c r="BV875" i="2"/>
  <c r="CE873" i="2"/>
  <c r="CD873" i="2"/>
  <c r="CC873" i="2"/>
  <c r="CB873" i="2"/>
  <c r="BY872" i="2"/>
  <c r="BX872" i="2"/>
  <c r="BW872" i="2"/>
  <c r="BV872" i="2"/>
  <c r="CE870" i="2"/>
  <c r="CD870" i="2"/>
  <c r="CC870" i="2"/>
  <c r="CB870" i="2"/>
  <c r="BY869" i="2"/>
  <c r="BX869" i="2"/>
  <c r="BW869" i="2"/>
  <c r="BV869" i="2"/>
  <c r="CE867" i="2"/>
  <c r="CD867" i="2"/>
  <c r="CC867" i="2"/>
  <c r="CB867" i="2"/>
  <c r="BY866" i="2"/>
  <c r="BX866" i="2"/>
  <c r="BW866" i="2"/>
  <c r="BV866" i="2"/>
  <c r="CE864" i="2"/>
  <c r="CD864" i="2"/>
  <c r="CC864" i="2"/>
  <c r="CB864" i="2"/>
  <c r="BY863" i="2"/>
  <c r="BX863" i="2"/>
  <c r="BW863" i="2"/>
  <c r="BV863" i="2"/>
  <c r="CE861" i="2"/>
  <c r="CD861" i="2"/>
  <c r="CC861" i="2"/>
  <c r="CB861" i="2"/>
  <c r="BY860" i="2"/>
  <c r="BX860" i="2"/>
  <c r="BW860" i="2"/>
  <c r="BV860" i="2"/>
  <c r="CE858" i="2"/>
  <c r="CD858" i="2"/>
  <c r="CC858" i="2"/>
  <c r="CB858" i="2"/>
  <c r="BY857" i="2"/>
  <c r="BX857" i="2"/>
  <c r="BW857" i="2"/>
  <c r="BV857" i="2"/>
  <c r="CE855" i="2"/>
  <c r="CD855" i="2"/>
  <c r="CC855" i="2"/>
  <c r="CB855" i="2"/>
  <c r="BY854" i="2"/>
  <c r="BX854" i="2"/>
  <c r="BW854" i="2"/>
  <c r="BV854" i="2"/>
  <c r="CE852" i="2"/>
  <c r="CD852" i="2"/>
  <c r="CC852" i="2"/>
  <c r="CB852" i="2"/>
  <c r="BY851" i="2"/>
  <c r="BX851" i="2"/>
  <c r="BW851" i="2"/>
  <c r="BV851" i="2"/>
  <c r="CE849" i="2"/>
  <c r="CD849" i="2"/>
  <c r="CC849" i="2"/>
  <c r="CB849" i="2"/>
  <c r="BY848" i="2"/>
  <c r="BX848" i="2"/>
  <c r="BW848" i="2"/>
  <c r="BV848" i="2"/>
  <c r="CE846" i="2"/>
  <c r="CD846" i="2"/>
  <c r="CC846" i="2"/>
  <c r="CB846" i="2"/>
  <c r="BY845" i="2"/>
  <c r="BX845" i="2"/>
  <c r="BW845" i="2"/>
  <c r="BV845" i="2"/>
  <c r="CE843" i="2"/>
  <c r="CD843" i="2"/>
  <c r="CC843" i="2"/>
  <c r="CB843" i="2"/>
  <c r="BY842" i="2"/>
  <c r="BX842" i="2"/>
  <c r="BW842" i="2"/>
  <c r="BV842" i="2"/>
  <c r="CE840" i="2"/>
  <c r="CD840" i="2"/>
  <c r="CC840" i="2"/>
  <c r="CB840" i="2"/>
  <c r="BY839" i="2"/>
  <c r="BX839" i="2"/>
  <c r="BW839" i="2"/>
  <c r="BV839" i="2"/>
  <c r="CE837" i="2"/>
  <c r="CD837" i="2"/>
  <c r="CC837" i="2"/>
  <c r="CB837" i="2"/>
  <c r="BY836" i="2"/>
  <c r="BX836" i="2"/>
  <c r="BW836" i="2"/>
  <c r="BV836" i="2"/>
  <c r="CE834" i="2"/>
  <c r="CD834" i="2"/>
  <c r="CC834" i="2"/>
  <c r="CB834" i="2"/>
  <c r="BY833" i="2"/>
  <c r="BX833" i="2"/>
  <c r="BW833" i="2"/>
  <c r="BV833" i="2"/>
  <c r="CE831" i="2"/>
  <c r="CD831" i="2"/>
  <c r="CC831" i="2"/>
  <c r="CB831" i="2"/>
  <c r="BY830" i="2"/>
  <c r="BX830" i="2"/>
  <c r="BW830" i="2"/>
  <c r="BV830" i="2"/>
  <c r="CE828" i="2"/>
  <c r="CD828" i="2"/>
  <c r="CC828" i="2"/>
  <c r="CB828" i="2"/>
  <c r="BY827" i="2"/>
  <c r="BX827" i="2"/>
  <c r="BW827" i="2"/>
  <c r="BV827" i="2"/>
  <c r="CE825" i="2"/>
  <c r="CD825" i="2"/>
  <c r="CC825" i="2"/>
  <c r="CB825" i="2"/>
  <c r="BY824" i="2"/>
  <c r="BX824" i="2"/>
  <c r="BW824" i="2"/>
  <c r="BV824" i="2"/>
  <c r="CE822" i="2"/>
  <c r="CD822" i="2"/>
  <c r="CC822" i="2"/>
  <c r="CB822" i="2"/>
  <c r="BY821" i="2"/>
  <c r="BX821" i="2"/>
  <c r="BW821" i="2"/>
  <c r="BV821" i="2"/>
  <c r="CE819" i="2"/>
  <c r="CD819" i="2"/>
  <c r="CC819" i="2"/>
  <c r="CB819" i="2"/>
  <c r="BY818" i="2"/>
  <c r="BX818" i="2"/>
  <c r="BW818" i="2"/>
  <c r="BV818" i="2"/>
  <c r="CE816" i="2"/>
  <c r="CD816" i="2"/>
  <c r="CC816" i="2"/>
  <c r="CB816" i="2"/>
  <c r="BY815" i="2"/>
  <c r="BX815" i="2"/>
  <c r="BW815" i="2"/>
  <c r="BV815" i="2"/>
  <c r="CE813" i="2"/>
  <c r="CD813" i="2"/>
  <c r="CC813" i="2"/>
  <c r="CB813" i="2"/>
  <c r="BY812" i="2"/>
  <c r="BX812" i="2"/>
  <c r="BW812" i="2"/>
  <c r="BV812" i="2"/>
  <c r="CE810" i="2"/>
  <c r="CD810" i="2"/>
  <c r="CC810" i="2"/>
  <c r="CB810" i="2"/>
  <c r="BY809" i="2"/>
  <c r="BX809" i="2"/>
  <c r="BW809" i="2"/>
  <c r="BV809" i="2"/>
  <c r="CE807" i="2"/>
  <c r="CD807" i="2"/>
  <c r="CC807" i="2"/>
  <c r="CB807" i="2"/>
  <c r="BY806" i="2"/>
  <c r="BX806" i="2"/>
  <c r="BW806" i="2"/>
  <c r="BV806" i="2"/>
  <c r="CE804" i="2"/>
  <c r="CD804" i="2"/>
  <c r="CC804" i="2"/>
  <c r="CB804" i="2"/>
  <c r="BY803" i="2"/>
  <c r="BX803" i="2"/>
  <c r="BW803" i="2"/>
  <c r="BV803" i="2"/>
  <c r="CE801" i="2"/>
  <c r="CD801" i="2"/>
  <c r="CC801" i="2"/>
  <c r="CB801" i="2"/>
  <c r="BY800" i="2"/>
  <c r="BX800" i="2"/>
  <c r="BW800" i="2"/>
  <c r="BV800" i="2"/>
  <c r="CE798" i="2"/>
  <c r="CD798" i="2"/>
  <c r="CC798" i="2"/>
  <c r="CB798" i="2"/>
  <c r="BY797" i="2"/>
  <c r="BX797" i="2"/>
  <c r="BW797" i="2"/>
  <c r="BV797" i="2"/>
  <c r="CE795" i="2"/>
  <c r="CD795" i="2"/>
  <c r="CC795" i="2"/>
  <c r="CB795" i="2"/>
  <c r="BY794" i="2"/>
  <c r="BX794" i="2"/>
  <c r="BW794" i="2"/>
  <c r="BV794" i="2"/>
  <c r="CE792" i="2"/>
  <c r="CD792" i="2"/>
  <c r="CC792" i="2"/>
  <c r="CB792" i="2"/>
  <c r="BY791" i="2"/>
  <c r="BX791" i="2"/>
  <c r="BW791" i="2"/>
  <c r="BV791" i="2"/>
  <c r="CE789" i="2"/>
  <c r="CD789" i="2"/>
  <c r="CC789" i="2"/>
  <c r="CB789" i="2"/>
  <c r="BY788" i="2"/>
  <c r="BX788" i="2"/>
  <c r="BW788" i="2"/>
  <c r="BV788" i="2"/>
  <c r="CE786" i="2"/>
  <c r="CD786" i="2"/>
  <c r="CC786" i="2"/>
  <c r="CB786" i="2"/>
  <c r="BY785" i="2"/>
  <c r="BX785" i="2"/>
  <c r="BW785" i="2"/>
  <c r="BV785" i="2"/>
  <c r="CE783" i="2"/>
  <c r="CD783" i="2"/>
  <c r="CC783" i="2"/>
  <c r="CB783" i="2"/>
  <c r="BY782" i="2"/>
  <c r="BX782" i="2"/>
  <c r="BW782" i="2"/>
  <c r="BV782" i="2"/>
  <c r="CE780" i="2"/>
  <c r="CD780" i="2"/>
  <c r="CC780" i="2"/>
  <c r="CB780" i="2"/>
  <c r="BY779" i="2"/>
  <c r="BX779" i="2"/>
  <c r="BW779" i="2"/>
  <c r="BV779" i="2"/>
  <c r="CE777" i="2"/>
  <c r="CD777" i="2"/>
  <c r="CC777" i="2"/>
  <c r="CB777" i="2"/>
  <c r="BY776" i="2"/>
  <c r="BX776" i="2"/>
  <c r="BW776" i="2"/>
  <c r="BV776" i="2"/>
  <c r="CE774" i="2"/>
  <c r="CD774" i="2"/>
  <c r="CC774" i="2"/>
  <c r="CB774" i="2"/>
  <c r="BY773" i="2"/>
  <c r="BX773" i="2"/>
  <c r="BW773" i="2"/>
  <c r="BV773" i="2"/>
  <c r="CE771" i="2"/>
  <c r="CD771" i="2"/>
  <c r="CC771" i="2"/>
  <c r="CB771" i="2"/>
  <c r="BY770" i="2"/>
  <c r="BX770" i="2"/>
  <c r="BW770" i="2"/>
  <c r="BV770" i="2"/>
  <c r="CE768" i="2"/>
  <c r="CD768" i="2"/>
  <c r="CC768" i="2"/>
  <c r="CB768" i="2"/>
  <c r="BY767" i="2"/>
  <c r="BX767" i="2"/>
  <c r="BW767" i="2"/>
  <c r="BV767" i="2"/>
  <c r="CE765" i="2"/>
  <c r="CD765" i="2"/>
  <c r="CC765" i="2"/>
  <c r="CB765" i="2"/>
  <c r="BY764" i="2"/>
  <c r="BX764" i="2"/>
  <c r="BW764" i="2"/>
  <c r="BV764" i="2"/>
  <c r="CE762" i="2"/>
  <c r="CD762" i="2"/>
  <c r="CC762" i="2"/>
  <c r="CB762" i="2"/>
  <c r="BY761" i="2"/>
  <c r="BX761" i="2"/>
  <c r="BW761" i="2"/>
  <c r="BV761" i="2"/>
  <c r="CE759" i="2"/>
  <c r="CD759" i="2"/>
  <c r="CC759" i="2"/>
  <c r="CB759" i="2"/>
  <c r="BY758" i="2"/>
  <c r="BX758" i="2"/>
  <c r="BW758" i="2"/>
  <c r="BV758" i="2"/>
  <c r="CE756" i="2"/>
  <c r="CD756" i="2"/>
  <c r="CC756" i="2"/>
  <c r="CB756" i="2"/>
  <c r="BY755" i="2"/>
  <c r="BX755" i="2"/>
  <c r="BW755" i="2"/>
  <c r="BV755" i="2"/>
  <c r="CE753" i="2"/>
  <c r="CD753" i="2"/>
  <c r="CC753" i="2"/>
  <c r="CB753" i="2"/>
  <c r="BY752" i="2"/>
  <c r="BX752" i="2"/>
  <c r="BW752" i="2"/>
  <c r="BV752" i="2"/>
  <c r="CE750" i="2"/>
  <c r="CD750" i="2"/>
  <c r="CC750" i="2"/>
  <c r="CB750" i="2"/>
  <c r="BY749" i="2"/>
  <c r="BX749" i="2"/>
  <c r="BW749" i="2"/>
  <c r="BV749" i="2"/>
  <c r="CE747" i="2"/>
  <c r="CD747" i="2"/>
  <c r="CC747" i="2"/>
  <c r="CB747" i="2"/>
  <c r="BY746" i="2"/>
  <c r="BX746" i="2"/>
  <c r="BW746" i="2"/>
  <c r="BV746" i="2"/>
  <c r="CE744" i="2"/>
  <c r="CD744" i="2"/>
  <c r="CC744" i="2"/>
  <c r="CB744" i="2"/>
  <c r="BY743" i="2"/>
  <c r="BX743" i="2"/>
  <c r="BW743" i="2"/>
  <c r="BV743" i="2"/>
  <c r="CE741" i="2"/>
  <c r="CD741" i="2"/>
  <c r="CC741" i="2"/>
  <c r="CB741" i="2"/>
  <c r="BY740" i="2"/>
  <c r="BX740" i="2"/>
  <c r="BW740" i="2"/>
  <c r="BV740" i="2"/>
  <c r="CE738" i="2"/>
  <c r="CD738" i="2"/>
  <c r="CC738" i="2"/>
  <c r="CB738" i="2"/>
  <c r="BY737" i="2"/>
  <c r="BX737" i="2"/>
  <c r="BW737" i="2"/>
  <c r="BV737" i="2"/>
  <c r="CE735" i="2"/>
  <c r="CD735" i="2"/>
  <c r="CC735" i="2"/>
  <c r="CB735" i="2"/>
  <c r="BY734" i="2"/>
  <c r="BX734" i="2"/>
  <c r="BW734" i="2"/>
  <c r="BV734" i="2"/>
  <c r="CE732" i="2"/>
  <c r="CD732" i="2"/>
  <c r="CC732" i="2"/>
  <c r="CB732" i="2"/>
  <c r="BY731" i="2"/>
  <c r="BX731" i="2"/>
  <c r="BW731" i="2"/>
  <c r="BV731" i="2"/>
  <c r="CE729" i="2"/>
  <c r="CD729" i="2"/>
  <c r="CC729" i="2"/>
  <c r="CB729" i="2"/>
  <c r="BY728" i="2"/>
  <c r="BX728" i="2"/>
  <c r="BW728" i="2"/>
  <c r="BV728" i="2"/>
  <c r="CE726" i="2"/>
  <c r="CD726" i="2"/>
  <c r="CC726" i="2"/>
  <c r="CB726" i="2"/>
  <c r="BY725" i="2"/>
  <c r="BX725" i="2"/>
  <c r="BW725" i="2"/>
  <c r="BV725" i="2"/>
  <c r="CE723" i="2"/>
  <c r="CD723" i="2"/>
  <c r="CC723" i="2"/>
  <c r="CB723" i="2"/>
  <c r="BY722" i="2"/>
  <c r="BX722" i="2"/>
  <c r="BW722" i="2"/>
  <c r="BV722" i="2"/>
  <c r="CE720" i="2"/>
  <c r="CD720" i="2"/>
  <c r="CC720" i="2"/>
  <c r="CB720" i="2"/>
  <c r="BY719" i="2"/>
  <c r="BX719" i="2"/>
  <c r="BW719" i="2"/>
  <c r="BV719" i="2"/>
  <c r="CE717" i="2"/>
  <c r="CD717" i="2"/>
  <c r="CC717" i="2"/>
  <c r="CB717" i="2"/>
  <c r="BY716" i="2"/>
  <c r="BX716" i="2"/>
  <c r="BW716" i="2"/>
  <c r="BV716" i="2"/>
  <c r="CE714" i="2"/>
  <c r="CD714" i="2"/>
  <c r="CC714" i="2"/>
  <c r="CB714" i="2"/>
  <c r="BY713" i="2"/>
  <c r="BX713" i="2"/>
  <c r="BW713" i="2"/>
  <c r="BV713" i="2"/>
  <c r="CE711" i="2"/>
  <c r="CD711" i="2"/>
  <c r="CC711" i="2"/>
  <c r="CB711" i="2"/>
  <c r="BY710" i="2"/>
  <c r="BX710" i="2"/>
  <c r="BW710" i="2"/>
  <c r="BV710" i="2"/>
  <c r="CE708" i="2"/>
  <c r="CD708" i="2"/>
  <c r="CC708" i="2"/>
  <c r="CB708" i="2"/>
  <c r="BY707" i="2"/>
  <c r="BX707" i="2"/>
  <c r="BW707" i="2"/>
  <c r="BV707" i="2"/>
  <c r="CE705" i="2"/>
  <c r="CD705" i="2"/>
  <c r="CC705" i="2"/>
  <c r="CB705" i="2"/>
  <c r="BY704" i="2"/>
  <c r="BX704" i="2"/>
  <c r="BW704" i="2"/>
  <c r="BV704" i="2"/>
  <c r="CE702" i="2"/>
  <c r="CD702" i="2"/>
  <c r="CC702" i="2"/>
  <c r="CB702" i="2"/>
  <c r="BY701" i="2"/>
  <c r="BX701" i="2"/>
  <c r="BW701" i="2"/>
  <c r="BV701" i="2"/>
  <c r="CE699" i="2"/>
  <c r="CD699" i="2"/>
  <c r="CC699" i="2"/>
  <c r="CB699" i="2"/>
  <c r="BY698" i="2"/>
  <c r="BX698" i="2"/>
  <c r="BW698" i="2"/>
  <c r="BV698" i="2"/>
  <c r="CE696" i="2"/>
  <c r="CD696" i="2"/>
  <c r="CC696" i="2"/>
  <c r="CB696" i="2"/>
  <c r="BY695" i="2"/>
  <c r="BX695" i="2"/>
  <c r="BW695" i="2"/>
  <c r="BV695" i="2"/>
  <c r="CE693" i="2"/>
  <c r="CD693" i="2"/>
  <c r="CC693" i="2"/>
  <c r="CB693" i="2"/>
  <c r="BY692" i="2"/>
  <c r="BX692" i="2"/>
  <c r="BW692" i="2"/>
  <c r="BV692" i="2"/>
  <c r="CE690" i="2"/>
  <c r="CD690" i="2"/>
  <c r="CC690" i="2"/>
  <c r="CB690" i="2"/>
  <c r="BY689" i="2"/>
  <c r="BX689" i="2"/>
  <c r="BW689" i="2"/>
  <c r="BV689" i="2"/>
  <c r="CE687" i="2"/>
  <c r="CD687" i="2"/>
  <c r="CC687" i="2"/>
  <c r="CB687" i="2"/>
  <c r="BY686" i="2"/>
  <c r="BX686" i="2"/>
  <c r="BW686" i="2"/>
  <c r="BV686" i="2"/>
  <c r="CE684" i="2"/>
  <c r="CD684" i="2"/>
  <c r="CC684" i="2"/>
  <c r="CB684" i="2"/>
  <c r="BY683" i="2"/>
  <c r="BX683" i="2"/>
  <c r="BW683" i="2"/>
  <c r="BV683" i="2"/>
  <c r="CE681" i="2"/>
  <c r="CD681" i="2"/>
  <c r="CC681" i="2"/>
  <c r="CB681" i="2"/>
  <c r="BY680" i="2"/>
  <c r="BX680" i="2"/>
  <c r="BW680" i="2"/>
  <c r="BV680" i="2"/>
  <c r="CE678" i="2"/>
  <c r="CD678" i="2"/>
  <c r="CC678" i="2"/>
  <c r="CB678" i="2"/>
  <c r="BY677" i="2"/>
  <c r="BX677" i="2"/>
  <c r="BW677" i="2"/>
  <c r="BV677" i="2"/>
  <c r="CE675" i="2"/>
  <c r="CD675" i="2"/>
  <c r="CC675" i="2"/>
  <c r="CB675" i="2"/>
  <c r="BY674" i="2"/>
  <c r="BX674" i="2"/>
  <c r="BW674" i="2"/>
  <c r="BV674" i="2"/>
  <c r="CE672" i="2"/>
  <c r="CD672" i="2"/>
  <c r="CC672" i="2"/>
  <c r="CB672" i="2"/>
  <c r="BY671" i="2"/>
  <c r="BX671" i="2"/>
  <c r="BW671" i="2"/>
  <c r="BV671" i="2"/>
  <c r="CE669" i="2"/>
  <c r="CD669" i="2"/>
  <c r="CC669" i="2"/>
  <c r="CB669" i="2"/>
  <c r="BY668" i="2"/>
  <c r="BX668" i="2"/>
  <c r="BW668" i="2"/>
  <c r="BV668" i="2"/>
  <c r="CE666" i="2"/>
  <c r="CD666" i="2"/>
  <c r="CC666" i="2"/>
  <c r="CB666" i="2"/>
  <c r="BY665" i="2"/>
  <c r="BX665" i="2"/>
  <c r="BW665" i="2"/>
  <c r="BV665" i="2"/>
  <c r="CE663" i="2"/>
  <c r="CD663" i="2"/>
  <c r="CC663" i="2"/>
  <c r="CB663" i="2"/>
  <c r="BY662" i="2"/>
  <c r="BX662" i="2"/>
  <c r="BW662" i="2"/>
  <c r="BV662" i="2"/>
  <c r="CE660" i="2"/>
  <c r="CD660" i="2"/>
  <c r="CC660" i="2"/>
  <c r="CB660" i="2"/>
  <c r="BY659" i="2"/>
  <c r="BX659" i="2"/>
  <c r="BW659" i="2"/>
  <c r="BV659" i="2"/>
  <c r="CE657" i="2"/>
  <c r="CD657" i="2"/>
  <c r="CC657" i="2"/>
  <c r="CB657" i="2"/>
  <c r="BY656" i="2"/>
  <c r="BX656" i="2"/>
  <c r="BW656" i="2"/>
  <c r="BV656" i="2"/>
  <c r="CE654" i="2"/>
  <c r="CD654" i="2"/>
  <c r="CC654" i="2"/>
  <c r="CB654" i="2"/>
  <c r="BY653" i="2"/>
  <c r="BX653" i="2"/>
  <c r="BW653" i="2"/>
  <c r="BV653" i="2"/>
  <c r="CE651" i="2"/>
  <c r="CD651" i="2"/>
  <c r="CC651" i="2"/>
  <c r="CB651" i="2"/>
  <c r="BY650" i="2"/>
  <c r="BX650" i="2"/>
  <c r="BW650" i="2"/>
  <c r="BV650" i="2"/>
  <c r="CE648" i="2"/>
  <c r="CD648" i="2"/>
  <c r="CC648" i="2"/>
  <c r="CB648" i="2"/>
  <c r="BY647" i="2"/>
  <c r="BX647" i="2"/>
  <c r="BW647" i="2"/>
  <c r="BV647" i="2"/>
  <c r="CE645" i="2"/>
  <c r="CD645" i="2"/>
  <c r="CC645" i="2"/>
  <c r="CB645" i="2"/>
  <c r="BY644" i="2"/>
  <c r="BX644" i="2"/>
  <c r="BW644" i="2"/>
  <c r="BV644" i="2"/>
  <c r="CE642" i="2"/>
  <c r="CD642" i="2"/>
  <c r="CC642" i="2"/>
  <c r="CB642" i="2"/>
  <c r="BY641" i="2"/>
  <c r="BX641" i="2"/>
  <c r="BW641" i="2"/>
  <c r="BV641" i="2"/>
  <c r="CE639" i="2"/>
  <c r="CD639" i="2"/>
  <c r="CC639" i="2"/>
  <c r="CB639" i="2"/>
  <c r="BY638" i="2"/>
  <c r="BX638" i="2"/>
  <c r="BW638" i="2"/>
  <c r="BV638" i="2"/>
  <c r="CE636" i="2"/>
  <c r="CD636" i="2"/>
  <c r="CC636" i="2"/>
  <c r="CB636" i="2"/>
  <c r="BY635" i="2"/>
  <c r="BX635" i="2"/>
  <c r="BW635" i="2"/>
  <c r="BV635" i="2"/>
  <c r="CE633" i="2"/>
  <c r="CD633" i="2"/>
  <c r="CC633" i="2"/>
  <c r="CB633" i="2"/>
  <c r="BY632" i="2"/>
  <c r="BX632" i="2"/>
  <c r="BW632" i="2"/>
  <c r="BV632" i="2"/>
  <c r="CE630" i="2"/>
  <c r="CD630" i="2"/>
  <c r="CC630" i="2"/>
  <c r="CB630" i="2"/>
  <c r="BY629" i="2"/>
  <c r="BX629" i="2"/>
  <c r="BW629" i="2"/>
  <c r="BV629" i="2"/>
  <c r="CE627" i="2"/>
  <c r="CD627" i="2"/>
  <c r="CC627" i="2"/>
  <c r="CB627" i="2"/>
  <c r="BY626" i="2"/>
  <c r="BX626" i="2"/>
  <c r="BW626" i="2"/>
  <c r="BV626" i="2"/>
  <c r="CE624" i="2"/>
  <c r="CD624" i="2"/>
  <c r="CC624" i="2"/>
  <c r="CB624" i="2"/>
  <c r="BY623" i="2"/>
  <c r="BX623" i="2"/>
  <c r="BW623" i="2"/>
  <c r="BV623" i="2"/>
  <c r="CE621" i="2"/>
  <c r="CD621" i="2"/>
  <c r="CC621" i="2"/>
  <c r="CB621" i="2"/>
  <c r="BY620" i="2"/>
  <c r="BX620" i="2"/>
  <c r="BW620" i="2"/>
  <c r="BV620" i="2"/>
  <c r="CE618" i="2"/>
  <c r="CD618" i="2"/>
  <c r="CC618" i="2"/>
  <c r="CB618" i="2"/>
  <c r="BY617" i="2"/>
  <c r="BX617" i="2"/>
  <c r="BW617" i="2"/>
  <c r="BV617" i="2"/>
  <c r="CE615" i="2"/>
  <c r="CD615" i="2"/>
  <c r="CC615" i="2"/>
  <c r="CB615" i="2"/>
  <c r="BY614" i="2"/>
  <c r="BX614" i="2"/>
  <c r="BW614" i="2"/>
  <c r="BV614" i="2"/>
  <c r="CE612" i="2"/>
  <c r="CD612" i="2"/>
  <c r="CC612" i="2"/>
  <c r="CB612" i="2"/>
  <c r="BY611" i="2"/>
  <c r="BX611" i="2"/>
  <c r="BW611" i="2"/>
  <c r="BV611" i="2"/>
  <c r="CE609" i="2"/>
  <c r="CD609" i="2"/>
  <c r="CC609" i="2"/>
  <c r="CB609" i="2"/>
  <c r="BY608" i="2"/>
  <c r="BX608" i="2"/>
  <c r="BW608" i="2"/>
  <c r="BV608" i="2"/>
  <c r="CE606" i="2"/>
  <c r="CD606" i="2"/>
  <c r="CC606" i="2"/>
  <c r="CB606" i="2"/>
  <c r="BY605" i="2"/>
  <c r="BX605" i="2"/>
  <c r="BW605" i="2"/>
  <c r="BV605" i="2"/>
  <c r="CE603" i="2"/>
  <c r="CD603" i="2"/>
  <c r="CC603" i="2"/>
  <c r="CB603" i="2"/>
  <c r="BY602" i="2"/>
  <c r="BX602" i="2"/>
  <c r="BW602" i="2"/>
  <c r="BV602" i="2"/>
  <c r="CE600" i="2"/>
  <c r="CD600" i="2"/>
  <c r="CC600" i="2"/>
  <c r="CB600" i="2"/>
  <c r="BY599" i="2"/>
  <c r="BX599" i="2"/>
  <c r="BW599" i="2"/>
  <c r="BV599" i="2"/>
  <c r="CE597" i="2"/>
  <c r="CD597" i="2"/>
  <c r="CC597" i="2"/>
  <c r="CB597" i="2"/>
  <c r="BY596" i="2"/>
  <c r="BX596" i="2"/>
  <c r="BW596" i="2"/>
  <c r="BV596" i="2"/>
  <c r="CE594" i="2"/>
  <c r="CD594" i="2"/>
  <c r="CC594" i="2"/>
  <c r="CB594" i="2"/>
  <c r="BY593" i="2"/>
  <c r="BX593" i="2"/>
  <c r="BW593" i="2"/>
  <c r="BV593" i="2"/>
  <c r="CE591" i="2"/>
  <c r="CD591" i="2"/>
  <c r="CC591" i="2"/>
  <c r="CB591" i="2"/>
  <c r="BY590" i="2"/>
  <c r="BX590" i="2"/>
  <c r="BW590" i="2"/>
  <c r="BV590" i="2"/>
  <c r="CE588" i="2"/>
  <c r="CD588" i="2"/>
  <c r="CC588" i="2"/>
  <c r="CB588" i="2"/>
  <c r="BY587" i="2"/>
  <c r="BX587" i="2"/>
  <c r="BW587" i="2"/>
  <c r="BV587" i="2"/>
  <c r="CE585" i="2"/>
  <c r="CD585" i="2"/>
  <c r="CC585" i="2"/>
  <c r="CB585" i="2"/>
  <c r="BY584" i="2"/>
  <c r="BX584" i="2"/>
  <c r="BW584" i="2"/>
  <c r="BV584" i="2"/>
  <c r="CE582" i="2"/>
  <c r="CD582" i="2"/>
  <c r="CC582" i="2"/>
  <c r="CB582" i="2"/>
  <c r="BY581" i="2"/>
  <c r="BX581" i="2"/>
  <c r="BW581" i="2"/>
  <c r="BV581" i="2"/>
  <c r="CE579" i="2"/>
  <c r="CD579" i="2"/>
  <c r="CC579" i="2"/>
  <c r="CB579" i="2"/>
  <c r="BY578" i="2"/>
  <c r="BX578" i="2"/>
  <c r="BW578" i="2"/>
  <c r="BV578" i="2"/>
  <c r="CE576" i="2"/>
  <c r="CD576" i="2"/>
  <c r="CC576" i="2"/>
  <c r="CB576" i="2"/>
  <c r="BY575" i="2"/>
  <c r="BX575" i="2"/>
  <c r="BW575" i="2"/>
  <c r="BV575" i="2"/>
  <c r="CE573" i="2"/>
  <c r="CD573" i="2"/>
  <c r="CC573" i="2"/>
  <c r="CB573" i="2"/>
  <c r="BY572" i="2"/>
  <c r="BX572" i="2"/>
  <c r="BW572" i="2"/>
  <c r="BV572" i="2"/>
  <c r="CE570" i="2"/>
  <c r="CD570" i="2"/>
  <c r="CC570" i="2"/>
  <c r="CB570" i="2"/>
  <c r="BY569" i="2"/>
  <c r="BX569" i="2"/>
  <c r="BW569" i="2"/>
  <c r="BV569" i="2"/>
  <c r="CE567" i="2"/>
  <c r="CD567" i="2"/>
  <c r="CC567" i="2"/>
  <c r="CB567" i="2"/>
  <c r="BY566" i="2"/>
  <c r="BX566" i="2"/>
  <c r="BW566" i="2"/>
  <c r="BV566" i="2"/>
  <c r="CE564" i="2"/>
  <c r="CD564" i="2"/>
  <c r="CC564" i="2"/>
  <c r="CB564" i="2"/>
  <c r="BY563" i="2"/>
  <c r="BX563" i="2"/>
  <c r="BW563" i="2"/>
  <c r="BV563" i="2"/>
  <c r="CE561" i="2"/>
  <c r="CD561" i="2"/>
  <c r="CC561" i="2"/>
  <c r="CB561" i="2"/>
  <c r="BY560" i="2"/>
  <c r="BX560" i="2"/>
  <c r="BW560" i="2"/>
  <c r="BV560" i="2"/>
  <c r="CE558" i="2"/>
  <c r="CD558" i="2"/>
  <c r="CC558" i="2"/>
  <c r="CB558" i="2"/>
  <c r="BY557" i="2"/>
  <c r="BX557" i="2"/>
  <c r="BW557" i="2"/>
  <c r="BV557" i="2"/>
  <c r="CE555" i="2"/>
  <c r="CD555" i="2"/>
  <c r="CC555" i="2"/>
  <c r="CB555" i="2"/>
  <c r="BY554" i="2"/>
  <c r="BX554" i="2"/>
  <c r="BW554" i="2"/>
  <c r="BV554" i="2"/>
  <c r="CE552" i="2"/>
  <c r="CD552" i="2"/>
  <c r="CC552" i="2"/>
  <c r="CB552" i="2"/>
  <c r="BY551" i="2"/>
  <c r="BX551" i="2"/>
  <c r="BW551" i="2"/>
  <c r="BV551" i="2"/>
  <c r="CE549" i="2"/>
  <c r="CD549" i="2"/>
  <c r="CC549" i="2"/>
  <c r="CB549" i="2"/>
  <c r="BY548" i="2"/>
  <c r="BX548" i="2"/>
  <c r="BW548" i="2"/>
  <c r="BV548" i="2"/>
  <c r="CE546" i="2"/>
  <c r="CD546" i="2"/>
  <c r="CC546" i="2"/>
  <c r="CB546" i="2"/>
  <c r="BY545" i="2"/>
  <c r="BX545" i="2"/>
  <c r="BW545" i="2"/>
  <c r="BV545" i="2"/>
  <c r="CE543" i="2"/>
  <c r="CD543" i="2"/>
  <c r="CC543" i="2"/>
  <c r="CB543" i="2"/>
  <c r="BY542" i="2"/>
  <c r="BX542" i="2"/>
  <c r="BW542" i="2"/>
  <c r="BV542" i="2"/>
  <c r="CE540" i="2"/>
  <c r="CD540" i="2"/>
  <c r="CC540" i="2"/>
  <c r="CB540" i="2"/>
  <c r="BY539" i="2"/>
  <c r="BX539" i="2"/>
  <c r="BW539" i="2"/>
  <c r="BV539" i="2"/>
  <c r="CE537" i="2"/>
  <c r="CD537" i="2"/>
  <c r="CC537" i="2"/>
  <c r="CB537" i="2"/>
  <c r="BY536" i="2"/>
  <c r="BX536" i="2"/>
  <c r="BW536" i="2"/>
  <c r="BV536" i="2"/>
  <c r="CE534" i="2"/>
  <c r="CD534" i="2"/>
  <c r="CC534" i="2"/>
  <c r="CB534" i="2"/>
  <c r="BY533" i="2"/>
  <c r="BX533" i="2"/>
  <c r="BW533" i="2"/>
  <c r="BV533" i="2"/>
  <c r="CE531" i="2"/>
  <c r="CD531" i="2"/>
  <c r="CC531" i="2"/>
  <c r="CB531" i="2"/>
  <c r="BY530" i="2"/>
  <c r="BX530" i="2"/>
  <c r="BW530" i="2"/>
  <c r="BV530" i="2"/>
  <c r="CE528" i="2"/>
  <c r="CD528" i="2"/>
  <c r="CC528" i="2"/>
  <c r="CB528" i="2"/>
  <c r="BY527" i="2"/>
  <c r="BX527" i="2"/>
  <c r="BW527" i="2"/>
  <c r="BV527" i="2"/>
  <c r="CE525" i="2"/>
  <c r="CD525" i="2"/>
  <c r="CC525" i="2"/>
  <c r="CB525" i="2"/>
  <c r="BY524" i="2"/>
  <c r="BX524" i="2"/>
  <c r="BW524" i="2"/>
  <c r="BV524" i="2"/>
  <c r="CE522" i="2"/>
  <c r="CD522" i="2"/>
  <c r="CC522" i="2"/>
  <c r="CB522" i="2"/>
  <c r="BY521" i="2"/>
  <c r="BX521" i="2"/>
  <c r="BW521" i="2"/>
  <c r="BV521" i="2"/>
  <c r="CE519" i="2"/>
  <c r="CD519" i="2"/>
  <c r="CC519" i="2"/>
  <c r="CB519" i="2"/>
  <c r="BY518" i="2"/>
  <c r="BX518" i="2"/>
  <c r="BW518" i="2"/>
  <c r="BV518" i="2"/>
  <c r="CE516" i="2"/>
  <c r="CD516" i="2"/>
  <c r="CC516" i="2"/>
  <c r="CB516" i="2"/>
  <c r="BY515" i="2"/>
  <c r="BX515" i="2"/>
  <c r="BW515" i="2"/>
  <c r="BV515" i="2"/>
  <c r="CE513" i="2"/>
  <c r="CD513" i="2"/>
  <c r="CC513" i="2"/>
  <c r="CB513" i="2"/>
  <c r="BY512" i="2"/>
  <c r="BX512" i="2"/>
  <c r="BW512" i="2"/>
  <c r="BV512" i="2"/>
  <c r="CE510" i="2"/>
  <c r="CD510" i="2"/>
  <c r="CC510" i="2"/>
  <c r="CB510" i="2"/>
  <c r="BY509" i="2"/>
  <c r="BX509" i="2"/>
  <c r="BW509" i="2"/>
  <c r="BV509" i="2"/>
  <c r="CE507" i="2"/>
  <c r="CD507" i="2"/>
  <c r="CC507" i="2"/>
  <c r="CB507" i="2"/>
  <c r="BY506" i="2"/>
  <c r="BX506" i="2"/>
  <c r="BW506" i="2"/>
  <c r="BV506" i="2"/>
  <c r="CE504" i="2"/>
  <c r="CD504" i="2"/>
  <c r="CC504" i="2"/>
  <c r="CB504" i="2"/>
  <c r="BY503" i="2"/>
  <c r="BX503" i="2"/>
  <c r="BW503" i="2"/>
  <c r="BV503" i="2"/>
  <c r="CE501" i="2"/>
  <c r="CD501" i="2"/>
  <c r="CC501" i="2"/>
  <c r="CB501" i="2"/>
  <c r="BY500" i="2"/>
  <c r="BX500" i="2"/>
  <c r="BW500" i="2"/>
  <c r="BV500" i="2"/>
  <c r="CE498" i="2"/>
  <c r="CD498" i="2"/>
  <c r="CC498" i="2"/>
  <c r="CB498" i="2"/>
  <c r="BY497" i="2"/>
  <c r="BX497" i="2"/>
  <c r="BW497" i="2"/>
  <c r="BV497" i="2"/>
  <c r="CE495" i="2"/>
  <c r="CD495" i="2"/>
  <c r="CC495" i="2"/>
  <c r="CB495" i="2"/>
  <c r="BY494" i="2"/>
  <c r="BX494" i="2"/>
  <c r="BW494" i="2"/>
  <c r="BV494" i="2"/>
  <c r="CE492" i="2"/>
  <c r="CD492" i="2"/>
  <c r="CC492" i="2"/>
  <c r="CB492" i="2"/>
  <c r="BY491" i="2"/>
  <c r="BX491" i="2"/>
  <c r="BW491" i="2"/>
  <c r="BV491" i="2"/>
  <c r="CE489" i="2"/>
  <c r="CD489" i="2"/>
  <c r="CC489" i="2"/>
  <c r="CB489" i="2"/>
  <c r="BY488" i="2"/>
  <c r="BX488" i="2"/>
  <c r="BW488" i="2"/>
  <c r="BV488" i="2"/>
  <c r="CE486" i="2"/>
  <c r="CD486" i="2"/>
  <c r="CC486" i="2"/>
  <c r="CB486" i="2"/>
  <c r="BY485" i="2"/>
  <c r="BX485" i="2"/>
  <c r="BW485" i="2"/>
  <c r="BV485" i="2"/>
  <c r="CE483" i="2"/>
  <c r="CD483" i="2"/>
  <c r="CC483" i="2"/>
  <c r="CB483" i="2"/>
  <c r="BY482" i="2"/>
  <c r="BX482" i="2"/>
  <c r="BW482" i="2"/>
  <c r="BV482" i="2"/>
  <c r="CE480" i="2"/>
  <c r="CD480" i="2"/>
  <c r="CC480" i="2"/>
  <c r="CB480" i="2"/>
  <c r="BY479" i="2"/>
  <c r="BX479" i="2"/>
  <c r="BW479" i="2"/>
  <c r="BV479" i="2"/>
  <c r="CE477" i="2"/>
  <c r="CD477" i="2"/>
  <c r="CC477" i="2"/>
  <c r="CB477" i="2"/>
  <c r="BY476" i="2"/>
  <c r="BX476" i="2"/>
  <c r="BW476" i="2"/>
  <c r="BV476" i="2"/>
  <c r="CE474" i="2"/>
  <c r="CD474" i="2"/>
  <c r="CC474" i="2"/>
  <c r="CB474" i="2"/>
  <c r="BY473" i="2"/>
  <c r="BX473" i="2"/>
  <c r="BW473" i="2"/>
  <c r="BV473" i="2"/>
  <c r="CE471" i="2"/>
  <c r="CD471" i="2"/>
  <c r="CC471" i="2"/>
  <c r="CB471" i="2"/>
  <c r="BY470" i="2"/>
  <c r="BX470" i="2"/>
  <c r="BW470" i="2"/>
  <c r="BV470" i="2"/>
  <c r="CE468" i="2"/>
  <c r="CD468" i="2"/>
  <c r="CC468" i="2"/>
  <c r="CB468" i="2"/>
  <c r="BY467" i="2"/>
  <c r="BX467" i="2"/>
  <c r="BW467" i="2"/>
  <c r="BV467" i="2"/>
  <c r="CE465" i="2"/>
  <c r="CD465" i="2"/>
  <c r="CC465" i="2"/>
  <c r="CB465" i="2"/>
  <c r="BY464" i="2"/>
  <c r="BX464" i="2"/>
  <c r="BW464" i="2"/>
  <c r="BV464" i="2"/>
  <c r="CE462" i="2"/>
  <c r="CD462" i="2"/>
  <c r="CC462" i="2"/>
  <c r="CB462" i="2"/>
  <c r="BY461" i="2"/>
  <c r="BX461" i="2"/>
  <c r="BW461" i="2"/>
  <c r="BV461" i="2"/>
  <c r="CE459" i="2"/>
  <c r="CD459" i="2"/>
  <c r="CC459" i="2"/>
  <c r="CB459" i="2"/>
  <c r="BY458" i="2"/>
  <c r="BX458" i="2"/>
  <c r="BW458" i="2"/>
  <c r="BV458" i="2"/>
  <c r="CE456" i="2"/>
  <c r="CD456" i="2"/>
  <c r="CC456" i="2"/>
  <c r="CB456" i="2"/>
  <c r="BY455" i="2"/>
  <c r="BX455" i="2"/>
  <c r="BW455" i="2"/>
  <c r="BV455" i="2"/>
  <c r="CE453" i="2"/>
  <c r="CD453" i="2"/>
  <c r="CC453" i="2"/>
  <c r="CB453" i="2"/>
  <c r="BY452" i="2"/>
  <c r="BX452" i="2"/>
  <c r="BW452" i="2"/>
  <c r="BV452" i="2"/>
  <c r="CE450" i="2"/>
  <c r="CD450" i="2"/>
  <c r="CC450" i="2"/>
  <c r="CB450" i="2"/>
  <c r="BY449" i="2"/>
  <c r="BX449" i="2"/>
  <c r="BW449" i="2"/>
  <c r="BV449" i="2"/>
  <c r="CE447" i="2"/>
  <c r="CD447" i="2"/>
  <c r="CC447" i="2"/>
  <c r="CB447" i="2"/>
  <c r="BY446" i="2"/>
  <c r="BX446" i="2"/>
  <c r="BW446" i="2"/>
  <c r="BV446" i="2"/>
  <c r="CE444" i="2"/>
  <c r="CD444" i="2"/>
  <c r="CC444" i="2"/>
  <c r="CB444" i="2"/>
  <c r="BY443" i="2"/>
  <c r="BX443" i="2"/>
  <c r="BW443" i="2"/>
  <c r="BV443" i="2"/>
  <c r="CE441" i="2"/>
  <c r="CD441" i="2"/>
  <c r="CC441" i="2"/>
  <c r="CB441" i="2"/>
  <c r="BY440" i="2"/>
  <c r="BX440" i="2"/>
  <c r="BW440" i="2"/>
  <c r="BV440" i="2"/>
  <c r="CE438" i="2"/>
  <c r="CD438" i="2"/>
  <c r="CC438" i="2"/>
  <c r="CB438" i="2"/>
  <c r="BY437" i="2"/>
  <c r="BX437" i="2"/>
  <c r="BW437" i="2"/>
  <c r="BV437" i="2"/>
  <c r="CE435" i="2"/>
  <c r="CD435" i="2"/>
  <c r="CC435" i="2"/>
  <c r="CB435" i="2"/>
  <c r="BY434" i="2"/>
  <c r="BX434" i="2"/>
  <c r="BW434" i="2"/>
  <c r="BV434" i="2"/>
  <c r="CE432" i="2"/>
  <c r="CD432" i="2"/>
  <c r="CC432" i="2"/>
  <c r="CB432" i="2"/>
  <c r="BY431" i="2"/>
  <c r="BX431" i="2"/>
  <c r="BW431" i="2"/>
  <c r="BV431" i="2"/>
  <c r="CE429" i="2"/>
  <c r="CD429" i="2"/>
  <c r="CC429" i="2"/>
  <c r="CB429" i="2"/>
  <c r="BY428" i="2"/>
  <c r="BX428" i="2"/>
  <c r="BW428" i="2"/>
  <c r="BV428" i="2"/>
  <c r="CE426" i="2"/>
  <c r="CD426" i="2"/>
  <c r="CC426" i="2"/>
  <c r="CB426" i="2"/>
  <c r="BY425" i="2"/>
  <c r="BX425" i="2"/>
  <c r="BW425" i="2"/>
  <c r="BV425" i="2"/>
  <c r="CE423" i="2"/>
  <c r="CD423" i="2"/>
  <c r="CC423" i="2"/>
  <c r="CB423" i="2"/>
  <c r="BY422" i="2"/>
  <c r="BX422" i="2"/>
  <c r="BW422" i="2"/>
  <c r="BV422" i="2"/>
  <c r="CE420" i="2"/>
  <c r="CD420" i="2"/>
  <c r="CC420" i="2"/>
  <c r="CB420" i="2"/>
  <c r="BY419" i="2"/>
  <c r="BX419" i="2"/>
  <c r="BW419" i="2"/>
  <c r="BV419" i="2"/>
  <c r="CE417" i="2"/>
  <c r="CD417" i="2"/>
  <c r="CC417" i="2"/>
  <c r="CB417" i="2"/>
  <c r="BY416" i="2"/>
  <c r="BX416" i="2"/>
  <c r="BW416" i="2"/>
  <c r="BV416" i="2"/>
  <c r="CE414" i="2"/>
  <c r="CD414" i="2"/>
  <c r="CC414" i="2"/>
  <c r="CB414" i="2"/>
  <c r="BY413" i="2"/>
  <c r="BX413" i="2"/>
  <c r="BW413" i="2"/>
  <c r="BV413" i="2"/>
  <c r="CE411" i="2"/>
  <c r="CD411" i="2"/>
  <c r="CC411" i="2"/>
  <c r="CB411" i="2"/>
  <c r="BY410" i="2"/>
  <c r="BX410" i="2"/>
  <c r="BW410" i="2"/>
  <c r="BV410" i="2"/>
  <c r="CE408" i="2"/>
  <c r="CD408" i="2"/>
  <c r="CC408" i="2"/>
  <c r="CB408" i="2"/>
  <c r="BY407" i="2"/>
  <c r="BX407" i="2"/>
  <c r="BW407" i="2"/>
  <c r="BV407" i="2"/>
  <c r="CE405" i="2"/>
  <c r="CD405" i="2"/>
  <c r="CC405" i="2"/>
  <c r="CB405" i="2"/>
  <c r="BY404" i="2"/>
  <c r="BX404" i="2"/>
  <c r="BW404" i="2"/>
  <c r="BV404" i="2"/>
  <c r="CE402" i="2"/>
  <c r="CD402" i="2"/>
  <c r="CC402" i="2"/>
  <c r="CB402" i="2"/>
  <c r="BY401" i="2"/>
  <c r="BX401" i="2"/>
  <c r="BW401" i="2"/>
  <c r="BV401" i="2"/>
  <c r="CE399" i="2"/>
  <c r="CD399" i="2"/>
  <c r="CC399" i="2"/>
  <c r="CB399" i="2"/>
  <c r="BY398" i="2"/>
  <c r="BX398" i="2"/>
  <c r="BW398" i="2"/>
  <c r="BV398" i="2"/>
  <c r="CE396" i="2"/>
  <c r="CD396" i="2"/>
  <c r="CC396" i="2"/>
  <c r="CB396" i="2"/>
  <c r="BY395" i="2"/>
  <c r="BX395" i="2"/>
  <c r="BW395" i="2"/>
  <c r="BV395" i="2"/>
  <c r="CE393" i="2"/>
  <c r="CD393" i="2"/>
  <c r="CC393" i="2"/>
  <c r="CB393" i="2"/>
  <c r="BY392" i="2"/>
  <c r="BX392" i="2"/>
  <c r="BW392" i="2"/>
  <c r="BV392" i="2"/>
  <c r="CE390" i="2"/>
  <c r="CD390" i="2"/>
  <c r="CC390" i="2"/>
  <c r="CB390" i="2"/>
  <c r="BY389" i="2"/>
  <c r="BX389" i="2"/>
  <c r="BW389" i="2"/>
  <c r="BV389" i="2"/>
  <c r="CE387" i="2"/>
  <c r="CD387" i="2"/>
  <c r="CC387" i="2"/>
  <c r="CB387" i="2"/>
  <c r="BY386" i="2"/>
  <c r="BX386" i="2"/>
  <c r="BW386" i="2"/>
  <c r="BV386" i="2"/>
  <c r="CE384" i="2"/>
  <c r="CD384" i="2"/>
  <c r="CC384" i="2"/>
  <c r="CB384" i="2"/>
  <c r="BY383" i="2"/>
  <c r="BX383" i="2"/>
  <c r="BW383" i="2"/>
  <c r="BV383" i="2"/>
  <c r="CE381" i="2"/>
  <c r="CD381" i="2"/>
  <c r="CC381" i="2"/>
  <c r="CB381" i="2"/>
  <c r="BY380" i="2"/>
  <c r="BX380" i="2"/>
  <c r="BW380" i="2"/>
  <c r="BV380" i="2"/>
  <c r="CE378" i="2"/>
  <c r="CD378" i="2"/>
  <c r="CC378" i="2"/>
  <c r="CB378" i="2"/>
  <c r="BY377" i="2"/>
  <c r="BX377" i="2"/>
  <c r="BW377" i="2"/>
  <c r="BV377" i="2"/>
  <c r="CE375" i="2"/>
  <c r="CD375" i="2"/>
  <c r="CC375" i="2"/>
  <c r="CB375" i="2"/>
  <c r="BY374" i="2"/>
  <c r="BX374" i="2"/>
  <c r="BW374" i="2"/>
  <c r="BV374" i="2"/>
  <c r="CE372" i="2"/>
  <c r="CD372" i="2"/>
  <c r="CC372" i="2"/>
  <c r="CB372" i="2"/>
  <c r="BY371" i="2"/>
  <c r="BX371" i="2"/>
  <c r="BW371" i="2"/>
  <c r="BV371" i="2"/>
  <c r="CE369" i="2"/>
  <c r="CD369" i="2"/>
  <c r="CC369" i="2"/>
  <c r="CB369" i="2"/>
  <c r="BY368" i="2"/>
  <c r="BX368" i="2"/>
  <c r="BW368" i="2"/>
  <c r="BV368" i="2"/>
  <c r="CE366" i="2"/>
  <c r="CD366" i="2"/>
  <c r="CC366" i="2"/>
  <c r="CB366" i="2"/>
  <c r="BY365" i="2"/>
  <c r="BX365" i="2"/>
  <c r="BW365" i="2"/>
  <c r="BV365" i="2"/>
  <c r="CE363" i="2"/>
  <c r="CD363" i="2"/>
  <c r="CC363" i="2"/>
  <c r="CB363" i="2"/>
  <c r="BY362" i="2"/>
  <c r="BX362" i="2"/>
  <c r="BW362" i="2"/>
  <c r="BV362" i="2"/>
  <c r="CE360" i="2"/>
  <c r="CD360" i="2"/>
  <c r="CC360" i="2"/>
  <c r="CB360" i="2"/>
  <c r="BY359" i="2"/>
  <c r="BX359" i="2"/>
  <c r="BW359" i="2"/>
  <c r="BV359" i="2"/>
  <c r="CE357" i="2"/>
  <c r="CD357" i="2"/>
  <c r="CC357" i="2"/>
  <c r="CB357" i="2"/>
  <c r="BY356" i="2"/>
  <c r="BX356" i="2"/>
  <c r="BW356" i="2"/>
  <c r="BV356" i="2"/>
  <c r="CE354" i="2"/>
  <c r="CD354" i="2"/>
  <c r="CC354" i="2"/>
  <c r="CB354" i="2"/>
  <c r="BY353" i="2"/>
  <c r="BX353" i="2"/>
  <c r="BW353" i="2"/>
  <c r="BV353" i="2"/>
  <c r="CE351" i="2"/>
  <c r="CD351" i="2"/>
  <c r="CC351" i="2"/>
  <c r="CB351" i="2"/>
  <c r="BY350" i="2"/>
  <c r="BX350" i="2"/>
  <c r="BW350" i="2"/>
  <c r="BV350" i="2"/>
  <c r="CE348" i="2"/>
  <c r="CD348" i="2"/>
  <c r="CC348" i="2"/>
  <c r="CB348" i="2"/>
  <c r="BY347" i="2"/>
  <c r="BX347" i="2"/>
  <c r="BW347" i="2"/>
  <c r="BV347" i="2"/>
  <c r="CE345" i="2"/>
  <c r="CD345" i="2"/>
  <c r="CC345" i="2"/>
  <c r="CB345" i="2"/>
  <c r="BY344" i="2"/>
  <c r="BX344" i="2"/>
  <c r="BW344" i="2"/>
  <c r="BV344" i="2"/>
  <c r="CE342" i="2"/>
  <c r="CD342" i="2"/>
  <c r="CC342" i="2"/>
  <c r="CB342" i="2"/>
  <c r="BY341" i="2"/>
  <c r="BX341" i="2"/>
  <c r="BW341" i="2"/>
  <c r="BV341" i="2"/>
  <c r="CE339" i="2"/>
  <c r="CD339" i="2"/>
  <c r="CC339" i="2"/>
  <c r="CB339" i="2"/>
  <c r="BY338" i="2"/>
  <c r="BX338" i="2"/>
  <c r="BW338" i="2"/>
  <c r="BV338" i="2"/>
  <c r="CE336" i="2"/>
  <c r="CD336" i="2"/>
  <c r="CC336" i="2"/>
  <c r="CB336" i="2"/>
  <c r="BY335" i="2"/>
  <c r="BX335" i="2"/>
  <c r="BW335" i="2"/>
  <c r="BV335" i="2"/>
  <c r="CE333" i="2"/>
  <c r="CD333" i="2"/>
  <c r="CC333" i="2"/>
  <c r="CB333" i="2"/>
  <c r="BY332" i="2"/>
  <c r="BX332" i="2"/>
  <c r="BW332" i="2"/>
  <c r="BV332" i="2"/>
  <c r="CE330" i="2"/>
  <c r="CD330" i="2"/>
  <c r="CC330" i="2"/>
  <c r="CB330" i="2"/>
  <c r="BY329" i="2"/>
  <c r="BX329" i="2"/>
  <c r="BW329" i="2"/>
  <c r="BV329" i="2"/>
  <c r="CE327" i="2"/>
  <c r="CD327" i="2"/>
  <c r="CC327" i="2"/>
  <c r="CB327" i="2"/>
  <c r="BY326" i="2"/>
  <c r="BX326" i="2"/>
  <c r="BW326" i="2"/>
  <c r="BV326" i="2"/>
  <c r="CE324" i="2"/>
  <c r="CD324" i="2"/>
  <c r="CC324" i="2"/>
  <c r="CB324" i="2"/>
  <c r="BY323" i="2"/>
  <c r="BX323" i="2"/>
  <c r="BW323" i="2"/>
  <c r="BV323" i="2"/>
  <c r="CE321" i="2"/>
  <c r="CD321" i="2"/>
  <c r="CC321" i="2"/>
  <c r="CB321" i="2"/>
  <c r="BY320" i="2"/>
  <c r="BX320" i="2"/>
  <c r="BW320" i="2"/>
  <c r="BV320" i="2"/>
  <c r="CE318" i="2"/>
  <c r="CD318" i="2"/>
  <c r="CC318" i="2"/>
  <c r="CB318" i="2"/>
  <c r="BY317" i="2"/>
  <c r="BX317" i="2"/>
  <c r="BW317" i="2"/>
  <c r="BV317" i="2"/>
  <c r="CE315" i="2"/>
  <c r="CD315" i="2"/>
  <c r="CC315" i="2"/>
  <c r="CB315" i="2"/>
  <c r="BY314" i="2"/>
  <c r="BX314" i="2"/>
  <c r="BW314" i="2"/>
  <c r="BV314" i="2"/>
  <c r="CE312" i="2"/>
  <c r="CD312" i="2"/>
  <c r="CC312" i="2"/>
  <c r="CB312" i="2"/>
  <c r="BY311" i="2"/>
  <c r="BX311" i="2"/>
  <c r="BW311" i="2"/>
  <c r="BV311" i="2"/>
  <c r="CE309" i="2"/>
  <c r="CD309" i="2"/>
  <c r="CC309" i="2"/>
  <c r="CB309" i="2"/>
  <c r="BY308" i="2"/>
  <c r="BX308" i="2"/>
  <c r="BW308" i="2"/>
  <c r="BV308" i="2"/>
  <c r="CE306" i="2"/>
  <c r="CD306" i="2"/>
  <c r="CC306" i="2"/>
  <c r="CB306" i="2"/>
  <c r="BY305" i="2"/>
  <c r="BX305" i="2"/>
  <c r="BW305" i="2"/>
  <c r="BV305" i="2"/>
  <c r="CE303" i="2"/>
  <c r="CD303" i="2"/>
  <c r="CC303" i="2"/>
  <c r="CB303" i="2"/>
  <c r="BY302" i="2"/>
  <c r="BX302" i="2"/>
  <c r="BW302" i="2"/>
  <c r="BV302" i="2"/>
  <c r="CE300" i="2"/>
  <c r="CD300" i="2"/>
  <c r="CC300" i="2"/>
  <c r="CB300" i="2"/>
  <c r="BY299" i="2"/>
  <c r="BX299" i="2"/>
  <c r="BW299" i="2"/>
  <c r="BV299" i="2"/>
  <c r="CE297" i="2"/>
  <c r="CD297" i="2"/>
  <c r="CC297" i="2"/>
  <c r="CB297" i="2"/>
  <c r="BY296" i="2"/>
  <c r="BX296" i="2"/>
  <c r="BW296" i="2"/>
  <c r="BV296" i="2"/>
  <c r="CE294" i="2"/>
  <c r="CD294" i="2"/>
  <c r="CC294" i="2"/>
  <c r="CB294" i="2"/>
  <c r="BY293" i="2"/>
  <c r="BX293" i="2"/>
  <c r="BW293" i="2"/>
  <c r="BV293" i="2"/>
  <c r="CE291" i="2"/>
  <c r="CD291" i="2"/>
  <c r="CC291" i="2"/>
  <c r="CB291" i="2"/>
  <c r="BY290" i="2"/>
  <c r="BX290" i="2"/>
  <c r="BW290" i="2"/>
  <c r="BV290" i="2"/>
  <c r="CE288" i="2"/>
  <c r="CD288" i="2"/>
  <c r="CC288" i="2"/>
  <c r="CB288" i="2"/>
  <c r="BY287" i="2"/>
  <c r="BX287" i="2"/>
  <c r="BW287" i="2"/>
  <c r="BV287" i="2"/>
  <c r="CE285" i="2"/>
  <c r="CD285" i="2"/>
  <c r="CC285" i="2"/>
  <c r="CB285" i="2"/>
  <c r="BY284" i="2"/>
  <c r="BX284" i="2"/>
  <c r="BW284" i="2"/>
  <c r="BV284" i="2"/>
  <c r="CE282" i="2"/>
  <c r="CD282" i="2"/>
  <c r="CC282" i="2"/>
  <c r="CB282" i="2"/>
  <c r="BY281" i="2"/>
  <c r="BX281" i="2"/>
  <c r="BW281" i="2"/>
  <c r="BV281" i="2"/>
  <c r="CE279" i="2"/>
  <c r="CD279" i="2"/>
  <c r="CC279" i="2"/>
  <c r="CB279" i="2"/>
  <c r="BY278" i="2"/>
  <c r="BX278" i="2"/>
  <c r="BW278" i="2"/>
  <c r="BV278" i="2"/>
  <c r="CE276" i="2"/>
  <c r="CD276" i="2"/>
  <c r="CC276" i="2"/>
  <c r="CB276" i="2"/>
  <c r="BY275" i="2"/>
  <c r="BX275" i="2"/>
  <c r="BW275" i="2"/>
  <c r="BV275" i="2"/>
  <c r="CE273" i="2"/>
  <c r="CD273" i="2"/>
  <c r="CC273" i="2"/>
  <c r="CB273" i="2"/>
  <c r="BY272" i="2"/>
  <c r="BX272" i="2"/>
  <c r="BW272" i="2"/>
  <c r="BV272" i="2"/>
  <c r="CE270" i="2"/>
  <c r="CD270" i="2"/>
  <c r="CC270" i="2"/>
  <c r="CB270" i="2"/>
  <c r="BY269" i="2"/>
  <c r="BX269" i="2"/>
  <c r="BW269" i="2"/>
  <c r="BV269" i="2"/>
  <c r="CE267" i="2"/>
  <c r="CD267" i="2"/>
  <c r="CC267" i="2"/>
  <c r="CB267" i="2"/>
  <c r="BY266" i="2"/>
  <c r="BX266" i="2"/>
  <c r="BW266" i="2"/>
  <c r="BV266" i="2"/>
  <c r="CE264" i="2"/>
  <c r="CD264" i="2"/>
  <c r="CC264" i="2"/>
  <c r="CB264" i="2"/>
  <c r="BY263" i="2"/>
  <c r="BX263" i="2"/>
  <c r="BW263" i="2"/>
  <c r="BV263" i="2"/>
  <c r="CE261" i="2"/>
  <c r="CD261" i="2"/>
  <c r="CC261" i="2"/>
  <c r="CB261" i="2"/>
  <c r="BY260" i="2"/>
  <c r="BX260" i="2"/>
  <c r="BW260" i="2"/>
  <c r="BV260" i="2"/>
  <c r="CE258" i="2"/>
  <c r="CD258" i="2"/>
  <c r="CC258" i="2"/>
  <c r="CB258" i="2"/>
  <c r="BY257" i="2"/>
  <c r="BX257" i="2"/>
  <c r="BW257" i="2"/>
  <c r="BV257" i="2"/>
  <c r="CE255" i="2"/>
  <c r="CD255" i="2"/>
  <c r="CC255" i="2"/>
  <c r="CB255" i="2"/>
  <c r="BY254" i="2"/>
  <c r="BX254" i="2"/>
  <c r="BW254" i="2"/>
  <c r="BV254" i="2"/>
  <c r="CE252" i="2"/>
  <c r="CD252" i="2"/>
  <c r="CC252" i="2"/>
  <c r="CB252" i="2"/>
  <c r="BY251" i="2"/>
  <c r="BX251" i="2"/>
  <c r="BW251" i="2"/>
  <c r="BV251" i="2"/>
  <c r="CE249" i="2"/>
  <c r="CD249" i="2"/>
  <c r="CC249" i="2"/>
  <c r="CB249" i="2"/>
  <c r="BY248" i="2"/>
  <c r="BX248" i="2"/>
  <c r="BW248" i="2"/>
  <c r="BV248" i="2"/>
  <c r="CE246" i="2"/>
  <c r="CD246" i="2"/>
  <c r="CC246" i="2"/>
  <c r="CB246" i="2"/>
  <c r="BY245" i="2"/>
  <c r="BX245" i="2"/>
  <c r="BW245" i="2"/>
  <c r="BV245" i="2"/>
  <c r="CE243" i="2"/>
  <c r="CD243" i="2"/>
  <c r="CC243" i="2"/>
  <c r="CB243" i="2"/>
  <c r="BY242" i="2"/>
  <c r="BX242" i="2"/>
  <c r="BW242" i="2"/>
  <c r="BV242" i="2"/>
  <c r="CE240" i="2"/>
  <c r="CD240" i="2"/>
  <c r="CC240" i="2"/>
  <c r="CB240" i="2"/>
  <c r="BY239" i="2"/>
  <c r="BX239" i="2"/>
  <c r="BW239" i="2"/>
  <c r="BV239" i="2"/>
  <c r="CE237" i="2"/>
  <c r="CD237" i="2"/>
  <c r="CC237" i="2"/>
  <c r="CB237" i="2"/>
  <c r="BY236" i="2"/>
  <c r="BX236" i="2"/>
  <c r="BW236" i="2"/>
  <c r="BV236" i="2"/>
  <c r="CE234" i="2"/>
  <c r="CD234" i="2"/>
  <c r="CC234" i="2"/>
  <c r="CB234" i="2"/>
  <c r="BY233" i="2"/>
  <c r="BX233" i="2"/>
  <c r="BW233" i="2"/>
  <c r="BV233" i="2"/>
  <c r="CE231" i="2"/>
  <c r="CD231" i="2"/>
  <c r="CC231" i="2"/>
  <c r="CB231" i="2"/>
  <c r="BY230" i="2"/>
  <c r="BX230" i="2"/>
  <c r="BW230" i="2"/>
  <c r="BV230" i="2"/>
  <c r="CE228" i="2"/>
  <c r="CD228" i="2"/>
  <c r="CC228" i="2"/>
  <c r="CB228" i="2"/>
  <c r="BY227" i="2"/>
  <c r="BX227" i="2"/>
  <c r="BW227" i="2"/>
  <c r="BV227" i="2"/>
  <c r="CE225" i="2"/>
  <c r="CD225" i="2"/>
  <c r="CC225" i="2"/>
  <c r="CB225" i="2"/>
  <c r="BY224" i="2"/>
  <c r="BX224" i="2"/>
  <c r="BW224" i="2"/>
  <c r="BV224" i="2"/>
  <c r="CE222" i="2"/>
  <c r="CD222" i="2"/>
  <c r="CC222" i="2"/>
  <c r="CB222" i="2"/>
  <c r="BY221" i="2"/>
  <c r="BX221" i="2"/>
  <c r="BW221" i="2"/>
  <c r="BV221" i="2"/>
  <c r="CE219" i="2"/>
  <c r="CD219" i="2"/>
  <c r="CC219" i="2"/>
  <c r="CB219" i="2"/>
  <c r="BY218" i="2"/>
  <c r="BX218" i="2"/>
  <c r="BW218" i="2"/>
  <c r="BV218" i="2"/>
  <c r="CE216" i="2"/>
  <c r="CD216" i="2"/>
  <c r="CC216" i="2"/>
  <c r="CB216" i="2"/>
  <c r="BY215" i="2"/>
  <c r="BX215" i="2"/>
  <c r="BW215" i="2"/>
  <c r="BV215" i="2"/>
  <c r="CE213" i="2"/>
  <c r="CD213" i="2"/>
  <c r="CC213" i="2"/>
  <c r="CB213" i="2"/>
  <c r="BY212" i="2"/>
  <c r="BX212" i="2"/>
  <c r="BW212" i="2"/>
  <c r="BV212" i="2"/>
  <c r="CE210" i="2"/>
  <c r="CD210" i="2"/>
  <c r="CC210" i="2"/>
  <c r="CB210" i="2"/>
  <c r="BY209" i="2"/>
  <c r="BX209" i="2"/>
  <c r="BW209" i="2"/>
  <c r="BV209" i="2"/>
  <c r="CE207" i="2"/>
  <c r="CD207" i="2"/>
  <c r="CC207" i="2"/>
  <c r="CB207" i="2"/>
  <c r="BY206" i="2"/>
  <c r="BX206" i="2"/>
  <c r="BW206" i="2"/>
  <c r="BV206" i="2"/>
  <c r="CE204" i="2"/>
  <c r="CD204" i="2"/>
  <c r="CC204" i="2"/>
  <c r="CB204" i="2"/>
  <c r="BY203" i="2"/>
  <c r="BX203" i="2"/>
  <c r="BW203" i="2"/>
  <c r="BV203" i="2"/>
  <c r="CE201" i="2"/>
  <c r="CD201" i="2"/>
  <c r="CC201" i="2"/>
  <c r="CB201" i="2"/>
  <c r="BY200" i="2"/>
  <c r="BX200" i="2"/>
  <c r="BW200" i="2"/>
  <c r="BV200" i="2"/>
  <c r="CE198" i="2"/>
  <c r="CD198" i="2"/>
  <c r="CC198" i="2"/>
  <c r="CB198" i="2"/>
  <c r="BY197" i="2"/>
  <c r="BX197" i="2"/>
  <c r="BW197" i="2"/>
  <c r="BV197" i="2"/>
  <c r="CE195" i="2"/>
  <c r="CD195" i="2"/>
  <c r="CC195" i="2"/>
  <c r="CB195" i="2"/>
  <c r="BY194" i="2"/>
  <c r="BX194" i="2"/>
  <c r="BW194" i="2"/>
  <c r="BV194" i="2"/>
  <c r="CE192" i="2"/>
  <c r="CD192" i="2"/>
  <c r="CC192" i="2"/>
  <c r="CB192" i="2"/>
  <c r="BY191" i="2"/>
  <c r="BX191" i="2"/>
  <c r="BW191" i="2"/>
  <c r="BV191" i="2"/>
  <c r="CE189" i="2"/>
  <c r="CD189" i="2"/>
  <c r="CC189" i="2"/>
  <c r="CB189" i="2"/>
  <c r="BY188" i="2"/>
  <c r="BX188" i="2"/>
  <c r="BW188" i="2"/>
  <c r="BV188" i="2"/>
  <c r="CE186" i="2"/>
  <c r="CD186" i="2"/>
  <c r="CC186" i="2"/>
  <c r="CB186" i="2"/>
  <c r="BY185" i="2"/>
  <c r="BX185" i="2"/>
  <c r="BW185" i="2"/>
  <c r="BV185" i="2"/>
  <c r="CE183" i="2"/>
  <c r="CD183" i="2"/>
  <c r="CC183" i="2"/>
  <c r="CB183" i="2"/>
  <c r="BY182" i="2"/>
  <c r="BX182" i="2"/>
  <c r="BW182" i="2"/>
  <c r="BV182" i="2"/>
  <c r="CE180" i="2"/>
  <c r="CD180" i="2"/>
  <c r="CC180" i="2"/>
  <c r="CB180" i="2"/>
  <c r="BY179" i="2"/>
  <c r="BX179" i="2"/>
  <c r="BW179" i="2"/>
  <c r="BV179" i="2"/>
  <c r="CE177" i="2"/>
  <c r="CD177" i="2"/>
  <c r="CC177" i="2"/>
  <c r="CB177" i="2"/>
  <c r="BY176" i="2"/>
  <c r="BX176" i="2"/>
  <c r="BW176" i="2"/>
  <c r="BV176" i="2"/>
  <c r="CE174" i="2"/>
  <c r="CD174" i="2"/>
  <c r="CC174" i="2"/>
  <c r="CB174" i="2"/>
  <c r="BY173" i="2"/>
  <c r="BX173" i="2"/>
  <c r="BW173" i="2"/>
  <c r="BV173" i="2"/>
  <c r="CE171" i="2"/>
  <c r="CD171" i="2"/>
  <c r="CC171" i="2"/>
  <c r="CB171" i="2"/>
  <c r="BY170" i="2"/>
  <c r="BX170" i="2"/>
  <c r="BW170" i="2"/>
  <c r="BV170" i="2"/>
  <c r="CE168" i="2"/>
  <c r="CD168" i="2"/>
  <c r="CC168" i="2"/>
  <c r="CB168" i="2"/>
  <c r="BY167" i="2"/>
  <c r="BX167" i="2"/>
  <c r="BW167" i="2"/>
  <c r="BV167" i="2"/>
  <c r="CE165" i="2"/>
  <c r="CD165" i="2"/>
  <c r="CC165" i="2"/>
  <c r="CB165" i="2"/>
  <c r="BY164" i="2"/>
  <c r="BX164" i="2"/>
  <c r="BW164" i="2"/>
  <c r="BV164" i="2"/>
  <c r="CE162" i="2"/>
  <c r="CD162" i="2"/>
  <c r="CC162" i="2"/>
  <c r="CB162" i="2"/>
  <c r="BY161" i="2"/>
  <c r="BX161" i="2"/>
  <c r="BW161" i="2"/>
  <c r="BV161" i="2"/>
  <c r="CE159" i="2"/>
  <c r="CD159" i="2"/>
  <c r="CC159" i="2"/>
  <c r="CB159" i="2"/>
  <c r="BY158" i="2"/>
  <c r="BX158" i="2"/>
  <c r="BW158" i="2"/>
  <c r="BV158" i="2"/>
  <c r="CE156" i="2"/>
  <c r="CD156" i="2"/>
  <c r="CC156" i="2"/>
  <c r="CB156" i="2"/>
  <c r="BY155" i="2"/>
  <c r="BX155" i="2"/>
  <c r="BW155" i="2"/>
  <c r="BV155" i="2"/>
  <c r="CE153" i="2"/>
  <c r="CD153" i="2"/>
  <c r="CC153" i="2"/>
  <c r="CB153" i="2"/>
  <c r="BY152" i="2"/>
  <c r="BX152" i="2"/>
  <c r="BW152" i="2"/>
  <c r="BV152" i="2"/>
  <c r="CE150" i="2"/>
  <c r="CD150" i="2"/>
  <c r="CC150" i="2"/>
  <c r="CB150" i="2"/>
  <c r="BY149" i="2"/>
  <c r="BX149" i="2"/>
  <c r="BW149" i="2"/>
  <c r="BV149" i="2"/>
  <c r="CE147" i="2"/>
  <c r="CD147" i="2"/>
  <c r="CC147" i="2"/>
  <c r="CB147" i="2"/>
  <c r="BY146" i="2"/>
  <c r="BX146" i="2"/>
  <c r="BW146" i="2"/>
  <c r="BV146" i="2"/>
  <c r="CE144" i="2"/>
  <c r="CD144" i="2"/>
  <c r="CC144" i="2"/>
  <c r="CB144" i="2"/>
  <c r="BY143" i="2"/>
  <c r="BX143" i="2"/>
  <c r="BW143" i="2"/>
  <c r="BV143" i="2"/>
  <c r="CE141" i="2"/>
  <c r="CD141" i="2"/>
  <c r="CC141" i="2"/>
  <c r="CB141" i="2"/>
  <c r="BY140" i="2"/>
  <c r="BX140" i="2"/>
  <c r="BW140" i="2"/>
  <c r="BV140" i="2"/>
  <c r="CE138" i="2"/>
  <c r="CD138" i="2"/>
  <c r="CC138" i="2"/>
  <c r="CB138" i="2"/>
  <c r="BY137" i="2"/>
  <c r="BX137" i="2"/>
  <c r="BW137" i="2"/>
  <c r="BV137" i="2"/>
  <c r="CE135" i="2"/>
  <c r="CD135" i="2"/>
  <c r="CC135" i="2"/>
  <c r="CB135" i="2"/>
  <c r="BY134" i="2"/>
  <c r="BX134" i="2"/>
  <c r="BW134" i="2"/>
  <c r="BV134" i="2"/>
  <c r="CE132" i="2"/>
  <c r="CD132" i="2"/>
  <c r="CC132" i="2"/>
  <c r="CB132" i="2"/>
  <c r="BY131" i="2"/>
  <c r="BX131" i="2"/>
  <c r="BW131" i="2"/>
  <c r="BV131" i="2"/>
  <c r="CE129" i="2"/>
  <c r="CD129" i="2"/>
  <c r="CC129" i="2"/>
  <c r="CB129" i="2"/>
  <c r="BY128" i="2"/>
  <c r="BX128" i="2"/>
  <c r="BW128" i="2"/>
  <c r="BV128" i="2"/>
  <c r="CE126" i="2"/>
  <c r="CD126" i="2"/>
  <c r="CC126" i="2"/>
  <c r="CB126" i="2"/>
  <c r="BY125" i="2"/>
  <c r="BX125" i="2"/>
  <c r="BW125" i="2"/>
  <c r="BV125" i="2"/>
  <c r="CE123" i="2"/>
  <c r="CD123" i="2"/>
  <c r="CC123" i="2"/>
  <c r="CB123" i="2"/>
  <c r="BY122" i="2"/>
  <c r="BX122" i="2"/>
  <c r="BW122" i="2"/>
  <c r="BV122" i="2"/>
  <c r="CE120" i="2"/>
  <c r="CD120" i="2"/>
  <c r="CC120" i="2"/>
  <c r="CB120" i="2"/>
  <c r="BY119" i="2"/>
  <c r="BX119" i="2"/>
  <c r="BW119" i="2"/>
  <c r="BV119" i="2"/>
  <c r="CE117" i="2"/>
  <c r="CD117" i="2"/>
  <c r="CC117" i="2"/>
  <c r="CB117" i="2"/>
  <c r="BY116" i="2"/>
  <c r="BX116" i="2"/>
  <c r="BW116" i="2"/>
  <c r="BV116" i="2"/>
  <c r="CE114" i="2"/>
  <c r="CD114" i="2"/>
  <c r="CC114" i="2"/>
  <c r="CB114" i="2"/>
  <c r="BY113" i="2"/>
  <c r="BX113" i="2"/>
  <c r="BW113" i="2"/>
  <c r="BV113" i="2"/>
  <c r="CE111" i="2"/>
  <c r="CD111" i="2"/>
  <c r="CC111" i="2"/>
  <c r="CB111" i="2"/>
  <c r="BY110" i="2"/>
  <c r="BX110" i="2"/>
  <c r="BW110" i="2"/>
  <c r="BV110" i="2"/>
  <c r="CE108" i="2"/>
  <c r="CD108" i="2"/>
  <c r="CC108" i="2"/>
  <c r="CB108" i="2"/>
  <c r="BY107" i="2"/>
  <c r="BX107" i="2"/>
  <c r="BW107" i="2"/>
  <c r="BV107" i="2"/>
  <c r="CE105" i="2"/>
  <c r="CD105" i="2"/>
  <c r="CC105" i="2"/>
  <c r="CB105" i="2"/>
  <c r="BY104" i="2"/>
  <c r="BX104" i="2"/>
  <c r="BW104" i="2"/>
  <c r="BV104" i="2"/>
  <c r="CE102" i="2"/>
  <c r="CD102" i="2"/>
  <c r="CC102" i="2"/>
  <c r="CB102" i="2"/>
  <c r="BY101" i="2"/>
  <c r="BX101" i="2"/>
  <c r="BW101" i="2"/>
  <c r="BV101" i="2"/>
  <c r="CE99" i="2"/>
  <c r="CD99" i="2"/>
  <c r="CC99" i="2"/>
  <c r="CB99" i="2"/>
  <c r="BY98" i="2"/>
  <c r="BX98" i="2"/>
  <c r="BW98" i="2"/>
  <c r="BV98" i="2"/>
  <c r="CE96" i="2"/>
  <c r="CD96" i="2"/>
  <c r="CC96" i="2"/>
  <c r="CB96" i="2"/>
  <c r="BY95" i="2"/>
  <c r="BX95" i="2"/>
  <c r="BW95" i="2"/>
  <c r="BV95" i="2"/>
  <c r="CE93" i="2"/>
  <c r="CD93" i="2"/>
  <c r="CC93" i="2"/>
  <c r="CB93" i="2"/>
  <c r="BY92" i="2"/>
  <c r="BX92" i="2"/>
  <c r="BW92" i="2"/>
  <c r="BV92" i="2"/>
  <c r="CE90" i="2"/>
  <c r="CD90" i="2"/>
  <c r="CC90" i="2"/>
  <c r="CB90" i="2"/>
  <c r="BY89" i="2"/>
  <c r="BX89" i="2"/>
  <c r="BW89" i="2"/>
  <c r="BV89" i="2"/>
  <c r="CE87" i="2"/>
  <c r="CD87" i="2"/>
  <c r="CC87" i="2"/>
  <c r="CB87" i="2"/>
  <c r="BY86" i="2"/>
  <c r="BX86" i="2"/>
  <c r="BW86" i="2"/>
  <c r="BV86" i="2"/>
  <c r="CE84" i="2"/>
  <c r="CD84" i="2"/>
  <c r="CC84" i="2"/>
  <c r="CB84" i="2"/>
  <c r="BY83" i="2"/>
  <c r="BX83" i="2"/>
  <c r="BW83" i="2"/>
  <c r="BV83" i="2"/>
  <c r="CE81" i="2"/>
  <c r="CD81" i="2"/>
  <c r="CC81" i="2"/>
  <c r="CB81" i="2"/>
  <c r="BY80" i="2"/>
  <c r="BX80" i="2"/>
  <c r="BW80" i="2"/>
  <c r="BV80" i="2"/>
  <c r="CE78" i="2"/>
  <c r="CD78" i="2"/>
  <c r="CC78" i="2"/>
  <c r="CB78" i="2"/>
  <c r="BY77" i="2"/>
  <c r="BX77" i="2"/>
  <c r="BW77" i="2"/>
  <c r="BV77" i="2"/>
  <c r="CE75" i="2"/>
  <c r="CD75" i="2"/>
  <c r="CC75" i="2"/>
  <c r="CB75" i="2"/>
  <c r="BY74" i="2"/>
  <c r="BX74" i="2"/>
  <c r="BW74" i="2"/>
  <c r="BV74" i="2"/>
  <c r="CE72" i="2"/>
  <c r="CD72" i="2"/>
  <c r="CC72" i="2"/>
  <c r="CB72" i="2"/>
  <c r="BY71" i="2"/>
  <c r="BX71" i="2"/>
  <c r="BW71" i="2"/>
  <c r="BV71" i="2"/>
  <c r="CE69" i="2"/>
  <c r="CD69" i="2"/>
  <c r="CC69" i="2"/>
  <c r="CB69" i="2"/>
  <c r="BY68" i="2"/>
  <c r="BX68" i="2"/>
  <c r="BW68" i="2"/>
  <c r="BV68" i="2"/>
  <c r="CE66" i="2"/>
  <c r="CD66" i="2"/>
  <c r="CC66" i="2"/>
  <c r="CB66" i="2"/>
  <c r="BY65" i="2"/>
  <c r="BX65" i="2"/>
  <c r="BW65" i="2"/>
  <c r="BV65" i="2"/>
  <c r="CE63" i="2"/>
  <c r="CD63" i="2"/>
  <c r="CC63" i="2"/>
  <c r="CB63" i="2"/>
  <c r="BY62" i="2"/>
  <c r="BX62" i="2"/>
  <c r="BW62" i="2"/>
  <c r="BV62" i="2"/>
  <c r="CE60" i="2"/>
  <c r="CD60" i="2"/>
  <c r="CC60" i="2"/>
  <c r="CB60" i="2"/>
  <c r="BY59" i="2"/>
  <c r="BX59" i="2"/>
  <c r="BW59" i="2"/>
  <c r="BV59" i="2"/>
  <c r="CE57" i="2"/>
  <c r="CD57" i="2"/>
  <c r="CC57" i="2"/>
  <c r="CB57" i="2"/>
  <c r="BY56" i="2"/>
  <c r="BX56" i="2"/>
  <c r="BW56" i="2"/>
  <c r="BV56" i="2"/>
  <c r="CE54" i="2"/>
  <c r="CD54" i="2"/>
  <c r="CC54" i="2"/>
  <c r="CB54" i="2"/>
  <c r="BY53" i="2"/>
  <c r="BX53" i="2"/>
  <c r="BW53" i="2"/>
  <c r="BV53" i="2"/>
  <c r="CE51" i="2"/>
  <c r="CD51" i="2"/>
  <c r="CC51" i="2"/>
  <c r="CB51" i="2"/>
  <c r="BY50" i="2"/>
  <c r="BX50" i="2"/>
  <c r="BW50" i="2"/>
  <c r="BV50" i="2"/>
  <c r="CE48" i="2"/>
  <c r="CD48" i="2"/>
  <c r="CC48" i="2"/>
  <c r="CB48" i="2"/>
  <c r="BY47" i="2"/>
  <c r="BX47" i="2"/>
  <c r="BW47" i="2"/>
  <c r="BV47" i="2"/>
  <c r="CE45" i="2"/>
  <c r="CD45" i="2"/>
  <c r="CC45" i="2"/>
  <c r="CB45" i="2"/>
  <c r="BY44" i="2"/>
  <c r="BX44" i="2"/>
  <c r="BW44" i="2"/>
  <c r="BV44" i="2"/>
  <c r="CE42" i="2"/>
  <c r="CD42" i="2"/>
  <c r="CC42" i="2"/>
  <c r="CB42" i="2"/>
  <c r="BY41" i="2"/>
  <c r="BX41" i="2"/>
  <c r="BW41" i="2"/>
  <c r="BV41" i="2"/>
  <c r="CE39" i="2"/>
  <c r="CD39" i="2"/>
  <c r="CC39" i="2"/>
  <c r="CB39" i="2"/>
  <c r="BY38" i="2"/>
  <c r="BX38" i="2"/>
  <c r="BW38" i="2"/>
  <c r="BV38" i="2"/>
  <c r="CE36" i="2"/>
  <c r="CD36" i="2"/>
  <c r="CC36" i="2"/>
  <c r="CB36" i="2"/>
  <c r="BY35" i="2"/>
  <c r="BX35" i="2"/>
  <c r="BW35" i="2"/>
  <c r="BV35" i="2"/>
  <c r="CE33" i="2"/>
  <c r="CD33" i="2"/>
  <c r="CC33" i="2"/>
  <c r="CB33" i="2"/>
  <c r="BY32" i="2"/>
  <c r="BX32" i="2"/>
  <c r="BW32" i="2"/>
  <c r="BV32" i="2"/>
  <c r="CE30" i="2"/>
  <c r="CD30" i="2"/>
  <c r="CC30" i="2"/>
  <c r="CB30" i="2"/>
  <c r="BY29" i="2"/>
  <c r="BX29" i="2"/>
  <c r="BW29" i="2"/>
  <c r="BV29" i="2"/>
  <c r="CE27" i="2"/>
  <c r="CD27" i="2"/>
  <c r="CC27" i="2"/>
  <c r="CB27" i="2"/>
  <c r="BY26" i="2"/>
  <c r="BX26" i="2"/>
  <c r="BW26" i="2"/>
  <c r="BV26" i="2"/>
  <c r="CE24" i="2"/>
  <c r="CD24" i="2"/>
  <c r="CC24" i="2"/>
  <c r="CB24" i="2"/>
  <c r="BY23" i="2"/>
  <c r="BX23" i="2"/>
  <c r="BW23" i="2"/>
  <c r="BV23" i="2"/>
  <c r="CE21" i="2"/>
  <c r="CD21" i="2"/>
  <c r="CC21" i="2"/>
  <c r="CB21" i="2"/>
  <c r="BY20" i="2"/>
  <c r="BX20" i="2"/>
  <c r="BW20" i="2"/>
  <c r="BV20" i="2"/>
  <c r="CE18" i="2"/>
  <c r="CD18" i="2"/>
  <c r="CC18" i="2"/>
  <c r="CB18" i="2"/>
  <c r="BY17" i="2"/>
  <c r="BX17" i="2"/>
  <c r="BW17" i="2"/>
  <c r="BV17" i="2"/>
  <c r="CE15" i="2"/>
  <c r="CD15" i="2"/>
  <c r="CC15" i="2"/>
  <c r="CB15" i="2"/>
  <c r="BY14" i="2"/>
  <c r="BX14" i="2"/>
  <c r="BW14" i="2"/>
  <c r="BV14" i="2"/>
  <c r="CE12" i="2"/>
  <c r="CD12" i="2"/>
  <c r="CC12" i="2"/>
  <c r="CB12" i="2"/>
  <c r="BY11" i="2"/>
  <c r="BX11" i="2"/>
  <c r="BW11" i="2"/>
  <c r="BV11" i="2"/>
  <c r="CE9" i="2"/>
  <c r="CD9" i="2"/>
  <c r="CC9" i="2"/>
  <c r="CB9" i="2"/>
  <c r="BY8" i="2"/>
  <c r="BX8" i="2"/>
  <c r="BW8" i="2"/>
  <c r="BV8" i="2"/>
  <c r="CE6" i="2"/>
  <c r="CD6" i="2"/>
  <c r="CC6" i="2"/>
  <c r="CB6" i="2"/>
  <c r="BY5" i="2"/>
  <c r="BX5" i="2"/>
  <c r="BW5" i="2"/>
  <c r="BV5" i="2"/>
  <c r="CE3" i="2"/>
  <c r="CD3" i="2"/>
  <c r="CC3" i="2"/>
  <c r="CB3" i="2"/>
  <c r="CA8" i="2" s="1"/>
  <c r="AW2" i="3" s="1"/>
  <c r="BY2" i="2"/>
  <c r="BX2" i="2"/>
  <c r="BW2" i="2"/>
  <c r="BV2" i="2"/>
  <c r="Y32" i="2"/>
  <c r="Y31" i="2"/>
  <c r="Y30" i="2"/>
  <c r="Y29" i="2"/>
  <c r="Y26" i="2"/>
  <c r="Y25" i="2"/>
  <c r="BQ9" i="2"/>
  <c r="BP9" i="2"/>
  <c r="BO9" i="2"/>
  <c r="BK9" i="2"/>
  <c r="BJ9" i="2"/>
  <c r="BI9" i="2"/>
  <c r="BE9" i="2"/>
  <c r="BD9" i="2"/>
  <c r="BC9" i="2"/>
  <c r="AY9" i="2"/>
  <c r="AX9" i="2"/>
  <c r="AW9" i="2"/>
  <c r="AS9" i="2"/>
  <c r="AR9" i="2"/>
  <c r="AQ9" i="2"/>
  <c r="AM9" i="2"/>
  <c r="AL9" i="2"/>
  <c r="AK9" i="2"/>
  <c r="AG9" i="2"/>
  <c r="AF9" i="2"/>
  <c r="AE9" i="2"/>
  <c r="AA9" i="2"/>
  <c r="Z9" i="2"/>
  <c r="Y9" i="2"/>
  <c r="BQ8" i="2"/>
  <c r="BQ19" i="2" s="1"/>
  <c r="AB2" i="3" s="1"/>
  <c r="BP8" i="2"/>
  <c r="BO8" i="2"/>
  <c r="BO19" i="2" s="1"/>
  <c r="Z2" i="3" s="1"/>
  <c r="BK8" i="2"/>
  <c r="BK19" i="2" s="1"/>
  <c r="U2" i="3" s="1"/>
  <c r="BJ8" i="2"/>
  <c r="BJ19" i="2" s="1"/>
  <c r="T2" i="3" s="1"/>
  <c r="BI8" i="2"/>
  <c r="BI19" i="2" s="1"/>
  <c r="S2" i="3" s="1"/>
  <c r="BE8" i="2"/>
  <c r="BE19" i="2" s="1"/>
  <c r="BD8" i="2"/>
  <c r="BD19" i="2" s="1"/>
  <c r="BC8" i="2"/>
  <c r="BC19" i="2" s="1"/>
  <c r="AY8" i="2"/>
  <c r="AX8" i="2"/>
  <c r="AX19" i="2" s="1"/>
  <c r="AW8" i="2"/>
  <c r="AS8" i="2"/>
  <c r="AR8" i="2"/>
  <c r="AQ8" i="2"/>
  <c r="AQ19" i="2" s="1"/>
  <c r="AM8" i="2"/>
  <c r="AM19" i="2" s="1"/>
  <c r="AL8" i="2"/>
  <c r="AK8" i="2"/>
  <c r="AG8" i="2"/>
  <c r="AG19" i="2" s="1"/>
  <c r="N2" i="3" s="1"/>
  <c r="AF8" i="2"/>
  <c r="AF19" i="2" s="1"/>
  <c r="M2" i="3" s="1"/>
  <c r="AE8" i="2"/>
  <c r="AE19" i="2" s="1"/>
  <c r="L2" i="3" s="1"/>
  <c r="AA8" i="2"/>
  <c r="Z8" i="2"/>
  <c r="Z19" i="2" s="1"/>
  <c r="F2" i="3" s="1"/>
  <c r="Y8" i="2"/>
  <c r="Y19" i="2" s="1"/>
  <c r="E2" i="3" s="1"/>
  <c r="BQ7" i="2"/>
  <c r="BP7" i="2"/>
  <c r="BO7" i="2"/>
  <c r="BK7" i="2"/>
  <c r="BJ7" i="2"/>
  <c r="BI7" i="2"/>
  <c r="BE7" i="2"/>
  <c r="BD7" i="2"/>
  <c r="BC7" i="2"/>
  <c r="AY7" i="2"/>
  <c r="AX7" i="2"/>
  <c r="AW7" i="2"/>
  <c r="AS7" i="2"/>
  <c r="AR7" i="2"/>
  <c r="AQ7" i="2"/>
  <c r="AM7" i="2"/>
  <c r="AL7" i="2"/>
  <c r="AK7" i="2"/>
  <c r="AG7" i="2"/>
  <c r="AF7" i="2"/>
  <c r="AE7" i="2"/>
  <c r="AA7" i="2"/>
  <c r="Z7" i="2"/>
  <c r="Y7" i="2"/>
  <c r="BQ6" i="2"/>
  <c r="BQ18" i="2" s="1"/>
  <c r="Y2" i="3" s="1"/>
  <c r="BP6" i="2"/>
  <c r="BO6" i="2"/>
  <c r="BO18" i="2" s="1"/>
  <c r="W2" i="3" s="1"/>
  <c r="BK6" i="2"/>
  <c r="BK18" i="2" s="1"/>
  <c r="R2" i="3" s="1"/>
  <c r="BJ6" i="2"/>
  <c r="BJ18" i="2" s="1"/>
  <c r="Q2" i="3" s="1"/>
  <c r="BI6" i="2"/>
  <c r="BI18" i="2" s="1"/>
  <c r="P2" i="3" s="1"/>
  <c r="BE6" i="2"/>
  <c r="BE18" i="2" s="1"/>
  <c r="BD6" i="2"/>
  <c r="BD18" i="2" s="1"/>
  <c r="BC6" i="2"/>
  <c r="BC18" i="2" s="1"/>
  <c r="AY6" i="2"/>
  <c r="AY18" i="2" s="1"/>
  <c r="AX6" i="2"/>
  <c r="AX18" i="2" s="1"/>
  <c r="AW6" i="2"/>
  <c r="AW18" i="2" s="1"/>
  <c r="AS6" i="2"/>
  <c r="AS18" i="2" s="1"/>
  <c r="AR6" i="2"/>
  <c r="AR18" i="2" s="1"/>
  <c r="AQ6" i="2"/>
  <c r="AQ18" i="2" s="1"/>
  <c r="AM6" i="2"/>
  <c r="AM18" i="2" s="1"/>
  <c r="AL6" i="2"/>
  <c r="AL18" i="2" s="1"/>
  <c r="AK6" i="2"/>
  <c r="AK18" i="2" s="1"/>
  <c r="AG6" i="2"/>
  <c r="AG18" i="2" s="1"/>
  <c r="K2" i="3" s="1"/>
  <c r="AF6" i="2"/>
  <c r="AF18" i="2" s="1"/>
  <c r="J2" i="3" s="1"/>
  <c r="AE6" i="2"/>
  <c r="AE18" i="2" s="1"/>
  <c r="I2" i="3" s="1"/>
  <c r="AA6" i="2"/>
  <c r="AA18" i="2" s="1"/>
  <c r="D2" i="3" s="1"/>
  <c r="Z6" i="2"/>
  <c r="Z18" i="2" s="1"/>
  <c r="C2" i="3" s="1"/>
  <c r="Y6" i="2"/>
  <c r="Y18" i="2" s="1"/>
  <c r="B2" i="3" s="1"/>
  <c r="BO5" i="2"/>
  <c r="BR5" i="2" s="1"/>
  <c r="BI5" i="2"/>
  <c r="BL5" i="2" s="1"/>
  <c r="BC5" i="2"/>
  <c r="BF5" i="2" s="1"/>
  <c r="AW5" i="2"/>
  <c r="AZ5" i="2" s="1"/>
  <c r="AQ5" i="2"/>
  <c r="AT5" i="2" s="1"/>
  <c r="AK5" i="2"/>
  <c r="AN5" i="2" s="1"/>
  <c r="AE5" i="2"/>
  <c r="AH5" i="2" s="1"/>
  <c r="Y5" i="2"/>
  <c r="AB5" i="2" s="1"/>
  <c r="BO4" i="2"/>
  <c r="BI4" i="2"/>
  <c r="BI17" i="2" s="1"/>
  <c r="O2" i="3" s="1"/>
  <c r="BC4" i="2"/>
  <c r="AW4" i="2"/>
  <c r="AQ4" i="2"/>
  <c r="AK4" i="2"/>
  <c r="AE4" i="2"/>
  <c r="Y4" i="2"/>
  <c r="Y17" i="2" s="1"/>
  <c r="BU7" i="2" s="1"/>
  <c r="AQ2" i="2"/>
  <c r="AK2" i="2"/>
  <c r="AE2" i="2"/>
  <c r="Y2" i="2"/>
  <c r="BP19" i="2" l="1"/>
  <c r="AA2" i="3" s="1"/>
  <c r="CA10" i="2"/>
  <c r="AY2" i="3" s="1"/>
  <c r="AE17" i="2"/>
  <c r="H2" i="3" s="1"/>
  <c r="CN3" i="2"/>
  <c r="BO11" i="2"/>
  <c r="BP18" i="2"/>
  <c r="X2" i="3" s="1"/>
  <c r="AK17" i="2"/>
  <c r="AN26" i="2" s="1"/>
  <c r="AN31" i="2" s="1"/>
  <c r="CN9" i="2"/>
  <c r="BF2" i="3" s="1"/>
  <c r="CH9" i="2"/>
  <c r="BB2" i="3" s="1"/>
  <c r="BC17" i="2"/>
  <c r="BF26" i="2" s="1"/>
  <c r="BF31" i="2" s="1"/>
  <c r="CN5" i="2"/>
  <c r="CH5" i="2"/>
  <c r="CA11" i="2"/>
  <c r="AZ2" i="3" s="1"/>
  <c r="CN6" i="2"/>
  <c r="AW19" i="2"/>
  <c r="CH8" i="2"/>
  <c r="BA2" i="3" s="1"/>
  <c r="CN11" i="2"/>
  <c r="BH2" i="3" s="1"/>
  <c r="CN8" i="2"/>
  <c r="BE2" i="3" s="1"/>
  <c r="AQ11" i="2"/>
  <c r="CH10" i="2"/>
  <c r="BC2" i="3" s="1"/>
  <c r="CH6" i="2"/>
  <c r="CH7" i="2"/>
  <c r="CN10" i="2"/>
  <c r="BG2" i="3" s="1"/>
  <c r="CH4" i="2"/>
  <c r="CN4" i="2"/>
  <c r="CH3" i="2"/>
  <c r="CH11" i="2"/>
  <c r="BD2" i="3" s="1"/>
  <c r="AG27" i="2"/>
  <c r="BE27" i="2"/>
  <c r="BE32" i="2" s="1"/>
  <c r="Y27" i="2"/>
  <c r="AS26" i="2"/>
  <c r="AS31" i="2" s="1"/>
  <c r="BQ26" i="2"/>
  <c r="BQ27" i="2"/>
  <c r="AH9" i="2"/>
  <c r="BF9" i="2"/>
  <c r="BU8" i="2"/>
  <c r="AS2" i="3" s="1"/>
  <c r="CA3" i="2"/>
  <c r="BU9" i="2"/>
  <c r="AT2" i="3" s="1"/>
  <c r="CA5" i="2"/>
  <c r="CA9" i="2"/>
  <c r="AX2" i="3" s="1"/>
  <c r="BU10" i="2"/>
  <c r="AU2" i="3" s="1"/>
  <c r="BU11" i="2"/>
  <c r="AV2" i="3" s="1"/>
  <c r="BU3" i="2"/>
  <c r="BU5" i="2"/>
  <c r="BU4" i="2"/>
  <c r="BU6" i="2"/>
  <c r="CA4" i="2"/>
  <c r="CA6" i="2"/>
  <c r="AN9" i="2"/>
  <c r="BL9" i="2"/>
  <c r="AB7" i="2"/>
  <c r="AB9" i="2"/>
  <c r="AZ9" i="2"/>
  <c r="AT7" i="2"/>
  <c r="BR7" i="2"/>
  <c r="AT9" i="2"/>
  <c r="BR9" i="2"/>
  <c r="AW17" i="2"/>
  <c r="AZ7" i="2"/>
  <c r="AG26" i="2"/>
  <c r="BE26" i="2"/>
  <c r="BE31" i="2" s="1"/>
  <c r="BK27" i="2"/>
  <c r="AN7" i="2"/>
  <c r="BL7" i="2"/>
  <c r="AA19" i="2"/>
  <c r="AK19" i="2"/>
  <c r="AR19" i="2"/>
  <c r="AY19" i="2"/>
  <c r="AY27" i="2" s="1"/>
  <c r="AY32" i="2" s="1"/>
  <c r="BF8" i="2"/>
  <c r="BL8" i="2"/>
  <c r="BR8" i="2"/>
  <c r="AH7" i="2"/>
  <c r="BF7" i="2"/>
  <c r="AL19" i="2"/>
  <c r="AM27" i="2" s="1"/>
  <c r="AM32" i="2" s="1"/>
  <c r="AS19" i="2"/>
  <c r="AB26" i="2"/>
  <c r="AM26" i="2"/>
  <c r="AM31" i="2" s="1"/>
  <c r="AZ26" i="2"/>
  <c r="AZ31" i="2" s="1"/>
  <c r="BK26" i="2"/>
  <c r="AB27" i="2"/>
  <c r="AA26" i="2"/>
  <c r="AY26" i="2"/>
  <c r="AY31" i="2" s="1"/>
  <c r="BL26" i="2"/>
  <c r="AH26" i="2"/>
  <c r="AH27" i="2"/>
  <c r="BL27" i="2"/>
  <c r="BF27" i="2"/>
  <c r="BF32" i="2" s="1"/>
  <c r="AB4" i="2"/>
  <c r="AN4" i="2"/>
  <c r="AZ4" i="2"/>
  <c r="BL4" i="2"/>
  <c r="AH4" i="2"/>
  <c r="AT4" i="2"/>
  <c r="BF4" i="2"/>
  <c r="BR4" i="2"/>
  <c r="AB6" i="2"/>
  <c r="AH6" i="2"/>
  <c r="AN6" i="2"/>
  <c r="AT6" i="2"/>
  <c r="AZ6" i="2"/>
  <c r="BF6" i="2"/>
  <c r="BL6" i="2"/>
  <c r="BR6" i="2"/>
  <c r="AB8" i="2"/>
  <c r="AH8" i="2"/>
  <c r="AN8" i="2"/>
  <c r="AT8" i="2"/>
  <c r="AZ8" i="2"/>
  <c r="AE11" i="2"/>
  <c r="AL11" i="2"/>
  <c r="AS11" i="2"/>
  <c r="BC11" i="2"/>
  <c r="BJ11" i="2"/>
  <c r="BQ11" i="2"/>
  <c r="AQ17" i="2"/>
  <c r="AT26" i="2" s="1"/>
  <c r="AT31" i="2" s="1"/>
  <c r="BO17" i="2"/>
  <c r="Y11" i="2"/>
  <c r="AF11" i="2"/>
  <c r="AM11" i="2"/>
  <c r="AW11" i="2"/>
  <c r="BD11" i="2"/>
  <c r="BK11" i="2"/>
  <c r="Z11" i="2"/>
  <c r="AG11" i="2"/>
  <c r="AX11" i="2"/>
  <c r="BE11" i="2"/>
  <c r="AA11" i="2"/>
  <c r="AK11" i="2"/>
  <c r="AR11" i="2"/>
  <c r="AY11" i="2"/>
  <c r="BI11" i="2"/>
  <c r="BP11" i="2"/>
  <c r="AS27" i="2" l="1"/>
  <c r="AS32" i="2" s="1"/>
  <c r="CA7" i="2"/>
  <c r="AN27" i="2"/>
  <c r="AN32" i="2" s="1"/>
  <c r="AZ27" i="2"/>
  <c r="AZ32" i="2" s="1"/>
  <c r="BR26" i="2"/>
  <c r="CN7" i="2"/>
  <c r="V2" i="3"/>
  <c r="BL31" i="2"/>
  <c r="AM2" i="3"/>
  <c r="BK32" i="2"/>
  <c r="AL2" i="3"/>
  <c r="BL32" i="2"/>
  <c r="AN2" i="3"/>
  <c r="AB32" i="2"/>
  <c r="AF2" i="3"/>
  <c r="AG31" i="2"/>
  <c r="AG2" i="3"/>
  <c r="AH31" i="2"/>
  <c r="AI2" i="3"/>
  <c r="AA27" i="2"/>
  <c r="G2" i="3"/>
  <c r="BQ32" i="2"/>
  <c r="AP2" i="3"/>
  <c r="BQ31" i="2"/>
  <c r="AO2" i="3"/>
  <c r="AG32" i="2"/>
  <c r="AH2" i="3"/>
  <c r="AB31" i="2"/>
  <c r="AE2" i="3"/>
  <c r="AH32" i="2"/>
  <c r="AJ2" i="3"/>
  <c r="AA31" i="2"/>
  <c r="AC2" i="3"/>
  <c r="BK31" i="2"/>
  <c r="AK2" i="3"/>
  <c r="BR27" i="2"/>
  <c r="AT27" i="2"/>
  <c r="AT32" i="2" s="1"/>
  <c r="BR32" i="2" l="1"/>
  <c r="AR2" i="3"/>
  <c r="AA32" i="2"/>
  <c r="AD2" i="3"/>
  <c r="BR31" i="2"/>
  <c r="AQ2" i="3"/>
</calcChain>
</file>

<file path=xl/sharedStrings.xml><?xml version="1.0" encoding="utf-8"?>
<sst xmlns="http://schemas.openxmlformats.org/spreadsheetml/2006/main" count="9798" uniqueCount="697">
  <si>
    <t>RT_Conflict_Cost</t>
  </si>
  <si>
    <t>RT_Filtering_Cost</t>
  </si>
  <si>
    <t>Pure</t>
  </si>
  <si>
    <t>20% Inco</t>
  </si>
  <si>
    <t>60% Inco</t>
  </si>
  <si>
    <t>Trial</t>
  </si>
  <si>
    <t>Stimulus</t>
  </si>
  <si>
    <t>Export Start Trial Time [ms]</t>
  </si>
  <si>
    <t>Export End Trial Time [ms]</t>
  </si>
  <si>
    <t>Participant</t>
  </si>
  <si>
    <t>AOI Name</t>
  </si>
  <si>
    <t>Entry Time [ms]</t>
  </si>
  <si>
    <t>Sequence</t>
  </si>
  <si>
    <t>Net Dwell Time [ms]</t>
  </si>
  <si>
    <t>Dwell Time [ms]</t>
  </si>
  <si>
    <t>Normalized Dwell [ms/Coverage]</t>
  </si>
  <si>
    <t>Glance Duration [ms]</t>
  </si>
  <si>
    <t>Diversion Duration [ms]</t>
  </si>
  <si>
    <t>First Fixation Duration [ms]</t>
  </si>
  <si>
    <t>Glances Count</t>
  </si>
  <si>
    <t>Revisits</t>
  </si>
  <si>
    <t>Fixation Count</t>
  </si>
  <si>
    <t>Net Dwell Time [%]</t>
  </si>
  <si>
    <t>Dwell Time [%]</t>
  </si>
  <si>
    <t>Fixation Time [ms]</t>
  </si>
  <si>
    <t>Fixation Time [%]</t>
  </si>
  <si>
    <t>Average Fixation Duration [ms]</t>
  </si>
  <si>
    <t>Trial001</t>
  </si>
  <si>
    <t>con20l</t>
  </si>
  <si>
    <t>Flankers</t>
  </si>
  <si>
    <t>-</t>
  </si>
  <si>
    <t>Trial018</t>
  </si>
  <si>
    <t>Trial019</t>
  </si>
  <si>
    <t>Trial025</t>
  </si>
  <si>
    <t>Trial026</t>
  </si>
  <si>
    <t>Trial030</t>
  </si>
  <si>
    <t>Trial035</t>
  </si>
  <si>
    <t>Trial037</t>
  </si>
  <si>
    <t>Trial038</t>
  </si>
  <si>
    <t>Trial039</t>
  </si>
  <si>
    <t>Trial040</t>
  </si>
  <si>
    <t>Trial041</t>
  </si>
  <si>
    <t>Trial044</t>
  </si>
  <si>
    <t>Trial045</t>
  </si>
  <si>
    <t>Trial048</t>
  </si>
  <si>
    <t>Trial050</t>
  </si>
  <si>
    <t>Trial054</t>
  </si>
  <si>
    <t>Trial058</t>
  </si>
  <si>
    <t>Trial332</t>
  </si>
  <si>
    <t>Trial333</t>
  </si>
  <si>
    <t>Trial336</t>
  </si>
  <si>
    <t>Trial342</t>
  </si>
  <si>
    <t>Trial343</t>
  </si>
  <si>
    <t>Trial347</t>
  </si>
  <si>
    <t>Trial350</t>
  </si>
  <si>
    <t>Trial352</t>
  </si>
  <si>
    <t>Trial355</t>
  </si>
  <si>
    <t>Trial357</t>
  </si>
  <si>
    <t>Trial364</t>
  </si>
  <si>
    <t>Trial367</t>
  </si>
  <si>
    <t>Trial369</t>
  </si>
  <si>
    <t>Trial376</t>
  </si>
  <si>
    <t>Trial377</t>
  </si>
  <si>
    <t>Trial379</t>
  </si>
  <si>
    <t>Trial380</t>
  </si>
  <si>
    <t>Trial383</t>
  </si>
  <si>
    <t>Trial395</t>
  </si>
  <si>
    <t>Trial403</t>
  </si>
  <si>
    <t>Trial404</t>
  </si>
  <si>
    <t>Trial409</t>
  </si>
  <si>
    <t>Trial411</t>
  </si>
  <si>
    <t>Trial412</t>
  </si>
  <si>
    <t>Trial413</t>
  </si>
  <si>
    <t>Trial416</t>
  </si>
  <si>
    <t>Trial418</t>
  </si>
  <si>
    <t>Trial423</t>
  </si>
  <si>
    <t>Trial425</t>
  </si>
  <si>
    <t>Trial426</t>
  </si>
  <si>
    <t>Trial429</t>
  </si>
  <si>
    <t>Trial436</t>
  </si>
  <si>
    <t>Trial437</t>
  </si>
  <si>
    <t>Trial446</t>
  </si>
  <si>
    <t>Trial447</t>
  </si>
  <si>
    <t>Trial448</t>
  </si>
  <si>
    <t>Central</t>
  </si>
  <si>
    <t>White Space</t>
  </si>
  <si>
    <t>Trial002</t>
  </si>
  <si>
    <t>incon20r</t>
  </si>
  <si>
    <t>Trial005</t>
  </si>
  <si>
    <t>Trial027</t>
  </si>
  <si>
    <t>Trial042</t>
  </si>
  <si>
    <t>Trial053</t>
  </si>
  <si>
    <t>Trial056</t>
  </si>
  <si>
    <t>Trial331</t>
  </si>
  <si>
    <t>Trial338</t>
  </si>
  <si>
    <t>Trial345</t>
  </si>
  <si>
    <t>Trial368</t>
  </si>
  <si>
    <t>Trial382</t>
  </si>
  <si>
    <t>Trial387</t>
  </si>
  <si>
    <t>Trial406</t>
  </si>
  <si>
    <t>Trial408</t>
  </si>
  <si>
    <t>Trial414</t>
  </si>
  <si>
    <t>Trial434</t>
  </si>
  <si>
    <t>Trial435</t>
  </si>
  <si>
    <t>Trial441</t>
  </si>
  <si>
    <t>Trial003</t>
  </si>
  <si>
    <t>abs20l</t>
  </si>
  <si>
    <t>Trial015</t>
  </si>
  <si>
    <t>Trial023</t>
  </si>
  <si>
    <t>Trial032</t>
  </si>
  <si>
    <t>Trial034</t>
  </si>
  <si>
    <t>Trial055</t>
  </si>
  <si>
    <t>Trial335</t>
  </si>
  <si>
    <t>Trial340</t>
  </si>
  <si>
    <t>Trial341</t>
  </si>
  <si>
    <t>Trial354</t>
  </si>
  <si>
    <t>Trial359</t>
  </si>
  <si>
    <t>Trial372</t>
  </si>
  <si>
    <t>Trial393</t>
  </si>
  <si>
    <t>Trial397</t>
  </si>
  <si>
    <t>Trial405</t>
  </si>
  <si>
    <t>Trial410</t>
  </si>
  <si>
    <t>Trial427</t>
  </si>
  <si>
    <t>Trial433</t>
  </si>
  <si>
    <t>Trial004</t>
  </si>
  <si>
    <t>incon20l</t>
  </si>
  <si>
    <t>Trial012</t>
  </si>
  <si>
    <t>Trial013</t>
  </si>
  <si>
    <t>Trial029</t>
  </si>
  <si>
    <t>Trial043</t>
  </si>
  <si>
    <t>Trial046</t>
  </si>
  <si>
    <t>Trial334</t>
  </si>
  <si>
    <t>Trial337</t>
  </si>
  <si>
    <t>Trial348</t>
  </si>
  <si>
    <t>Trial361</t>
  </si>
  <si>
    <t>Trial378</t>
  </si>
  <si>
    <t>Trial385</t>
  </si>
  <si>
    <t>Trial391</t>
  </si>
  <si>
    <t>Trial394</t>
  </si>
  <si>
    <t>Trial407</t>
  </si>
  <si>
    <t>Trial415</t>
  </si>
  <si>
    <t>Trial431</t>
  </si>
  <si>
    <t>Trial442</t>
  </si>
  <si>
    <t>Trial006</t>
  </si>
  <si>
    <t>con20r</t>
  </si>
  <si>
    <t>Trial007</t>
  </si>
  <si>
    <t>Trial008</t>
  </si>
  <si>
    <t>Trial009</t>
  </si>
  <si>
    <t>Trial010</t>
  </si>
  <si>
    <t>Trial014</t>
  </si>
  <si>
    <t>Trial017</t>
  </si>
  <si>
    <t>Trial020</t>
  </si>
  <si>
    <t>Trial021</t>
  </si>
  <si>
    <t>Trial024</t>
  </si>
  <si>
    <t>Trial028</t>
  </si>
  <si>
    <t>Trial033</t>
  </si>
  <si>
    <t>Trial036</t>
  </si>
  <si>
    <t>Trial047</t>
  </si>
  <si>
    <t>Trial049</t>
  </si>
  <si>
    <t>Trial051</t>
  </si>
  <si>
    <t>Trial052</t>
  </si>
  <si>
    <t>Trial060</t>
  </si>
  <si>
    <t>Trial339</t>
  </si>
  <si>
    <t>Trial344</t>
  </si>
  <si>
    <t>Trial346</t>
  </si>
  <si>
    <t>Trial349</t>
  </si>
  <si>
    <t>Trial356</t>
  </si>
  <si>
    <t>Trial358</t>
  </si>
  <si>
    <t>Trial360</t>
  </si>
  <si>
    <t>Trial363</t>
  </si>
  <si>
    <t>Trial365</t>
  </si>
  <si>
    <t>Trial366</t>
  </si>
  <si>
    <t>Trial370</t>
  </si>
  <si>
    <t>Trial371</t>
  </si>
  <si>
    <t>Trial373</t>
  </si>
  <si>
    <t>Trial375</t>
  </si>
  <si>
    <t>Trial381</t>
  </si>
  <si>
    <t>Trial384</t>
  </si>
  <si>
    <t>Trial388</t>
  </si>
  <si>
    <t>Trial390</t>
  </si>
  <si>
    <t>Trial392</t>
  </si>
  <si>
    <t>Trial399</t>
  </si>
  <si>
    <t>Trial400</t>
  </si>
  <si>
    <t>Trial401</t>
  </si>
  <si>
    <t>Trial402</t>
  </si>
  <si>
    <t>Trial419</t>
  </si>
  <si>
    <t>Trial420</t>
  </si>
  <si>
    <t>Trial421</t>
  </si>
  <si>
    <t>Trial422</t>
  </si>
  <si>
    <t>Trial424</t>
  </si>
  <si>
    <t>Trial428</t>
  </si>
  <si>
    <t>Trial430</t>
  </si>
  <si>
    <t>Trial432</t>
  </si>
  <si>
    <t>Trial438</t>
  </si>
  <si>
    <t>Trial439</t>
  </si>
  <si>
    <t>Trial440</t>
  </si>
  <si>
    <t>Trial444</t>
  </si>
  <si>
    <t>Trial445</t>
  </si>
  <si>
    <t>Trial011</t>
  </si>
  <si>
    <t>abs20r</t>
  </si>
  <si>
    <t>Trial016</t>
  </si>
  <si>
    <t>Trial022</t>
  </si>
  <si>
    <t>Trial031</t>
  </si>
  <si>
    <t>Trial057</t>
  </si>
  <si>
    <t>Trial059</t>
  </si>
  <si>
    <t>Trial351</t>
  </si>
  <si>
    <t>Trial353</t>
  </si>
  <si>
    <t>Trial362</t>
  </si>
  <si>
    <t>Trial374</t>
  </si>
  <si>
    <t>Trial386</t>
  </si>
  <si>
    <t>Trial389</t>
  </si>
  <si>
    <t>Trial396</t>
  </si>
  <si>
    <t>Trial398</t>
  </si>
  <si>
    <t>Trial417</t>
  </si>
  <si>
    <t>Trial443</t>
  </si>
  <si>
    <t>Trial449</t>
  </si>
  <si>
    <t>Trial450</t>
  </si>
  <si>
    <t>Trial061</t>
  </si>
  <si>
    <t>abspurel</t>
  </si>
  <si>
    <t>Trial064</t>
  </si>
  <si>
    <t>Trial065</t>
  </si>
  <si>
    <t>Trial066</t>
  </si>
  <si>
    <t>Trial067</t>
  </si>
  <si>
    <t>Trial069</t>
  </si>
  <si>
    <t>Trial072</t>
  </si>
  <si>
    <t>Trial079</t>
  </si>
  <si>
    <t>Trial080</t>
  </si>
  <si>
    <t>Trial082</t>
  </si>
  <si>
    <t>Trial084</t>
  </si>
  <si>
    <t>Trial085</t>
  </si>
  <si>
    <t>Trial088</t>
  </si>
  <si>
    <t>Trial089</t>
  </si>
  <si>
    <t>Trial090</t>
  </si>
  <si>
    <t>Trial152</t>
  </si>
  <si>
    <t>Trial154</t>
  </si>
  <si>
    <t>Trial156</t>
  </si>
  <si>
    <t>Trial157</t>
  </si>
  <si>
    <t>Trial161</t>
  </si>
  <si>
    <t>Trial165</t>
  </si>
  <si>
    <t>Trial166</t>
  </si>
  <si>
    <t>Trial167</t>
  </si>
  <si>
    <t>Trial168</t>
  </si>
  <si>
    <t>Trial174</t>
  </si>
  <si>
    <t>Trial175</t>
  </si>
  <si>
    <t>Trial176</t>
  </si>
  <si>
    <t>Trial178</t>
  </si>
  <si>
    <t>Trial179</t>
  </si>
  <si>
    <t>Trial180</t>
  </si>
  <si>
    <t>Trial303</t>
  </si>
  <si>
    <t>Trial304</t>
  </si>
  <si>
    <t>Trial309</t>
  </si>
  <si>
    <t>Trial313</t>
  </si>
  <si>
    <t>Trial314</t>
  </si>
  <si>
    <t>Trial315</t>
  </si>
  <si>
    <t>Trial317</t>
  </si>
  <si>
    <t>Trial318</t>
  </si>
  <si>
    <t>Trial320</t>
  </si>
  <si>
    <t>Trial321</t>
  </si>
  <si>
    <t>Trial322</t>
  </si>
  <si>
    <t>Trial326</t>
  </si>
  <si>
    <t>Trial327</t>
  </si>
  <si>
    <t>Trial329</t>
  </si>
  <si>
    <t>Trial330</t>
  </si>
  <si>
    <t>Trial062</t>
  </si>
  <si>
    <t>abspurer</t>
  </si>
  <si>
    <t>Trial063</t>
  </si>
  <si>
    <t>Trial068</t>
  </si>
  <si>
    <t>Trial070</t>
  </si>
  <si>
    <t>Trial071</t>
  </si>
  <si>
    <t>Trial073</t>
  </si>
  <si>
    <t>Trial074</t>
  </si>
  <si>
    <t>Trial075</t>
  </si>
  <si>
    <t>Trial076</t>
  </si>
  <si>
    <t>Trial077</t>
  </si>
  <si>
    <t>Trial078</t>
  </si>
  <si>
    <t>Trial081</t>
  </si>
  <si>
    <t>Trial083</t>
  </si>
  <si>
    <t>Trial086</t>
  </si>
  <si>
    <t>Trial087</t>
  </si>
  <si>
    <t>Trial151</t>
  </si>
  <si>
    <t>Trial153</t>
  </si>
  <si>
    <t>Trial155</t>
  </si>
  <si>
    <t>Trial158</t>
  </si>
  <si>
    <t>Trial159</t>
  </si>
  <si>
    <t>Trial160</t>
  </si>
  <si>
    <t>Trial162</t>
  </si>
  <si>
    <t>Trial163</t>
  </si>
  <si>
    <t>Trial164</t>
  </si>
  <si>
    <t>Trial169</t>
  </si>
  <si>
    <t>Trial170</t>
  </si>
  <si>
    <t>Trial171</t>
  </si>
  <si>
    <t>Trial172</t>
  </si>
  <si>
    <t>Trial173</t>
  </si>
  <si>
    <t>Trial177</t>
  </si>
  <si>
    <t>Trial301</t>
  </si>
  <si>
    <t>Trial302</t>
  </si>
  <si>
    <t>Trial305</t>
  </si>
  <si>
    <t>Trial306</t>
  </si>
  <si>
    <t>Trial307</t>
  </si>
  <si>
    <t>Trial308</t>
  </si>
  <si>
    <t>Trial310</t>
  </si>
  <si>
    <t>Trial311</t>
  </si>
  <si>
    <t>Trial312</t>
  </si>
  <si>
    <t>Trial316</t>
  </si>
  <si>
    <t>Trial319</t>
  </si>
  <si>
    <t>Trial323</t>
  </si>
  <si>
    <t>Trial324</t>
  </si>
  <si>
    <t>Trial325</t>
  </si>
  <si>
    <t>Trial328</t>
  </si>
  <si>
    <t>Trial091</t>
  </si>
  <si>
    <t>abs60l</t>
  </si>
  <si>
    <t>Trial107</t>
  </si>
  <si>
    <t>Trial118</t>
  </si>
  <si>
    <t>Trial121</t>
  </si>
  <si>
    <t>Trial123</t>
  </si>
  <si>
    <t>Trial131</t>
  </si>
  <si>
    <t>Trial188</t>
  </si>
  <si>
    <t>Trial191</t>
  </si>
  <si>
    <t>Trial213</t>
  </si>
  <si>
    <t>Trial218</t>
  </si>
  <si>
    <t>Trial226</t>
  </si>
  <si>
    <t>Trial239</t>
  </si>
  <si>
    <t>Trial248</t>
  </si>
  <si>
    <t>Trial251</t>
  </si>
  <si>
    <t>Trial256</t>
  </si>
  <si>
    <t>Trial279</t>
  </si>
  <si>
    <t>Trial287</t>
  </si>
  <si>
    <t>Trial292</t>
  </si>
  <si>
    <t>Trial092</t>
  </si>
  <si>
    <t>con60r</t>
  </si>
  <si>
    <t>Trial101</t>
  </si>
  <si>
    <t>Trial106</t>
  </si>
  <si>
    <t>Trial113</t>
  </si>
  <si>
    <t>Trial136</t>
  </si>
  <si>
    <t>Trial148</t>
  </si>
  <si>
    <t>Trial181</t>
  </si>
  <si>
    <t>Trial184</t>
  </si>
  <si>
    <t>Trial189</t>
  </si>
  <si>
    <t>Trial196</t>
  </si>
  <si>
    <t>Trial224</t>
  </si>
  <si>
    <t>Trial228</t>
  </si>
  <si>
    <t>Trial243</t>
  </si>
  <si>
    <t>Trial254</t>
  </si>
  <si>
    <t>Trial255</t>
  </si>
  <si>
    <t>Trial261</t>
  </si>
  <si>
    <t>Trial262</t>
  </si>
  <si>
    <t>Trial263</t>
  </si>
  <si>
    <t>Trial093</t>
  </si>
  <si>
    <t>incon60l</t>
  </si>
  <si>
    <t>Trial094</t>
  </si>
  <si>
    <t>Trial096</t>
  </si>
  <si>
    <t>Trial098</t>
  </si>
  <si>
    <t>Trial099</t>
  </si>
  <si>
    <t>Trial103</t>
  </si>
  <si>
    <t>Trial104</t>
  </si>
  <si>
    <t>Trial108</t>
  </si>
  <si>
    <t>Trial116</t>
  </si>
  <si>
    <t>Trial119</t>
  </si>
  <si>
    <t>Trial120</t>
  </si>
  <si>
    <t>Trial129</t>
  </si>
  <si>
    <t>Trial134</t>
  </si>
  <si>
    <t>Trial137</t>
  </si>
  <si>
    <t>Trial138</t>
  </si>
  <si>
    <t>Trial140</t>
  </si>
  <si>
    <t>Trial145</t>
  </si>
  <si>
    <t>Trial149</t>
  </si>
  <si>
    <t>Trial182</t>
  </si>
  <si>
    <t>Trial186</t>
  </si>
  <si>
    <t>Trial187</t>
  </si>
  <si>
    <t>Trial193</t>
  </si>
  <si>
    <t>Trial194</t>
  </si>
  <si>
    <t>Trial197</t>
  </si>
  <si>
    <t>Trial198</t>
  </si>
  <si>
    <t>Trial202</t>
  </si>
  <si>
    <t>Trial203</t>
  </si>
  <si>
    <t>Trial209</t>
  </si>
  <si>
    <t>Trial210</t>
  </si>
  <si>
    <t>Trial215</t>
  </si>
  <si>
    <t>Trial216</t>
  </si>
  <si>
    <t>Trial220</t>
  </si>
  <si>
    <t>Trial233</t>
  </si>
  <si>
    <t>Trial235</t>
  </si>
  <si>
    <t>Trial237</t>
  </si>
  <si>
    <t>Trial238</t>
  </si>
  <si>
    <t>Trial241</t>
  </si>
  <si>
    <t>Trial246</t>
  </si>
  <si>
    <t>Trial247</t>
  </si>
  <si>
    <t>Trial257</t>
  </si>
  <si>
    <t>Trial260</t>
  </si>
  <si>
    <t>Trial267</t>
  </si>
  <si>
    <t>Trial268</t>
  </si>
  <si>
    <t>Trial269</t>
  </si>
  <si>
    <t>Trial274</t>
  </si>
  <si>
    <t>Trial277</t>
  </si>
  <si>
    <t>Trial278</t>
  </si>
  <si>
    <t>Trial280</t>
  </si>
  <si>
    <t>Trial289</t>
  </si>
  <si>
    <t>Trial291</t>
  </si>
  <si>
    <t>Trial294</t>
  </si>
  <si>
    <t>Trial297</t>
  </si>
  <si>
    <t>Trial298</t>
  </si>
  <si>
    <t>Trial299</t>
  </si>
  <si>
    <t>Trial095</t>
  </si>
  <si>
    <t>con60l</t>
  </si>
  <si>
    <t>Trial115</t>
  </si>
  <si>
    <t>Trial126</t>
  </si>
  <si>
    <t>Trial128</t>
  </si>
  <si>
    <t>Trial141</t>
  </si>
  <si>
    <t>Trial144</t>
  </si>
  <si>
    <t>Trial190</t>
  </si>
  <si>
    <t>Trial204</t>
  </si>
  <si>
    <t>Trial212</t>
  </si>
  <si>
    <t>Trial214</t>
  </si>
  <si>
    <t>Trial229</t>
  </si>
  <si>
    <t>Trial236</t>
  </si>
  <si>
    <t>Trial250</t>
  </si>
  <si>
    <t>Trial270</t>
  </si>
  <si>
    <t>Trial275</t>
  </si>
  <si>
    <t>Trial286</t>
  </si>
  <si>
    <t>Trial290</t>
  </si>
  <si>
    <t>Trial295</t>
  </si>
  <si>
    <t>Trial097</t>
  </si>
  <si>
    <t>incon60r</t>
  </si>
  <si>
    <t>Trial100</t>
  </si>
  <si>
    <t>Trial102</t>
  </si>
  <si>
    <t>Trial105</t>
  </si>
  <si>
    <t>Trial109</t>
  </si>
  <si>
    <t>Trial110</t>
  </si>
  <si>
    <t>Trial111</t>
  </si>
  <si>
    <t>Trial112</t>
  </si>
  <si>
    <t>Trial117</t>
  </si>
  <si>
    <t>Trial122</t>
  </si>
  <si>
    <t>Trial132</t>
  </si>
  <si>
    <t>Trial133</t>
  </si>
  <si>
    <t>Trial135</t>
  </si>
  <si>
    <t>Trial139</t>
  </si>
  <si>
    <t>Trial142</t>
  </si>
  <si>
    <t>Trial143</t>
  </si>
  <si>
    <t>Trial147</t>
  </si>
  <si>
    <t>Trial150</t>
  </si>
  <si>
    <t>Trial183</t>
  </si>
  <si>
    <t>Trial185</t>
  </si>
  <si>
    <t>Trial192</t>
  </si>
  <si>
    <t>Trial199</t>
  </si>
  <si>
    <t>Trial200</t>
  </si>
  <si>
    <t>Trial201</t>
  </si>
  <si>
    <t>Trial206</t>
  </si>
  <si>
    <t>Trial207</t>
  </si>
  <si>
    <t>Trial208</t>
  </si>
  <si>
    <t>Trial219</t>
  </si>
  <si>
    <t>Trial221</t>
  </si>
  <si>
    <t>Trial222</t>
  </si>
  <si>
    <t>Trial223</t>
  </si>
  <si>
    <t>Trial225</t>
  </si>
  <si>
    <t>Trial227</t>
  </si>
  <si>
    <t>Trial231</t>
  </si>
  <si>
    <t>Trial232</t>
  </si>
  <si>
    <t>Trial234</t>
  </si>
  <si>
    <t>Trial242</t>
  </si>
  <si>
    <t>Trial244</t>
  </si>
  <si>
    <t>Trial245</t>
  </si>
  <si>
    <t>Trial252</t>
  </si>
  <si>
    <t>Trial253</t>
  </si>
  <si>
    <t>Trial258</t>
  </si>
  <si>
    <t>Trial259</t>
  </si>
  <si>
    <t>Trial264</t>
  </si>
  <si>
    <t>Trial266</t>
  </si>
  <si>
    <t>Trial272</t>
  </si>
  <si>
    <t>Trial273</t>
  </si>
  <si>
    <t>Trial276</t>
  </si>
  <si>
    <t>Trial282</t>
  </si>
  <si>
    <t>Trial284</t>
  </si>
  <si>
    <t>Trial285</t>
  </si>
  <si>
    <t>Trial293</t>
  </si>
  <si>
    <t>Trial296</t>
  </si>
  <si>
    <t>Trial300</t>
  </si>
  <si>
    <t>Trial114</t>
  </si>
  <si>
    <t>abs60r</t>
  </si>
  <si>
    <t>Trial124</t>
  </si>
  <si>
    <t>Trial125</t>
  </si>
  <si>
    <t>Trial127</t>
  </si>
  <si>
    <t>Trial130</t>
  </si>
  <si>
    <t>Trial146</t>
  </si>
  <si>
    <t>Trial195</t>
  </si>
  <si>
    <t>Trial205</t>
  </si>
  <si>
    <t>Trial211</t>
  </si>
  <si>
    <t>Trial217</t>
  </si>
  <si>
    <t>Trial230</t>
  </si>
  <si>
    <t>Trial240</t>
  </si>
  <si>
    <t>Trial249</t>
  </si>
  <si>
    <t>Trial265</t>
  </si>
  <si>
    <t>Trial271</t>
  </si>
  <si>
    <t>Trial281</t>
  </si>
  <si>
    <t>Trial283</t>
  </si>
  <si>
    <t>Trial288</t>
  </si>
  <si>
    <t xml:space="preserve">Dwell Time </t>
  </si>
  <si>
    <t>FLANKERS</t>
  </si>
  <si>
    <t>Glance Duraction</t>
  </si>
  <si>
    <t>Abs</t>
  </si>
  <si>
    <t>Cong</t>
  </si>
  <si>
    <t>Incon</t>
  </si>
  <si>
    <t>Ave</t>
  </si>
  <si>
    <t>PureL</t>
  </si>
  <si>
    <t>PureR</t>
  </si>
  <si>
    <t>MixConL</t>
  </si>
  <si>
    <t>MixConR</t>
  </si>
  <si>
    <t>MixIncoL</t>
  </si>
  <si>
    <t>MixIncoR</t>
  </si>
  <si>
    <t>Trials/Blocks</t>
  </si>
  <si>
    <t>Incong</t>
  </si>
  <si>
    <t>MixCon</t>
  </si>
  <si>
    <t>MixInco</t>
  </si>
  <si>
    <t>Counts</t>
  </si>
  <si>
    <t>Correct</t>
  </si>
  <si>
    <t>Errors</t>
  </si>
  <si>
    <t>Max RT</t>
  </si>
  <si>
    <t>Min RT</t>
  </si>
  <si>
    <t>&gt;700</t>
  </si>
  <si>
    <t>&lt;200</t>
  </si>
  <si>
    <t xml:space="preserve">NET Dwell Time </t>
  </si>
  <si>
    <t xml:space="preserve">Net Dwell Time </t>
  </si>
  <si>
    <t>Fixation Time(ms)</t>
  </si>
  <si>
    <t>^2</t>
  </si>
  <si>
    <t>Center</t>
  </si>
  <si>
    <t>PostIncon_Abs20</t>
  </si>
  <si>
    <t>PostIncon_Abs60</t>
  </si>
  <si>
    <t>PostIncon_Con20</t>
  </si>
  <si>
    <t>PostIncon_Con60</t>
  </si>
  <si>
    <t>count</t>
  </si>
  <si>
    <t>Cent_PureAbs</t>
  </si>
  <si>
    <t>Flankers_PureAbs</t>
  </si>
  <si>
    <t>NetDwell_Cent_Abs20</t>
  </si>
  <si>
    <t>NetDwell_Flankers_Abs20</t>
  </si>
  <si>
    <t>NetDwell_Cent_Abs60</t>
  </si>
  <si>
    <t>NetDwell_Flankers_Abs60</t>
  </si>
  <si>
    <t>NetDwell_Cent_Con20</t>
  </si>
  <si>
    <t>NetDwell_Flankers_Con20</t>
  </si>
  <si>
    <t>NetDwell_Cent_Con60</t>
  </si>
  <si>
    <t>NetDwell_Flankers_Con60</t>
  </si>
  <si>
    <t>Net Dwell</t>
  </si>
  <si>
    <t>Fixation Time</t>
  </si>
  <si>
    <t>Cen_Conf_20</t>
  </si>
  <si>
    <t>Cen_Conf_60</t>
  </si>
  <si>
    <t>Cen_Filt_20</t>
  </si>
  <si>
    <t>Cen_Filt_60</t>
  </si>
  <si>
    <t>Preph_Conf_20</t>
  </si>
  <si>
    <t>Preph_Conf_60</t>
  </si>
  <si>
    <t>Preph_Filt_20</t>
  </si>
  <si>
    <t>Preph_Filt_60</t>
  </si>
  <si>
    <t>_Pure_Abs</t>
  </si>
  <si>
    <t>_20_Abs</t>
  </si>
  <si>
    <t>_20_Cong</t>
  </si>
  <si>
    <t>_20_Incog</t>
  </si>
  <si>
    <t>_60_Abs</t>
  </si>
  <si>
    <t>_60_Cong</t>
  </si>
  <si>
    <t>_60_Incog</t>
  </si>
  <si>
    <t>_Cen</t>
  </si>
  <si>
    <t>LG_NetDwe</t>
  </si>
  <si>
    <t>LG_FixTime</t>
  </si>
  <si>
    <t>_Pre</t>
  </si>
  <si>
    <t>LG_NetDwe_Cen_Pure_Abs</t>
  </si>
  <si>
    <t>LG_NetDwe_Cen_20_Abs</t>
  </si>
  <si>
    <t>LG_NetDwe_Cen_20_Cong</t>
  </si>
  <si>
    <t>LG_NetDwe_Cen_20_Incog</t>
  </si>
  <si>
    <t>LG_NetDwe_Cen_60_Abs</t>
  </si>
  <si>
    <t>LG_NetDwe_Cen_60_Cong</t>
  </si>
  <si>
    <t>LG_NetDwe_Cen_60_Incog</t>
  </si>
  <si>
    <t>LG_NetDwe_Pre_Pure_Abs</t>
  </si>
  <si>
    <t>LG_NetDwe_Pre_20_Abs</t>
  </si>
  <si>
    <t>LG_NetDwe_Pre_20_Cong</t>
  </si>
  <si>
    <t>LG_NetDwe_Pre_20_Incog</t>
  </si>
  <si>
    <t>LG_NetDwe_Pre_60_Abs</t>
  </si>
  <si>
    <t>LG_NetDwe_Pre_60_Cong</t>
  </si>
  <si>
    <t>LG_NetDwe_Pre_60_Incog</t>
  </si>
  <si>
    <t>LG_FixTime_Cen_Pure_Abs</t>
  </si>
  <si>
    <t>LG_FixTime_Cen_20_Abs</t>
  </si>
  <si>
    <t>LG_FixTime_Cen_20_Cong</t>
  </si>
  <si>
    <t>LG_FixTime_Cen_20_Incog</t>
  </si>
  <si>
    <t>LG_FixTime_Cen_60_Abs</t>
  </si>
  <si>
    <t>LG_FixTime_Cen_60_Cong</t>
  </si>
  <si>
    <t>LG_FixTime_Cen_60_Incog</t>
  </si>
  <si>
    <t>LG_FixTime_Pre_Pure_Abs</t>
  </si>
  <si>
    <t>LG_FixTime_Pre_20_Abs</t>
  </si>
  <si>
    <t>LG_FixTime_Pre_20_Cong</t>
  </si>
  <si>
    <t>LG_FixTime_Pre_20_Incog</t>
  </si>
  <si>
    <t>LG_FixTime_Pre_60_Abs</t>
  </si>
  <si>
    <t>LG_FixTime_Pre_60_Cong</t>
  </si>
  <si>
    <t>LG_FixTime_Pre_60_Incog</t>
  </si>
  <si>
    <t>LG_NetDwe_</t>
  </si>
  <si>
    <t>LG_FixTime_</t>
  </si>
  <si>
    <t>LG_NetDwe_Cen_Conf_20</t>
  </si>
  <si>
    <t>LG_NetDwe_Cen_Conf_60</t>
  </si>
  <si>
    <t>LG_NetDwe_Cen_Filt_20</t>
  </si>
  <si>
    <t>LG_NetDwe_Cen_Filt_60</t>
  </si>
  <si>
    <t>LG_FixTime_Cen_Conf_20</t>
  </si>
  <si>
    <t>LG_FixTime_Cen_Conf_60</t>
  </si>
  <si>
    <t>LG_FixTime_Cen_Filt_20</t>
  </si>
  <si>
    <t>LG_FixTime_Cen_Filt_60</t>
  </si>
  <si>
    <t>LG_NetDwe_Pre_Conf_60</t>
  </si>
  <si>
    <t>LG_NetDwe_Pre_Filt_20</t>
  </si>
  <si>
    <t>LG_NetDwe_Pre_Filt_60</t>
  </si>
  <si>
    <t>LG_NetDwe_Pre_Conf_20</t>
  </si>
  <si>
    <t>LG_FixTime_Pre_Conf_20</t>
  </si>
  <si>
    <t>LG_FixTime_Pre_Conf_60</t>
  </si>
  <si>
    <t>LG_FixTime_Pre_Filt_20</t>
  </si>
  <si>
    <t>LG_FixTime_Pre_Filt_60</t>
  </si>
  <si>
    <t>Cen_Abs20</t>
  </si>
  <si>
    <t>Cen_Abs60</t>
  </si>
  <si>
    <t>Cen_Con20</t>
  </si>
  <si>
    <t>Cen_Con60</t>
  </si>
  <si>
    <t>Cen_Abs100</t>
  </si>
  <si>
    <t>Cen_Abs140</t>
  </si>
  <si>
    <t>Cen_Con100</t>
  </si>
  <si>
    <t>Cen_Con140</t>
  </si>
  <si>
    <t>Pre_Abs20</t>
  </si>
  <si>
    <t>Pre_Abs60</t>
  </si>
  <si>
    <t>Pre_Con20</t>
  </si>
  <si>
    <t>Pre_Con60</t>
  </si>
  <si>
    <t>Pre_Abs100</t>
  </si>
  <si>
    <t>Pre_Abs140</t>
  </si>
  <si>
    <t>Pre_Con100</t>
  </si>
  <si>
    <t>Pre_Con140</t>
  </si>
  <si>
    <t>PrecIncog_</t>
  </si>
  <si>
    <t>LG_NetDwe_PrecIncog_Cen_Abs20</t>
  </si>
  <si>
    <t>LG_NetDwe_PrecIncog_Cen_Abs60</t>
  </si>
  <si>
    <t>LG_NetDwe_PrecIncog_Cen_Con20</t>
  </si>
  <si>
    <t>LG_NetDwe_PrecIncog_Cen_Con60</t>
  </si>
  <si>
    <t>LG_NetDwe_PrecIncog_Pre_Abs20</t>
  </si>
  <si>
    <t>LG_NetDwe_PrecIncog_Pre_Abs60</t>
  </si>
  <si>
    <t>LG_NetDwe_PrecIncog_Pre_Con20</t>
  </si>
  <si>
    <t>LG_NetDwe_PrecIncog_Pre_Con60</t>
  </si>
  <si>
    <t>LG_FixTime_PrecIncog_Cen_Abs100</t>
  </si>
  <si>
    <t>LG_FixTime_PrecIncog_Cen_Abs140</t>
  </si>
  <si>
    <t>LG_FixTime_PrecIncog_Cen_Con100</t>
  </si>
  <si>
    <t>LG_FixTime_PrecIncog_Cen_Con140</t>
  </si>
  <si>
    <t>LG_FixTime_PrecIncog_Pre_Abs100</t>
  </si>
  <si>
    <t>LG_FixTime_PrecIncog_Pre_Abs140</t>
  </si>
  <si>
    <t>LG_FixTime_PrecIncog_Pre_Con100</t>
  </si>
  <si>
    <t>LG_FixTime_PrecIncog_Pre_Con140</t>
  </si>
  <si>
    <t>FERP101</t>
  </si>
  <si>
    <t>FERP102</t>
  </si>
  <si>
    <t>FERP103</t>
  </si>
  <si>
    <t>FERP104</t>
  </si>
  <si>
    <t>FERP105</t>
  </si>
  <si>
    <t>FERP106</t>
  </si>
  <si>
    <t>FERP107</t>
  </si>
  <si>
    <t>FERP108</t>
  </si>
  <si>
    <t>FERP109</t>
  </si>
  <si>
    <t>FERP110</t>
  </si>
  <si>
    <t>FERP111</t>
  </si>
  <si>
    <t>FERP112</t>
  </si>
  <si>
    <t>FERP113</t>
  </si>
  <si>
    <t>FERP114</t>
  </si>
  <si>
    <t>FERP115</t>
  </si>
  <si>
    <t>FERP116</t>
  </si>
  <si>
    <t>FERP117</t>
  </si>
  <si>
    <t>FERP118</t>
  </si>
  <si>
    <t>FERP119</t>
  </si>
  <si>
    <t>FERP120</t>
  </si>
  <si>
    <t>FERP121</t>
  </si>
  <si>
    <t>FERP122</t>
  </si>
  <si>
    <t>FERP123</t>
  </si>
  <si>
    <t>FERP124</t>
  </si>
  <si>
    <t>FERP125</t>
  </si>
  <si>
    <t>FERP126</t>
  </si>
  <si>
    <t>FERP127</t>
  </si>
  <si>
    <t>FERP128</t>
  </si>
  <si>
    <t>FERP129</t>
  </si>
  <si>
    <t>FERP130</t>
  </si>
  <si>
    <t>FERP131</t>
  </si>
  <si>
    <t>FERP132</t>
  </si>
  <si>
    <t>FERP133</t>
  </si>
  <si>
    <t>FERP134</t>
  </si>
  <si>
    <t>FERP135</t>
  </si>
  <si>
    <t>FERP136</t>
  </si>
  <si>
    <t>FERP137</t>
  </si>
  <si>
    <t>FERP138</t>
  </si>
  <si>
    <t>FERP139</t>
  </si>
  <si>
    <t>FERP140</t>
  </si>
  <si>
    <t>FERP141</t>
  </si>
  <si>
    <t>FERP142</t>
  </si>
  <si>
    <t>FERP143</t>
  </si>
  <si>
    <t>FERP144</t>
  </si>
  <si>
    <t>FERP145</t>
  </si>
  <si>
    <t>FERP146</t>
  </si>
  <si>
    <t>FERP147</t>
  </si>
  <si>
    <t>FERP148</t>
  </si>
  <si>
    <t>FERP149</t>
  </si>
  <si>
    <t>FERP150</t>
  </si>
  <si>
    <t>FERP151</t>
  </si>
  <si>
    <t>FERP152</t>
  </si>
  <si>
    <t>FERP153</t>
  </si>
  <si>
    <t>FERP154</t>
  </si>
  <si>
    <t>FERP155</t>
  </si>
  <si>
    <t>FERP156</t>
  </si>
  <si>
    <t>FERP157</t>
  </si>
  <si>
    <t>username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</si>
</sst>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rgb="FFFA7D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1" fillId="8" borderId="3" applyNumberFormat="0" applyFont="0" applyAlignment="0" applyProtection="0"/>
  </cellStyleXfs>
  <cellXfs count="20">
    <xf numFmtId="0" fontId="0" fillId="0" borderId="0" xfId="0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7" fillId="7" borderId="2" xfId="6"/>
    <xf numFmtId="0" fontId="8" fillId="6" borderId="1" xfId="5" applyFont="1"/>
    <xf numFmtId="0" fontId="8" fillId="8" borderId="3" xfId="7" applyFont="1"/>
    <xf numFmtId="0" fontId="8" fillId="6" borderId="0" xfId="5" applyFont="1" applyBorder="1"/>
    <xf numFmtId="0" fontId="8" fillId="13" borderId="1" xfId="5" applyFont="1" applyFill="1"/>
    <xf numFmtId="0" fontId="8" fillId="14" borderId="1" xfId="5" applyFont="1" applyFill="1"/>
    <xf numFmtId="0" fontId="3" fillId="3" borderId="0" xfId="2"/>
    <xf numFmtId="0" fontId="5" fillId="5" borderId="1" xfId="4"/>
    <xf numFmtId="0" fontId="2" fillId="2" borderId="0" xfId="1"/>
    <xf numFmtId="0" fontId="4" fillId="4" borderId="0" xfId="3"/>
    <xf numFmtId="0" fontId="0" fillId="15" borderId="0" xfId="0" applyFill="1"/>
    <xf numFmtId="0" fontId="0" fillId="16" borderId="0" xfId="0" applyFill="1"/>
    <xf numFmtId="0" fontId="0" fillId="17" borderId="0" xfId="0" applyFill="1"/>
    <xf numFmtId="0" fontId="2" fillId="17" borderId="0" xfId="1" applyFill="1"/>
    <xf numFmtId="0" fontId="2" fillId="15" borderId="0" xfId="1" applyFill="1"/>
  </cellXfs>
  <cellStyles count="8">
    <cellStyle name="Bad" xfId="2" builtinId="27"/>
    <cellStyle name="Calculation" xfId="5" builtinId="22"/>
    <cellStyle name="Check Cell" xfId="6" builtinId="23"/>
    <cellStyle name="Good" xfId="1" builtinId="26"/>
    <cellStyle name="Input" xfId="4" builtinId="20"/>
    <cellStyle name="Neutral" xfId="3" builtinId="28"/>
    <cellStyle name="Normal" xfId="0" builtinId="0"/>
    <cellStyle name="Note" xfId="7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Dwell Center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Data!$Z$30</c:f>
              <c:strCache>
                <c:ptCount val="1"/>
                <c:pt idx="0">
                  <c:v>Pure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Data!$AA$24:$AB$24</c:f>
              <c:strCache>
                <c:ptCount val="2"/>
                <c:pt idx="0">
                  <c:v>RT_Conflict_Cost</c:v>
                </c:pt>
                <c:pt idx="1">
                  <c:v>RT_Filtering_Cost</c:v>
                </c:pt>
              </c:strCache>
            </c:strRef>
          </c:cat>
          <c:val>
            <c:numRef>
              <c:f>Data!$AA$30:$AB$30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4A51-4367-AD03-0D0AC939B312}"/>
            </c:ext>
          </c:extLst>
        </c:ser>
        <c:ser>
          <c:idx val="1"/>
          <c:order val="1"/>
          <c:tx>
            <c:strRef>
              <c:f>Data!$Z$31</c:f>
              <c:strCache>
                <c:ptCount val="1"/>
                <c:pt idx="0">
                  <c:v>20% Inco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Data!$AA$24:$AB$24</c:f>
              <c:strCache>
                <c:ptCount val="2"/>
                <c:pt idx="0">
                  <c:v>RT_Conflict_Cost</c:v>
                </c:pt>
                <c:pt idx="1">
                  <c:v>RT_Filtering_Cost</c:v>
                </c:pt>
              </c:strCache>
            </c:strRef>
          </c:cat>
          <c:val>
            <c:numRef>
              <c:f>Data!$AA$31:$AB$31</c:f>
              <c:numCache>
                <c:formatCode>General</c:formatCode>
                <c:ptCount val="2"/>
                <c:pt idx="0">
                  <c:v>46.13931412894383</c:v>
                </c:pt>
                <c:pt idx="1">
                  <c:v>5707.4667271604922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1-4367-AD03-0D0AC939B312}"/>
            </c:ext>
          </c:extLst>
        </c:ser>
        <c:ser>
          <c:idx val="2"/>
          <c:order val="2"/>
          <c:tx>
            <c:strRef>
              <c:f>Data!$Z$32</c:f>
              <c:strCache>
                <c:ptCount val="1"/>
                <c:pt idx="0">
                  <c:v>60% Inco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Data!$AA$24:$AB$24</c:f>
              <c:strCache>
                <c:ptCount val="2"/>
                <c:pt idx="0">
                  <c:v>RT_Conflict_Cost</c:v>
                </c:pt>
                <c:pt idx="1">
                  <c:v>RT_Filtering_Cost</c:v>
                </c:pt>
              </c:strCache>
            </c:strRef>
          </c:cat>
          <c:val>
            <c:numRef>
              <c:f>Data!$AA$32:$AB$32</c:f>
              <c:numCache>
                <c:formatCode>General</c:formatCode>
                <c:ptCount val="2"/>
                <c:pt idx="0">
                  <c:v>94.701731824416925</c:v>
                </c:pt>
                <c:pt idx="1">
                  <c:v>11314.931469444446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51-4367-AD03-0D0AC939B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875744"/>
        <c:axId val="358876136"/>
      </c:barChart>
      <c:catAx>
        <c:axId val="3588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76136"/>
        <c:crosses val="autoZero"/>
        <c:auto val="1"/>
        <c:lblAlgn val="ctr"/>
        <c:lblOffset val="100"/>
        <c:noMultiLvlLbl val="0"/>
      </c:catAx>
      <c:valAx>
        <c:axId val="3588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Dwell  </a:t>
            </a:r>
            <a:r>
              <a:rPr lang="en-US" sz="1400" b="0" i="0" u="none" strike="noStrike" baseline="0">
                <a:effectLst/>
              </a:rPr>
              <a:t>Time </a:t>
            </a:r>
            <a:r>
              <a:rPr lang="en-US" baseline="0"/>
              <a:t>Center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Data!$AK$16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Data!$X$17:$X$19</c:f>
              <c:strCache>
                <c:ptCount val="3"/>
                <c:pt idx="0">
                  <c:v>Pure</c:v>
                </c:pt>
                <c:pt idx="1">
                  <c:v>MixCon</c:v>
                </c:pt>
                <c:pt idx="2">
                  <c:v>MixInco</c:v>
                </c:pt>
              </c:strCache>
            </c:strRef>
          </c:cat>
          <c:val>
            <c:numRef>
              <c:f>Data!$AK$17:$AK$19</c:f>
              <c:numCache>
                <c:formatCode>General</c:formatCode>
                <c:ptCount val="3"/>
                <c:pt idx="0">
                  <c:v>73.513333333333335</c:v>
                </c:pt>
                <c:pt idx="1">
                  <c:v>163.4111111111111</c:v>
                </c:pt>
                <c:pt idx="2">
                  <c:v>12.502777777777778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D-461D-B119-EB3A149A6E02}"/>
            </c:ext>
          </c:extLst>
        </c:ser>
        <c:ser>
          <c:idx val="1"/>
          <c:order val="1"/>
          <c:tx>
            <c:strRef>
              <c:f>Data!$AL$16</c:f>
              <c:strCache>
                <c:ptCount val="1"/>
                <c:pt idx="0">
                  <c:v>Cong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Data!$X$17:$X$19</c:f>
              <c:strCache>
                <c:ptCount val="3"/>
                <c:pt idx="0">
                  <c:v>Pure</c:v>
                </c:pt>
                <c:pt idx="1">
                  <c:v>MixCon</c:v>
                </c:pt>
                <c:pt idx="2">
                  <c:v>MixInco</c:v>
                </c:pt>
              </c:strCache>
            </c:strRef>
          </c:cat>
          <c:val>
            <c:numRef>
              <c:f>Data!$AL$17:$AL$19</c:f>
              <c:numCache>
                <c:formatCode>General</c:formatCode>
                <c:ptCount val="3"/>
                <c:pt idx="1">
                  <c:v>142.2648148148148</c:v>
                </c:pt>
                <c:pt idx="2">
                  <c:v>20.833333333333332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D-461D-B119-EB3A149A6E02}"/>
            </c:ext>
          </c:extLst>
        </c:ser>
        <c:ser>
          <c:idx val="2"/>
          <c:order val="2"/>
          <c:tx>
            <c:strRef>
              <c:f>Data!$AM$16</c:f>
              <c:strCache>
                <c:ptCount val="1"/>
                <c:pt idx="0">
                  <c:v>Incong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Data!$X$17:$X$19</c:f>
              <c:strCache>
                <c:ptCount val="3"/>
                <c:pt idx="0">
                  <c:v>Pure</c:v>
                </c:pt>
                <c:pt idx="1">
                  <c:v>MixCon</c:v>
                </c:pt>
                <c:pt idx="2">
                  <c:v>MixInco</c:v>
                </c:pt>
              </c:strCache>
            </c:strRef>
          </c:cat>
          <c:val>
            <c:numRef>
              <c:f>Data!$AM$17:$AM$19</c:f>
              <c:numCache>
                <c:formatCode>General</c:formatCode>
                <c:ptCount val="3"/>
                <c:pt idx="1">
                  <c:v>167.57499999999999</c:v>
                </c:pt>
                <c:pt idx="2">
                  <c:v>10.799074074074074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8D-461D-B119-EB3A149A6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615304"/>
        <c:axId val="358615696"/>
      </c:barChart>
      <c:catAx>
        <c:axId val="35861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15696"/>
        <c:crosses val="autoZero"/>
        <c:auto val="1"/>
        <c:lblAlgn val="ctr"/>
        <c:lblOffset val="100"/>
        <c:noMultiLvlLbl val="0"/>
      </c:catAx>
      <c:valAx>
        <c:axId val="3586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1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Dwell </a:t>
            </a:r>
            <a:r>
              <a:rPr lang="en-US" sz="1400" b="0" i="0" u="none" strike="noStrike" baseline="0">
                <a:effectLst/>
              </a:rPr>
              <a:t>Time </a:t>
            </a:r>
            <a:r>
              <a:rPr lang="en-US" baseline="0"/>
              <a:t> Flankers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Data!$AQ$16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Data!$X$17:$X$19</c:f>
              <c:strCache>
                <c:ptCount val="3"/>
                <c:pt idx="0">
                  <c:v>Pure</c:v>
                </c:pt>
                <c:pt idx="1">
                  <c:v>MixCon</c:v>
                </c:pt>
                <c:pt idx="2">
                  <c:v>MixInco</c:v>
                </c:pt>
              </c:strCache>
            </c:strRef>
          </c:cat>
          <c:val>
            <c:numRef>
              <c:f>Data!$AQ$17:$AQ$19</c:f>
              <c:numCache>
                <c:formatCode>General</c:formatCode>
                <c:ptCount val="3"/>
                <c:pt idx="0">
                  <c:v>27.775555555555556</c:v>
                </c:pt>
                <c:pt idx="1">
                  <c:v>101.83611111111111</c:v>
                </c:pt>
                <c:pt idx="2">
                  <c:v>12.497222222222222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6-402E-A35D-38E1BCFD61CC}"/>
            </c:ext>
          </c:extLst>
        </c:ser>
        <c:ser>
          <c:idx val="1"/>
          <c:order val="1"/>
          <c:tx>
            <c:strRef>
              <c:f>Data!$AR$16</c:f>
              <c:strCache>
                <c:ptCount val="1"/>
                <c:pt idx="0">
                  <c:v>Cong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Data!$X$17:$X$19</c:f>
              <c:strCache>
                <c:ptCount val="3"/>
                <c:pt idx="0">
                  <c:v>Pure</c:v>
                </c:pt>
                <c:pt idx="1">
                  <c:v>MixCon</c:v>
                </c:pt>
                <c:pt idx="2">
                  <c:v>MixInco</c:v>
                </c:pt>
              </c:strCache>
            </c:strRef>
          </c:cat>
          <c:val>
            <c:numRef>
              <c:f>Data!$AR$17:$AR$19</c:f>
              <c:numCache>
                <c:formatCode>General</c:formatCode>
                <c:ptCount val="3"/>
                <c:pt idx="1">
                  <c:v>67.585185185185196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6-402E-A35D-38E1BCFD61CC}"/>
            </c:ext>
          </c:extLst>
        </c:ser>
        <c:ser>
          <c:idx val="2"/>
          <c:order val="2"/>
          <c:tx>
            <c:strRef>
              <c:f>Data!$AS$16</c:f>
              <c:strCache>
                <c:ptCount val="1"/>
                <c:pt idx="0">
                  <c:v>Incong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Data!$X$17:$X$19</c:f>
              <c:strCache>
                <c:ptCount val="3"/>
                <c:pt idx="0">
                  <c:v>Pure</c:v>
                </c:pt>
                <c:pt idx="1">
                  <c:v>MixCon</c:v>
                </c:pt>
                <c:pt idx="2">
                  <c:v>MixInco</c:v>
                </c:pt>
              </c:strCache>
            </c:strRef>
          </c:cat>
          <c:val>
            <c:numRef>
              <c:f>Data!$AS$17:$AS$19</c:f>
              <c:numCache>
                <c:formatCode>General</c:formatCode>
                <c:ptCount val="3"/>
                <c:pt idx="1">
                  <c:v>40.272222222222226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6-402E-A35D-38E1BCFD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751344"/>
        <c:axId val="363751736"/>
      </c:barChart>
      <c:catAx>
        <c:axId val="36375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51736"/>
        <c:crosses val="autoZero"/>
        <c:auto val="1"/>
        <c:lblAlgn val="ctr"/>
        <c:lblOffset val="100"/>
        <c:noMultiLvlLbl val="0"/>
      </c:catAx>
      <c:valAx>
        <c:axId val="36375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Fixation Time Center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Data!$Z$30</c:f>
              <c:strCache>
                <c:ptCount val="1"/>
                <c:pt idx="0">
                  <c:v>Pure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Data!$BK$24:$BL$24</c:f>
              <c:strCache>
                <c:ptCount val="2"/>
                <c:pt idx="0">
                  <c:v>RT_Conflict_Cost</c:v>
                </c:pt>
                <c:pt idx="1">
                  <c:v>RT_Filtering_Cost</c:v>
                </c:pt>
              </c:strCache>
            </c:strRef>
          </c:cat>
          <c:val>
            <c:numRef>
              <c:f>Data!$BK$30:$BL$30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DAAE-4C14-99A8-B8E24BA968B9}"/>
            </c:ext>
          </c:extLst>
        </c:ser>
        <c:ser>
          <c:idx val="1"/>
          <c:order val="1"/>
          <c:tx>
            <c:strRef>
              <c:f>Data!$Z$31</c:f>
              <c:strCache>
                <c:ptCount val="1"/>
                <c:pt idx="0">
                  <c:v>20% Inco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Data!$BK$24:$BL$24</c:f>
              <c:strCache>
                <c:ptCount val="2"/>
                <c:pt idx="0">
                  <c:v>RT_Conflict_Cost</c:v>
                </c:pt>
                <c:pt idx="1">
                  <c:v>RT_Filtering_Cost</c:v>
                </c:pt>
              </c:strCache>
            </c:strRef>
          </c:cat>
          <c:val>
            <c:numRef>
              <c:f>Data!$BK$31:$BL$31</c:f>
              <c:numCache>
                <c:formatCode>General</c:formatCode>
                <c:ptCount val="2"/>
                <c:pt idx="0">
                  <c:v>617.52250000000117</c:v>
                </c:pt>
                <c:pt idx="1">
                  <c:v>8987.8826864197526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E-4C14-99A8-B8E24BA968B9}"/>
            </c:ext>
          </c:extLst>
        </c:ser>
        <c:ser>
          <c:idx val="2"/>
          <c:order val="2"/>
          <c:tx>
            <c:strRef>
              <c:f>Data!$Z$32</c:f>
              <c:strCache>
                <c:ptCount val="1"/>
                <c:pt idx="0">
                  <c:v>60% Inco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Data!$BK$24:$BL$24</c:f>
              <c:strCache>
                <c:ptCount val="2"/>
                <c:pt idx="0">
                  <c:v>RT_Conflict_Cost</c:v>
                </c:pt>
                <c:pt idx="1">
                  <c:v>RT_Filtering_Cost</c:v>
                </c:pt>
              </c:strCache>
            </c:strRef>
          </c:cat>
          <c:val>
            <c:numRef>
              <c:f>Data!$BK$32:$BL$32</c:f>
              <c:numCache>
                <c:formatCode>General</c:formatCode>
                <c:ptCount val="2"/>
                <c:pt idx="0">
                  <c:v>94.503601680384094</c:v>
                </c:pt>
                <c:pt idx="1">
                  <c:v>3148.2697558641967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AE-4C14-99A8-B8E24BA96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752520"/>
        <c:axId val="363752912"/>
      </c:barChart>
      <c:catAx>
        <c:axId val="36375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52912"/>
        <c:crosses val="autoZero"/>
        <c:auto val="1"/>
        <c:lblAlgn val="ctr"/>
        <c:lblOffset val="100"/>
        <c:noMultiLvlLbl val="0"/>
      </c:catAx>
      <c:valAx>
        <c:axId val="3637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5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Fixation Time </a:t>
            </a:r>
            <a:r>
              <a:rPr lang="en-US" baseline="0"/>
              <a:t>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Data!$BI$16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Data!$X$17:$X$19</c:f>
              <c:strCache>
                <c:ptCount val="3"/>
                <c:pt idx="0">
                  <c:v>Pure</c:v>
                </c:pt>
                <c:pt idx="1">
                  <c:v>MixCon</c:v>
                </c:pt>
                <c:pt idx="2">
                  <c:v>MixInco</c:v>
                </c:pt>
              </c:strCache>
            </c:strRef>
          </c:cat>
          <c:val>
            <c:numRef>
              <c:f>Data!$BI$17:$BI$19</c:f>
              <c:numCache>
                <c:formatCode>General</c:formatCode>
                <c:ptCount val="3"/>
                <c:pt idx="0">
                  <c:v>68.145555555555546</c:v>
                </c:pt>
                <c:pt idx="1">
                  <c:v>162.94999999999999</c:v>
                </c:pt>
                <c:pt idx="2">
                  <c:v>12.036111111111111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3-4FB4-B7D5-B76BA1D56D60}"/>
            </c:ext>
          </c:extLst>
        </c:ser>
        <c:ser>
          <c:idx val="1"/>
          <c:order val="1"/>
          <c:tx>
            <c:strRef>
              <c:f>Data!$BJ$16</c:f>
              <c:strCache>
                <c:ptCount val="1"/>
                <c:pt idx="0">
                  <c:v>Cong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Data!$X$17:$X$19</c:f>
              <c:strCache>
                <c:ptCount val="3"/>
                <c:pt idx="0">
                  <c:v>Pure</c:v>
                </c:pt>
                <c:pt idx="1">
                  <c:v>MixCon</c:v>
                </c:pt>
                <c:pt idx="2">
                  <c:v>MixInco</c:v>
                </c:pt>
              </c:strCache>
            </c:strRef>
          </c:cat>
          <c:val>
            <c:numRef>
              <c:f>Data!$BJ$17:$BJ$19</c:f>
              <c:numCache>
                <c:formatCode>General</c:formatCode>
                <c:ptCount val="3"/>
                <c:pt idx="1">
                  <c:v>140.4111111111111</c:v>
                </c:pt>
                <c:pt idx="2">
                  <c:v>20.366666666666667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3-4FB4-B7D5-B76BA1D56D60}"/>
            </c:ext>
          </c:extLst>
        </c:ser>
        <c:ser>
          <c:idx val="2"/>
          <c:order val="2"/>
          <c:tx>
            <c:strRef>
              <c:f>Data!$BK$16</c:f>
              <c:strCache>
                <c:ptCount val="1"/>
                <c:pt idx="0">
                  <c:v>Incong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Data!$X$17:$X$19</c:f>
              <c:strCache>
                <c:ptCount val="3"/>
                <c:pt idx="0">
                  <c:v>Pure</c:v>
                </c:pt>
                <c:pt idx="1">
                  <c:v>MixCon</c:v>
                </c:pt>
                <c:pt idx="2">
                  <c:v>MixInco</c:v>
                </c:pt>
              </c:strCache>
            </c:strRef>
          </c:cat>
          <c:val>
            <c:numRef>
              <c:f>Data!$BK$17:$BK$19</c:f>
              <c:numCache>
                <c:formatCode>General</c:formatCode>
                <c:ptCount val="3"/>
                <c:pt idx="1">
                  <c:v>165.26111111111112</c:v>
                </c:pt>
                <c:pt idx="2">
                  <c:v>10.645370370370371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3-4FB4-B7D5-B76BA1D56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753696"/>
        <c:axId val="363754088"/>
      </c:barChart>
      <c:catAx>
        <c:axId val="3637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54088"/>
        <c:crosses val="autoZero"/>
        <c:auto val="1"/>
        <c:lblAlgn val="ctr"/>
        <c:lblOffset val="100"/>
        <c:noMultiLvlLbl val="0"/>
      </c:catAx>
      <c:valAx>
        <c:axId val="36375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5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Fixation </a:t>
            </a:r>
            <a:r>
              <a:rPr lang="en-US"/>
              <a:t>Time Center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Data!$Z$30</c:f>
              <c:strCache>
                <c:ptCount val="1"/>
                <c:pt idx="0">
                  <c:v>Pure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Data!$BQ$24:$BR$24</c:f>
              <c:strCache>
                <c:ptCount val="2"/>
                <c:pt idx="0">
                  <c:v>RT_Conflict_Cost</c:v>
                </c:pt>
                <c:pt idx="1">
                  <c:v>RT_Filtering_Cost</c:v>
                </c:pt>
              </c:strCache>
            </c:strRef>
          </c:cat>
          <c:val>
            <c:numRef>
              <c:f>Data!$BQ$30:$BR$30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690D-44C6-8F52-46D2F95AFCD4}"/>
            </c:ext>
          </c:extLst>
        </c:ser>
        <c:ser>
          <c:idx val="1"/>
          <c:order val="1"/>
          <c:tx>
            <c:strRef>
              <c:f>Data!$Z$31</c:f>
              <c:strCache>
                <c:ptCount val="1"/>
                <c:pt idx="0">
                  <c:v>20% Inco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Data!$BQ$24:$BR$24</c:f>
              <c:strCache>
                <c:ptCount val="2"/>
                <c:pt idx="0">
                  <c:v>RT_Conflict_Cost</c:v>
                </c:pt>
                <c:pt idx="1">
                  <c:v>RT_Filtering_Cost</c:v>
                </c:pt>
              </c:strCache>
            </c:strRef>
          </c:cat>
          <c:val>
            <c:numRef>
              <c:f>Data!$BQ$31:$BR$31</c:f>
              <c:numCache>
                <c:formatCode>General</c:formatCode>
                <c:ptCount val="2"/>
                <c:pt idx="0">
                  <c:v>486.93777777777825</c:v>
                </c:pt>
                <c:pt idx="1">
                  <c:v>5146.7870234567918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D-44C6-8F52-46D2F95AFCD4}"/>
            </c:ext>
          </c:extLst>
        </c:ser>
        <c:ser>
          <c:idx val="2"/>
          <c:order val="2"/>
          <c:tx>
            <c:strRef>
              <c:f>Data!$Z$32</c:f>
              <c:strCache>
                <c:ptCount val="1"/>
                <c:pt idx="0">
                  <c:v>60% Inco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Data!$BQ$24:$BR$24</c:f>
              <c:strCache>
                <c:ptCount val="2"/>
                <c:pt idx="0">
                  <c:v>RT_Conflict_Cost</c:v>
                </c:pt>
                <c:pt idx="1">
                  <c:v>RT_Filtering_Cost</c:v>
                </c:pt>
              </c:strCache>
            </c:strRef>
          </c:cat>
          <c:val>
            <c:numRef>
              <c:f>Data!$BQ$32:$BR$32</c:f>
              <c:numCache>
                <c:formatCode>General</c:formatCode>
                <c:ptCount val="2"/>
                <c:pt idx="0">
                  <c:v>0</c:v>
                </c:pt>
                <c:pt idx="1">
                  <c:v>233.42746944444448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D-44C6-8F52-46D2F95AF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128616"/>
        <c:axId val="363129008"/>
      </c:barChart>
      <c:catAx>
        <c:axId val="36312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29008"/>
        <c:crosses val="autoZero"/>
        <c:auto val="1"/>
        <c:lblAlgn val="ctr"/>
        <c:lblOffset val="100"/>
        <c:noMultiLvlLbl val="0"/>
      </c:catAx>
      <c:valAx>
        <c:axId val="3631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2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Fixation Time </a:t>
            </a:r>
            <a:r>
              <a:rPr lang="en-US" baseline="0"/>
              <a:t>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Data!$BO$16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Data!$X$17:$X$19</c:f>
              <c:strCache>
                <c:ptCount val="3"/>
                <c:pt idx="0">
                  <c:v>Pure</c:v>
                </c:pt>
                <c:pt idx="1">
                  <c:v>MixCon</c:v>
                </c:pt>
                <c:pt idx="2">
                  <c:v>MixInco</c:v>
                </c:pt>
              </c:strCache>
            </c:strRef>
          </c:cat>
          <c:val>
            <c:numRef>
              <c:f>Data!$BO$17:$BO$19</c:f>
              <c:numCache>
                <c:formatCode>General</c:formatCode>
                <c:ptCount val="3"/>
                <c:pt idx="0">
                  <c:v>27.775555555555556</c:v>
                </c:pt>
                <c:pt idx="1">
                  <c:v>99.51666666666668</c:v>
                </c:pt>
                <c:pt idx="2">
                  <c:v>12.497222222222222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3-47D9-AF73-2FCC7F8966E1}"/>
            </c:ext>
          </c:extLst>
        </c:ser>
        <c:ser>
          <c:idx val="1"/>
          <c:order val="1"/>
          <c:tx>
            <c:strRef>
              <c:f>Data!$BP$16</c:f>
              <c:strCache>
                <c:ptCount val="1"/>
                <c:pt idx="0">
                  <c:v>Cong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Data!$X$17:$X$19</c:f>
              <c:strCache>
                <c:ptCount val="3"/>
                <c:pt idx="0">
                  <c:v>Pure</c:v>
                </c:pt>
                <c:pt idx="1">
                  <c:v>MixCon</c:v>
                </c:pt>
                <c:pt idx="2">
                  <c:v>MixInco</c:v>
                </c:pt>
              </c:strCache>
            </c:strRef>
          </c:cat>
          <c:val>
            <c:numRef>
              <c:f>Data!$BP$17:$BP$19</c:f>
              <c:numCache>
                <c:formatCode>General</c:formatCode>
                <c:ptCount val="3"/>
                <c:pt idx="1">
                  <c:v>62.338888888888903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3-47D9-AF73-2FCC7F8966E1}"/>
            </c:ext>
          </c:extLst>
        </c:ser>
        <c:ser>
          <c:idx val="2"/>
          <c:order val="2"/>
          <c:tx>
            <c:strRef>
              <c:f>Data!$BQ$16</c:f>
              <c:strCache>
                <c:ptCount val="1"/>
                <c:pt idx="0">
                  <c:v>Incong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Data!$X$17:$X$19</c:f>
              <c:strCache>
                <c:ptCount val="3"/>
                <c:pt idx="0">
                  <c:v>Pure</c:v>
                </c:pt>
                <c:pt idx="1">
                  <c:v>MixCon</c:v>
                </c:pt>
                <c:pt idx="2">
                  <c:v>MixInco</c:v>
                </c:pt>
              </c:strCache>
            </c:strRef>
          </c:cat>
          <c:val>
            <c:numRef>
              <c:f>Data!$BQ$17:$BQ$19</c:f>
              <c:numCache>
                <c:formatCode>General</c:formatCode>
                <c:ptCount val="3"/>
                <c:pt idx="1">
                  <c:v>40.272222222222226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3-47D9-AF73-2FCC7F896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129792"/>
        <c:axId val="363130184"/>
      </c:barChart>
      <c:catAx>
        <c:axId val="3631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30184"/>
        <c:crosses val="autoZero"/>
        <c:auto val="1"/>
        <c:lblAlgn val="ctr"/>
        <c:lblOffset val="100"/>
        <c:noMultiLvlLbl val="0"/>
      </c:catAx>
      <c:valAx>
        <c:axId val="36313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 Fixation Time Preceeding by Incogruent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Data!$BT$7:$BT$11</c:f>
              <c:strCache>
                <c:ptCount val="5"/>
                <c:pt idx="0">
                  <c:v>Cent_PureAbs</c:v>
                </c:pt>
                <c:pt idx="1">
                  <c:v>NetDwell_Cent_Abs20</c:v>
                </c:pt>
                <c:pt idx="2">
                  <c:v>NetDwell_Cent_Abs60</c:v>
                </c:pt>
                <c:pt idx="3">
                  <c:v>NetDwell_Cent_Con20</c:v>
                </c:pt>
                <c:pt idx="4">
                  <c:v>NetDwell_Cent_Con60</c:v>
                </c:pt>
              </c:strCache>
            </c:strRef>
          </c:cat>
          <c:val>
            <c:numRef>
              <c:f>Data!$CH$7:$CH$11</c:f>
              <c:numCache>
                <c:formatCode>General</c:formatCode>
                <c:ptCount val="5"/>
                <c:pt idx="0">
                  <c:v>68.145555555555546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5-4CA1-A46C-87605D3F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130968"/>
        <c:axId val="363131360"/>
      </c:barChart>
      <c:catAx>
        <c:axId val="36313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31360"/>
        <c:crosses val="autoZero"/>
        <c:auto val="1"/>
        <c:lblAlgn val="ctr"/>
        <c:lblOffset val="100"/>
        <c:noMultiLvlLbl val="0"/>
      </c:catAx>
      <c:valAx>
        <c:axId val="3631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3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Flankers Net Dwell Preceeding by Incogruent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180-4B8E-A3B4-B4698004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132144"/>
        <c:axId val="363976048"/>
      </c:barChart>
      <c:catAx>
        <c:axId val="3631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76048"/>
        <c:crosses val="autoZero"/>
        <c:auto val="1"/>
        <c:lblAlgn val="ctr"/>
        <c:lblOffset val="100"/>
        <c:noMultiLvlLbl val="0"/>
      </c:catAx>
      <c:valAx>
        <c:axId val="363976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3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Flankers Fixation Time Preceeding by Incogruent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Data!$BZ$7:$BZ$11</c:f>
              <c:strCache>
                <c:ptCount val="5"/>
                <c:pt idx="0">
                  <c:v>Flankers_PureAbs</c:v>
                </c:pt>
                <c:pt idx="1">
                  <c:v>NetDwell_Flankers_Abs20</c:v>
                </c:pt>
                <c:pt idx="2">
                  <c:v>NetDwell_Flankers_Abs60</c:v>
                </c:pt>
                <c:pt idx="3">
                  <c:v>NetDwell_Flankers_Con20</c:v>
                </c:pt>
                <c:pt idx="4">
                  <c:v>NetDwell_Flankers_Con60</c:v>
                </c:pt>
              </c:strCache>
            </c:strRef>
          </c:cat>
          <c:val>
            <c:numRef>
              <c:f>Data!$CN$7:$CN$11</c:f>
              <c:numCache>
                <c:formatCode>General</c:formatCode>
                <c:ptCount val="5"/>
                <c:pt idx="0">
                  <c:v>27.775555555555556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0-4B8E-A3B4-B4698004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976832"/>
        <c:axId val="363977224"/>
      </c:barChart>
      <c:catAx>
        <c:axId val="36397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77224"/>
        <c:crosses val="autoZero"/>
        <c:auto val="1"/>
        <c:lblAlgn val="ctr"/>
        <c:lblOffset val="100"/>
        <c:noMultiLvlLbl val="0"/>
      </c:catAx>
      <c:valAx>
        <c:axId val="363977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7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Dwell Flankers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Data!$Z$30</c:f>
              <c:strCache>
                <c:ptCount val="1"/>
                <c:pt idx="0">
                  <c:v>Pure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Data!$AG$24:$AH$24</c:f>
              <c:strCache>
                <c:ptCount val="2"/>
                <c:pt idx="0">
                  <c:v>RT_Conflict_Cost</c:v>
                </c:pt>
                <c:pt idx="1">
                  <c:v>RT_Filtering_Cost</c:v>
                </c:pt>
              </c:strCache>
            </c:strRef>
          </c:cat>
          <c:val>
            <c:numRef>
              <c:f>Data!$AG$30:$AH$30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E4C0-4EC8-8212-CB42EE5BD91F}"/>
            </c:ext>
          </c:extLst>
        </c:ser>
        <c:ser>
          <c:idx val="1"/>
          <c:order val="1"/>
          <c:tx>
            <c:strRef>
              <c:f>Data!$Z$31</c:f>
              <c:strCache>
                <c:ptCount val="1"/>
                <c:pt idx="0">
                  <c:v>20% Inco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Data!$AG$24:$AH$24</c:f>
              <c:strCache>
                <c:ptCount val="2"/>
                <c:pt idx="0">
                  <c:v>RT_Conflict_Cost</c:v>
                </c:pt>
                <c:pt idx="1">
                  <c:v>RT_Filtering_Cost</c:v>
                </c:pt>
              </c:strCache>
            </c:strRef>
          </c:cat>
          <c:val>
            <c:numRef>
              <c:f>Data!$AG$31:$AH$31</c:f>
              <c:numCache>
                <c:formatCode>General</c:formatCode>
                <c:ptCount val="2"/>
                <c:pt idx="0">
                  <c:v>5257.4584027777764</c:v>
                </c:pt>
                <c:pt idx="1">
                  <c:v>5040.4477929012373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0-4EC8-8212-CB42EE5BD91F}"/>
            </c:ext>
          </c:extLst>
        </c:ser>
        <c:ser>
          <c:idx val="2"/>
          <c:order val="2"/>
          <c:tx>
            <c:strRef>
              <c:f>Data!$Z$32</c:f>
              <c:strCache>
                <c:ptCount val="1"/>
                <c:pt idx="0">
                  <c:v>60% Inco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Data!$AG$24:$AH$24</c:f>
              <c:strCache>
                <c:ptCount val="2"/>
                <c:pt idx="0">
                  <c:v>RT_Conflict_Cost</c:v>
                </c:pt>
                <c:pt idx="1">
                  <c:v>RT_Filtering_Cost</c:v>
                </c:pt>
              </c:strCache>
            </c:strRef>
          </c:cat>
          <c:val>
            <c:numRef>
              <c:f>Data!$AG$32:$AH$32</c:f>
              <c:numCache>
                <c:formatCode>General</c:formatCode>
                <c:ptCount val="2"/>
                <c:pt idx="0">
                  <c:v>0.38256515775034317</c:v>
                </c:pt>
                <c:pt idx="1">
                  <c:v>2815.3046447530874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0-4EC8-8212-CB42EE5BD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876920"/>
        <c:axId val="358877312"/>
      </c:barChart>
      <c:catAx>
        <c:axId val="35887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77312"/>
        <c:crosses val="autoZero"/>
        <c:auto val="1"/>
        <c:lblAlgn val="ctr"/>
        <c:lblOffset val="100"/>
        <c:noMultiLvlLbl val="0"/>
      </c:catAx>
      <c:valAx>
        <c:axId val="3588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7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Dwell Center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Data!$Y$16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Data!$X$17:$X$19</c:f>
              <c:strCache>
                <c:ptCount val="3"/>
                <c:pt idx="0">
                  <c:v>Pure</c:v>
                </c:pt>
                <c:pt idx="1">
                  <c:v>MixCon</c:v>
                </c:pt>
                <c:pt idx="2">
                  <c:v>MixInco</c:v>
                </c:pt>
              </c:strCache>
            </c:strRef>
          </c:cat>
          <c:val>
            <c:numRef>
              <c:f>Data!$Y$17:$Y$19</c:f>
              <c:numCache>
                <c:formatCode>General</c:formatCode>
                <c:ptCount val="3"/>
                <c:pt idx="0">
                  <c:v>118.87444444444445</c:v>
                </c:pt>
                <c:pt idx="1">
                  <c:v>194.42222222222222</c:v>
                </c:pt>
                <c:pt idx="2">
                  <c:v>12.502777777777778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F-4A7B-893F-3A535B33EEB1}"/>
            </c:ext>
          </c:extLst>
        </c:ser>
        <c:ser>
          <c:idx val="1"/>
          <c:order val="1"/>
          <c:tx>
            <c:strRef>
              <c:f>Data!$Z$16</c:f>
              <c:strCache>
                <c:ptCount val="1"/>
                <c:pt idx="0">
                  <c:v>Cong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Data!$X$17:$X$19</c:f>
              <c:strCache>
                <c:ptCount val="3"/>
                <c:pt idx="0">
                  <c:v>Pure</c:v>
                </c:pt>
                <c:pt idx="1">
                  <c:v>MixCon</c:v>
                </c:pt>
                <c:pt idx="2">
                  <c:v>MixInco</c:v>
                </c:pt>
              </c:strCache>
            </c:strRef>
          </c:cat>
          <c:val>
            <c:numRef>
              <c:f>Data!$Z$17:$Z$19</c:f>
              <c:numCache>
                <c:formatCode>General</c:formatCode>
                <c:ptCount val="3"/>
                <c:pt idx="1">
                  <c:v>170.9601851851852</c:v>
                </c:pt>
                <c:pt idx="2">
                  <c:v>25.930555555555554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F-4A7B-893F-3A535B33EEB1}"/>
            </c:ext>
          </c:extLst>
        </c:ser>
        <c:ser>
          <c:idx val="2"/>
          <c:order val="2"/>
          <c:tx>
            <c:strRef>
              <c:f>Data!$AA$16</c:f>
              <c:strCache>
                <c:ptCount val="1"/>
                <c:pt idx="0">
                  <c:v>Incong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Data!$X$17:$X$19</c:f>
              <c:strCache>
                <c:ptCount val="3"/>
                <c:pt idx="0">
                  <c:v>Pure</c:v>
                </c:pt>
                <c:pt idx="1">
                  <c:v>MixCon</c:v>
                </c:pt>
                <c:pt idx="2">
                  <c:v>MixInco</c:v>
                </c:pt>
              </c:strCache>
            </c:strRef>
          </c:cat>
          <c:val>
            <c:numRef>
              <c:f>Data!$AA$17:$AA$19</c:f>
              <c:numCache>
                <c:formatCode>General</c:formatCode>
                <c:ptCount val="3"/>
                <c:pt idx="1">
                  <c:v>177.75277777777779</c:v>
                </c:pt>
                <c:pt idx="2">
                  <c:v>16.199074074074076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F-4A7B-893F-3A535B33E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878096"/>
        <c:axId val="358878488"/>
      </c:barChart>
      <c:catAx>
        <c:axId val="3588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78488"/>
        <c:crosses val="autoZero"/>
        <c:auto val="1"/>
        <c:lblAlgn val="ctr"/>
        <c:lblOffset val="100"/>
        <c:noMultiLvlLbl val="0"/>
      </c:catAx>
      <c:valAx>
        <c:axId val="3588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Dwell Flankers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Data!$AE$16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Data!$X$17:$X$19</c:f>
              <c:strCache>
                <c:ptCount val="3"/>
                <c:pt idx="0">
                  <c:v>Pure</c:v>
                </c:pt>
                <c:pt idx="1">
                  <c:v>MixCon</c:v>
                </c:pt>
                <c:pt idx="2">
                  <c:v>MixInco</c:v>
                </c:pt>
              </c:strCache>
            </c:strRef>
          </c:cat>
          <c:val>
            <c:numRef>
              <c:f>Data!$AE$17:$AE$19</c:f>
              <c:numCache>
                <c:formatCode>General</c:formatCode>
                <c:ptCount val="3"/>
                <c:pt idx="0">
                  <c:v>65.556666666666672</c:v>
                </c:pt>
                <c:pt idx="1">
                  <c:v>136.55277777777781</c:v>
                </c:pt>
                <c:pt idx="2">
                  <c:v>12.497222222222222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1-493E-96B9-102E483506C7}"/>
            </c:ext>
          </c:extLst>
        </c:ser>
        <c:ser>
          <c:idx val="1"/>
          <c:order val="1"/>
          <c:tx>
            <c:strRef>
              <c:f>Data!$AF$16</c:f>
              <c:strCache>
                <c:ptCount val="1"/>
                <c:pt idx="0">
                  <c:v>Cong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Data!$X$17:$X$19</c:f>
              <c:strCache>
                <c:ptCount val="3"/>
                <c:pt idx="0">
                  <c:v>Pure</c:v>
                </c:pt>
                <c:pt idx="1">
                  <c:v>MixCon</c:v>
                </c:pt>
                <c:pt idx="2">
                  <c:v>MixInco</c:v>
                </c:pt>
              </c:strCache>
            </c:strRef>
          </c:cat>
          <c:val>
            <c:numRef>
              <c:f>Data!$AF$17:$AF$19</c:f>
              <c:numCache>
                <c:formatCode>General</c:formatCode>
                <c:ptCount val="3"/>
                <c:pt idx="1">
                  <c:v>127.60833333333332</c:v>
                </c:pt>
                <c:pt idx="2">
                  <c:v>1.3888888888888888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1-493E-96B9-102E483506C7}"/>
            </c:ext>
          </c:extLst>
        </c:ser>
        <c:ser>
          <c:idx val="2"/>
          <c:order val="2"/>
          <c:tx>
            <c:strRef>
              <c:f>Data!$AG$16</c:f>
              <c:strCache>
                <c:ptCount val="1"/>
                <c:pt idx="0">
                  <c:v>Incong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Data!$X$17:$X$19</c:f>
              <c:strCache>
                <c:ptCount val="3"/>
                <c:pt idx="0">
                  <c:v>Pure</c:v>
                </c:pt>
                <c:pt idx="1">
                  <c:v>MixCon</c:v>
                </c:pt>
                <c:pt idx="2">
                  <c:v>MixInco</c:v>
                </c:pt>
              </c:strCache>
            </c:strRef>
          </c:cat>
          <c:val>
            <c:numRef>
              <c:f>Data!$AG$17:$AG$19</c:f>
              <c:numCache>
                <c:formatCode>General</c:formatCode>
                <c:ptCount val="3"/>
                <c:pt idx="1">
                  <c:v>55.099999999999994</c:v>
                </c:pt>
                <c:pt idx="2">
                  <c:v>2.0074074074074075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1-493E-96B9-102E48350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014936"/>
        <c:axId val="362015328"/>
      </c:barChart>
      <c:catAx>
        <c:axId val="36201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15328"/>
        <c:crosses val="autoZero"/>
        <c:auto val="1"/>
        <c:lblAlgn val="ctr"/>
        <c:lblOffset val="100"/>
        <c:noMultiLvlLbl val="0"/>
      </c:catAx>
      <c:valAx>
        <c:axId val="3620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1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 Net Dwell Preceeding by Incogruent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Data!$BT$7:$BT$11</c:f>
              <c:strCache>
                <c:ptCount val="5"/>
                <c:pt idx="0">
                  <c:v>Cent_PureAbs</c:v>
                </c:pt>
                <c:pt idx="1">
                  <c:v>NetDwell_Cent_Abs20</c:v>
                </c:pt>
                <c:pt idx="2">
                  <c:v>NetDwell_Cent_Abs60</c:v>
                </c:pt>
                <c:pt idx="3">
                  <c:v>NetDwell_Cent_Con20</c:v>
                </c:pt>
                <c:pt idx="4">
                  <c:v>NetDwell_Cent_Con60</c:v>
                </c:pt>
              </c:strCache>
            </c:strRef>
          </c:cat>
          <c:val>
            <c:numRef>
              <c:f>Data!$BU$7:$BU$11</c:f>
              <c:numCache>
                <c:formatCode>General</c:formatCode>
                <c:ptCount val="5"/>
                <c:pt idx="0">
                  <c:v>118.87444444444445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5-4CA1-A46C-87605D3F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016112"/>
        <c:axId val="362016504"/>
      </c:barChart>
      <c:catAx>
        <c:axId val="3620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16504"/>
        <c:crosses val="autoZero"/>
        <c:auto val="1"/>
        <c:lblAlgn val="ctr"/>
        <c:lblOffset val="100"/>
        <c:noMultiLvlLbl val="0"/>
      </c:catAx>
      <c:valAx>
        <c:axId val="362016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1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Flankers Net Dwell Preceeding by Incogruent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180-4B8E-A3B4-B4698004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612560"/>
        <c:axId val="358612952"/>
      </c:barChart>
      <c:catAx>
        <c:axId val="35861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12952"/>
        <c:crosses val="autoZero"/>
        <c:auto val="1"/>
        <c:lblAlgn val="ctr"/>
        <c:lblOffset val="100"/>
        <c:noMultiLvlLbl val="0"/>
      </c:catAx>
      <c:valAx>
        <c:axId val="358612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1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Flankers Net Dwell Preceeding by Incogruent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Data!$BZ$7:$BZ$11</c:f>
              <c:strCache>
                <c:ptCount val="5"/>
                <c:pt idx="0">
                  <c:v>Flankers_PureAbs</c:v>
                </c:pt>
                <c:pt idx="1">
                  <c:v>NetDwell_Flankers_Abs20</c:v>
                </c:pt>
                <c:pt idx="2">
                  <c:v>NetDwell_Flankers_Abs60</c:v>
                </c:pt>
                <c:pt idx="3">
                  <c:v>NetDwell_Flankers_Con20</c:v>
                </c:pt>
                <c:pt idx="4">
                  <c:v>NetDwell_Flankers_Con60</c:v>
                </c:pt>
              </c:strCache>
            </c:strRef>
          </c:cat>
          <c:val>
            <c:numRef>
              <c:f>Data!$CA$7:$CA$11</c:f>
              <c:numCache>
                <c:formatCode>General</c:formatCode>
                <c:ptCount val="5"/>
                <c:pt idx="0">
                  <c:v>65.556666666666672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0-4B8E-A3B4-B4698004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014544"/>
        <c:axId val="362014152"/>
      </c:barChart>
      <c:catAx>
        <c:axId val="36201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14152"/>
        <c:crosses val="autoZero"/>
        <c:auto val="1"/>
        <c:lblAlgn val="ctr"/>
        <c:lblOffset val="100"/>
        <c:noMultiLvlLbl val="0"/>
      </c:catAx>
      <c:valAx>
        <c:axId val="362014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1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Dwell Time Center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Data!$Z$30</c:f>
              <c:strCache>
                <c:ptCount val="1"/>
                <c:pt idx="0">
                  <c:v>Pure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Data!$AM$24:$AN$24</c:f>
              <c:strCache>
                <c:ptCount val="2"/>
                <c:pt idx="0">
                  <c:v>RT_Conflict_Cost</c:v>
                </c:pt>
                <c:pt idx="1">
                  <c:v>RT_Filtering_Cost</c:v>
                </c:pt>
              </c:strCache>
            </c:strRef>
          </c:cat>
          <c:val>
            <c:numRef>
              <c:f>Data!$AM$30:$AN$30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120C-4C13-88B9-4827545261D4}"/>
            </c:ext>
          </c:extLst>
        </c:ser>
        <c:ser>
          <c:idx val="1"/>
          <c:order val="1"/>
          <c:tx>
            <c:strRef>
              <c:f>Data!$Z$31</c:f>
              <c:strCache>
                <c:ptCount val="1"/>
                <c:pt idx="0">
                  <c:v>20% Inco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Data!$AM$24:$AN$24</c:f>
              <c:strCache>
                <c:ptCount val="2"/>
                <c:pt idx="0">
                  <c:v>RT_Conflict_Cost</c:v>
                </c:pt>
                <c:pt idx="1">
                  <c:v>RT_Filtering_Cost</c:v>
                </c:pt>
              </c:strCache>
            </c:strRef>
          </c:cat>
          <c:val>
            <c:numRef>
              <c:f>Data!$AM$31:$AN$31</c:f>
              <c:numCache>
                <c:formatCode>General</c:formatCode>
                <c:ptCount val="2"/>
                <c:pt idx="0">
                  <c:v>640.60547410836784</c:v>
                </c:pt>
                <c:pt idx="1">
                  <c:v>8081.6104493827133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C-4C13-88B9-4827545261D4}"/>
            </c:ext>
          </c:extLst>
        </c:ser>
        <c:ser>
          <c:idx val="2"/>
          <c:order val="2"/>
          <c:tx>
            <c:strRef>
              <c:f>Data!$Z$32</c:f>
              <c:strCache>
                <c:ptCount val="1"/>
                <c:pt idx="0">
                  <c:v>60% Inco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Data!$AM$24:$AN$24</c:f>
              <c:strCache>
                <c:ptCount val="2"/>
                <c:pt idx="0">
                  <c:v>RT_Conflict_Cost</c:v>
                </c:pt>
                <c:pt idx="1">
                  <c:v>RT_Filtering_Cost</c:v>
                </c:pt>
              </c:strCache>
            </c:strRef>
          </c:cat>
          <c:val>
            <c:numRef>
              <c:f>Data!$AM$32:$AN$32</c:f>
              <c:numCache>
                <c:formatCode>General</c:formatCode>
                <c:ptCount val="2"/>
                <c:pt idx="0">
                  <c:v>100.68635888203015</c:v>
                </c:pt>
                <c:pt idx="1">
                  <c:v>3722.2878891975311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C-4C13-88B9-48275452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013368"/>
        <c:axId val="358613736"/>
      </c:barChart>
      <c:catAx>
        <c:axId val="36201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13736"/>
        <c:crosses val="autoZero"/>
        <c:auto val="1"/>
        <c:lblAlgn val="ctr"/>
        <c:lblOffset val="100"/>
        <c:noMultiLvlLbl val="0"/>
      </c:catAx>
      <c:valAx>
        <c:axId val="35861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1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Dwell </a:t>
            </a:r>
            <a:r>
              <a:rPr lang="en-US" sz="1400" b="0" i="0" u="none" strike="noStrike" baseline="0">
                <a:effectLst/>
              </a:rPr>
              <a:t>Time </a:t>
            </a:r>
            <a:r>
              <a:rPr lang="en-US"/>
              <a:t>Flankers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Data!$Z$30</c:f>
              <c:strCache>
                <c:ptCount val="1"/>
                <c:pt idx="0">
                  <c:v>Pure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Data!$AS$24:$AT$24</c:f>
              <c:strCache>
                <c:ptCount val="2"/>
                <c:pt idx="0">
                  <c:v>RT_Conflict_Cost</c:v>
                </c:pt>
                <c:pt idx="1">
                  <c:v>RT_Filtering_Cost</c:v>
                </c:pt>
              </c:strCache>
            </c:strRef>
          </c:cat>
          <c:val>
            <c:numRef>
              <c:f>Data!$AS$30:$AT$30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5151-49E4-93A2-C256BC91C62E}"/>
            </c:ext>
          </c:extLst>
        </c:ser>
        <c:ser>
          <c:idx val="1"/>
          <c:order val="1"/>
          <c:tx>
            <c:strRef>
              <c:f>Data!$Z$31</c:f>
              <c:strCache>
                <c:ptCount val="1"/>
                <c:pt idx="0">
                  <c:v>20% Inco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Data!$AS$24:$AT$24</c:f>
              <c:strCache>
                <c:ptCount val="2"/>
                <c:pt idx="0">
                  <c:v>RT_Conflict_Cost</c:v>
                </c:pt>
                <c:pt idx="1">
                  <c:v>RT_Filtering_Cost</c:v>
                </c:pt>
              </c:strCache>
            </c:strRef>
          </c:cat>
          <c:val>
            <c:numRef>
              <c:f>Data!$AS$31:$AT$31</c:f>
              <c:numCache>
                <c:formatCode>General</c:formatCode>
                <c:ptCount val="2"/>
                <c:pt idx="0">
                  <c:v>745.99794581618698</c:v>
                </c:pt>
                <c:pt idx="1">
                  <c:v>5484.9658891975305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1-49E4-93A2-C256BC91C62E}"/>
            </c:ext>
          </c:extLst>
        </c:ser>
        <c:ser>
          <c:idx val="2"/>
          <c:order val="2"/>
          <c:tx>
            <c:strRef>
              <c:f>Data!$Z$32</c:f>
              <c:strCache>
                <c:ptCount val="1"/>
                <c:pt idx="0">
                  <c:v>60% Inco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Data!$AS$24:$AT$24</c:f>
              <c:strCache>
                <c:ptCount val="2"/>
                <c:pt idx="0">
                  <c:v>RT_Conflict_Cost</c:v>
                </c:pt>
                <c:pt idx="1">
                  <c:v>RT_Filtering_Cost</c:v>
                </c:pt>
              </c:strCache>
            </c:strRef>
          </c:cat>
          <c:val>
            <c:numRef>
              <c:f>Data!$AS$32:$AT$32</c:f>
              <c:numCache>
                <c:formatCode>General</c:formatCode>
                <c:ptCount val="2"/>
                <c:pt idx="0">
                  <c:v>0</c:v>
                </c:pt>
                <c:pt idx="1">
                  <c:v>233.42746944444448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51-49E4-93A2-C256BC91C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612168"/>
        <c:axId val="358614520"/>
      </c:barChart>
      <c:catAx>
        <c:axId val="35861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14520"/>
        <c:crosses val="autoZero"/>
        <c:auto val="1"/>
        <c:lblAlgn val="ctr"/>
        <c:lblOffset val="100"/>
        <c:noMultiLvlLbl val="0"/>
      </c:catAx>
      <c:valAx>
        <c:axId val="3586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1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95250</xdr:colOff>
      <xdr:row>33</xdr:row>
      <xdr:rowOff>4761</xdr:rowOff>
    </xdr:from>
    <xdr:to>
      <xdr:col>28</xdr:col>
      <xdr:colOff>400050</xdr:colOff>
      <xdr:row>47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457200</xdr:colOff>
      <xdr:row>32</xdr:row>
      <xdr:rowOff>180975</xdr:rowOff>
    </xdr:from>
    <xdr:to>
      <xdr:col>35</xdr:col>
      <xdr:colOff>152400</xdr:colOff>
      <xdr:row>47</xdr:row>
      <xdr:rowOff>90488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371475</xdr:colOff>
      <xdr:row>50</xdr:row>
      <xdr:rowOff>80962</xdr:rowOff>
    </xdr:from>
    <xdr:to>
      <xdr:col>29</xdr:col>
      <xdr:colOff>295275</xdr:colOff>
      <xdr:row>64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50</xdr:row>
      <xdr:rowOff>0</xdr:rowOff>
    </xdr:from>
    <xdr:to>
      <xdr:col>35</xdr:col>
      <xdr:colOff>533400</xdr:colOff>
      <xdr:row>64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72</xdr:col>
      <xdr:colOff>290512</xdr:colOff>
      <xdr:row>10</xdr:row>
      <xdr:rowOff>142875</xdr:rowOff>
    </xdr:from>
    <xdr:to>
      <xdr:col>76</xdr:col>
      <xdr:colOff>1014412</xdr:colOff>
      <xdr:row>25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77</xdr:col>
      <xdr:colOff>890587</xdr:colOff>
      <xdr:row>10</xdr:row>
      <xdr:rowOff>180975</xdr:rowOff>
    </xdr:from>
    <xdr:to>
      <xdr:col>82</xdr:col>
      <xdr:colOff>461962</xdr:colOff>
      <xdr:row>25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77</xdr:col>
      <xdr:colOff>890587</xdr:colOff>
      <xdr:row>10</xdr:row>
      <xdr:rowOff>180975</xdr:rowOff>
    </xdr:from>
    <xdr:to>
      <xdr:col>82</xdr:col>
      <xdr:colOff>461962</xdr:colOff>
      <xdr:row>25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333375</xdr:colOff>
      <xdr:row>33</xdr:row>
      <xdr:rowOff>14286</xdr:rowOff>
    </xdr:from>
    <xdr:to>
      <xdr:col>41</xdr:col>
      <xdr:colOff>28575</xdr:colOff>
      <xdr:row>47</xdr:row>
      <xdr:rowOff>114299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85725</xdr:colOff>
      <xdr:row>33</xdr:row>
      <xdr:rowOff>0</xdr:rowOff>
    </xdr:from>
    <xdr:to>
      <xdr:col>47</xdr:col>
      <xdr:colOff>390525</xdr:colOff>
      <xdr:row>47</xdr:row>
      <xdr:rowOff>100013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50</xdr:row>
      <xdr:rowOff>90487</xdr:rowOff>
    </xdr:from>
    <xdr:to>
      <xdr:col>41</xdr:col>
      <xdr:colOff>533400</xdr:colOff>
      <xdr:row>64</xdr:row>
      <xdr:rowOff>133350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238125</xdr:colOff>
      <xdr:row>50</xdr:row>
      <xdr:rowOff>9525</xdr:rowOff>
    </xdr:from>
    <xdr:to>
      <xdr:col>48</xdr:col>
      <xdr:colOff>161925</xdr:colOff>
      <xdr:row>64</xdr:row>
      <xdr:rowOff>52388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333375</xdr:colOff>
      <xdr:row>34</xdr:row>
      <xdr:rowOff>0</xdr:rowOff>
    </xdr:from>
    <xdr:to>
      <xdr:col>65</xdr:col>
      <xdr:colOff>28575</xdr:colOff>
      <xdr:row>48</xdr:row>
      <xdr:rowOff>100013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0</xdr:colOff>
      <xdr:row>51</xdr:row>
      <xdr:rowOff>76201</xdr:rowOff>
    </xdr:from>
    <xdr:to>
      <xdr:col>65</xdr:col>
      <xdr:colOff>533400</xdr:colOff>
      <xdr:row>65</xdr:row>
      <xdr:rowOff>119064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66</xdr:col>
      <xdr:colOff>333375</xdr:colOff>
      <xdr:row>34</xdr:row>
      <xdr:rowOff>0</xdr:rowOff>
    </xdr:from>
    <xdr:to>
      <xdr:col>71</xdr:col>
      <xdr:colOff>28575</xdr:colOff>
      <xdr:row>48</xdr:row>
      <xdr:rowOff>100013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66</xdr:col>
      <xdr:colOff>0</xdr:colOff>
      <xdr:row>51</xdr:row>
      <xdr:rowOff>76201</xdr:rowOff>
    </xdr:from>
    <xdr:to>
      <xdr:col>71</xdr:col>
      <xdr:colOff>533400</xdr:colOff>
      <xdr:row>65</xdr:row>
      <xdr:rowOff>119064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85</xdr:col>
      <xdr:colOff>290512</xdr:colOff>
      <xdr:row>10</xdr:row>
      <xdr:rowOff>142875</xdr:rowOff>
    </xdr:from>
    <xdr:to>
      <xdr:col>89</xdr:col>
      <xdr:colOff>1014412</xdr:colOff>
      <xdr:row>25</xdr:row>
      <xdr:rowOff>28575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90</xdr:col>
      <xdr:colOff>890587</xdr:colOff>
      <xdr:row>10</xdr:row>
      <xdr:rowOff>180975</xdr:rowOff>
    </xdr:from>
    <xdr:to>
      <xdr:col>95</xdr:col>
      <xdr:colOff>461962</xdr:colOff>
      <xdr:row>25</xdr:row>
      <xdr:rowOff>66675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90</xdr:col>
      <xdr:colOff>890587</xdr:colOff>
      <xdr:row>10</xdr:row>
      <xdr:rowOff>180975</xdr:rowOff>
    </xdr:from>
    <xdr:to>
      <xdr:col>95</xdr:col>
      <xdr:colOff>461962</xdr:colOff>
      <xdr:row>25</xdr:row>
      <xdr:rowOff>66675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69"/>
  <sheetViews>
    <sheetView tabSelected="1" topLeftCell="A4" workbookViewId="0">
      <selection activeCell="X67" sqref="X67"/>
    </sheetView>
  </sheetViews>
  <sheetFormatPr defaultRowHeight="15" x14ac:dyDescent="0.25"/>
  <cols>
    <col min="5" max="5" width="12.7109375" bestFit="1" customWidth="1"/>
    <col min="72" max="72" width="17.28515625" customWidth="1"/>
    <col min="74" max="75" width="16.140625" bestFit="1" customWidth="1"/>
    <col min="76" max="77" width="16.28515625" bestFit="1" customWidth="1"/>
    <col min="78" max="78" width="17.28515625" customWidth="1"/>
    <col min="80" max="81" width="16.140625" bestFit="1" customWidth="1"/>
    <col min="82" max="83" width="16.28515625" bestFit="1" customWidth="1"/>
    <col min="85" max="85" width="17.28515625" customWidth="1"/>
    <col min="87" max="88" width="16.140625" bestFit="1" customWidth="1"/>
    <col min="89" max="90" width="16.28515625" bestFit="1" customWidth="1"/>
    <col min="91" max="91" width="17.28515625" customWidth="1"/>
    <col min="93" max="94" width="16.140625" bestFit="1" customWidth="1"/>
    <col min="95" max="96" width="16.28515625" bestFit="1" customWidth="1"/>
  </cols>
  <sheetData>
    <row r="1" spans="1:96" ht="21" thickTop="1" thickBot="1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s="3" t="s">
        <v>14</v>
      </c>
      <c r="K1" t="s">
        <v>15</v>
      </c>
      <c r="L1" s="4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X1" s="5"/>
      <c r="Y1" s="5"/>
      <c r="Z1" s="6" t="s">
        <v>519</v>
      </c>
      <c r="AA1" s="7" t="s">
        <v>84</v>
      </c>
      <c r="AB1" s="6"/>
      <c r="AC1" s="8"/>
      <c r="AD1" s="5"/>
      <c r="AE1" s="5"/>
      <c r="AF1" s="6" t="s">
        <v>520</v>
      </c>
      <c r="AG1" s="7" t="s">
        <v>496</v>
      </c>
      <c r="AH1" s="6"/>
      <c r="AI1" s="6"/>
      <c r="AJ1" s="5"/>
      <c r="AK1" s="5"/>
      <c r="AL1" s="6" t="s">
        <v>495</v>
      </c>
      <c r="AM1" s="7" t="s">
        <v>84</v>
      </c>
      <c r="AN1" s="6"/>
      <c r="AO1" s="8"/>
      <c r="AP1" s="5"/>
      <c r="AQ1" s="5"/>
      <c r="AR1" s="6" t="s">
        <v>495</v>
      </c>
      <c r="AS1" s="7" t="s">
        <v>496</v>
      </c>
      <c r="AT1" s="6"/>
      <c r="AV1" s="5"/>
      <c r="AW1" s="5"/>
      <c r="AX1" s="9" t="s">
        <v>497</v>
      </c>
      <c r="AY1" s="7" t="s">
        <v>84</v>
      </c>
      <c r="AZ1" s="6"/>
      <c r="BB1" s="5"/>
      <c r="BC1" s="5"/>
      <c r="BD1" s="9" t="s">
        <v>497</v>
      </c>
      <c r="BE1" s="7" t="s">
        <v>496</v>
      </c>
      <c r="BF1" s="6"/>
      <c r="BH1" s="5"/>
      <c r="BI1" s="5"/>
      <c r="BJ1" s="10" t="s">
        <v>521</v>
      </c>
      <c r="BK1" s="7" t="s">
        <v>84</v>
      </c>
      <c r="BL1" s="6"/>
      <c r="BN1" s="5"/>
      <c r="BO1" s="5"/>
      <c r="BP1" s="10" t="s">
        <v>521</v>
      </c>
      <c r="BQ1" s="7" t="s">
        <v>496</v>
      </c>
      <c r="BR1" s="6"/>
      <c r="BT1" s="16" t="s">
        <v>539</v>
      </c>
      <c r="BU1" s="14" t="s">
        <v>523</v>
      </c>
      <c r="BV1" s="3" t="s">
        <v>524</v>
      </c>
      <c r="BW1" s="3" t="s">
        <v>525</v>
      </c>
      <c r="BX1" s="3" t="s">
        <v>526</v>
      </c>
      <c r="BY1" s="3" t="s">
        <v>527</v>
      </c>
      <c r="BZ1" s="16" t="s">
        <v>539</v>
      </c>
      <c r="CA1" s="13" t="s">
        <v>29</v>
      </c>
      <c r="CB1" s="15" t="s">
        <v>524</v>
      </c>
      <c r="CC1" s="15" t="s">
        <v>525</v>
      </c>
      <c r="CD1" s="15" t="s">
        <v>526</v>
      </c>
      <c r="CE1" s="15" t="s">
        <v>527</v>
      </c>
      <c r="CG1" s="16" t="s">
        <v>540</v>
      </c>
      <c r="CH1" s="14" t="s">
        <v>523</v>
      </c>
      <c r="CI1" s="3" t="s">
        <v>524</v>
      </c>
      <c r="CJ1" s="3" t="s">
        <v>525</v>
      </c>
      <c r="CK1" s="3" t="s">
        <v>526</v>
      </c>
      <c r="CL1" s="3" t="s">
        <v>527</v>
      </c>
      <c r="CM1" s="16" t="s">
        <v>540</v>
      </c>
      <c r="CN1" s="13" t="s">
        <v>29</v>
      </c>
      <c r="CO1" s="15" t="s">
        <v>524</v>
      </c>
      <c r="CP1" s="15" t="s">
        <v>525</v>
      </c>
      <c r="CQ1" s="15" t="s">
        <v>526</v>
      </c>
      <c r="CR1" s="15" t="s">
        <v>527</v>
      </c>
    </row>
    <row r="2" spans="1:96" ht="15.75" thickTop="1" x14ac:dyDescent="0.25">
      <c r="A2" t="s">
        <v>27</v>
      </c>
      <c r="B2" t="s">
        <v>28</v>
      </c>
      <c r="C2">
        <v>0</v>
      </c>
      <c r="D2">
        <v>700</v>
      </c>
      <c r="E2" t="s">
        <v>696</v>
      </c>
      <c r="F2" t="s">
        <v>29</v>
      </c>
      <c r="G2" t="s">
        <v>30</v>
      </c>
      <c r="H2" t="s">
        <v>30</v>
      </c>
      <c r="I2">
        <v>16.600000000000001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t="s">
        <v>30</v>
      </c>
      <c r="Q2">
        <v>0</v>
      </c>
      <c r="R2">
        <v>2.4</v>
      </c>
      <c r="S2">
        <v>0</v>
      </c>
      <c r="T2">
        <v>0</v>
      </c>
      <c r="U2">
        <v>0</v>
      </c>
      <c r="V2">
        <v>0</v>
      </c>
      <c r="Y2" t="e">
        <f>AVERAGEIFS(#REF!,#REF!,"&lt;&gt;0",#REF!,"Central",$B$2:$B$51418,"AbsPureL")</f>
        <v>#REF!</v>
      </c>
      <c r="Z2" s="11"/>
      <c r="AE2" t="e">
        <f>AVERAGEIFS(E$2:$J$51418,E$2:$J$51418,"&lt;&gt;0",A$2:$F$51418,"Central",$B$2:$B$51418,"AbsPureL")</f>
        <v>#VALUE!</v>
      </c>
      <c r="AF2" s="11"/>
      <c r="AK2">
        <f>AVERAGEIFS(J$2:$J$51418,J$2:$J$51418,"&lt;&gt;0",F$2:$F$51418,"Central",$B$2:$B$51418,"AbsPureL")</f>
        <v>449.98571428571432</v>
      </c>
      <c r="AL2" s="11"/>
      <c r="AQ2" t="e">
        <f>AVERAGEIFS($J$2:P$51418,$J$2:P$51418,"&lt;&gt;0",$F$2:L$51418,"Central",$B$2:$B$51418,"AbsPureL")</f>
        <v>#VALUE!</v>
      </c>
      <c r="AR2" s="11"/>
      <c r="AX2" s="11"/>
      <c r="BD2" s="11"/>
      <c r="BJ2" s="11"/>
      <c r="BP2" s="11"/>
      <c r="BV2" t="str">
        <f>IF(AND(OR($B2="Incon20l",$B2="Incon20r"),OR($B5="Abs20r",$B5="Abs20l"),$F2="Central",$F5="Central"),$I5,"")</f>
        <v/>
      </c>
      <c r="BW2" t="str">
        <f>IF(AND(OR($B2="Incon60l",$B2="Incon60r"),OR($B5="Abs60r",$B5="Abs60l"),$F2="Central",$F5="Central"),$I5,"")</f>
        <v/>
      </c>
      <c r="BX2" t="str">
        <f>IF(AND(OR($B2="Incon20l",$B2="Incon20r"),OR($B5="con20r",$B5="con20l"),$F2="Central",$F5="Central"),$I5,"")</f>
        <v/>
      </c>
      <c r="BY2" t="str">
        <f>IF(AND(OR($B2="Incon60l",$B2="Incon60r"),OR($B5="con60r",$B5="con60l"),$F2="Central",$F5="Central"),$I5,"")</f>
        <v/>
      </c>
      <c r="CI2" t="str">
        <f>IF(AND(OR($B2="Incon20l",$B2="Incon20r"),OR($B5="Abs20r",$B5="Abs20l"),$F2="Central",$F5="Central"),$T5,"")</f>
        <v/>
      </c>
      <c r="CJ2" t="str">
        <f>IF(AND(OR($B2="Incon60l",$B2="Incon60r"),OR($B5="Abs60r",$B5="Abs60l"),$F2="Central",$F5="Central"),$T5,"")</f>
        <v/>
      </c>
      <c r="CK2" t="str">
        <f>IF(AND(OR($B2="Incon20l",$B2="Incon20r"),OR($B5="con20r",$B5="con20l"),$F2="Central",$F5="Central"),$T5,"")</f>
        <v/>
      </c>
      <c r="CL2" t="str">
        <f>IF(AND(OR($B2="Incon60l",$B2="Incon60r"),OR($B5="con60r",$B5="con60l"),$F2="Central",$F5="Central"),$T5,"")</f>
        <v/>
      </c>
    </row>
    <row r="3" spans="1:96" x14ac:dyDescent="0.25">
      <c r="A3" t="s">
        <v>31</v>
      </c>
      <c r="B3" t="s">
        <v>28</v>
      </c>
      <c r="C3">
        <v>0</v>
      </c>
      <c r="D3">
        <v>700</v>
      </c>
      <c r="E3" t="s">
        <v>696</v>
      </c>
      <c r="F3" t="s">
        <v>29</v>
      </c>
      <c r="G3" t="s">
        <v>30</v>
      </c>
      <c r="H3" t="s">
        <v>30</v>
      </c>
      <c r="I3">
        <v>133.4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30</v>
      </c>
      <c r="Q3">
        <v>0</v>
      </c>
      <c r="R3">
        <v>19.100000000000001</v>
      </c>
      <c r="S3">
        <v>0</v>
      </c>
      <c r="T3">
        <v>0</v>
      </c>
      <c r="U3">
        <v>0</v>
      </c>
      <c r="V3">
        <v>0</v>
      </c>
      <c r="Y3" s="12" t="s">
        <v>498</v>
      </c>
      <c r="Z3" s="12" t="s">
        <v>499</v>
      </c>
      <c r="AA3" s="12" t="s">
        <v>500</v>
      </c>
      <c r="AB3" s="12" t="s">
        <v>501</v>
      </c>
      <c r="AE3" s="12" t="s">
        <v>498</v>
      </c>
      <c r="AF3" s="12" t="s">
        <v>499</v>
      </c>
      <c r="AG3" s="12" t="s">
        <v>500</v>
      </c>
      <c r="AH3" s="12" t="s">
        <v>501</v>
      </c>
      <c r="AI3" s="12"/>
      <c r="AK3" s="12" t="s">
        <v>498</v>
      </c>
      <c r="AL3" s="12" t="s">
        <v>499</v>
      </c>
      <c r="AM3" s="12" t="s">
        <v>500</v>
      </c>
      <c r="AN3" s="12" t="s">
        <v>501</v>
      </c>
      <c r="AQ3" s="12" t="s">
        <v>498</v>
      </c>
      <c r="AR3" s="12" t="s">
        <v>499</v>
      </c>
      <c r="AS3" s="12" t="s">
        <v>500</v>
      </c>
      <c r="AT3" s="12" t="s">
        <v>501</v>
      </c>
      <c r="AW3" s="12" t="s">
        <v>498</v>
      </c>
      <c r="AX3" s="12" t="s">
        <v>499</v>
      </c>
      <c r="AY3" s="12" t="s">
        <v>500</v>
      </c>
      <c r="AZ3" s="12" t="s">
        <v>501</v>
      </c>
      <c r="BC3" s="12" t="s">
        <v>498</v>
      </c>
      <c r="BD3" s="12" t="s">
        <v>499</v>
      </c>
      <c r="BE3" s="12" t="s">
        <v>500</v>
      </c>
      <c r="BF3" s="12" t="s">
        <v>501</v>
      </c>
      <c r="BI3" s="12" t="s">
        <v>498</v>
      </c>
      <c r="BJ3" s="12" t="s">
        <v>499</v>
      </c>
      <c r="BK3" s="12" t="s">
        <v>500</v>
      </c>
      <c r="BL3" s="12" t="s">
        <v>501</v>
      </c>
      <c r="BO3" s="12" t="s">
        <v>498</v>
      </c>
      <c r="BP3" s="12" t="s">
        <v>499</v>
      </c>
      <c r="BQ3" s="12" t="s">
        <v>500</v>
      </c>
      <c r="BR3" s="12" t="s">
        <v>501</v>
      </c>
      <c r="BT3" t="s">
        <v>528</v>
      </c>
      <c r="BU3">
        <f>COUNT(BV:BV)</f>
        <v>0</v>
      </c>
      <c r="BZ3" t="s">
        <v>528</v>
      </c>
      <c r="CA3">
        <f>COUNT(CB:CB)</f>
        <v>0</v>
      </c>
      <c r="CB3" t="str">
        <f>IF(AND(OR($B3="Incon20l",$B3="Incon20r"),OR($B6="Abs20r",$B6="Abs20l"),$F3="Flankers",$F6="Flankers"),$I6,"")</f>
        <v/>
      </c>
      <c r="CC3" t="str">
        <f>IF(AND(OR($B3="Incon60l",$B3="Incon60r"),OR($B6="Abs60r",$B6="Abs60l"),$F3="Flankers",$F6="Flankers"),$I6,"")</f>
        <v/>
      </c>
      <c r="CD3" t="str">
        <f>IF(AND(OR($B3="Incon20l",$B3="Incon20r"),OR($B6="con20r",$B6="con20l"),$F3="Flankers",$F6="Flankers"),$I6,"")</f>
        <v/>
      </c>
      <c r="CE3" t="str">
        <f>IF(AND(OR($B3="Incon60l",$B3="Incon60r"),OR($B6="con60r",$B6="con60l"),$F3="Flankers",$F6="Flankers"),$I6,"")</f>
        <v/>
      </c>
      <c r="CG3" t="s">
        <v>528</v>
      </c>
      <c r="CH3">
        <f>COUNT(CI:CI)</f>
        <v>0</v>
      </c>
      <c r="CM3" t="s">
        <v>528</v>
      </c>
      <c r="CN3">
        <f>COUNT(CO:CO)</f>
        <v>0</v>
      </c>
      <c r="CO3" t="str">
        <f>IF(AND(OR($B3="Incon20l",$B3="Incon20r"),OR($B6="Abs20r",$B6="Abs20l"),$F3="Flankers",$F6="Flankers"),$T6,"")</f>
        <v/>
      </c>
      <c r="CP3" t="str">
        <f>IF(AND(OR($B3="Incon60l",$B3="Incon60r"),OR($B6="Abs60r",$B6="Abs60l"),$F3="Flankers",$F6="Flankers"),$T6,"")</f>
        <v/>
      </c>
      <c r="CQ3" t="str">
        <f>IF(AND(OR($B3="Incon20l",$B3="Incon20r"),OR($B6="con20r",$B6="con20l"),$F3="Flankers",$F6="Flankers"),$T6,"")</f>
        <v/>
      </c>
      <c r="CR3" t="str">
        <f>IF(AND(OR($B3="Incon60l",$B3="Incon60r"),OR($B6="con60r",$B6="con60l"),$F3="Flankers",$F6="Flankers"),$T6,"")</f>
        <v/>
      </c>
    </row>
    <row r="4" spans="1:96" x14ac:dyDescent="0.25">
      <c r="A4" t="s">
        <v>32</v>
      </c>
      <c r="B4" t="s">
        <v>28</v>
      </c>
      <c r="C4">
        <v>0</v>
      </c>
      <c r="D4">
        <v>700</v>
      </c>
      <c r="E4" t="s">
        <v>696</v>
      </c>
      <c r="F4" t="s">
        <v>29</v>
      </c>
      <c r="G4">
        <v>12.5</v>
      </c>
      <c r="H4">
        <v>1</v>
      </c>
      <c r="I4">
        <v>483.4</v>
      </c>
      <c r="J4">
        <v>616.6</v>
      </c>
      <c r="K4">
        <v>4286.6000000000004</v>
      </c>
      <c r="L4">
        <v>616.6</v>
      </c>
      <c r="M4">
        <v>616.6</v>
      </c>
      <c r="N4">
        <v>616.6</v>
      </c>
      <c r="O4">
        <v>1</v>
      </c>
      <c r="P4">
        <v>0</v>
      </c>
      <c r="Q4">
        <v>1</v>
      </c>
      <c r="R4">
        <v>69.099999999999994</v>
      </c>
      <c r="S4">
        <v>88.1</v>
      </c>
      <c r="T4">
        <v>616.6</v>
      </c>
      <c r="U4">
        <v>88.1</v>
      </c>
      <c r="V4">
        <v>616.6</v>
      </c>
      <c r="X4" s="13" t="s">
        <v>502</v>
      </c>
      <c r="Y4">
        <f>AVERAGEIFS($I$2:$I$51418,$F$2:$F$51418,"Central",$B$2:$B$51418,"AbsPureL")</f>
        <v>125.54000000000002</v>
      </c>
      <c r="AB4">
        <f>AVERAGE(Y4:AA4)</f>
        <v>125.54000000000002</v>
      </c>
      <c r="AD4" s="13" t="s">
        <v>502</v>
      </c>
      <c r="AE4">
        <f>AVERAGEIFS($I$2:$I$51418,$F$2:$F$51418,"Flankers",$B$2:$B$51418,"AbsPureL")</f>
        <v>71.48</v>
      </c>
      <c r="AH4">
        <f>AVERAGE(AE4:AG4)</f>
        <v>71.48</v>
      </c>
      <c r="AJ4" s="13" t="s">
        <v>502</v>
      </c>
      <c r="AK4">
        <f>AVERAGEIFS($J$2:$J$51418,$F$2:$F$51418,"Central",$B$2:$B$51418,"AbsPureL")</f>
        <v>69.997777777777785</v>
      </c>
      <c r="AN4">
        <f>AVERAGE(AK4:AM4)</f>
        <v>69.997777777777785</v>
      </c>
      <c r="AP4" s="13" t="s">
        <v>502</v>
      </c>
      <c r="AQ4">
        <f>AVERAGEIFS($J$2:J$51418,$F$2:F$51418,"Flankers",$B$2:$B$51418,"AbsPureL")</f>
        <v>29.997777777777774</v>
      </c>
      <c r="AT4">
        <f>AVERAGE(AQ4:AS4)</f>
        <v>29.997777777777774</v>
      </c>
      <c r="AV4" s="13" t="s">
        <v>502</v>
      </c>
      <c r="AW4">
        <f>AVERAGEIFS($L$2:$L$51418,$F$2:$F$51418,"Central",$B$2:$B$51418,"AbsPureL")</f>
        <v>105.18222222222222</v>
      </c>
      <c r="AZ4">
        <f>AVERAGE(AW4:AY4)</f>
        <v>105.18222222222222</v>
      </c>
      <c r="BB4" s="13" t="s">
        <v>502</v>
      </c>
      <c r="BC4">
        <f>AVERAGEIFS($L$2:$L$51418,$F$2:$F$51418,"Flankers",$B$2:$B$51418,"AbsPureL")</f>
        <v>42.582222222222228</v>
      </c>
      <c r="BF4">
        <f>AVERAGE(BC4:BE4)</f>
        <v>42.582222222222228</v>
      </c>
      <c r="BH4" s="13" t="s">
        <v>502</v>
      </c>
      <c r="BI4">
        <f>AVERAGEIFS($T$2:$T$51418,$F$2:$F$51418,"Central",$B$2:$B$51418,"AbsPureL")</f>
        <v>65.926666666666662</v>
      </c>
      <c r="BL4">
        <f>AVERAGE(BI4:BK4)</f>
        <v>65.926666666666662</v>
      </c>
      <c r="BN4" s="13" t="s">
        <v>502</v>
      </c>
      <c r="BO4">
        <f>AVERAGEIFS($T$2:$T$51418,$F$2:$F$51418,"Flankers",$B$2:$B$51418,"AbsPureL")</f>
        <v>29.997777777777774</v>
      </c>
      <c r="BR4">
        <f>AVERAGE(BO4:BQ4)</f>
        <v>29.997777777777774</v>
      </c>
      <c r="BT4" t="s">
        <v>528</v>
      </c>
      <c r="BU4">
        <f>COUNT(BW:BW)</f>
        <v>0</v>
      </c>
      <c r="BZ4" t="s">
        <v>528</v>
      </c>
      <c r="CA4">
        <f>COUNT(CC:CC)</f>
        <v>0</v>
      </c>
      <c r="CG4" t="s">
        <v>528</v>
      </c>
      <c r="CH4">
        <f>COUNT(CJ:CJ)</f>
        <v>0</v>
      </c>
      <c r="CM4" t="s">
        <v>528</v>
      </c>
      <c r="CN4">
        <f>COUNT(CP:CP)</f>
        <v>0</v>
      </c>
    </row>
    <row r="5" spans="1:96" x14ac:dyDescent="0.25">
      <c r="A5" t="s">
        <v>33</v>
      </c>
      <c r="B5" t="s">
        <v>28</v>
      </c>
      <c r="C5">
        <v>0</v>
      </c>
      <c r="D5">
        <v>700</v>
      </c>
      <c r="E5" t="s">
        <v>696</v>
      </c>
      <c r="F5" t="s">
        <v>29</v>
      </c>
      <c r="G5">
        <v>11.8</v>
      </c>
      <c r="H5">
        <v>1</v>
      </c>
      <c r="I5">
        <v>299.8</v>
      </c>
      <c r="J5">
        <v>566.6</v>
      </c>
      <c r="K5">
        <v>3938.9</v>
      </c>
      <c r="L5">
        <v>566.6</v>
      </c>
      <c r="M5">
        <v>566.6</v>
      </c>
      <c r="N5">
        <v>566.6</v>
      </c>
      <c r="O5">
        <v>1</v>
      </c>
      <c r="P5">
        <v>0</v>
      </c>
      <c r="Q5">
        <v>1</v>
      </c>
      <c r="R5">
        <v>42.8</v>
      </c>
      <c r="S5">
        <v>80.900000000000006</v>
      </c>
      <c r="T5">
        <v>566.6</v>
      </c>
      <c r="U5">
        <v>80.900000000000006</v>
      </c>
      <c r="V5">
        <v>566.6</v>
      </c>
      <c r="X5" s="13" t="s">
        <v>503</v>
      </c>
      <c r="Y5">
        <f>AVERAGEIFS($I$2:$I$51418,$F$2:$F$51418,"Central",$B$2:$B$51418,"AbsPureR")</f>
        <v>112.20888888888888</v>
      </c>
      <c r="AB5">
        <f t="shared" ref="AB5:AB8" si="0">AVERAGE(Y5:AA5)</f>
        <v>112.20888888888888</v>
      </c>
      <c r="AD5" s="13" t="s">
        <v>503</v>
      </c>
      <c r="AE5">
        <f>AVERAGEIFS($I$2:$I$51418,$F$2:$F$51418,"Flankers",$B$2:$B$51418,"AbsPureR")</f>
        <v>59.633333333333333</v>
      </c>
      <c r="AH5">
        <f t="shared" ref="AH5:AH8" si="1">AVERAGE(AE5:AG5)</f>
        <v>59.633333333333333</v>
      </c>
      <c r="AJ5" s="13" t="s">
        <v>503</v>
      </c>
      <c r="AK5">
        <f>AVERAGEIFS($J$2:$J$51418,$F$2:$F$51418,"Central",$B$2:$B$51418,"AbsPureR")</f>
        <v>77.028888888888886</v>
      </c>
      <c r="AN5">
        <f t="shared" ref="AN5:AN8" si="2">AVERAGE(AK5:AM5)</f>
        <v>77.028888888888886</v>
      </c>
      <c r="AP5" s="13" t="s">
        <v>503</v>
      </c>
      <c r="AQ5">
        <f>AVERAGEIFS($J$2:$J$51418,$F$2:$F$51418,"Flankers",$B$2:$B$51418,"AbsPureR")</f>
        <v>25.553333333333335</v>
      </c>
      <c r="AT5">
        <f t="shared" ref="AT5:AT8" si="3">AVERAGE(AQ5:AS5)</f>
        <v>25.553333333333335</v>
      </c>
      <c r="AV5" s="13" t="s">
        <v>503</v>
      </c>
      <c r="AW5">
        <f>AVERAGEIFS($L$2:$L$51418,$F$2:$F$51418,"Central",$B$2:$B$51418,"AbsPureR")</f>
        <v>80.362222222222229</v>
      </c>
      <c r="AZ5">
        <f t="shared" ref="AZ5:AZ8" si="4">AVERAGE(AW5:AY5)</f>
        <v>80.362222222222229</v>
      </c>
      <c r="BB5" s="13" t="s">
        <v>503</v>
      </c>
      <c r="BC5">
        <f>AVERAGEIFS($L$2:$L$51418,$F$2:$F$51418,"Flankers",$B$2:$B$51418,"AbsPureR")</f>
        <v>44.07555555555556</v>
      </c>
      <c r="BF5">
        <f t="shared" ref="BF5:BF8" si="5">AVERAGE(BC5:BE5)</f>
        <v>44.07555555555556</v>
      </c>
      <c r="BH5" s="13" t="s">
        <v>503</v>
      </c>
      <c r="BI5">
        <f>AVERAGEIFS($T$2:$T$51418,$F$2:$F$51418,"Central",$B$2:$B$51418,"AbsPureR")</f>
        <v>70.36444444444443</v>
      </c>
      <c r="BL5">
        <f t="shared" ref="BL5:BL8" si="6">AVERAGE(BI5:BK5)</f>
        <v>70.36444444444443</v>
      </c>
      <c r="BN5" s="13" t="s">
        <v>503</v>
      </c>
      <c r="BO5">
        <f>AVERAGEIFS($T$2:$T$51418,$F$2:$F$51418,"Flankers",$B$2:$B$51418,"AbsPureR")</f>
        <v>25.553333333333335</v>
      </c>
      <c r="BR5">
        <f t="shared" ref="BR5:BR8" si="7">AVERAGE(BO5:BQ5)</f>
        <v>25.553333333333335</v>
      </c>
      <c r="BT5" t="s">
        <v>528</v>
      </c>
      <c r="BU5">
        <f>COUNT(BX:BX)</f>
        <v>0</v>
      </c>
      <c r="BV5" t="str">
        <f t="shared" ref="BV5" si="8">IF(AND(OR($B5="Incon20l",$B5="Incon20r"),OR($B8="Abs20r",$B8="Abs20l"),$F5="Central",$F8="Central"),$I8,"")</f>
        <v/>
      </c>
      <c r="BW5" t="str">
        <f t="shared" ref="BW5" si="9">IF(AND(OR($B5="Incon60l",$B5="Incon60r"),OR($B8="Abs60r",$B8="Abs60l"),$F5="Central",$F8="Central"),$I8,"")</f>
        <v/>
      </c>
      <c r="BX5" t="str">
        <f>IF(AND(OR($B5="Incon20l",$B5="Incon20r"),OR($B8="con20r",$B8="con20l"),$F5="Central",$F8="Central"),$I8,"")</f>
        <v/>
      </c>
      <c r="BY5" t="str">
        <f t="shared" ref="BY5" si="10">IF(AND(OR($B5="Incon60l",$B5="Incon60r"),OR($B8="con60r",$B8="con60l"),$F5="Central",$F8="Central"),$I8,"")</f>
        <v/>
      </c>
      <c r="BZ5" t="s">
        <v>528</v>
      </c>
      <c r="CA5">
        <f>COUNT(CD:CD)</f>
        <v>0</v>
      </c>
      <c r="CG5" t="s">
        <v>528</v>
      </c>
      <c r="CH5">
        <f>COUNT(CK:CK)</f>
        <v>0</v>
      </c>
      <c r="CI5" t="str">
        <f t="shared" ref="CI5" si="11">IF(AND(OR($B5="Incon20l",$B5="Incon20r"),OR($B8="Abs20r",$B8="Abs20l"),$F5="Central",$F8="Central"),$T8,"")</f>
        <v/>
      </c>
      <c r="CJ5" t="str">
        <f t="shared" ref="CJ5" si="12">IF(AND(OR($B5="Incon60l",$B5="Incon60r"),OR($B8="Abs60r",$B8="Abs60l"),$F5="Central",$F8="Central"),$T8,"")</f>
        <v/>
      </c>
      <c r="CK5" t="str">
        <f t="shared" ref="CK5" si="13">IF(AND(OR($B5="Incon20l",$B5="Incon20r"),OR($B8="con20r",$B8="con20l"),$F5="Central",$F8="Central"),$T8,"")</f>
        <v/>
      </c>
      <c r="CL5" t="str">
        <f t="shared" ref="CL5" si="14">IF(AND(OR($B5="Incon60l",$B5="Incon60r"),OR($B8="con60r",$B8="con60l"),$F5="Central",$F8="Central"),$T8,"")</f>
        <v/>
      </c>
      <c r="CM5" t="s">
        <v>528</v>
      </c>
      <c r="CN5">
        <f>COUNT(CQ:CQ)</f>
        <v>0</v>
      </c>
    </row>
    <row r="6" spans="1:96" x14ac:dyDescent="0.25">
      <c r="A6" t="s">
        <v>34</v>
      </c>
      <c r="B6" t="s">
        <v>28</v>
      </c>
      <c r="C6">
        <v>0</v>
      </c>
      <c r="D6">
        <v>700</v>
      </c>
      <c r="E6" t="s">
        <v>696</v>
      </c>
      <c r="F6" t="s">
        <v>29</v>
      </c>
      <c r="G6" t="s">
        <v>30</v>
      </c>
      <c r="H6" t="s">
        <v>30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">
        <v>30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 s="13" t="s">
        <v>504</v>
      </c>
      <c r="Y6">
        <f>AVERAGEIFS($I$2:$I$51418,$F$2:$F$51418,"Central",$B$2:$B$51418,"Abs20L")</f>
        <v>143.47777777777776</v>
      </c>
      <c r="Z6">
        <f>AVERAGEIFS($I$2:$I$51418,$F$2:$F$51418,"Central",$B$2:$B$51418,"Con20L")</f>
        <v>128.06851851851852</v>
      </c>
      <c r="AA6">
        <f>AVERAGEIFS($I$2:$I$51418,$F$2:$F$51418,"Central",$B$2:$B$51418,"InCon20L")</f>
        <v>200.89444444444445</v>
      </c>
      <c r="AB6">
        <f t="shared" si="0"/>
        <v>157.48024691358026</v>
      </c>
      <c r="AD6" s="13" t="s">
        <v>504</v>
      </c>
      <c r="AE6">
        <f>AVERAGEIFS($I$2:$I$51418,$F$2:$F$51418,"Flankers",$B$2:$B$51418,"Abs20L")</f>
        <v>143.53888888888889</v>
      </c>
      <c r="AF6">
        <f>AVERAGEIFS($I$2:$I$51418,$F$2:$F$51418,"Flankers",$B$2:$B$51418,"Con20L")</f>
        <v>130.84629629629629</v>
      </c>
      <c r="AG6">
        <f>AVERAGEIFS($I$2:$I$51418,$F$2:$F$51418,"Flankers",$B$2:$B$51418,"InCon20L")</f>
        <v>75.944444444444443</v>
      </c>
      <c r="AH6">
        <f t="shared" si="1"/>
        <v>116.77654320987654</v>
      </c>
      <c r="AJ6" s="13" t="s">
        <v>504</v>
      </c>
      <c r="AK6">
        <f>AVERAGEIFS($J$2:$J$51418,$F$2:$F$51418,"Central",$B$2:$B$51418,"Abs20L")</f>
        <v>101.83888888888889</v>
      </c>
      <c r="AL6">
        <f>AVERAGEIFS($J$2:$J$51418,$F$2:$F$51418,"Central",$B$2:$B$51418,"Con20L")</f>
        <v>99.362962962962968</v>
      </c>
      <c r="AM6">
        <f>AVERAGEIFS($J$2:$J$51418,$F$2:$F$51418,"Central",$B$2:$B$51418,"InCon20L")</f>
        <v>190.71666666666664</v>
      </c>
      <c r="AN6">
        <f t="shared" si="2"/>
        <v>130.6395061728395</v>
      </c>
      <c r="AP6" s="13" t="s">
        <v>504</v>
      </c>
      <c r="AQ6">
        <f>AVERAGEIFS($J$2:$J$51418,$F$2:$F$51418,"Flankers",$B$2:$B$51418,"Abs20L")</f>
        <v>124.0611111111111</v>
      </c>
      <c r="AR6">
        <f>AVERAGEIFS($J$2:$J$51418,$F$2:$F$51418,"Flankers",$B$2:$B$51418,"Con20L")</f>
        <v>70.674074074074085</v>
      </c>
      <c r="AS6">
        <f>AVERAGEIFS($J$2:$J$51418,$F$2:$F$51418,"Flankers",$B$2:$B$51418,"InCon20L")</f>
        <v>35.183333333333337</v>
      </c>
      <c r="AT6">
        <f t="shared" si="3"/>
        <v>76.639506172839504</v>
      </c>
      <c r="AV6" s="13" t="s">
        <v>504</v>
      </c>
      <c r="AW6">
        <f>AVERAGEIFS($L$2:$L$51418,$F$2:$F$51418,"Central",$B$2:$B$51418,"Abs20L")</f>
        <v>129.61111111111111</v>
      </c>
      <c r="AX6">
        <f>AVERAGEIFS($L$2:$L$51418,$F$2:$F$51418,"Central",$B$2:$B$51418,"Con20L")</f>
        <v>119.11481481481481</v>
      </c>
      <c r="AY6">
        <f>AVERAGEIFS($L$2:$L$51418,$F$2:$F$51418,"Central",$B$2:$B$51418,"InCon20L")</f>
        <v>204.59999999999997</v>
      </c>
      <c r="AZ6">
        <f t="shared" si="4"/>
        <v>151.10864197530864</v>
      </c>
      <c r="BB6" s="13" t="s">
        <v>504</v>
      </c>
      <c r="BC6">
        <f>AVERAGEIFS($L$2:$L$51418,$F$2:$F$51418,"Flankers",$B$2:$B$51418,"Abs20L")</f>
        <v>137.93333333333334</v>
      </c>
      <c r="BD6">
        <f>AVERAGEIFS($L$2:$L$51418,$F$2:$F$51418,"Flankers",$B$2:$B$51418,"Con20L")</f>
        <v>98.44814814814815</v>
      </c>
      <c r="BE6">
        <f>AVERAGEIFS($L$2:$L$51418,$F$2:$F$51418,"Flankers",$B$2:$B$51418,"InCon20L")</f>
        <v>47.216666666666669</v>
      </c>
      <c r="BF6">
        <f t="shared" si="5"/>
        <v>94.532716049382728</v>
      </c>
      <c r="BH6" s="13" t="s">
        <v>504</v>
      </c>
      <c r="BI6">
        <f>AVERAGEIFS($T$2:$T$51418,$F$2:$F$51418,"Central",$B$2:$B$51418,"Abs20L")</f>
        <v>101.83888888888889</v>
      </c>
      <c r="BJ6">
        <f>AVERAGEIFS($T$2:$T$51418,$F$2:$F$51418,"Central",$B$2:$B$51418,"Con20L")</f>
        <v>98.74444444444444</v>
      </c>
      <c r="BK6">
        <f>AVERAGEIFS($T$2:$T$51418,$F$2:$F$51418,"Central",$B$2:$B$51418,"InCon20L")</f>
        <v>187.93888888888887</v>
      </c>
      <c r="BL6">
        <f t="shared" si="6"/>
        <v>129.50740740740738</v>
      </c>
      <c r="BN6" s="13" t="s">
        <v>504</v>
      </c>
      <c r="BO6">
        <f>AVERAGEIFS($T$2:$T$51418,$F$2:$F$51418,"Flankers",$B$2:$B$51418,"Abs20L")</f>
        <v>123.13333333333334</v>
      </c>
      <c r="BP6">
        <f>AVERAGEIFS($T$2:$T$51418,$F$2:$F$51418,"Flankers",$B$2:$B$51418,"Con20L")</f>
        <v>64.809259259259278</v>
      </c>
      <c r="BQ6">
        <f>AVERAGEIFS($T$2:$T$51418,$F$2:$F$51418,"Flankers",$B$2:$B$51418,"InCon20L")</f>
        <v>35.183333333333337</v>
      </c>
      <c r="BR6">
        <f t="shared" si="7"/>
        <v>74.375308641975323</v>
      </c>
      <c r="BT6" t="s">
        <v>528</v>
      </c>
      <c r="BU6">
        <f>COUNT(BY:BY)</f>
        <v>0</v>
      </c>
      <c r="BZ6" t="s">
        <v>528</v>
      </c>
      <c r="CA6">
        <f>COUNT(CE:CE)</f>
        <v>0</v>
      </c>
      <c r="CB6" t="str">
        <f t="shared" ref="CB6" si="15">IF(AND(OR($B6="Incon20l",$B6="Incon20r"),OR($B9="Abs20r",$B9="Abs20l"),$F6="Flankers",$F9="Flankers"),$I9,"")</f>
        <v/>
      </c>
      <c r="CC6" t="str">
        <f t="shared" ref="CC6" si="16">IF(AND(OR($B6="Incon60l",$B6="Incon60r"),OR($B9="Abs60r",$B9="Abs60l"),$F6="Flankers",$F9="Flankers"),$I9,"")</f>
        <v/>
      </c>
      <c r="CD6" t="str">
        <f t="shared" ref="CD6" si="17">IF(AND(OR($B6="Incon20l",$B6="Incon20r"),OR($B9="con20r",$B9="con20l"),$F6="Flankers",$F9="Flankers"),$I9,"")</f>
        <v/>
      </c>
      <c r="CE6" t="str">
        <f t="shared" ref="CE6" si="18">IF(AND(OR($B6="Incon60l",$B6="Incon60r"),OR($B9="con60r",$B9="con60l"),$F6="Flankers",$F9="Flankers"),$I9,"")</f>
        <v/>
      </c>
      <c r="CG6" t="s">
        <v>528</v>
      </c>
      <c r="CH6">
        <f>COUNT(CL:CL)</f>
        <v>0</v>
      </c>
      <c r="CM6" t="s">
        <v>528</v>
      </c>
      <c r="CN6">
        <f>COUNT(CR:CR)</f>
        <v>0</v>
      </c>
      <c r="CO6" t="str">
        <f t="shared" ref="CO6" si="19">IF(AND(OR($B6="Incon20l",$B6="Incon20r"),OR($B9="Abs20r",$B9="Abs20l"),$F6="Flankers",$F9="Flankers"),$T9,"")</f>
        <v/>
      </c>
      <c r="CP6" t="str">
        <f t="shared" ref="CP6" si="20">IF(AND(OR($B6="Incon60l",$B6="Incon60r"),OR($B9="Abs60r",$B9="Abs60l"),$F6="Flankers",$F9="Flankers"),$T9,"")</f>
        <v/>
      </c>
      <c r="CQ6" t="str">
        <f t="shared" ref="CQ6" si="21">IF(AND(OR($B6="Incon20l",$B6="Incon20r"),OR($B9="con20r",$B9="con20l"),$F6="Flankers",$F9="Flankers"),$T9,"")</f>
        <v/>
      </c>
      <c r="CR6" t="str">
        <f t="shared" ref="CR6" si="22">IF(AND(OR($B6="Incon60l",$B6="Incon60r"),OR($B9="con60r",$B9="con60l"),$F6="Flankers",$F9="Flankers"),$T9,"")</f>
        <v/>
      </c>
    </row>
    <row r="7" spans="1:96" x14ac:dyDescent="0.25">
      <c r="A7" t="s">
        <v>35</v>
      </c>
      <c r="B7" t="s">
        <v>28</v>
      </c>
      <c r="C7">
        <v>0</v>
      </c>
      <c r="D7">
        <v>700</v>
      </c>
      <c r="E7" t="s">
        <v>696</v>
      </c>
      <c r="F7" t="s">
        <v>29</v>
      </c>
      <c r="G7" t="s">
        <v>30</v>
      </c>
      <c r="H7" t="s">
        <v>30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30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 s="13" t="s">
        <v>505</v>
      </c>
      <c r="Y7">
        <f>AVERAGEIFS($I$2:$I$51418,$F$2:$F$51418,"Central",$B$2:$B$51418,"Abs20R")</f>
        <v>245.36666666666667</v>
      </c>
      <c r="Z7">
        <f>AVERAGEIFS($I$2:$I$51418,$F$2:$F$51418,"Central",$B$2:$B$51418,"Con20R")</f>
        <v>213.85185185185185</v>
      </c>
      <c r="AA7">
        <f>AVERAGEIFS($I$2:$I$51418,$F$2:$F$51418,"Central",$B$2:$B$51418,"InCon20R")</f>
        <v>154.61111111111114</v>
      </c>
      <c r="AB7">
        <f t="shared" si="0"/>
        <v>204.60987654320988</v>
      </c>
      <c r="AD7" s="13" t="s">
        <v>505</v>
      </c>
      <c r="AE7">
        <f>AVERAGEIFS($I$2:$I$51418,$F$2:$F$51418,"Flankers",$B$2:$B$51418,"Abs20R")</f>
        <v>129.56666666666669</v>
      </c>
      <c r="AF7">
        <f>AVERAGEIFS($I$2:$I$51418,$F$2:$F$51418,"Flankers",$B$2:$B$51418,"Con20R")</f>
        <v>124.37037037037035</v>
      </c>
      <c r="AG7">
        <f>AVERAGEIFS($I$2:$I$51418,$F$2:$F$51418,"Flankers",$B$2:$B$51418,"InCon20R")</f>
        <v>34.255555555555553</v>
      </c>
      <c r="AH7">
        <f t="shared" si="1"/>
        <v>96.064197530864192</v>
      </c>
      <c r="AJ7" s="13" t="s">
        <v>505</v>
      </c>
      <c r="AK7">
        <f>AVERAGEIFS($J$2:$J$51418,$F$2:$F$51418,"Central",$B$2:$B$51418,"Abs20R")</f>
        <v>224.98333333333332</v>
      </c>
      <c r="AL7">
        <f>AVERAGEIFS($J$2:$J$51418,$F$2:$F$51418,"Central",$B$2:$B$51418,"Con20R")</f>
        <v>185.16666666666663</v>
      </c>
      <c r="AM7">
        <f>AVERAGEIFS($J$2:$J$51418,$F$2:$F$51418,"Central",$B$2:$B$51418,"InCon20R")</f>
        <v>144.43333333333334</v>
      </c>
      <c r="AN7">
        <f t="shared" si="2"/>
        <v>184.86111111111109</v>
      </c>
      <c r="AP7" s="13" t="s">
        <v>505</v>
      </c>
      <c r="AQ7">
        <f>AVERAGEIFS($J$2:$J$51418,$F$2:$F$51418,"Flankers",$B$2:$B$51418,"Abs20R")</f>
        <v>79.611111111111114</v>
      </c>
      <c r="AR7">
        <f>AVERAGEIFS($J$2:$J$51418,$F$2:$F$51418,"Flankers",$B$2:$B$51418,"Con20R")</f>
        <v>64.496296296296293</v>
      </c>
      <c r="AS7">
        <f>AVERAGEIFS($J$2:$J$51418,$F$2:$F$51418,"Flankers",$B$2:$B$51418,"InCon20R")</f>
        <v>45.361111111111114</v>
      </c>
      <c r="AT7">
        <f t="shared" si="3"/>
        <v>63.156172839506176</v>
      </c>
      <c r="AV7" s="13" t="s">
        <v>505</v>
      </c>
      <c r="AW7">
        <f>AVERAGEIFS($L$2:$L$51418,$F$2:$F$51418,"Central",$B$2:$B$51418,"Abs20R")</f>
        <v>229.61111111111111</v>
      </c>
      <c r="AX7">
        <f>AVERAGEIFS($L$2:$L$51418,$F$2:$F$51418,"Central",$B$2:$B$51418,"Con20R")</f>
        <v>199.04629629629622</v>
      </c>
      <c r="AY7">
        <f>AVERAGEIFS($L$2:$L$51418,$F$2:$F$51418,"Central",$B$2:$B$51418,"InCon20R")</f>
        <v>152.76666666666668</v>
      </c>
      <c r="AZ7">
        <f t="shared" si="4"/>
        <v>193.80802469135801</v>
      </c>
      <c r="BB7" s="13" t="s">
        <v>505</v>
      </c>
      <c r="BC7">
        <f>AVERAGEIFS($L$2:$L$51418,$F$2:$F$51418,"Flankers",$B$2:$B$51418,"Abs20R")</f>
        <v>113.85555555555555</v>
      </c>
      <c r="BD7">
        <f>AVERAGEIFS($L$2:$L$51418,$F$2:$F$51418,"Flankers",$B$2:$B$51418,"Con20R")</f>
        <v>79.614814814814807</v>
      </c>
      <c r="BE7">
        <f>AVERAGEIFS($L$2:$L$51418,$F$2:$F$51418,"Flankers",$B$2:$B$51418,"InCon20R")</f>
        <v>49.983333333333334</v>
      </c>
      <c r="BF7">
        <f t="shared" si="5"/>
        <v>81.151234567901227</v>
      </c>
      <c r="BH7" s="13" t="s">
        <v>505</v>
      </c>
      <c r="BI7">
        <f>AVERAGEIFS($T$2:$T$51418,$F$2:$F$51418,"Central",$B$2:$B$51418,"Abs20R")</f>
        <v>224.0611111111111</v>
      </c>
      <c r="BJ7">
        <f>AVERAGEIFS($T$2:$T$51418,$F$2:$F$51418,"Central",$B$2:$B$51418,"Con20R")</f>
        <v>182.07777777777775</v>
      </c>
      <c r="BK7">
        <f>AVERAGEIFS($T$2:$T$51418,$F$2:$F$51418,"Central",$B$2:$B$51418,"InCon20R")</f>
        <v>142.58333333333334</v>
      </c>
      <c r="BL7">
        <f t="shared" si="6"/>
        <v>182.90740740740739</v>
      </c>
      <c r="BN7" s="13" t="s">
        <v>505</v>
      </c>
      <c r="BO7">
        <f>AVERAGEIFS($T$2:$T$51418,$F$2:$F$51418,"Flankers",$B$2:$B$51418,"Abs20R")</f>
        <v>75.900000000000006</v>
      </c>
      <c r="BP7">
        <f>AVERAGEIFS($T$2:$T$51418,$F$2:$F$51418,"Flankers",$B$2:$B$51418,"Con20R")</f>
        <v>59.86851851851852</v>
      </c>
      <c r="BQ7">
        <f>AVERAGEIFS($T$2:$T$51418,$F$2:$F$51418,"Flankers",$B$2:$B$51418,"InCon20R")</f>
        <v>45.361111111111114</v>
      </c>
      <c r="BR7">
        <f t="shared" si="7"/>
        <v>60.376543209876552</v>
      </c>
      <c r="BT7" t="s">
        <v>529</v>
      </c>
      <c r="BU7">
        <f>Y17</f>
        <v>118.87444444444445</v>
      </c>
      <c r="BZ7" t="s">
        <v>530</v>
      </c>
      <c r="CA7">
        <f>AE17</f>
        <v>65.556666666666672</v>
      </c>
      <c r="CG7" t="s">
        <v>529</v>
      </c>
      <c r="CH7">
        <f>BI17</f>
        <v>68.145555555555546</v>
      </c>
      <c r="CM7" t="s">
        <v>530</v>
      </c>
      <c r="CN7">
        <f>BO17</f>
        <v>27.775555555555556</v>
      </c>
    </row>
    <row r="8" spans="1:96" x14ac:dyDescent="0.25">
      <c r="A8" t="s">
        <v>36</v>
      </c>
      <c r="B8" t="s">
        <v>28</v>
      </c>
      <c r="C8">
        <v>0</v>
      </c>
      <c r="D8">
        <v>700</v>
      </c>
      <c r="E8" t="s">
        <v>696</v>
      </c>
      <c r="F8" t="s">
        <v>29</v>
      </c>
      <c r="G8" t="s">
        <v>30</v>
      </c>
      <c r="H8" t="s">
        <v>30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30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 s="13" t="s">
        <v>506</v>
      </c>
      <c r="Y8">
        <f>AVERAGEIFS($J$2:$J$51418,$F$2:$F$51418,"Central",$B$2:$B$51418,"Abs60L")</f>
        <v>25.005555555555556</v>
      </c>
      <c r="Z8">
        <f>AVERAGEIFS($I$2:$I$51418,$F$2:$F$51418,"Central",$B$2:$B$51418,"Con60L")</f>
        <v>12.972222222222221</v>
      </c>
      <c r="AA8">
        <f>AVERAGEIFS($I$2:$I$51418,$F$2:$F$51418,"Central",$B$2:$B$51418,"InCon60L")</f>
        <v>21.294444444444448</v>
      </c>
      <c r="AB8">
        <f t="shared" si="0"/>
        <v>19.75740740740741</v>
      </c>
      <c r="AD8" s="13" t="s">
        <v>506</v>
      </c>
      <c r="AE8">
        <f>AVERAGEIFS($J$2:$J$51418,$F$2:$F$51418,"Flankers",$B$2:$B$51418,"Abs60L")</f>
        <v>24.994444444444444</v>
      </c>
      <c r="AF8">
        <f>AVERAGEIFS($I$2:$I$51418,$F$2:$F$51418,"Flankers",$B$2:$B$51418,"Con60L")</f>
        <v>2.7777777777777777</v>
      </c>
      <c r="AG8">
        <f>AVERAGEIFS($I$2:$I$51418,$F$2:$F$51418,"Flankers",$B$2:$B$51418,"InCon60L")</f>
        <v>3.7037037037037037</v>
      </c>
      <c r="AH8">
        <f t="shared" si="1"/>
        <v>10.491975308641974</v>
      </c>
      <c r="AJ8" s="13" t="s">
        <v>506</v>
      </c>
      <c r="AK8">
        <f>AVERAGEIFS($J$2:$J$51418,$F$2:$F$51418,"Central",$B$2:$B$51418,"Abs60L")</f>
        <v>25.005555555555556</v>
      </c>
      <c r="AL8">
        <f>AVERAGEIFS($J$2:$J$51418,$F$2:$F$51418,"Central",$B$2:$B$51418,"Con60L")</f>
        <v>0</v>
      </c>
      <c r="AM8">
        <f>AVERAGEIFS($J$2:$J$51418,$F$2:$F$51418,"Central",$B$2:$B$51418,"InCon60L")</f>
        <v>12.651851851851852</v>
      </c>
      <c r="AN8">
        <f t="shared" si="2"/>
        <v>12.552469135802468</v>
      </c>
      <c r="AP8" s="13" t="s">
        <v>506</v>
      </c>
      <c r="AQ8">
        <f>AVERAGEIFS($J$2:$J$51418,$F$2:$F$51418,"Flankers",$B$2:$B$51418,"Abs60L")</f>
        <v>24.994444444444444</v>
      </c>
      <c r="AR8">
        <f>AVERAGEIFS($J$2:$J$51418,$F$2:$F$51418,"Flankers",$B$2:$B$51418,"Con60L")</f>
        <v>0</v>
      </c>
      <c r="AS8">
        <f>AVERAGEIFS($J$2:$J$51418,$F$2:$F$51418,"Flankers",$B$2:$B$51418,"InCon60L")</f>
        <v>0</v>
      </c>
      <c r="AT8">
        <f t="shared" si="3"/>
        <v>8.3314814814814806</v>
      </c>
      <c r="AV8" s="13" t="s">
        <v>506</v>
      </c>
      <c r="AW8">
        <f>AVERAGEIFS($L$2:$L$51418,$F$2:$F$51418,"Central",$B$2:$B$51418,"Abs60L")</f>
        <v>25.933333333333334</v>
      </c>
      <c r="AX8">
        <f>AVERAGEIFS($L$2:$L$51418,$F$2:$F$51418,"Central",$B$2:$B$51418,"Con60L")</f>
        <v>0</v>
      </c>
      <c r="AY8">
        <f>AVERAGEIFS($L$2:$L$51418,$F$2:$F$51418,"Central",$B$2:$B$51418,"InCon60L")</f>
        <v>12.651851851851852</v>
      </c>
      <c r="AZ8">
        <f t="shared" si="4"/>
        <v>12.861728395061727</v>
      </c>
      <c r="BB8" s="13" t="s">
        <v>506</v>
      </c>
      <c r="BC8">
        <f>AVERAGEIFS($L$2:$L$51418,$F$2:$F$51418,"Flankers",$B$2:$B$51418,"Abs60L")</f>
        <v>25.916666666666668</v>
      </c>
      <c r="BD8">
        <f>AVERAGEIFS($L$2:$L$51418,$F$2:$F$51418,"Flankers",$B$2:$B$51418,"Con60L")</f>
        <v>0</v>
      </c>
      <c r="BE8">
        <f>AVERAGEIFS($L$2:$L$51418,$F$2:$F$51418,"Flankers",$B$2:$B$51418,"InCon60L")</f>
        <v>0</v>
      </c>
      <c r="BF8">
        <f t="shared" si="5"/>
        <v>8.6388888888888893</v>
      </c>
      <c r="BH8" s="13" t="s">
        <v>506</v>
      </c>
      <c r="BI8">
        <f>AVERAGEIFS($T$2:$T$51418,$F$2:$F$51418,"Central",$B$2:$B$51418,"Abs60L")</f>
        <v>24.072222222222223</v>
      </c>
      <c r="BJ8">
        <f>AVERAGEIFS($T$2:$T$51418,$F$2:$F$51418,"Central",$B$2:$B$51418,"Con60L")</f>
        <v>0</v>
      </c>
      <c r="BK8">
        <f>AVERAGEIFS($T$2:$T$51418,$F$2:$F$51418,"Central",$B$2:$B$51418,"InCon60L")</f>
        <v>12.651851851851852</v>
      </c>
      <c r="BL8">
        <f t="shared" si="6"/>
        <v>12.241358024691358</v>
      </c>
      <c r="BN8" s="13" t="s">
        <v>506</v>
      </c>
      <c r="BO8">
        <f>AVERAGEIFS($T$2:$T$51418,$F$2:$F$51418,"Flankers",$B$2:$B$51418,"Abs60L")</f>
        <v>24.994444444444444</v>
      </c>
      <c r="BP8">
        <f>AVERAGEIFS($T$2:$T$51418,$F$2:$F$51418,"Flankers",$B$2:$B$51418,"Con60L")</f>
        <v>0</v>
      </c>
      <c r="BQ8">
        <f>AVERAGEIFS($T$2:$T$51418,$F$2:$F$51418,"Flankers",$B$2:$B$51418,"InCon60L")</f>
        <v>0</v>
      </c>
      <c r="BR8">
        <f t="shared" si="7"/>
        <v>8.3314814814814806</v>
      </c>
      <c r="BT8" t="s">
        <v>531</v>
      </c>
      <c r="BU8" t="e">
        <f>AVERAGE(BV:BV)</f>
        <v>#DIV/0!</v>
      </c>
      <c r="BV8" t="str">
        <f t="shared" ref="BV8" si="23">IF(AND(OR($B8="Incon20l",$B8="Incon20r"),OR($B11="Abs20r",$B11="Abs20l"),$F8="Central",$F11="Central"),$I11,"")</f>
        <v/>
      </c>
      <c r="BW8" t="str">
        <f t="shared" ref="BW8" si="24">IF(AND(OR($B8="Incon60l",$B8="Incon60r"),OR($B11="Abs60r",$B11="Abs60l"),$F8="Central",$F11="Central"),$I11,"")</f>
        <v/>
      </c>
      <c r="BX8" t="str">
        <f t="shared" ref="BX8" si="25">IF(AND(OR($B8="Incon20l",$B8="Incon20r"),OR($B11="con20r",$B11="con20l"),$F8="Central",$F11="Central"),$I11,"")</f>
        <v/>
      </c>
      <c r="BY8" t="str">
        <f t="shared" ref="BY8" si="26">IF(AND(OR($B8="Incon60l",$B8="Incon60r"),OR($B11="con60r",$B11="con60l"),$F8="Central",$F11="Central"),$I11,"")</f>
        <v/>
      </c>
      <c r="BZ8" t="s">
        <v>532</v>
      </c>
      <c r="CA8" t="e">
        <f>AVERAGE(CB:CB)</f>
        <v>#DIV/0!</v>
      </c>
      <c r="CG8" t="s">
        <v>531</v>
      </c>
      <c r="CH8" t="e">
        <f>AVERAGE(CI:CI)</f>
        <v>#DIV/0!</v>
      </c>
      <c r="CI8" t="str">
        <f t="shared" ref="CI8" si="27">IF(AND(OR($B8="Incon20l",$B8="Incon20r"),OR($B11="Abs20r",$B11="Abs20l"),$F8="Central",$F11="Central"),$T11,"")</f>
        <v/>
      </c>
      <c r="CJ8" t="str">
        <f t="shared" ref="CJ8" si="28">IF(AND(OR($B8="Incon60l",$B8="Incon60r"),OR($B11="Abs60r",$B11="Abs60l"),$F8="Central",$F11="Central"),$T11,"")</f>
        <v/>
      </c>
      <c r="CK8" t="str">
        <f t="shared" ref="CK8" si="29">IF(AND(OR($B8="Incon20l",$B8="Incon20r"),OR($B11="con20r",$B11="con20l"),$F8="Central",$F11="Central"),$T11,"")</f>
        <v/>
      </c>
      <c r="CL8" t="str">
        <f t="shared" ref="CL8" si="30">IF(AND(OR($B8="Incon60l",$B8="Incon60r"),OR($B11="con60r",$B11="con60l"),$F8="Central",$F11="Central"),$T11,"")</f>
        <v/>
      </c>
      <c r="CM8" t="s">
        <v>532</v>
      </c>
      <c r="CN8" t="e">
        <f>AVERAGE(CO:CO)</f>
        <v>#DIV/0!</v>
      </c>
    </row>
    <row r="9" spans="1:96" x14ac:dyDescent="0.25">
      <c r="A9" t="s">
        <v>37</v>
      </c>
      <c r="B9" t="s">
        <v>28</v>
      </c>
      <c r="C9">
        <v>0</v>
      </c>
      <c r="D9">
        <v>700</v>
      </c>
      <c r="E9" t="s">
        <v>696</v>
      </c>
      <c r="F9" t="s">
        <v>29</v>
      </c>
      <c r="G9" t="s">
        <v>30</v>
      </c>
      <c r="H9" t="s">
        <v>30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30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 s="13" t="s">
        <v>507</v>
      </c>
      <c r="Y9">
        <f>AVERAGEIFS($I$2:$I$51418,$F$2:$F$51418,"Central",$B$2:$B$51418,"Abs60r")</f>
        <v>0</v>
      </c>
      <c r="Z9">
        <f>AVERAGEIFS($I$2:$I$51418,$F$2:$F$51418,"Central",$B$2:$B$51418,"Con60R")</f>
        <v>38.888888888888886</v>
      </c>
      <c r="AA9">
        <f>AVERAGEIFS($I$2:$I$51418,$F$2:$F$51418,"Central",$B$2:$B$51418,"InCon60R")</f>
        <v>11.103703703703705</v>
      </c>
      <c r="AB9">
        <f>AVERAGE(Y9:AA9)</f>
        <v>16.664197530864197</v>
      </c>
      <c r="AD9" s="13" t="s">
        <v>507</v>
      </c>
      <c r="AE9">
        <f>AVERAGEIFS($I$2:$I$51418,$F$2:$F$51418,"Flankers",$B$2:$B$51418,"Abs60r")</f>
        <v>0</v>
      </c>
      <c r="AF9">
        <f>AVERAGEIFS($I$2:$I$51418,$F$2:$F$51418,"Flankers",$B$2:$B$51418,"Con60R")</f>
        <v>0</v>
      </c>
      <c r="AG9">
        <f>AVERAGEIFS($I$2:$I$51418,$F$2:$F$51418,"Flankers",$B$2:$B$51418,"InCon60R")</f>
        <v>0.31111111111111112</v>
      </c>
      <c r="AH9">
        <f>AVERAGE(AE9:AG9)</f>
        <v>0.1037037037037037</v>
      </c>
      <c r="AJ9" s="13" t="s">
        <v>507</v>
      </c>
      <c r="AK9">
        <f>AVERAGEIFS($J$2:$J$51418,$F$2:$F$51418,"Central",$B$2:$B$51418,"Abs60r")</f>
        <v>0</v>
      </c>
      <c r="AL9">
        <f>AVERAGEIFS($J$2:$J$51418,$F$2:$F$51418,"Central",$B$2:$B$51418,"Con60R")</f>
        <v>41.666666666666664</v>
      </c>
      <c r="AM9">
        <f>AVERAGEIFS($J$2:$J$51418,$F$2:$F$51418,"Central",$B$2:$B$51418,"InCon60R")</f>
        <v>8.9462962962962962</v>
      </c>
      <c r="AN9">
        <f>AVERAGE(AK9:AM9)</f>
        <v>16.870987654320988</v>
      </c>
      <c r="AP9" s="13" t="s">
        <v>507</v>
      </c>
      <c r="AQ9">
        <f>AVERAGEIFS($J$2:$J$51418,$F$2:$F$51418,"Flankers",$B$2:$B$51418,"Abs60r")</f>
        <v>0</v>
      </c>
      <c r="AR9">
        <f>AVERAGEIFS($J$2:$J$51418,$F$2:$F$51418,"Flankers",$B$2:$B$51418,"Con60R")</f>
        <v>0</v>
      </c>
      <c r="AS9">
        <f>AVERAGEIFS($J$2:$J$51418,$F$2:$F$51418,"Flankers",$B$2:$B$51418,"InCon60R")</f>
        <v>0</v>
      </c>
      <c r="AT9">
        <f>AVERAGE(AQ9:AS9)</f>
        <v>0</v>
      </c>
      <c r="AV9" s="13" t="s">
        <v>507</v>
      </c>
      <c r="AW9">
        <f>AVERAGEIFS($L$2:$L$51418,$F$2:$F$51418,"Central",$B$2:$B$51418,"Abs60r")</f>
        <v>0</v>
      </c>
      <c r="AX9">
        <f>AVERAGEIFS($L$2:$L$51418,$F$2:$F$51418,"Central",$B$2:$B$51418,"Con60R")</f>
        <v>41.666666666666664</v>
      </c>
      <c r="AY9">
        <f>AVERAGEIFS($L$2:$L$51418,$F$2:$F$51418,"Central",$B$2:$B$51418,"InCon60R")</f>
        <v>8.9462962962962962</v>
      </c>
      <c r="AZ9">
        <f>AVERAGE(AW9:AY9)</f>
        <v>16.870987654320988</v>
      </c>
      <c r="BB9" s="13" t="s">
        <v>507</v>
      </c>
      <c r="BC9">
        <f>AVERAGEIFS($L$2:$L$51418,$F$2:$F$51418,"Flankers",$B$2:$B$51418,"Abs60r")</f>
        <v>0</v>
      </c>
      <c r="BD9">
        <f>AVERAGEIFS($L$2:$L$51418,$F$2:$F$51418,"Flankers",$B$2:$B$51418,"Con60R")</f>
        <v>0</v>
      </c>
      <c r="BE9">
        <f>AVERAGEIFS($L$2:$L$51418,$F$2:$F$51418,"Flankers",$B$2:$B$51418,"InCon60R")</f>
        <v>0</v>
      </c>
      <c r="BF9">
        <f>AVERAGE(BC9:BE9)</f>
        <v>0</v>
      </c>
      <c r="BH9" s="13" t="s">
        <v>507</v>
      </c>
      <c r="BI9">
        <f>AVERAGEIFS($T$2:$T$51418,$F$2:$F$51418,"Central",$B$2:$B$51418,"Abs60r")</f>
        <v>0</v>
      </c>
      <c r="BJ9">
        <f>AVERAGEIFS($T$2:$T$51418,$F$2:$F$51418,"Central",$B$2:$B$51418,"Con60R")</f>
        <v>40.733333333333334</v>
      </c>
      <c r="BK9">
        <f>AVERAGEIFS($T$2:$T$51418,$F$2:$F$51418,"Central",$B$2:$B$51418,"InCon60R")</f>
        <v>8.6388888888888893</v>
      </c>
      <c r="BL9">
        <f>AVERAGE(BI9:BK9)</f>
        <v>16.457407407407405</v>
      </c>
      <c r="BN9" s="13" t="s">
        <v>507</v>
      </c>
      <c r="BO9">
        <f>AVERAGEIFS($T$2:$T$51418,$F$2:$F$51418,"Flankers",$B$2:$B$51418,"Abs60r")</f>
        <v>0</v>
      </c>
      <c r="BP9">
        <f>AVERAGEIFS($T$2:$T$51418,$F$2:$F$51418,"Flankers",$B$2:$B$51418,"Con60R")</f>
        <v>0</v>
      </c>
      <c r="BQ9">
        <f>AVERAGEIFS($T$2:$T$51418,$F$2:$F$51418,"Flankers",$B$2:$B$51418,"InCon60R")</f>
        <v>0</v>
      </c>
      <c r="BR9">
        <f>AVERAGE(BO9:BQ9)</f>
        <v>0</v>
      </c>
      <c r="BT9" t="s">
        <v>533</v>
      </c>
      <c r="BU9" t="e">
        <f>AVERAGE(BW:BW)</f>
        <v>#DIV/0!</v>
      </c>
      <c r="BZ9" t="s">
        <v>534</v>
      </c>
      <c r="CA9" t="e">
        <f>AVERAGE(CC:CC)</f>
        <v>#DIV/0!</v>
      </c>
      <c r="CB9" t="str">
        <f t="shared" ref="CB9" si="31">IF(AND(OR($B9="Incon20l",$B9="Incon20r"),OR($B12="Abs20r",$B12="Abs20l"),$F9="Flankers",$F12="Flankers"),$I12,"")</f>
        <v/>
      </c>
      <c r="CC9" t="str">
        <f t="shared" ref="CC9" si="32">IF(AND(OR($B9="Incon60l",$B9="Incon60r"),OR($B12="Abs60r",$B12="Abs60l"),$F9="Flankers",$F12="Flankers"),$I12,"")</f>
        <v/>
      </c>
      <c r="CD9" t="str">
        <f t="shared" ref="CD9" si="33">IF(AND(OR($B9="Incon20l",$B9="Incon20r"),OR($B12="con20r",$B12="con20l"),$F9="Flankers",$F12="Flankers"),$I12,"")</f>
        <v/>
      </c>
      <c r="CE9" t="str">
        <f t="shared" ref="CE9" si="34">IF(AND(OR($B9="Incon60l",$B9="Incon60r"),OR($B12="con60r",$B12="con60l"),$F9="Flankers",$F12="Flankers"),$I12,"")</f>
        <v/>
      </c>
      <c r="CG9" t="s">
        <v>533</v>
      </c>
      <c r="CH9" t="e">
        <f>AVERAGE(CJ:CJ)</f>
        <v>#DIV/0!</v>
      </c>
      <c r="CM9" t="s">
        <v>534</v>
      </c>
      <c r="CN9" t="e">
        <f>AVERAGE(CP:CP)</f>
        <v>#DIV/0!</v>
      </c>
      <c r="CO9" t="str">
        <f t="shared" ref="CO9" si="35">IF(AND(OR($B9="Incon20l",$B9="Incon20r"),OR($B12="Abs20r",$B12="Abs20l"),$F9="Flankers",$F12="Flankers"),$T12,"")</f>
        <v/>
      </c>
      <c r="CP9" t="str">
        <f t="shared" ref="CP9" si="36">IF(AND(OR($B9="Incon60l",$B9="Incon60r"),OR($B12="Abs60r",$B12="Abs60l"),$F9="Flankers",$F12="Flankers"),$T12,"")</f>
        <v/>
      </c>
      <c r="CQ9" t="str">
        <f t="shared" ref="CQ9" si="37">IF(AND(OR($B9="Incon20l",$B9="Incon20r"),OR($B12="con20r",$B12="con20l"),$F9="Flankers",$F12="Flankers"),$T12,"")</f>
        <v/>
      </c>
      <c r="CR9" t="str">
        <f t="shared" ref="CR9" si="38">IF(AND(OR($B9="Incon60l",$B9="Incon60r"),OR($B12="con60r",$B12="con60l"),$F9="Flankers",$F12="Flankers"),$T12,"")</f>
        <v/>
      </c>
    </row>
    <row r="10" spans="1:96" x14ac:dyDescent="0.25">
      <c r="A10" t="s">
        <v>38</v>
      </c>
      <c r="B10" t="s">
        <v>28</v>
      </c>
      <c r="C10">
        <v>0</v>
      </c>
      <c r="D10">
        <v>700</v>
      </c>
      <c r="E10" t="s">
        <v>696</v>
      </c>
      <c r="F10" t="s">
        <v>29</v>
      </c>
      <c r="G10" t="s">
        <v>30</v>
      </c>
      <c r="H10" t="s">
        <v>30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30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 s="13"/>
      <c r="AD10" s="13"/>
      <c r="AJ10" s="13"/>
      <c r="AP10" s="13"/>
      <c r="AV10" s="13"/>
      <c r="BB10" s="13"/>
      <c r="BH10" s="13"/>
      <c r="BN10" s="13"/>
      <c r="BT10" t="s">
        <v>535</v>
      </c>
      <c r="BU10" t="e">
        <f>AVERAGE(BX:BX)</f>
        <v>#DIV/0!</v>
      </c>
      <c r="BZ10" t="s">
        <v>536</v>
      </c>
      <c r="CA10" t="e">
        <f>AVERAGE(CD:CD)</f>
        <v>#DIV/0!</v>
      </c>
      <c r="CG10" t="s">
        <v>535</v>
      </c>
      <c r="CH10" t="e">
        <f>AVERAGE(CK:CK)</f>
        <v>#DIV/0!</v>
      </c>
      <c r="CM10" t="s">
        <v>536</v>
      </c>
      <c r="CN10" t="e">
        <f>AVERAGE(CQ:CQ)</f>
        <v>#DIV/0!</v>
      </c>
    </row>
    <row r="11" spans="1:96" x14ac:dyDescent="0.25">
      <c r="A11" t="s">
        <v>39</v>
      </c>
      <c r="B11" t="s">
        <v>28</v>
      </c>
      <c r="C11">
        <v>0</v>
      </c>
      <c r="D11">
        <v>700</v>
      </c>
      <c r="E11" t="s">
        <v>696</v>
      </c>
      <c r="F11" t="s">
        <v>29</v>
      </c>
      <c r="G11" t="s">
        <v>30</v>
      </c>
      <c r="H11" t="s">
        <v>30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30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 s="13" t="s">
        <v>501</v>
      </c>
      <c r="Y11">
        <f>AVERAGE(Y4:Y9)</f>
        <v>108.59981481481482</v>
      </c>
      <c r="Z11">
        <f>AVERAGE(Z4:Z9)</f>
        <v>98.44537037037037</v>
      </c>
      <c r="AA11">
        <f>AVERAGE(AA4:AA9)</f>
        <v>96.975925925925935</v>
      </c>
      <c r="AD11" s="13" t="s">
        <v>501</v>
      </c>
      <c r="AE11">
        <f>AVERAGE(AE4:AE9)</f>
        <v>71.535555555555575</v>
      </c>
      <c r="AF11">
        <f>AVERAGE(AF4:AF9)</f>
        <v>64.498611111111103</v>
      </c>
      <c r="AG11">
        <f>AVERAGE(AG4:AG9)</f>
        <v>28.553703703703704</v>
      </c>
      <c r="AJ11" s="13" t="s">
        <v>501</v>
      </c>
      <c r="AK11">
        <f>AVERAGE(AK4:AK9)</f>
        <v>83.14240740740739</v>
      </c>
      <c r="AL11">
        <f>AVERAGE(AL4:AL9)</f>
        <v>81.54907407407407</v>
      </c>
      <c r="AM11">
        <f>AVERAGE(AM4:AM9)</f>
        <v>89.18703703703703</v>
      </c>
      <c r="AP11" s="13" t="s">
        <v>501</v>
      </c>
      <c r="AQ11">
        <f>AVERAGE(AQ4:AQ9)</f>
        <v>47.369629629629635</v>
      </c>
      <c r="AR11">
        <f>AVERAGE(AR4:AR9)</f>
        <v>33.792592592592598</v>
      </c>
      <c r="AS11">
        <f>AVERAGE(AS4:AS9)</f>
        <v>20.136111111111113</v>
      </c>
      <c r="AV11" s="13" t="s">
        <v>501</v>
      </c>
      <c r="AW11">
        <f>AVERAGE(AW4:AW9)</f>
        <v>95.11666666666666</v>
      </c>
      <c r="AX11">
        <f>AVERAGE(AX4:AX9)</f>
        <v>89.956944444444431</v>
      </c>
      <c r="AY11">
        <f>AVERAGE(AY4:AY9)</f>
        <v>94.741203703703704</v>
      </c>
      <c r="BB11" s="13" t="s">
        <v>501</v>
      </c>
      <c r="BC11">
        <f>AVERAGE(BC4:BC9)</f>
        <v>60.727222222222231</v>
      </c>
      <c r="BD11">
        <f>AVERAGE(BD4:BD9)</f>
        <v>44.515740740740739</v>
      </c>
      <c r="BE11">
        <f>AVERAGE(BE4:BE9)</f>
        <v>24.3</v>
      </c>
      <c r="BH11" s="13" t="s">
        <v>501</v>
      </c>
      <c r="BI11">
        <f>AVERAGE(BI4:BI9)</f>
        <v>81.043888888888887</v>
      </c>
      <c r="BJ11">
        <f>AVERAGE(BJ4:BJ9)</f>
        <v>80.388888888888886</v>
      </c>
      <c r="BK11">
        <f>AVERAGE(BK4:BK9)</f>
        <v>87.953240740740753</v>
      </c>
      <c r="BN11" s="13" t="s">
        <v>501</v>
      </c>
      <c r="BO11">
        <f>AVERAGE(BO4:BO9)</f>
        <v>46.596481481481483</v>
      </c>
      <c r="BP11">
        <f>AVERAGE(BP4:BP9)</f>
        <v>31.169444444444451</v>
      </c>
      <c r="BQ11">
        <f>AVERAGE(BQ4:BQ9)</f>
        <v>20.136111111111113</v>
      </c>
      <c r="BT11" t="s">
        <v>537</v>
      </c>
      <c r="BU11" t="e">
        <f>AVERAGE(BY:BY)</f>
        <v>#DIV/0!</v>
      </c>
      <c r="BV11" t="str">
        <f t="shared" ref="BV11" si="39">IF(AND(OR($B11="Incon20l",$B11="Incon20r"),OR($B14="Abs20r",$B14="Abs20l"),$F11="Central",$F14="Central"),$I14,"")</f>
        <v/>
      </c>
      <c r="BW11" t="str">
        <f t="shared" ref="BW11" si="40">IF(AND(OR($B11="Incon60l",$B11="Incon60r"),OR($B14="Abs60r",$B14="Abs60l"),$F11="Central",$F14="Central"),$I14,"")</f>
        <v/>
      </c>
      <c r="BX11" t="str">
        <f t="shared" ref="BX11" si="41">IF(AND(OR($B11="Incon20l",$B11="Incon20r"),OR($B14="con20r",$B14="con20l"),$F11="Central",$F14="Central"),$I14,"")</f>
        <v/>
      </c>
      <c r="BY11" t="str">
        <f t="shared" ref="BY11" si="42">IF(AND(OR($B11="Incon60l",$B11="Incon60r"),OR($B14="con60r",$B14="con60l"),$F11="Central",$F14="Central"),$I14,"")</f>
        <v/>
      </c>
      <c r="BZ11" t="s">
        <v>538</v>
      </c>
      <c r="CA11" t="e">
        <f>AVERAGE(CE:CE)</f>
        <v>#DIV/0!</v>
      </c>
      <c r="CG11" t="s">
        <v>537</v>
      </c>
      <c r="CH11" t="e">
        <f>AVERAGE(CL:CL)</f>
        <v>#DIV/0!</v>
      </c>
      <c r="CI11" t="str">
        <f t="shared" ref="CI11" si="43">IF(AND(OR($B11="Incon20l",$B11="Incon20r"),OR($B14="Abs20r",$B14="Abs20l"),$F11="Central",$F14="Central"),$T14,"")</f>
        <v/>
      </c>
      <c r="CJ11" t="str">
        <f t="shared" ref="CJ11" si="44">IF(AND(OR($B11="Incon60l",$B11="Incon60r"),OR($B14="Abs60r",$B14="Abs60l"),$F11="Central",$F14="Central"),$T14,"")</f>
        <v/>
      </c>
      <c r="CK11" t="str">
        <f t="shared" ref="CK11" si="45">IF(AND(OR($B11="Incon20l",$B11="Incon20r"),OR($B14="con20r",$B14="con20l"),$F11="Central",$F14="Central"),$T14,"")</f>
        <v/>
      </c>
      <c r="CL11" t="str">
        <f t="shared" ref="CL11" si="46">IF(AND(OR($B11="Incon60l",$B11="Incon60r"),OR($B14="con60r",$B14="con60l"),$F11="Central",$F14="Central"),$T14,"")</f>
        <v/>
      </c>
      <c r="CM11" t="s">
        <v>538</v>
      </c>
      <c r="CN11" t="e">
        <f>AVERAGE(CR:CR)</f>
        <v>#DIV/0!</v>
      </c>
    </row>
    <row r="12" spans="1:96" x14ac:dyDescent="0.25">
      <c r="A12" t="s">
        <v>40</v>
      </c>
      <c r="B12" t="s">
        <v>28</v>
      </c>
      <c r="C12">
        <v>0</v>
      </c>
      <c r="D12">
        <v>700</v>
      </c>
      <c r="E12" t="s">
        <v>696</v>
      </c>
      <c r="F12" t="s">
        <v>29</v>
      </c>
      <c r="G12" t="s">
        <v>30</v>
      </c>
      <c r="H12" t="s">
        <v>30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30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CB12" t="str">
        <f t="shared" ref="CB12" si="47">IF(AND(OR($B12="Incon20l",$B12="Incon20r"),OR($B15="Abs20r",$B15="Abs20l"),$F12="Flankers",$F15="Flankers"),$I15,"")</f>
        <v/>
      </c>
      <c r="CC12" t="str">
        <f t="shared" ref="CC12" si="48">IF(AND(OR($B12="Incon60l",$B12="Incon60r"),OR($B15="Abs60r",$B15="Abs60l"),$F12="Flankers",$F15="Flankers"),$I15,"")</f>
        <v/>
      </c>
      <c r="CD12" t="str">
        <f t="shared" ref="CD12" si="49">IF(AND(OR($B12="Incon20l",$B12="Incon20r"),OR($B15="con20r",$B15="con20l"),$F12="Flankers",$F15="Flankers"),$I15,"")</f>
        <v/>
      </c>
      <c r="CE12" t="str">
        <f t="shared" ref="CE12" si="50">IF(AND(OR($B12="Incon60l",$B12="Incon60r"),OR($B15="con60r",$B15="con60l"),$F12="Flankers",$F15="Flankers"),$I15,"")</f>
        <v/>
      </c>
      <c r="CO12" t="str">
        <f t="shared" ref="CO12" si="51">IF(AND(OR($B12="Incon20l",$B12="Incon20r"),OR($B15="Abs20r",$B15="Abs20l"),$F12="Flankers",$F15="Flankers"),$T15,"")</f>
        <v/>
      </c>
      <c r="CP12" t="str">
        <f t="shared" ref="CP12" si="52">IF(AND(OR($B12="Incon60l",$B12="Incon60r"),OR($B15="Abs60r",$B15="Abs60l"),$F12="Flankers",$F15="Flankers"),$T15,"")</f>
        <v/>
      </c>
      <c r="CQ12" t="str">
        <f t="shared" ref="CQ12" si="53">IF(AND(OR($B12="Incon20l",$B12="Incon20r"),OR($B15="con20r",$B15="con20l"),$F12="Flankers",$F15="Flankers"),$T15,"")</f>
        <v/>
      </c>
      <c r="CR12" t="str">
        <f t="shared" ref="CR12" si="54">IF(AND(OR($B12="Incon60l",$B12="Incon60r"),OR($B15="con60r",$B15="con60l"),$F12="Flankers",$F15="Flankers"),$T15,"")</f>
        <v/>
      </c>
    </row>
    <row r="13" spans="1:96" x14ac:dyDescent="0.25">
      <c r="A13" t="s">
        <v>41</v>
      </c>
      <c r="B13" t="s">
        <v>28</v>
      </c>
      <c r="C13">
        <v>0</v>
      </c>
      <c r="D13">
        <v>700</v>
      </c>
      <c r="E13" t="s">
        <v>696</v>
      </c>
      <c r="F13" t="s">
        <v>29</v>
      </c>
      <c r="G13" t="s">
        <v>30</v>
      </c>
      <c r="H13" t="s">
        <v>30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30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96" x14ac:dyDescent="0.25">
      <c r="A14" t="s">
        <v>42</v>
      </c>
      <c r="B14" t="s">
        <v>28</v>
      </c>
      <c r="C14">
        <v>0</v>
      </c>
      <c r="D14">
        <v>700</v>
      </c>
      <c r="E14" t="s">
        <v>696</v>
      </c>
      <c r="F14" t="s">
        <v>29</v>
      </c>
      <c r="G14" t="s">
        <v>30</v>
      </c>
      <c r="H14" t="s">
        <v>30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30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BV14" t="str">
        <f t="shared" ref="BV14" si="55">IF(AND(OR($B14="Incon20l",$B14="Incon20r"),OR($B17="Abs20r",$B17="Abs20l"),$F14="Central",$F17="Central"),$I17,"")</f>
        <v/>
      </c>
      <c r="BW14" t="str">
        <f t="shared" ref="BW14" si="56">IF(AND(OR($B14="Incon60l",$B14="Incon60r"),OR($B17="Abs60r",$B17="Abs60l"),$F14="Central",$F17="Central"),$I17,"")</f>
        <v/>
      </c>
      <c r="BX14" t="str">
        <f t="shared" ref="BX14" si="57">IF(AND(OR($B14="Incon20l",$B14="Incon20r"),OR($B17="con20r",$B17="con20l"),$F14="Central",$F17="Central"),$I17,"")</f>
        <v/>
      </c>
      <c r="BY14" t="str">
        <f t="shared" ref="BY14" si="58">IF(AND(OR($B14="Incon60l",$B14="Incon60r"),OR($B17="con60r",$B17="con60l"),$F14="Central",$F17="Central"),$I17,"")</f>
        <v/>
      </c>
      <c r="CI14" t="str">
        <f t="shared" ref="CI14" si="59">IF(AND(OR($B14="Incon20l",$B14="Incon20r"),OR($B17="Abs20r",$B17="Abs20l"),$F14="Central",$F17="Central"),$T17,"")</f>
        <v/>
      </c>
      <c r="CJ14" t="str">
        <f t="shared" ref="CJ14" si="60">IF(AND(OR($B14="Incon60l",$B14="Incon60r"),OR($B17="Abs60r",$B17="Abs60l"),$F14="Central",$F17="Central"),$T17,"")</f>
        <v/>
      </c>
      <c r="CK14" t="str">
        <f t="shared" ref="CK14" si="61">IF(AND(OR($B14="Incon20l",$B14="Incon20r"),OR($B17="con20r",$B17="con20l"),$F14="Central",$F17="Central"),$T17,"")</f>
        <v/>
      </c>
      <c r="CL14" t="str">
        <f t="shared" ref="CL14" si="62">IF(AND(OR($B14="Incon60l",$B14="Incon60r"),OR($B17="con60r",$B17="con60l"),$F14="Central",$F17="Central"),$T17,"")</f>
        <v/>
      </c>
    </row>
    <row r="15" spans="1:96" x14ac:dyDescent="0.25">
      <c r="A15" t="s">
        <v>43</v>
      </c>
      <c r="B15" t="s">
        <v>28</v>
      </c>
      <c r="C15">
        <v>0</v>
      </c>
      <c r="D15">
        <v>700</v>
      </c>
      <c r="E15" t="s">
        <v>696</v>
      </c>
      <c r="F15" t="s">
        <v>29</v>
      </c>
      <c r="G15" t="s">
        <v>30</v>
      </c>
      <c r="H15" t="s">
        <v>30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30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CB15" t="str">
        <f t="shared" ref="CB15" si="63">IF(AND(OR($B15="Incon20l",$B15="Incon20r"),OR($B18="Abs20r",$B18="Abs20l"),$F15="Flankers",$F18="Flankers"),$I18,"")</f>
        <v/>
      </c>
      <c r="CC15" t="str">
        <f t="shared" ref="CC15" si="64">IF(AND(OR($B15="Incon60l",$B15="Incon60r"),OR($B18="Abs60r",$B18="Abs60l"),$F15="Flankers",$F18="Flankers"),$I18,"")</f>
        <v/>
      </c>
      <c r="CD15" t="str">
        <f t="shared" ref="CD15" si="65">IF(AND(OR($B15="Incon20l",$B15="Incon20r"),OR($B18="con20r",$B18="con20l"),$F15="Flankers",$F18="Flankers"),$I18,"")</f>
        <v/>
      </c>
      <c r="CE15" t="str">
        <f t="shared" ref="CE15" si="66">IF(AND(OR($B15="Incon60l",$B15="Incon60r"),OR($B18="con60r",$B18="con60l"),$F15="Flankers",$F18="Flankers"),$I18,"")</f>
        <v/>
      </c>
      <c r="CO15" t="str">
        <f t="shared" ref="CO15" si="67">IF(AND(OR($B15="Incon20l",$B15="Incon20r"),OR($B18="Abs20r",$B18="Abs20l"),$F15="Flankers",$F18="Flankers"),$T18,"")</f>
        <v/>
      </c>
      <c r="CP15" t="str">
        <f t="shared" ref="CP15" si="68">IF(AND(OR($B15="Incon60l",$B15="Incon60r"),OR($B18="Abs60r",$B18="Abs60l"),$F15="Flankers",$F18="Flankers"),$T18,"")</f>
        <v/>
      </c>
      <c r="CQ15" t="str">
        <f t="shared" ref="CQ15" si="69">IF(AND(OR($B15="Incon20l",$B15="Incon20r"),OR($B18="con20r",$B18="con20l"),$F15="Flankers",$F18="Flankers"),$T18,"")</f>
        <v/>
      </c>
      <c r="CR15" t="str">
        <f t="shared" ref="CR15" si="70">IF(AND(OR($B15="Incon60l",$B15="Incon60r"),OR($B18="con60r",$B18="con60l"),$F15="Flankers",$F18="Flankers"),$T18,"")</f>
        <v/>
      </c>
    </row>
    <row r="16" spans="1:96" x14ac:dyDescent="0.25">
      <c r="A16" t="s">
        <v>44</v>
      </c>
      <c r="B16" t="s">
        <v>28</v>
      </c>
      <c r="C16">
        <v>0</v>
      </c>
      <c r="D16">
        <v>700</v>
      </c>
      <c r="E16" t="s">
        <v>696</v>
      </c>
      <c r="F16" t="s">
        <v>29</v>
      </c>
      <c r="G16" t="s">
        <v>30</v>
      </c>
      <c r="H16" t="s">
        <v>30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30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 t="s">
        <v>508</v>
      </c>
      <c r="Y16" t="s">
        <v>498</v>
      </c>
      <c r="Z16" t="s">
        <v>499</v>
      </c>
      <c r="AA16" t="s">
        <v>509</v>
      </c>
      <c r="AD16" t="s">
        <v>508</v>
      </c>
      <c r="AE16" t="s">
        <v>498</v>
      </c>
      <c r="AF16" t="s">
        <v>499</v>
      </c>
      <c r="AG16" t="s">
        <v>509</v>
      </c>
      <c r="AJ16" t="s">
        <v>508</v>
      </c>
      <c r="AK16" t="s">
        <v>498</v>
      </c>
      <c r="AL16" t="s">
        <v>499</v>
      </c>
      <c r="AM16" t="s">
        <v>509</v>
      </c>
      <c r="AP16" t="s">
        <v>508</v>
      </c>
      <c r="AQ16" t="s">
        <v>498</v>
      </c>
      <c r="AR16" t="s">
        <v>499</v>
      </c>
      <c r="AS16" t="s">
        <v>509</v>
      </c>
      <c r="AV16" t="s">
        <v>508</v>
      </c>
      <c r="AW16" t="s">
        <v>498</v>
      </c>
      <c r="AX16" t="s">
        <v>499</v>
      </c>
      <c r="AY16" t="s">
        <v>509</v>
      </c>
      <c r="BB16" t="s">
        <v>508</v>
      </c>
      <c r="BC16" t="s">
        <v>498</v>
      </c>
      <c r="BD16" t="s">
        <v>499</v>
      </c>
      <c r="BE16" t="s">
        <v>509</v>
      </c>
      <c r="BH16" t="s">
        <v>508</v>
      </c>
      <c r="BI16" t="s">
        <v>498</v>
      </c>
      <c r="BJ16" t="s">
        <v>499</v>
      </c>
      <c r="BK16" t="s">
        <v>509</v>
      </c>
      <c r="BN16" t="s">
        <v>508</v>
      </c>
      <c r="BO16" t="s">
        <v>498</v>
      </c>
      <c r="BP16" t="s">
        <v>499</v>
      </c>
      <c r="BQ16" t="s">
        <v>509</v>
      </c>
    </row>
    <row r="17" spans="1:96" x14ac:dyDescent="0.25">
      <c r="A17" t="s">
        <v>45</v>
      </c>
      <c r="B17" t="s">
        <v>28</v>
      </c>
      <c r="C17">
        <v>0</v>
      </c>
      <c r="D17">
        <v>700</v>
      </c>
      <c r="E17" t="s">
        <v>696</v>
      </c>
      <c r="F17" t="s">
        <v>29</v>
      </c>
      <c r="G17" t="s">
        <v>30</v>
      </c>
      <c r="H17" t="s">
        <v>30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30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X17" t="s">
        <v>2</v>
      </c>
      <c r="Y17">
        <f>AVERAGE(Y4:Y5)</f>
        <v>118.87444444444445</v>
      </c>
      <c r="AD17" t="s">
        <v>2</v>
      </c>
      <c r="AE17">
        <f>AVERAGE(AE4:AE5)</f>
        <v>65.556666666666672</v>
      </c>
      <c r="AJ17" t="s">
        <v>2</v>
      </c>
      <c r="AK17">
        <f>AVERAGE(AK4:AK5)</f>
        <v>73.513333333333335</v>
      </c>
      <c r="AP17" t="s">
        <v>2</v>
      </c>
      <c r="AQ17">
        <f>AVERAGE(AQ4:AQ5)</f>
        <v>27.775555555555556</v>
      </c>
      <c r="AV17" t="s">
        <v>2</v>
      </c>
      <c r="AW17">
        <f>AVERAGE(AW4:AW5)</f>
        <v>92.772222222222226</v>
      </c>
      <c r="BB17" t="s">
        <v>2</v>
      </c>
      <c r="BC17">
        <f>AVERAGE(BC4:BC5)</f>
        <v>43.328888888888898</v>
      </c>
      <c r="BH17" t="s">
        <v>2</v>
      </c>
      <c r="BI17">
        <f>AVERAGE(BI4:BI5)</f>
        <v>68.145555555555546</v>
      </c>
      <c r="BN17" t="s">
        <v>2</v>
      </c>
      <c r="BO17">
        <f>AVERAGE(BO4:BO5)</f>
        <v>27.775555555555556</v>
      </c>
      <c r="BV17" t="str">
        <f t="shared" ref="BV17" si="71">IF(AND(OR($B17="Incon20l",$B17="Incon20r"),OR($B20="Abs20r",$B20="Abs20l"),$F17="Central",$F20="Central"),$I20,"")</f>
        <v/>
      </c>
      <c r="BW17" t="str">
        <f t="shared" ref="BW17" si="72">IF(AND(OR($B17="Incon60l",$B17="Incon60r"),OR($B20="Abs60r",$B20="Abs60l"),$F17="Central",$F20="Central"),$I20,"")</f>
        <v/>
      </c>
      <c r="BX17" t="str">
        <f t="shared" ref="BX17:BX80" si="73">IF(AND(OR($B17="Incon20l",$B17="Incon20r"),OR($B20="con20r",$B20="con20l"),$F17="Central",$F20="Central"),$I20,"")</f>
        <v/>
      </c>
      <c r="BY17" t="str">
        <f t="shared" ref="BY17" si="74">IF(AND(OR($B17="Incon60l",$B17="Incon60r"),OR($B20="con60r",$B20="con60l"),$F17="Central",$F20="Central"),$I20,"")</f>
        <v/>
      </c>
      <c r="CI17" t="str">
        <f t="shared" ref="CI17" si="75">IF(AND(OR($B17="Incon20l",$B17="Incon20r"),OR($B20="Abs20r",$B20="Abs20l"),$F17="Central",$F20="Central"),$T20,"")</f>
        <v/>
      </c>
      <c r="CJ17" t="str">
        <f t="shared" ref="CJ17" si="76">IF(AND(OR($B17="Incon60l",$B17="Incon60r"),OR($B20="Abs60r",$B20="Abs60l"),$F17="Central",$F20="Central"),$T20,"")</f>
        <v/>
      </c>
      <c r="CK17" t="str">
        <f t="shared" ref="CK17" si="77">IF(AND(OR($B17="Incon20l",$B17="Incon20r"),OR($B20="con20r",$B20="con20l"),$F17="Central",$F20="Central"),$T20,"")</f>
        <v/>
      </c>
      <c r="CL17" t="str">
        <f t="shared" ref="CL17" si="78">IF(AND(OR($B17="Incon60l",$B17="Incon60r"),OR($B20="con60r",$B20="con60l"),$F17="Central",$F20="Central"),$T20,"")</f>
        <v/>
      </c>
    </row>
    <row r="18" spans="1:96" x14ac:dyDescent="0.25">
      <c r="A18" t="s">
        <v>46</v>
      </c>
      <c r="B18" t="s">
        <v>28</v>
      </c>
      <c r="C18">
        <v>0</v>
      </c>
      <c r="D18">
        <v>700</v>
      </c>
      <c r="E18" t="s">
        <v>696</v>
      </c>
      <c r="F18" t="s">
        <v>29</v>
      </c>
      <c r="G18" t="s">
        <v>30</v>
      </c>
      <c r="H18" t="s">
        <v>30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30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X18" t="s">
        <v>510</v>
      </c>
      <c r="Y18">
        <f>AVERAGE(Y6:Y7)</f>
        <v>194.42222222222222</v>
      </c>
      <c r="Z18">
        <f>AVERAGE(Z6:Z7)</f>
        <v>170.9601851851852</v>
      </c>
      <c r="AA18">
        <f>AVERAGE(AA6:AA7)</f>
        <v>177.75277777777779</v>
      </c>
      <c r="AD18" t="s">
        <v>510</v>
      </c>
      <c r="AE18">
        <f>AVERAGE(AE6:AE7)</f>
        <v>136.55277777777781</v>
      </c>
      <c r="AF18">
        <f>AVERAGE(AF6:AF7)</f>
        <v>127.60833333333332</v>
      </c>
      <c r="AG18">
        <f>AVERAGE(AG6:AG7)</f>
        <v>55.099999999999994</v>
      </c>
      <c r="AJ18" t="s">
        <v>510</v>
      </c>
      <c r="AK18">
        <f>AVERAGE(AK6:AK7)</f>
        <v>163.4111111111111</v>
      </c>
      <c r="AL18">
        <f>AVERAGE(AL6:AL7)</f>
        <v>142.2648148148148</v>
      </c>
      <c r="AM18">
        <f>AVERAGE(AM6:AM7)</f>
        <v>167.57499999999999</v>
      </c>
      <c r="AP18" t="s">
        <v>510</v>
      </c>
      <c r="AQ18">
        <f>AVERAGE(AQ6:AQ7)</f>
        <v>101.83611111111111</v>
      </c>
      <c r="AR18">
        <f>AVERAGE(AR6:AR7)</f>
        <v>67.585185185185196</v>
      </c>
      <c r="AS18">
        <f>AVERAGE(AS6:AS7)</f>
        <v>40.272222222222226</v>
      </c>
      <c r="AV18" t="s">
        <v>510</v>
      </c>
      <c r="AW18">
        <f>AVERAGE(AW6:AW7)</f>
        <v>179.61111111111111</v>
      </c>
      <c r="AX18">
        <f>AVERAGE(AX6:AX7)</f>
        <v>159.08055555555552</v>
      </c>
      <c r="AY18">
        <f>AVERAGE(AY6:AY7)</f>
        <v>178.68333333333334</v>
      </c>
      <c r="BB18" t="s">
        <v>510</v>
      </c>
      <c r="BC18">
        <f>AVERAGE(BC6:BC7)</f>
        <v>125.89444444444445</v>
      </c>
      <c r="BD18">
        <f>AVERAGE(BD6:BD7)</f>
        <v>89.031481481481478</v>
      </c>
      <c r="BE18">
        <f>AVERAGE(BE6:BE7)</f>
        <v>48.6</v>
      </c>
      <c r="BH18" t="s">
        <v>510</v>
      </c>
      <c r="BI18">
        <f>AVERAGE(BI6:BI7)</f>
        <v>162.94999999999999</v>
      </c>
      <c r="BJ18">
        <f>AVERAGE(BJ6:BJ7)</f>
        <v>140.4111111111111</v>
      </c>
      <c r="BK18">
        <f>AVERAGE(BK6:BK7)</f>
        <v>165.26111111111112</v>
      </c>
      <c r="BN18" t="s">
        <v>510</v>
      </c>
      <c r="BO18">
        <f>AVERAGE(BO6:BO7)</f>
        <v>99.51666666666668</v>
      </c>
      <c r="BP18">
        <f>AVERAGE(BP6:BP7)</f>
        <v>62.338888888888903</v>
      </c>
      <c r="BQ18">
        <f>AVERAGE(BQ6:BQ7)</f>
        <v>40.272222222222226</v>
      </c>
      <c r="CB18" t="str">
        <f t="shared" ref="CB18" si="79">IF(AND(OR($B18="Incon20l",$B18="Incon20r"),OR($B21="Abs20r",$B21="Abs20l"),$F18="Flankers",$F21="Flankers"),$I21,"")</f>
        <v/>
      </c>
      <c r="CC18" t="str">
        <f t="shared" ref="CC18" si="80">IF(AND(OR($B18="Incon60l",$B18="Incon60r"),OR($B21="Abs60r",$B21="Abs60l"),$F18="Flankers",$F21="Flankers"),$I21,"")</f>
        <v/>
      </c>
      <c r="CD18" t="str">
        <f t="shared" ref="CD18" si="81">IF(AND(OR($B18="Incon20l",$B18="Incon20r"),OR($B21="con20r",$B21="con20l"),$F18="Flankers",$F21="Flankers"),$I21,"")</f>
        <v/>
      </c>
      <c r="CE18" t="str">
        <f t="shared" ref="CE18" si="82">IF(AND(OR($B18="Incon60l",$B18="Incon60r"),OR($B21="con60r",$B21="con60l"),$F18="Flankers",$F21="Flankers"),$I21,"")</f>
        <v/>
      </c>
      <c r="CO18" t="str">
        <f t="shared" ref="CO18" si="83">IF(AND(OR($B18="Incon20l",$B18="Incon20r"),OR($B21="Abs20r",$B21="Abs20l"),$F18="Flankers",$F21="Flankers"),$T21,"")</f>
        <v/>
      </c>
      <c r="CP18" t="str">
        <f t="shared" ref="CP18" si="84">IF(AND(OR($B18="Incon60l",$B18="Incon60r"),OR($B21="Abs60r",$B21="Abs60l"),$F18="Flankers",$F21="Flankers"),$T21,"")</f>
        <v/>
      </c>
      <c r="CQ18" t="str">
        <f t="shared" ref="CQ18" si="85">IF(AND(OR($B18="Incon20l",$B18="Incon20r"),OR($B21="con20r",$B21="con20l"),$F18="Flankers",$F21="Flankers"),$T21,"")</f>
        <v/>
      </c>
      <c r="CR18" t="str">
        <f t="shared" ref="CR18" si="86">IF(AND(OR($B18="Incon60l",$B18="Incon60r"),OR($B21="con60r",$B21="con60l"),$F18="Flankers",$F21="Flankers"),$T21,"")</f>
        <v/>
      </c>
    </row>
    <row r="19" spans="1:96" x14ac:dyDescent="0.25">
      <c r="A19" t="s">
        <v>47</v>
      </c>
      <c r="B19" t="s">
        <v>28</v>
      </c>
      <c r="C19">
        <v>0</v>
      </c>
      <c r="D19">
        <v>700</v>
      </c>
      <c r="E19" t="s">
        <v>696</v>
      </c>
      <c r="F19" t="s">
        <v>29</v>
      </c>
      <c r="G19">
        <v>272.89999999999998</v>
      </c>
      <c r="H19">
        <v>1</v>
      </c>
      <c r="I19">
        <v>483.3</v>
      </c>
      <c r="J19">
        <v>133.4</v>
      </c>
      <c r="K19">
        <v>927.4</v>
      </c>
      <c r="L19">
        <v>400.1</v>
      </c>
      <c r="M19">
        <v>633.29999999999995</v>
      </c>
      <c r="N19">
        <v>133.4</v>
      </c>
      <c r="O19">
        <v>1</v>
      </c>
      <c r="P19">
        <v>0</v>
      </c>
      <c r="Q19">
        <v>1</v>
      </c>
      <c r="R19">
        <v>69</v>
      </c>
      <c r="S19">
        <v>19.100000000000001</v>
      </c>
      <c r="T19">
        <v>133.4</v>
      </c>
      <c r="U19">
        <v>19.100000000000001</v>
      </c>
      <c r="V19">
        <v>133.4</v>
      </c>
      <c r="X19" t="s">
        <v>511</v>
      </c>
      <c r="Y19">
        <f>AVERAGE(Y8:Y9)</f>
        <v>12.502777777777778</v>
      </c>
      <c r="Z19">
        <f>AVERAGE(Z8:Z9)</f>
        <v>25.930555555555554</v>
      </c>
      <c r="AA19">
        <f>AVERAGE(AA8:AA9)</f>
        <v>16.199074074074076</v>
      </c>
      <c r="AD19" t="s">
        <v>511</v>
      </c>
      <c r="AE19">
        <f>AVERAGE(AE8:AE9)</f>
        <v>12.497222222222222</v>
      </c>
      <c r="AF19">
        <f>AVERAGE(AF8:AF9)</f>
        <v>1.3888888888888888</v>
      </c>
      <c r="AG19">
        <f>AVERAGE(AG8:AG9)</f>
        <v>2.0074074074074075</v>
      </c>
      <c r="AJ19" t="s">
        <v>511</v>
      </c>
      <c r="AK19">
        <f>AVERAGE(AK8:AK9)</f>
        <v>12.502777777777778</v>
      </c>
      <c r="AL19">
        <f>AVERAGE(AL8:AL9)</f>
        <v>20.833333333333332</v>
      </c>
      <c r="AM19">
        <f>AVERAGE(AM8:AM9)</f>
        <v>10.799074074074074</v>
      </c>
      <c r="AP19" t="s">
        <v>511</v>
      </c>
      <c r="AQ19">
        <f>AVERAGE(AQ8:AQ9)</f>
        <v>12.497222222222222</v>
      </c>
      <c r="AR19">
        <f>AVERAGE(AR8:AR9)</f>
        <v>0</v>
      </c>
      <c r="AS19">
        <f>AVERAGE(AS8:AS9)</f>
        <v>0</v>
      </c>
      <c r="AV19" t="s">
        <v>511</v>
      </c>
      <c r="AW19">
        <f>AVERAGE(AW8:AW9)</f>
        <v>12.966666666666667</v>
      </c>
      <c r="AX19">
        <f>AVERAGE(AX8:AX9)</f>
        <v>20.833333333333332</v>
      </c>
      <c r="AY19">
        <f>AVERAGE(AY8:AY9)</f>
        <v>10.799074074074074</v>
      </c>
      <c r="BB19" t="s">
        <v>511</v>
      </c>
      <c r="BC19">
        <f>AVERAGE(BC8:BC9)</f>
        <v>12.958333333333334</v>
      </c>
      <c r="BD19">
        <f>AVERAGE(BD8:BD9)</f>
        <v>0</v>
      </c>
      <c r="BE19">
        <f>AVERAGE(BE8:BE9)</f>
        <v>0</v>
      </c>
      <c r="BH19" t="s">
        <v>511</v>
      </c>
      <c r="BI19">
        <f>AVERAGE(BI8:BI9)</f>
        <v>12.036111111111111</v>
      </c>
      <c r="BJ19">
        <f>AVERAGE(BJ8:BJ9)</f>
        <v>20.366666666666667</v>
      </c>
      <c r="BK19">
        <f>AVERAGE(BK8:BK9)</f>
        <v>10.645370370370371</v>
      </c>
      <c r="BN19" t="s">
        <v>511</v>
      </c>
      <c r="BO19">
        <f>AVERAGE(BO8:BO9)</f>
        <v>12.497222222222222</v>
      </c>
      <c r="BP19">
        <f>AVERAGE(BP8:BP9)</f>
        <v>0</v>
      </c>
      <c r="BQ19">
        <f>AVERAGE(BQ8:BQ9)</f>
        <v>0</v>
      </c>
    </row>
    <row r="20" spans="1:96" x14ac:dyDescent="0.25">
      <c r="A20" t="s">
        <v>48</v>
      </c>
      <c r="B20" t="s">
        <v>28</v>
      </c>
      <c r="C20">
        <v>0</v>
      </c>
      <c r="D20">
        <v>700</v>
      </c>
      <c r="E20" t="s">
        <v>696</v>
      </c>
      <c r="F20" t="s">
        <v>29</v>
      </c>
      <c r="G20" t="s">
        <v>30</v>
      </c>
      <c r="H20" t="s">
        <v>30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30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BV20" t="str">
        <f t="shared" ref="BV20" si="87">IF(AND(OR($B20="Incon20l",$B20="Incon20r"),OR($B23="Abs20r",$B23="Abs20l"),$F20="Central",$F23="Central"),$I23,"")</f>
        <v/>
      </c>
      <c r="BW20" t="str">
        <f t="shared" ref="BW20" si="88">IF(AND(OR($B20="Incon60l",$B20="Incon60r"),OR($B23="Abs60r",$B23="Abs60l"),$F20="Central",$F23="Central"),$I23,"")</f>
        <v/>
      </c>
      <c r="BX20" t="str">
        <f t="shared" si="73"/>
        <v/>
      </c>
      <c r="BY20" t="str">
        <f t="shared" ref="BY20" si="89">IF(AND(OR($B20="Incon60l",$B20="Incon60r"),OR($B23="con60r",$B23="con60l"),$F20="Central",$F23="Central"),$I23,"")</f>
        <v/>
      </c>
      <c r="CI20" t="str">
        <f t="shared" ref="CI20" si="90">IF(AND(OR($B20="Incon20l",$B20="Incon20r"),OR($B23="Abs20r",$B23="Abs20l"),$F20="Central",$F23="Central"),$T23,"")</f>
        <v/>
      </c>
      <c r="CJ20" t="str">
        <f t="shared" ref="CJ20" si="91">IF(AND(OR($B20="Incon60l",$B20="Incon60r"),OR($B23="Abs60r",$B23="Abs60l"),$F20="Central",$F23="Central"),$T23,"")</f>
        <v/>
      </c>
      <c r="CK20" t="str">
        <f t="shared" ref="CK20" si="92">IF(AND(OR($B20="Incon20l",$B20="Incon20r"),OR($B23="con20r",$B23="con20l"),$F20="Central",$F23="Central"),$T23,"")</f>
        <v/>
      </c>
      <c r="CL20" t="str">
        <f t="shared" ref="CL20" si="93">IF(AND(OR($B20="Incon60l",$B20="Incon60r"),OR($B23="con60r",$B23="con60l"),$F20="Central",$F23="Central"),$T23,"")</f>
        <v/>
      </c>
    </row>
    <row r="21" spans="1:96" x14ac:dyDescent="0.25">
      <c r="A21" t="s">
        <v>49</v>
      </c>
      <c r="B21" t="s">
        <v>28</v>
      </c>
      <c r="C21">
        <v>0</v>
      </c>
      <c r="D21">
        <v>700</v>
      </c>
      <c r="E21" t="s">
        <v>696</v>
      </c>
      <c r="F21" t="s">
        <v>29</v>
      </c>
      <c r="G21" t="s">
        <v>30</v>
      </c>
      <c r="H21" t="s">
        <v>30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t="s">
        <v>30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CB21" t="str">
        <f t="shared" ref="CB21" si="94">IF(AND(OR($B21="Incon20l",$B21="Incon20r"),OR($B24="Abs20r",$B24="Abs20l"),$F21="Flankers",$F24="Flankers"),$I24,"")</f>
        <v/>
      </c>
      <c r="CC21" t="str">
        <f t="shared" ref="CC21" si="95">IF(AND(OR($B21="Incon60l",$B21="Incon60r"),OR($B24="Abs60r",$B24="Abs60l"),$F21="Flankers",$F24="Flankers"),$I24,"")</f>
        <v/>
      </c>
      <c r="CD21" t="str">
        <f t="shared" ref="CD21" si="96">IF(AND(OR($B21="Incon20l",$B21="Incon20r"),OR($B24="con20r",$B24="con20l"),$F21="Flankers",$F24="Flankers"),$I24,"")</f>
        <v/>
      </c>
      <c r="CE21" t="str">
        <f t="shared" ref="CE21" si="97">IF(AND(OR($B21="Incon60l",$B21="Incon60r"),OR($B24="con60r",$B24="con60l"),$F21="Flankers",$F24="Flankers"),$I24,"")</f>
        <v/>
      </c>
      <c r="CO21" t="str">
        <f t="shared" ref="CO21" si="98">IF(AND(OR($B21="Incon20l",$B21="Incon20r"),OR($B24="Abs20r",$B24="Abs20l"),$F21="Flankers",$F24="Flankers"),$T24,"")</f>
        <v/>
      </c>
      <c r="CP21" t="str">
        <f t="shared" ref="CP21" si="99">IF(AND(OR($B21="Incon60l",$B21="Incon60r"),OR($B24="Abs60r",$B24="Abs60l"),$F21="Flankers",$F24="Flankers"),$T24,"")</f>
        <v/>
      </c>
      <c r="CQ21" t="str">
        <f t="shared" ref="CQ21" si="100">IF(AND(OR($B21="Incon20l",$B21="Incon20r"),OR($B24="con20r",$B24="con20l"),$F21="Flankers",$F24="Flankers"),$T24,"")</f>
        <v/>
      </c>
      <c r="CR21" t="str">
        <f t="shared" ref="CR21" si="101">IF(AND(OR($B21="Incon60l",$B21="Incon60r"),OR($B24="con60r",$B24="con60l"),$F21="Flankers",$F24="Flankers"),$T24,"")</f>
        <v/>
      </c>
    </row>
    <row r="22" spans="1:96" x14ac:dyDescent="0.25">
      <c r="A22" t="s">
        <v>50</v>
      </c>
      <c r="B22" t="s">
        <v>28</v>
      </c>
      <c r="C22">
        <v>0</v>
      </c>
      <c r="D22">
        <v>700</v>
      </c>
      <c r="E22" t="s">
        <v>696</v>
      </c>
      <c r="F22" t="s">
        <v>29</v>
      </c>
      <c r="G22" t="s">
        <v>30</v>
      </c>
      <c r="H22" t="s">
        <v>30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t="s">
        <v>30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96" x14ac:dyDescent="0.25">
      <c r="A23" t="s">
        <v>51</v>
      </c>
      <c r="B23" t="s">
        <v>28</v>
      </c>
      <c r="C23">
        <v>0</v>
      </c>
      <c r="D23">
        <v>700</v>
      </c>
      <c r="E23" t="s">
        <v>696</v>
      </c>
      <c r="F23" t="s">
        <v>29</v>
      </c>
      <c r="G23" t="s">
        <v>30</v>
      </c>
      <c r="H23" t="s">
        <v>30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t="s">
        <v>30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BV23" t="str">
        <f t="shared" ref="BV23" si="102">IF(AND(OR($B23="Incon20l",$B23="Incon20r"),OR($B26="Abs20r",$B26="Abs20l"),$F23="Central",$F26="Central"),$I26,"")</f>
        <v/>
      </c>
      <c r="BW23" t="str">
        <f t="shared" ref="BW23" si="103">IF(AND(OR($B23="Incon60l",$B23="Incon60r"),OR($B26="Abs60r",$B26="Abs60l"),$F23="Central",$F26="Central"),$I26,"")</f>
        <v/>
      </c>
      <c r="BX23" t="str">
        <f t="shared" si="73"/>
        <v/>
      </c>
      <c r="BY23" t="str">
        <f t="shared" ref="BY23" si="104">IF(AND(OR($B23="Incon60l",$B23="Incon60r"),OR($B26="con60r",$B26="con60l"),$F23="Central",$F26="Central"),$I26,"")</f>
        <v/>
      </c>
      <c r="CI23" t="str">
        <f t="shared" ref="CI23" si="105">IF(AND(OR($B23="Incon20l",$B23="Incon20r"),OR($B26="Abs20r",$B26="Abs20l"),$F23="Central",$F26="Central"),$T26,"")</f>
        <v/>
      </c>
      <c r="CJ23" t="str">
        <f t="shared" ref="CJ23" si="106">IF(AND(OR($B23="Incon60l",$B23="Incon60r"),OR($B26="Abs60r",$B26="Abs60l"),$F23="Central",$F26="Central"),$T26,"")</f>
        <v/>
      </c>
      <c r="CK23" t="str">
        <f t="shared" ref="CK23" si="107">IF(AND(OR($B23="Incon20l",$B23="Incon20r"),OR($B26="con20r",$B26="con20l"),$F23="Central",$F26="Central"),$T26,"")</f>
        <v/>
      </c>
      <c r="CL23" t="str">
        <f t="shared" ref="CL23" si="108">IF(AND(OR($B23="Incon60l",$B23="Incon60r"),OR($B26="con60r",$B26="con60l"),$F23="Central",$F26="Central"),$T26,"")</f>
        <v/>
      </c>
    </row>
    <row r="24" spans="1:96" x14ac:dyDescent="0.25">
      <c r="A24" t="s">
        <v>52</v>
      </c>
      <c r="B24" t="s">
        <v>28</v>
      </c>
      <c r="C24">
        <v>0</v>
      </c>
      <c r="D24">
        <v>700</v>
      </c>
      <c r="E24" t="s">
        <v>696</v>
      </c>
      <c r="F24" t="s">
        <v>29</v>
      </c>
      <c r="G24" t="s">
        <v>30</v>
      </c>
      <c r="H24" t="s">
        <v>30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t="s">
        <v>30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X24" t="s">
        <v>512</v>
      </c>
      <c r="AA24" s="1" t="s">
        <v>0</v>
      </c>
      <c r="AB24" s="1" t="s">
        <v>1</v>
      </c>
      <c r="AG24" s="1" t="s">
        <v>0</v>
      </c>
      <c r="AH24" s="1" t="s">
        <v>1</v>
      </c>
      <c r="AI24" s="1"/>
      <c r="AM24" s="1" t="s">
        <v>0</v>
      </c>
      <c r="AN24" s="1" t="s">
        <v>1</v>
      </c>
      <c r="AS24" s="1" t="s">
        <v>0</v>
      </c>
      <c r="AT24" s="1" t="s">
        <v>1</v>
      </c>
      <c r="AY24" s="1" t="s">
        <v>0</v>
      </c>
      <c r="AZ24" s="1" t="s">
        <v>1</v>
      </c>
      <c r="BE24" s="1" t="s">
        <v>0</v>
      </c>
      <c r="BF24" s="1" t="s">
        <v>1</v>
      </c>
      <c r="BK24" s="1" t="s">
        <v>0</v>
      </c>
      <c r="BL24" s="1" t="s">
        <v>1</v>
      </c>
      <c r="BQ24" s="1" t="s">
        <v>0</v>
      </c>
      <c r="BR24" s="1" t="s">
        <v>1</v>
      </c>
      <c r="CB24" t="str">
        <f t="shared" ref="CB24" si="109">IF(AND(OR($B24="Incon20l",$B24="Incon20r"),OR($B27="Abs20r",$B27="Abs20l"),$F24="Flankers",$F27="Flankers"),$I27,"")</f>
        <v/>
      </c>
      <c r="CC24" t="str">
        <f t="shared" ref="CC24" si="110">IF(AND(OR($B24="Incon60l",$B24="Incon60r"),OR($B27="Abs60r",$B27="Abs60l"),$F24="Flankers",$F27="Flankers"),$I27,"")</f>
        <v/>
      </c>
      <c r="CD24" t="str">
        <f t="shared" ref="CD24" si="111">IF(AND(OR($B24="Incon20l",$B24="Incon20r"),OR($B27="con20r",$B27="con20l"),$F24="Flankers",$F27="Flankers"),$I27,"")</f>
        <v/>
      </c>
      <c r="CE24" t="str">
        <f t="shared" ref="CE24" si="112">IF(AND(OR($B24="Incon60l",$B24="Incon60r"),OR($B27="con60r",$B27="con60l"),$F24="Flankers",$F27="Flankers"),$I27,"")</f>
        <v/>
      </c>
      <c r="CO24" t="str">
        <f t="shared" ref="CO24" si="113">IF(AND(OR($B24="Incon20l",$B24="Incon20r"),OR($B27="Abs20r",$B27="Abs20l"),$F24="Flankers",$F27="Flankers"),$T27,"")</f>
        <v/>
      </c>
      <c r="CP24" t="str">
        <f t="shared" ref="CP24" si="114">IF(AND(OR($B24="Incon60l",$B24="Incon60r"),OR($B27="Abs60r",$B27="Abs60l"),$F24="Flankers",$F27="Flankers"),$T27,"")</f>
        <v/>
      </c>
      <c r="CQ24" t="str">
        <f t="shared" ref="CQ24" si="115">IF(AND(OR($B24="Incon20l",$B24="Incon20r"),OR($B27="con20r",$B27="con20l"),$F24="Flankers",$F27="Flankers"),$T27,"")</f>
        <v/>
      </c>
      <c r="CR24" t="str">
        <f t="shared" ref="CR24" si="116">IF(AND(OR($B24="Incon60l",$B24="Incon60r"),OR($B27="con60r",$B27="con60l"),$F24="Flankers",$F27="Flankers"),$T27,"")</f>
        <v/>
      </c>
    </row>
    <row r="25" spans="1:96" x14ac:dyDescent="0.25">
      <c r="A25" t="s">
        <v>53</v>
      </c>
      <c r="B25" t="s">
        <v>28</v>
      </c>
      <c r="C25">
        <v>0</v>
      </c>
      <c r="D25">
        <v>700</v>
      </c>
      <c r="E25" t="s">
        <v>696</v>
      </c>
      <c r="F25" t="s">
        <v>29</v>
      </c>
      <c r="G25" t="s">
        <v>30</v>
      </c>
      <c r="H25" t="s">
        <v>30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t="s">
        <v>30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 t="s">
        <v>513</v>
      </c>
      <c r="Y25">
        <f>COUNTIF(W2:W580,1)</f>
        <v>0</v>
      </c>
      <c r="Z25" s="2" t="s">
        <v>2</v>
      </c>
      <c r="AF25" s="2" t="s">
        <v>2</v>
      </c>
      <c r="AL25" s="2" t="s">
        <v>2</v>
      </c>
      <c r="AR25" s="2" t="s">
        <v>2</v>
      </c>
      <c r="AX25" s="2" t="s">
        <v>2</v>
      </c>
      <c r="BD25" s="2" t="s">
        <v>2</v>
      </c>
      <c r="BJ25" s="2" t="s">
        <v>2</v>
      </c>
      <c r="BP25" s="2" t="s">
        <v>2</v>
      </c>
    </row>
    <row r="26" spans="1:96" x14ac:dyDescent="0.25">
      <c r="A26" t="s">
        <v>54</v>
      </c>
      <c r="B26" t="s">
        <v>28</v>
      </c>
      <c r="C26">
        <v>0</v>
      </c>
      <c r="D26">
        <v>700</v>
      </c>
      <c r="E26" t="s">
        <v>696</v>
      </c>
      <c r="F26" t="s">
        <v>29</v>
      </c>
      <c r="G26" t="s">
        <v>30</v>
      </c>
      <c r="H26" t="s">
        <v>30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30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X26" t="s">
        <v>514</v>
      </c>
      <c r="Y26">
        <f>COUNTIF(W2:W580,0)</f>
        <v>0</v>
      </c>
      <c r="Z26" s="2" t="s">
        <v>3</v>
      </c>
      <c r="AA26">
        <f>AA18-Z18</f>
        <v>6.7925925925925981</v>
      </c>
      <c r="AB26">
        <f>Y18-Y17</f>
        <v>75.547777777777767</v>
      </c>
      <c r="AF26" s="2" t="s">
        <v>3</v>
      </c>
      <c r="AG26">
        <f>AG18-AF18</f>
        <v>-72.508333333333326</v>
      </c>
      <c r="AH26">
        <f>AE18-AE17</f>
        <v>70.996111111111134</v>
      </c>
      <c r="AL26" s="2" t="s">
        <v>3</v>
      </c>
      <c r="AM26">
        <f>AM18-AL18</f>
        <v>25.31018518518519</v>
      </c>
      <c r="AN26">
        <f>AK18-AK17</f>
        <v>89.897777777777762</v>
      </c>
      <c r="AR26" s="2" t="s">
        <v>3</v>
      </c>
      <c r="AS26">
        <f>AS18-AR18</f>
        <v>-27.31296296296297</v>
      </c>
      <c r="AT26">
        <f>AQ18-AQ17</f>
        <v>74.060555555555553</v>
      </c>
      <c r="AX26" s="2" t="s">
        <v>3</v>
      </c>
      <c r="AY26">
        <f>AY18-AX18</f>
        <v>19.602777777777817</v>
      </c>
      <c r="AZ26">
        <f>AW18-AW17</f>
        <v>86.838888888888889</v>
      </c>
      <c r="BD26" s="2" t="s">
        <v>3</v>
      </c>
      <c r="BE26">
        <f>BE18-BD18</f>
        <v>-40.431481481481477</v>
      </c>
      <c r="BF26">
        <f>BC18-BC17</f>
        <v>82.565555555555548</v>
      </c>
      <c r="BJ26" s="2" t="s">
        <v>3</v>
      </c>
      <c r="BK26">
        <f>BK18-BJ18</f>
        <v>24.850000000000023</v>
      </c>
      <c r="BL26">
        <f>BI18-BI17</f>
        <v>94.804444444444442</v>
      </c>
      <c r="BP26" s="2" t="s">
        <v>3</v>
      </c>
      <c r="BQ26">
        <f>BQ18-BP18</f>
        <v>-22.066666666666677</v>
      </c>
      <c r="BR26">
        <f>BO18-BO17</f>
        <v>71.741111111111124</v>
      </c>
      <c r="BV26" t="str">
        <f t="shared" ref="BV26" si="117">IF(AND(OR($B26="Incon20l",$B26="Incon20r"),OR($B29="Abs20r",$B29="Abs20l"),$F26="Central",$F29="Central"),$I29,"")</f>
        <v/>
      </c>
      <c r="BW26" t="str">
        <f t="shared" ref="BW26" si="118">IF(AND(OR($B26="Incon60l",$B26="Incon60r"),OR($B29="Abs60r",$B29="Abs60l"),$F26="Central",$F29="Central"),$I29,"")</f>
        <v/>
      </c>
      <c r="BX26" t="str">
        <f t="shared" si="73"/>
        <v/>
      </c>
      <c r="BY26" t="str">
        <f t="shared" ref="BY26" si="119">IF(AND(OR($B26="Incon60l",$B26="Incon60r"),OR($B29="con60r",$B29="con60l"),$F26="Central",$F29="Central"),$I29,"")</f>
        <v/>
      </c>
      <c r="CI26" t="str">
        <f t="shared" ref="CI26" si="120">IF(AND(OR($B26="Incon20l",$B26="Incon20r"),OR($B29="Abs20r",$B29="Abs20l"),$F26="Central",$F29="Central"),$T29,"")</f>
        <v/>
      </c>
      <c r="CJ26" t="str">
        <f t="shared" ref="CJ26" si="121">IF(AND(OR($B26="Incon60l",$B26="Incon60r"),OR($B29="Abs60r",$B29="Abs60l"),$F26="Central",$F29="Central"),$T29,"")</f>
        <v/>
      </c>
      <c r="CK26" t="str">
        <f t="shared" ref="CK26" si="122">IF(AND(OR($B26="Incon20l",$B26="Incon20r"),OR($B29="con20r",$B29="con20l"),$F26="Central",$F29="Central"),$T29,"")</f>
        <v/>
      </c>
      <c r="CL26" t="str">
        <f t="shared" ref="CL26" si="123">IF(AND(OR($B26="Incon60l",$B26="Incon60r"),OR($B29="con60r",$B29="con60l"),$F26="Central",$F29="Central"),$T29,"")</f>
        <v/>
      </c>
    </row>
    <row r="27" spans="1:96" x14ac:dyDescent="0.25">
      <c r="A27" t="s">
        <v>55</v>
      </c>
      <c r="B27" t="s">
        <v>28</v>
      </c>
      <c r="C27">
        <v>0</v>
      </c>
      <c r="D27">
        <v>700</v>
      </c>
      <c r="E27" t="s">
        <v>696</v>
      </c>
      <c r="F27" t="s">
        <v>29</v>
      </c>
      <c r="G27" t="s">
        <v>30</v>
      </c>
      <c r="H27" t="s">
        <v>30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t="s">
        <v>30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Y27">
        <f>SUM(Y25:Y26)</f>
        <v>0</v>
      </c>
      <c r="Z27" s="2" t="s">
        <v>4</v>
      </c>
      <c r="AA27">
        <f>AA19-Z19</f>
        <v>-9.7314814814814774</v>
      </c>
      <c r="AB27">
        <f>Y19-Y17</f>
        <v>-106.37166666666667</v>
      </c>
      <c r="AF27" s="2" t="s">
        <v>4</v>
      </c>
      <c r="AG27">
        <f>AG19-AF19</f>
        <v>0.61851851851851869</v>
      </c>
      <c r="AH27">
        <f>AE19-AE17</f>
        <v>-53.059444444444452</v>
      </c>
      <c r="AL27" s="2" t="s">
        <v>4</v>
      </c>
      <c r="AM27">
        <f>AM19-AL19</f>
        <v>-10.034259259259258</v>
      </c>
      <c r="AN27">
        <f>AK19-AK17</f>
        <v>-61.010555555555555</v>
      </c>
      <c r="AR27" s="2" t="s">
        <v>4</v>
      </c>
      <c r="AS27">
        <f>AS19-AR19</f>
        <v>0</v>
      </c>
      <c r="AT27">
        <f>AQ19-AQ17</f>
        <v>-15.278333333333334</v>
      </c>
      <c r="AX27" s="2" t="s">
        <v>4</v>
      </c>
      <c r="AY27">
        <f>AY19-AX19</f>
        <v>-10.034259259259258</v>
      </c>
      <c r="AZ27">
        <f>AW19-AW17</f>
        <v>-79.805555555555557</v>
      </c>
      <c r="BD27" s="2" t="s">
        <v>4</v>
      </c>
      <c r="BE27">
        <f>BE19-BD19</f>
        <v>0</v>
      </c>
      <c r="BF27">
        <f>BC19-BC17</f>
        <v>-30.370555555555562</v>
      </c>
      <c r="BJ27" s="2" t="s">
        <v>4</v>
      </c>
      <c r="BK27">
        <f>BK19-BJ19</f>
        <v>-9.7212962962962965</v>
      </c>
      <c r="BL27">
        <f>BI19-BI17</f>
        <v>-56.109444444444435</v>
      </c>
      <c r="BP27" s="2" t="s">
        <v>4</v>
      </c>
      <c r="BQ27">
        <f>BQ19-BP19</f>
        <v>0</v>
      </c>
      <c r="BR27">
        <f>BO19-BO17</f>
        <v>-15.278333333333334</v>
      </c>
      <c r="CB27" t="str">
        <f t="shared" ref="CB27" si="124">IF(AND(OR($B27="Incon20l",$B27="Incon20r"),OR($B30="Abs20r",$B30="Abs20l"),$F27="Flankers",$F30="Flankers"),$I30,"")</f>
        <v/>
      </c>
      <c r="CC27" t="str">
        <f t="shared" ref="CC27" si="125">IF(AND(OR($B27="Incon60l",$B27="Incon60r"),OR($B30="Abs60r",$B30="Abs60l"),$F27="Flankers",$F30="Flankers"),$I30,"")</f>
        <v/>
      </c>
      <c r="CD27" t="str">
        <f t="shared" ref="CD27" si="126">IF(AND(OR($B27="Incon20l",$B27="Incon20r"),OR($B30="con20r",$B30="con20l"),$F27="Flankers",$F30="Flankers"),$I30,"")</f>
        <v/>
      </c>
      <c r="CE27" t="str">
        <f t="shared" ref="CE27" si="127">IF(AND(OR($B27="Incon60l",$B27="Incon60r"),OR($B30="con60r",$B30="con60l"),$F27="Flankers",$F30="Flankers"),$I30,"")</f>
        <v/>
      </c>
      <c r="CO27" t="str">
        <f t="shared" ref="CO27" si="128">IF(AND(OR($B27="Incon20l",$B27="Incon20r"),OR($B30="Abs20r",$B30="Abs20l"),$F27="Flankers",$F30="Flankers"),$T30,"")</f>
        <v/>
      </c>
      <c r="CP27" t="str">
        <f t="shared" ref="CP27" si="129">IF(AND(OR($B27="Incon60l",$B27="Incon60r"),OR($B30="Abs60r",$B30="Abs60l"),$F27="Flankers",$F30="Flankers"),$T30,"")</f>
        <v/>
      </c>
      <c r="CQ27" t="str">
        <f t="shared" ref="CQ27" si="130">IF(AND(OR($B27="Incon20l",$B27="Incon20r"),OR($B30="con20r",$B30="con20l"),$F27="Flankers",$F30="Flankers"),$T30,"")</f>
        <v/>
      </c>
      <c r="CR27" t="str">
        <f t="shared" ref="CR27" si="131">IF(AND(OR($B27="Incon60l",$B27="Incon60r"),OR($B30="con60r",$B30="con60l"),$F27="Flankers",$F30="Flankers"),$T30,"")</f>
        <v/>
      </c>
    </row>
    <row r="28" spans="1:96" x14ac:dyDescent="0.25">
      <c r="A28" t="s">
        <v>56</v>
      </c>
      <c r="B28" t="s">
        <v>28</v>
      </c>
      <c r="C28">
        <v>0</v>
      </c>
      <c r="D28">
        <v>700</v>
      </c>
      <c r="E28" t="s">
        <v>696</v>
      </c>
      <c r="F28" t="s">
        <v>29</v>
      </c>
      <c r="G28" t="s">
        <v>30</v>
      </c>
      <c r="H28" t="s">
        <v>30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30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96" x14ac:dyDescent="0.25">
      <c r="A29" t="s">
        <v>57</v>
      </c>
      <c r="B29" t="s">
        <v>28</v>
      </c>
      <c r="C29">
        <v>0</v>
      </c>
      <c r="D29">
        <v>700</v>
      </c>
      <c r="E29" t="s">
        <v>696</v>
      </c>
      <c r="F29" t="s">
        <v>29</v>
      </c>
      <c r="G29" t="s">
        <v>30</v>
      </c>
      <c r="H29" t="s">
        <v>30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30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 t="s">
        <v>515</v>
      </c>
      <c r="Y29">
        <f>MAX(V2:V500)</f>
        <v>999.9</v>
      </c>
      <c r="Z29" t="s">
        <v>522</v>
      </c>
      <c r="AA29" s="1" t="s">
        <v>0</v>
      </c>
      <c r="AB29" s="1" t="s">
        <v>1</v>
      </c>
      <c r="AF29" t="s">
        <v>522</v>
      </c>
      <c r="AG29" s="1" t="s">
        <v>0</v>
      </c>
      <c r="AH29" s="1" t="s">
        <v>1</v>
      </c>
      <c r="AL29" t="s">
        <v>522</v>
      </c>
      <c r="AM29" s="1" t="s">
        <v>0</v>
      </c>
      <c r="AN29" s="1" t="s">
        <v>1</v>
      </c>
      <c r="AR29" t="s">
        <v>522</v>
      </c>
      <c r="AS29" s="1" t="s">
        <v>0</v>
      </c>
      <c r="AT29" s="1" t="s">
        <v>1</v>
      </c>
      <c r="AX29" t="s">
        <v>522</v>
      </c>
      <c r="AY29" s="1" t="s">
        <v>0</v>
      </c>
      <c r="AZ29" s="1" t="s">
        <v>1</v>
      </c>
      <c r="BD29" t="s">
        <v>522</v>
      </c>
      <c r="BE29" s="1" t="s">
        <v>0</v>
      </c>
      <c r="BF29" s="1" t="s">
        <v>1</v>
      </c>
      <c r="BJ29" t="s">
        <v>522</v>
      </c>
      <c r="BK29" s="1" t="s">
        <v>0</v>
      </c>
      <c r="BL29" s="1" t="s">
        <v>1</v>
      </c>
      <c r="BP29" t="s">
        <v>522</v>
      </c>
      <c r="BQ29" s="1" t="s">
        <v>0</v>
      </c>
      <c r="BR29" s="1" t="s">
        <v>1</v>
      </c>
      <c r="BV29" t="str">
        <f t="shared" ref="BV29" si="132">IF(AND(OR($B29="Incon20l",$B29="Incon20r"),OR($B32="Abs20r",$B32="Abs20l"),$F29="Central",$F32="Central"),$I32,"")</f>
        <v/>
      </c>
      <c r="BW29" t="str">
        <f t="shared" ref="BW29" si="133">IF(AND(OR($B29="Incon60l",$B29="Incon60r"),OR($B32="Abs60r",$B32="Abs60l"),$F29="Central",$F32="Central"),$I32,"")</f>
        <v/>
      </c>
      <c r="BX29" t="str">
        <f t="shared" si="73"/>
        <v/>
      </c>
      <c r="BY29" t="str">
        <f t="shared" ref="BY29" si="134">IF(AND(OR($B29="Incon60l",$B29="Incon60r"),OR($B32="con60r",$B32="con60l"),$F29="Central",$F32="Central"),$I32,"")</f>
        <v/>
      </c>
      <c r="CI29" t="str">
        <f t="shared" ref="CI29" si="135">IF(AND(OR($B29="Incon20l",$B29="Incon20r"),OR($B32="Abs20r",$B32="Abs20l"),$F29="Central",$F32="Central"),$T32,"")</f>
        <v/>
      </c>
      <c r="CJ29" t="str">
        <f t="shared" ref="CJ29" si="136">IF(AND(OR($B29="Incon60l",$B29="Incon60r"),OR($B32="Abs60r",$B32="Abs60l"),$F29="Central",$F32="Central"),$T32,"")</f>
        <v/>
      </c>
      <c r="CK29" t="str">
        <f t="shared" ref="CK29" si="137">IF(AND(OR($B29="Incon20l",$B29="Incon20r"),OR($B32="con20r",$B32="con20l"),$F29="Central",$F32="Central"),$T32,"")</f>
        <v/>
      </c>
      <c r="CL29" t="str">
        <f t="shared" ref="CL29" si="138">IF(AND(OR($B29="Incon60l",$B29="Incon60r"),OR($B32="con60r",$B32="con60l"),$F29="Central",$F32="Central"),$T32,"")</f>
        <v/>
      </c>
    </row>
    <row r="30" spans="1:96" x14ac:dyDescent="0.25">
      <c r="A30" t="s">
        <v>58</v>
      </c>
      <c r="B30" t="s">
        <v>28</v>
      </c>
      <c r="C30">
        <v>0</v>
      </c>
      <c r="D30">
        <v>700</v>
      </c>
      <c r="E30" t="s">
        <v>696</v>
      </c>
      <c r="F30" t="s">
        <v>29</v>
      </c>
      <c r="G30">
        <v>12.9</v>
      </c>
      <c r="H30">
        <v>1</v>
      </c>
      <c r="I30">
        <v>450</v>
      </c>
      <c r="J30">
        <v>433.2</v>
      </c>
      <c r="K30">
        <v>3011.6</v>
      </c>
      <c r="L30">
        <v>433.2</v>
      </c>
      <c r="M30">
        <v>433.2</v>
      </c>
      <c r="N30">
        <v>433.2</v>
      </c>
      <c r="O30">
        <v>1</v>
      </c>
      <c r="P30">
        <v>0</v>
      </c>
      <c r="Q30">
        <v>1</v>
      </c>
      <c r="R30">
        <v>64.3</v>
      </c>
      <c r="S30">
        <v>61.9</v>
      </c>
      <c r="T30">
        <v>433.2</v>
      </c>
      <c r="U30">
        <v>61.9</v>
      </c>
      <c r="V30">
        <v>433.2</v>
      </c>
      <c r="X30" t="s">
        <v>516</v>
      </c>
      <c r="Y30">
        <f>MIN(V2:V500)</f>
        <v>0</v>
      </c>
      <c r="Z30" s="2" t="s">
        <v>2</v>
      </c>
      <c r="AF30" s="2" t="s">
        <v>2</v>
      </c>
      <c r="AL30" s="2" t="s">
        <v>2</v>
      </c>
      <c r="AR30" s="2" t="s">
        <v>2</v>
      </c>
      <c r="AX30" s="2" t="s">
        <v>2</v>
      </c>
      <c r="BD30" s="2" t="s">
        <v>2</v>
      </c>
      <c r="BJ30" s="2" t="s">
        <v>2</v>
      </c>
      <c r="BP30" s="2" t="s">
        <v>2</v>
      </c>
      <c r="CB30" t="str">
        <f t="shared" ref="CB30" si="139">IF(AND(OR($B30="Incon20l",$B30="Incon20r"),OR($B33="Abs20r",$B33="Abs20l"),$F30="Flankers",$F33="Flankers"),$I33,"")</f>
        <v/>
      </c>
      <c r="CC30" t="str">
        <f t="shared" ref="CC30" si="140">IF(AND(OR($B30="Incon60l",$B30="Incon60r"),OR($B33="Abs60r",$B33="Abs60l"),$F30="Flankers",$F33="Flankers"),$I33,"")</f>
        <v/>
      </c>
      <c r="CD30" t="str">
        <f t="shared" ref="CD30" si="141">IF(AND(OR($B30="Incon20l",$B30="Incon20r"),OR($B33="con20r",$B33="con20l"),$F30="Flankers",$F33="Flankers"),$I33,"")</f>
        <v/>
      </c>
      <c r="CE30" t="str">
        <f t="shared" ref="CE30" si="142">IF(AND(OR($B30="Incon60l",$B30="Incon60r"),OR($B33="con60r",$B33="con60l"),$F30="Flankers",$F33="Flankers"),$I33,"")</f>
        <v/>
      </c>
      <c r="CO30" t="str">
        <f t="shared" ref="CO30" si="143">IF(AND(OR($B30="Incon20l",$B30="Incon20r"),OR($B33="Abs20r",$B33="Abs20l"),$F30="Flankers",$F33="Flankers"),$T33,"")</f>
        <v/>
      </c>
      <c r="CP30" t="str">
        <f t="shared" ref="CP30" si="144">IF(AND(OR($B30="Incon60l",$B30="Incon60r"),OR($B33="Abs60r",$B33="Abs60l"),$F30="Flankers",$F33="Flankers"),$T33,"")</f>
        <v/>
      </c>
      <c r="CQ30" t="str">
        <f t="shared" ref="CQ30" si="145">IF(AND(OR($B30="Incon20l",$B30="Incon20r"),OR($B33="con20r",$B33="con20l"),$F30="Flankers",$F33="Flankers"),$T33,"")</f>
        <v/>
      </c>
      <c r="CR30" t="str">
        <f t="shared" ref="CR30" si="146">IF(AND(OR($B30="Incon60l",$B30="Incon60r"),OR($B33="con60r",$B33="con60l"),$F30="Flankers",$F33="Flankers"),$T33,"")</f>
        <v/>
      </c>
    </row>
    <row r="31" spans="1:96" x14ac:dyDescent="0.25">
      <c r="A31" t="s">
        <v>59</v>
      </c>
      <c r="B31" t="s">
        <v>28</v>
      </c>
      <c r="C31">
        <v>0</v>
      </c>
      <c r="D31">
        <v>700</v>
      </c>
      <c r="E31" t="s">
        <v>696</v>
      </c>
      <c r="F31" t="s">
        <v>29</v>
      </c>
      <c r="G31" t="s">
        <v>30</v>
      </c>
      <c r="H31" t="s">
        <v>30</v>
      </c>
      <c r="I31">
        <v>233.2</v>
      </c>
      <c r="J31">
        <v>0</v>
      </c>
      <c r="K31">
        <v>0</v>
      </c>
      <c r="L31">
        <v>16.600000000000001</v>
      </c>
      <c r="M31">
        <v>16.600000000000001</v>
      </c>
      <c r="N31">
        <v>0</v>
      </c>
      <c r="O31">
        <v>0</v>
      </c>
      <c r="P31" t="s">
        <v>30</v>
      </c>
      <c r="Q31">
        <v>0</v>
      </c>
      <c r="R31">
        <v>33.299999999999997</v>
      </c>
      <c r="S31">
        <v>0</v>
      </c>
      <c r="T31">
        <v>0</v>
      </c>
      <c r="U31">
        <v>0</v>
      </c>
      <c r="V31">
        <v>0</v>
      </c>
      <c r="X31" t="s">
        <v>517</v>
      </c>
      <c r="Y31">
        <f>COUNTIF(V:V,"&gt;700")</f>
        <v>5</v>
      </c>
      <c r="Z31" s="2" t="s">
        <v>3</v>
      </c>
      <c r="AA31">
        <f>AA26^2</f>
        <v>46.13931412894383</v>
      </c>
      <c r="AB31">
        <f>AB26^2</f>
        <v>5707.4667271604922</v>
      </c>
      <c r="AF31" s="2" t="s">
        <v>3</v>
      </c>
      <c r="AG31">
        <f>AG26^2</f>
        <v>5257.4584027777764</v>
      </c>
      <c r="AH31">
        <f>AH26^2</f>
        <v>5040.4477929012373</v>
      </c>
      <c r="AL31" s="2" t="s">
        <v>3</v>
      </c>
      <c r="AM31">
        <f>AM26^2</f>
        <v>640.60547410836784</v>
      </c>
      <c r="AN31">
        <f>AN26^2</f>
        <v>8081.6104493827133</v>
      </c>
      <c r="AR31" s="2" t="s">
        <v>3</v>
      </c>
      <c r="AS31">
        <f>AS26^2</f>
        <v>745.99794581618698</v>
      </c>
      <c r="AT31">
        <f>AT26^2</f>
        <v>5484.9658891975305</v>
      </c>
      <c r="AX31" s="2" t="s">
        <v>3</v>
      </c>
      <c r="AY31">
        <f>AY26^2</f>
        <v>384.26889660493981</v>
      </c>
      <c r="AZ31">
        <f>AZ26^2</f>
        <v>7540.9926234567902</v>
      </c>
      <c r="BD31" s="2" t="s">
        <v>3</v>
      </c>
      <c r="BE31">
        <f>BE26^2</f>
        <v>1634.7046947873796</v>
      </c>
      <c r="BF31">
        <f>BF26^2</f>
        <v>6817.07096419753</v>
      </c>
      <c r="BJ31" s="2" t="s">
        <v>3</v>
      </c>
      <c r="BK31">
        <f>BK26^2</f>
        <v>617.52250000000117</v>
      </c>
      <c r="BL31">
        <f>BL26^2</f>
        <v>8987.8826864197526</v>
      </c>
      <c r="BP31" s="2" t="s">
        <v>3</v>
      </c>
      <c r="BQ31">
        <f>BQ26^2</f>
        <v>486.93777777777825</v>
      </c>
      <c r="BR31">
        <f>BR26^2</f>
        <v>5146.7870234567918</v>
      </c>
    </row>
    <row r="32" spans="1:96" x14ac:dyDescent="0.25">
      <c r="A32" t="s">
        <v>60</v>
      </c>
      <c r="B32" t="s">
        <v>28</v>
      </c>
      <c r="C32">
        <v>0</v>
      </c>
      <c r="D32">
        <v>700</v>
      </c>
      <c r="E32" t="s">
        <v>696</v>
      </c>
      <c r="F32" t="s">
        <v>29</v>
      </c>
      <c r="G32" t="s">
        <v>30</v>
      </c>
      <c r="H32" t="s">
        <v>30</v>
      </c>
      <c r="I32">
        <v>183.4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30</v>
      </c>
      <c r="Q32">
        <v>0</v>
      </c>
      <c r="R32">
        <v>26.2</v>
      </c>
      <c r="S32">
        <v>0</v>
      </c>
      <c r="T32">
        <v>0</v>
      </c>
      <c r="U32">
        <v>0</v>
      </c>
      <c r="V32">
        <v>0</v>
      </c>
      <c r="X32" t="s">
        <v>518</v>
      </c>
      <c r="Y32">
        <f>COUNTIF(V:V,"&lt;200")</f>
        <v>1269</v>
      </c>
      <c r="Z32" s="2" t="s">
        <v>4</v>
      </c>
      <c r="AA32">
        <f>AA27^2</f>
        <v>94.701731824416925</v>
      </c>
      <c r="AB32">
        <f>AB27^2</f>
        <v>11314.931469444446</v>
      </c>
      <c r="AF32" s="2" t="s">
        <v>4</v>
      </c>
      <c r="AG32">
        <f>AG27^2</f>
        <v>0.38256515775034317</v>
      </c>
      <c r="AH32">
        <f>AH27^2</f>
        <v>2815.3046447530874</v>
      </c>
      <c r="AL32" s="2" t="s">
        <v>4</v>
      </c>
      <c r="AM32">
        <f>AM27^2</f>
        <v>100.68635888203015</v>
      </c>
      <c r="AN32">
        <f>AN27^2</f>
        <v>3722.2878891975311</v>
      </c>
      <c r="AR32" s="2" t="s">
        <v>4</v>
      </c>
      <c r="AS32">
        <f>AS27^2</f>
        <v>0</v>
      </c>
      <c r="AT32">
        <f>AT27^2</f>
        <v>233.42746944444448</v>
      </c>
      <c r="AX32" s="2" t="s">
        <v>4</v>
      </c>
      <c r="AY32">
        <f>AY27^2</f>
        <v>100.68635888203015</v>
      </c>
      <c r="AZ32">
        <f>AZ27^2</f>
        <v>6368.9266975308647</v>
      </c>
      <c r="BD32" s="2" t="s">
        <v>4</v>
      </c>
      <c r="BE32">
        <f>BE27^2</f>
        <v>0</v>
      </c>
      <c r="BF32">
        <f>BF27^2</f>
        <v>922.37064475308682</v>
      </c>
      <c r="BJ32" s="2" t="s">
        <v>4</v>
      </c>
      <c r="BK32">
        <f>BK27^2</f>
        <v>94.503601680384094</v>
      </c>
      <c r="BL32">
        <f>BL27^2</f>
        <v>3148.2697558641967</v>
      </c>
      <c r="BP32" s="2" t="s">
        <v>4</v>
      </c>
      <c r="BQ32">
        <f>BQ27^2</f>
        <v>0</v>
      </c>
      <c r="BR32">
        <f>BR27^2</f>
        <v>233.42746944444448</v>
      </c>
      <c r="BV32" t="str">
        <f t="shared" ref="BV32" si="147">IF(AND(OR($B32="Incon20l",$B32="Incon20r"),OR($B35="Abs20r",$B35="Abs20l"),$F32="Central",$F35="Central"),$I35,"")</f>
        <v/>
      </c>
      <c r="BW32" t="str">
        <f t="shared" ref="BW32" si="148">IF(AND(OR($B32="Incon60l",$B32="Incon60r"),OR($B35="Abs60r",$B35="Abs60l"),$F32="Central",$F35="Central"),$I35,"")</f>
        <v/>
      </c>
      <c r="BX32" t="str">
        <f t="shared" si="73"/>
        <v/>
      </c>
      <c r="BY32" t="str">
        <f t="shared" ref="BY32" si="149">IF(AND(OR($B32="Incon60l",$B32="Incon60r"),OR($B35="con60r",$B35="con60l"),$F32="Central",$F35="Central"),$I35,"")</f>
        <v/>
      </c>
      <c r="CI32" t="str">
        <f t="shared" ref="CI32" si="150">IF(AND(OR($B32="Incon20l",$B32="Incon20r"),OR($B35="Abs20r",$B35="Abs20l"),$F32="Central",$F35="Central"),$T35,"")</f>
        <v/>
      </c>
      <c r="CJ32" t="str">
        <f t="shared" ref="CJ32" si="151">IF(AND(OR($B32="Incon60l",$B32="Incon60r"),OR($B35="Abs60r",$B35="Abs60l"),$F32="Central",$F35="Central"),$T35,"")</f>
        <v/>
      </c>
      <c r="CK32" t="str">
        <f t="shared" ref="CK32" si="152">IF(AND(OR($B32="Incon20l",$B32="Incon20r"),OR($B35="con20r",$B35="con20l"),$F32="Central",$F35="Central"),$T35,"")</f>
        <v/>
      </c>
      <c r="CL32" t="str">
        <f t="shared" ref="CL32" si="153">IF(AND(OR($B32="Incon60l",$B32="Incon60r"),OR($B35="con60r",$B35="con60l"),$F32="Central",$F35="Central"),$T35,"")</f>
        <v/>
      </c>
    </row>
    <row r="33" spans="1:96" x14ac:dyDescent="0.25">
      <c r="A33" t="s">
        <v>61</v>
      </c>
      <c r="B33" t="s">
        <v>28</v>
      </c>
      <c r="C33">
        <v>0</v>
      </c>
      <c r="D33">
        <v>700</v>
      </c>
      <c r="E33" t="s">
        <v>696</v>
      </c>
      <c r="F33" t="s">
        <v>29</v>
      </c>
      <c r="G33" t="s">
        <v>30</v>
      </c>
      <c r="H33" t="s">
        <v>30</v>
      </c>
      <c r="I33">
        <v>83.3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30</v>
      </c>
      <c r="Q33">
        <v>0</v>
      </c>
      <c r="R33">
        <v>11.9</v>
      </c>
      <c r="S33">
        <v>0</v>
      </c>
      <c r="T33">
        <v>0</v>
      </c>
      <c r="U33">
        <v>0</v>
      </c>
      <c r="V33">
        <v>0</v>
      </c>
      <c r="CB33" t="str">
        <f t="shared" ref="CB33" si="154">IF(AND(OR($B33="Incon20l",$B33="Incon20r"),OR($B36="Abs20r",$B36="Abs20l"),$F33="Flankers",$F36="Flankers"),$I36,"")</f>
        <v/>
      </c>
      <c r="CC33" t="str">
        <f t="shared" ref="CC33" si="155">IF(AND(OR($B33="Incon60l",$B33="Incon60r"),OR($B36="Abs60r",$B36="Abs60l"),$F33="Flankers",$F36="Flankers"),$I36,"")</f>
        <v/>
      </c>
      <c r="CD33" t="str">
        <f t="shared" ref="CD33" si="156">IF(AND(OR($B33="Incon20l",$B33="Incon20r"),OR($B36="con20r",$B36="con20l"),$F33="Flankers",$F36="Flankers"),$I36,"")</f>
        <v/>
      </c>
      <c r="CE33" t="str">
        <f t="shared" ref="CE33" si="157">IF(AND(OR($B33="Incon60l",$B33="Incon60r"),OR($B36="con60r",$B36="con60l"),$F33="Flankers",$F36="Flankers"),$I36,"")</f>
        <v/>
      </c>
      <c r="CO33" t="str">
        <f t="shared" ref="CO33" si="158">IF(AND(OR($B33="Incon20l",$B33="Incon20r"),OR($B36="Abs20r",$B36="Abs20l"),$F33="Flankers",$F36="Flankers"),$T36,"")</f>
        <v/>
      </c>
      <c r="CP33" t="str">
        <f t="shared" ref="CP33" si="159">IF(AND(OR($B33="Incon60l",$B33="Incon60r"),OR($B36="Abs60r",$B36="Abs60l"),$F33="Flankers",$F36="Flankers"),$T36,"")</f>
        <v/>
      </c>
      <c r="CQ33" t="str">
        <f t="shared" ref="CQ33" si="160">IF(AND(OR($B33="Incon20l",$B33="Incon20r"),OR($B36="con20r",$B36="con20l"),$F33="Flankers",$F36="Flankers"),$T36,"")</f>
        <v/>
      </c>
      <c r="CR33" t="str">
        <f t="shared" ref="CR33" si="161">IF(AND(OR($B33="Incon60l",$B33="Incon60r"),OR($B36="con60r",$B36="con60l"),$F33="Flankers",$F36="Flankers"),$T36,"")</f>
        <v/>
      </c>
    </row>
    <row r="34" spans="1:96" x14ac:dyDescent="0.25">
      <c r="A34" t="s">
        <v>62</v>
      </c>
      <c r="B34" t="s">
        <v>28</v>
      </c>
      <c r="C34">
        <v>0</v>
      </c>
      <c r="D34">
        <v>700</v>
      </c>
      <c r="E34" t="s">
        <v>696</v>
      </c>
      <c r="F34" t="s">
        <v>29</v>
      </c>
      <c r="G34" t="s">
        <v>30</v>
      </c>
      <c r="H34" t="s">
        <v>30</v>
      </c>
      <c r="I34">
        <v>100.1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t="s">
        <v>30</v>
      </c>
      <c r="Q34">
        <v>0</v>
      </c>
      <c r="R34">
        <v>14.3</v>
      </c>
      <c r="S34">
        <v>0</v>
      </c>
      <c r="T34">
        <v>0</v>
      </c>
      <c r="U34">
        <v>0</v>
      </c>
      <c r="V34">
        <v>0</v>
      </c>
    </row>
    <row r="35" spans="1:96" x14ac:dyDescent="0.25">
      <c r="A35" t="s">
        <v>63</v>
      </c>
      <c r="B35" t="s">
        <v>28</v>
      </c>
      <c r="C35">
        <v>0</v>
      </c>
      <c r="D35">
        <v>700</v>
      </c>
      <c r="E35" t="s">
        <v>696</v>
      </c>
      <c r="F35" t="s">
        <v>29</v>
      </c>
      <c r="G35" t="s">
        <v>30</v>
      </c>
      <c r="H35" t="s">
        <v>30</v>
      </c>
      <c r="I35">
        <v>150.1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t="s">
        <v>30</v>
      </c>
      <c r="Q35">
        <v>0</v>
      </c>
      <c r="R35">
        <v>21.4</v>
      </c>
      <c r="S35">
        <v>0</v>
      </c>
      <c r="T35">
        <v>0</v>
      </c>
      <c r="U35">
        <v>0</v>
      </c>
      <c r="V35">
        <v>0</v>
      </c>
      <c r="BV35" t="str">
        <f t="shared" ref="BV35" si="162">IF(AND(OR($B35="Incon20l",$B35="Incon20r"),OR($B38="Abs20r",$B38="Abs20l"),$F35="Central",$F38="Central"),$I38,"")</f>
        <v/>
      </c>
      <c r="BW35" t="str">
        <f t="shared" ref="BW35" si="163">IF(AND(OR($B35="Incon60l",$B35="Incon60r"),OR($B38="Abs60r",$B38="Abs60l"),$F35="Central",$F38="Central"),$I38,"")</f>
        <v/>
      </c>
      <c r="BX35" t="str">
        <f t="shared" si="73"/>
        <v/>
      </c>
      <c r="BY35" t="str">
        <f t="shared" ref="BY35" si="164">IF(AND(OR($B35="Incon60l",$B35="Incon60r"),OR($B38="con60r",$B38="con60l"),$F35="Central",$F38="Central"),$I38,"")</f>
        <v/>
      </c>
      <c r="CI35" t="str">
        <f t="shared" ref="CI35" si="165">IF(AND(OR($B35="Incon20l",$B35="Incon20r"),OR($B38="Abs20r",$B38="Abs20l"),$F35="Central",$F38="Central"),$T38,"")</f>
        <v/>
      </c>
      <c r="CJ35" t="str">
        <f t="shared" ref="CJ35" si="166">IF(AND(OR($B35="Incon60l",$B35="Incon60r"),OR($B38="Abs60r",$B38="Abs60l"),$F35="Central",$F38="Central"),$T38,"")</f>
        <v/>
      </c>
      <c r="CK35" t="str">
        <f t="shared" ref="CK35" si="167">IF(AND(OR($B35="Incon20l",$B35="Incon20r"),OR($B38="con20r",$B38="con20l"),$F35="Central",$F38="Central"),$T38,"")</f>
        <v/>
      </c>
      <c r="CL35" t="str">
        <f t="shared" ref="CL35" si="168">IF(AND(OR($B35="Incon60l",$B35="Incon60r"),OR($B38="con60r",$B38="con60l"),$F35="Central",$F38="Central"),$T38,"")</f>
        <v/>
      </c>
    </row>
    <row r="36" spans="1:96" x14ac:dyDescent="0.25">
      <c r="A36" t="s">
        <v>64</v>
      </c>
      <c r="B36" t="s">
        <v>28</v>
      </c>
      <c r="C36">
        <v>0</v>
      </c>
      <c r="D36">
        <v>700</v>
      </c>
      <c r="E36" t="s">
        <v>696</v>
      </c>
      <c r="F36" t="s">
        <v>29</v>
      </c>
      <c r="G36" t="s">
        <v>30</v>
      </c>
      <c r="H36" t="s">
        <v>30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t="s">
        <v>30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CB36" t="str">
        <f t="shared" ref="CB36" si="169">IF(AND(OR($B36="Incon20l",$B36="Incon20r"),OR($B39="Abs20r",$B39="Abs20l"),$F36="Flankers",$F39="Flankers"),$I39,"")</f>
        <v/>
      </c>
      <c r="CC36" t="str">
        <f t="shared" ref="CC36" si="170">IF(AND(OR($B36="Incon60l",$B36="Incon60r"),OR($B39="Abs60r",$B39="Abs60l"),$F36="Flankers",$F39="Flankers"),$I39,"")</f>
        <v/>
      </c>
      <c r="CD36" t="str">
        <f t="shared" ref="CD36" si="171">IF(AND(OR($B36="Incon20l",$B36="Incon20r"),OR($B39="con20r",$B39="con20l"),$F36="Flankers",$F39="Flankers"),$I39,"")</f>
        <v/>
      </c>
      <c r="CE36" t="str">
        <f t="shared" ref="CE36" si="172">IF(AND(OR($B36="Incon60l",$B36="Incon60r"),OR($B39="con60r",$B39="con60l"),$F36="Flankers",$F39="Flankers"),$I39,"")</f>
        <v/>
      </c>
      <c r="CO36" t="str">
        <f t="shared" ref="CO36" si="173">IF(AND(OR($B36="Incon20l",$B36="Incon20r"),OR($B39="Abs20r",$B39="Abs20l"),$F36="Flankers",$F39="Flankers"),$T39,"")</f>
        <v/>
      </c>
      <c r="CP36" t="str">
        <f t="shared" ref="CP36" si="174">IF(AND(OR($B36="Incon60l",$B36="Incon60r"),OR($B39="Abs60r",$B39="Abs60l"),$F36="Flankers",$F39="Flankers"),$T39,"")</f>
        <v/>
      </c>
      <c r="CQ36" t="str">
        <f t="shared" ref="CQ36" si="175">IF(AND(OR($B36="Incon20l",$B36="Incon20r"),OR($B39="con20r",$B39="con20l"),$F36="Flankers",$F39="Flankers"),$T39,"")</f>
        <v/>
      </c>
      <c r="CR36" t="str">
        <f t="shared" ref="CR36" si="176">IF(AND(OR($B36="Incon60l",$B36="Incon60r"),OR($B39="con60r",$B39="con60l"),$F36="Flankers",$F39="Flankers"),$T39,"")</f>
        <v/>
      </c>
    </row>
    <row r="37" spans="1:96" x14ac:dyDescent="0.25">
      <c r="A37" t="s">
        <v>65</v>
      </c>
      <c r="B37" t="s">
        <v>28</v>
      </c>
      <c r="C37">
        <v>0</v>
      </c>
      <c r="D37">
        <v>700</v>
      </c>
      <c r="E37" t="s">
        <v>696</v>
      </c>
      <c r="F37" t="s">
        <v>29</v>
      </c>
      <c r="G37" t="s">
        <v>30</v>
      </c>
      <c r="H37" t="s">
        <v>30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30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96" x14ac:dyDescent="0.25">
      <c r="A38" t="s">
        <v>66</v>
      </c>
      <c r="B38" t="s">
        <v>28</v>
      </c>
      <c r="C38">
        <v>0</v>
      </c>
      <c r="D38">
        <v>700</v>
      </c>
      <c r="E38" t="s">
        <v>696</v>
      </c>
      <c r="F38" t="s">
        <v>29</v>
      </c>
      <c r="G38" t="s">
        <v>30</v>
      </c>
      <c r="H38" t="s">
        <v>30</v>
      </c>
      <c r="I38">
        <v>183.2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s">
        <v>30</v>
      </c>
      <c r="Q38">
        <v>0</v>
      </c>
      <c r="R38">
        <v>26.2</v>
      </c>
      <c r="S38">
        <v>0</v>
      </c>
      <c r="T38">
        <v>0</v>
      </c>
      <c r="U38">
        <v>0</v>
      </c>
      <c r="V38">
        <v>0</v>
      </c>
      <c r="BV38" t="str">
        <f t="shared" ref="BV38" si="177">IF(AND(OR($B38="Incon20l",$B38="Incon20r"),OR($B41="Abs20r",$B41="Abs20l"),$F38="Central",$F41="Central"),$I41,"")</f>
        <v/>
      </c>
      <c r="BW38" t="str">
        <f t="shared" ref="BW38" si="178">IF(AND(OR($B38="Incon60l",$B38="Incon60r"),OR($B41="Abs60r",$B41="Abs60l"),$F38="Central",$F41="Central"),$I41,"")</f>
        <v/>
      </c>
      <c r="BX38" t="str">
        <f t="shared" si="73"/>
        <v/>
      </c>
      <c r="BY38" t="str">
        <f t="shared" ref="BY38" si="179">IF(AND(OR($B38="Incon60l",$B38="Incon60r"),OR($B41="con60r",$B41="con60l"),$F38="Central",$F41="Central"),$I41,"")</f>
        <v/>
      </c>
      <c r="CI38" t="str">
        <f t="shared" ref="CI38" si="180">IF(AND(OR($B38="Incon20l",$B38="Incon20r"),OR($B41="Abs20r",$B41="Abs20l"),$F38="Central",$F41="Central"),$T41,"")</f>
        <v/>
      </c>
      <c r="CJ38" t="str">
        <f t="shared" ref="CJ38" si="181">IF(AND(OR($B38="Incon60l",$B38="Incon60r"),OR($B41="Abs60r",$B41="Abs60l"),$F38="Central",$F41="Central"),$T41,"")</f>
        <v/>
      </c>
      <c r="CK38" t="str">
        <f t="shared" ref="CK38" si="182">IF(AND(OR($B38="Incon20l",$B38="Incon20r"),OR($B41="con20r",$B41="con20l"),$F38="Central",$F41="Central"),$T41,"")</f>
        <v/>
      </c>
      <c r="CL38" t="str">
        <f t="shared" ref="CL38" si="183">IF(AND(OR($B38="Incon60l",$B38="Incon60r"),OR($B41="con60r",$B41="con60l"),$F38="Central",$F41="Central"),$T41,"")</f>
        <v/>
      </c>
    </row>
    <row r="39" spans="1:96" x14ac:dyDescent="0.25">
      <c r="A39" t="s">
        <v>67</v>
      </c>
      <c r="B39" t="s">
        <v>28</v>
      </c>
      <c r="C39">
        <v>0</v>
      </c>
      <c r="D39">
        <v>700</v>
      </c>
      <c r="E39" t="s">
        <v>696</v>
      </c>
      <c r="F39" t="s">
        <v>29</v>
      </c>
      <c r="G39">
        <v>44.7</v>
      </c>
      <c r="H39">
        <v>1</v>
      </c>
      <c r="I39">
        <v>566.6</v>
      </c>
      <c r="J39">
        <v>433.4</v>
      </c>
      <c r="K39">
        <v>3012.6</v>
      </c>
      <c r="L39">
        <v>466.7</v>
      </c>
      <c r="M39">
        <v>466.7</v>
      </c>
      <c r="N39">
        <v>133.4</v>
      </c>
      <c r="O39">
        <v>1</v>
      </c>
      <c r="P39">
        <v>0</v>
      </c>
      <c r="Q39">
        <v>1</v>
      </c>
      <c r="R39">
        <v>80.900000000000006</v>
      </c>
      <c r="S39">
        <v>61.9</v>
      </c>
      <c r="T39">
        <v>133.4</v>
      </c>
      <c r="U39">
        <v>19.100000000000001</v>
      </c>
      <c r="V39">
        <v>133.4</v>
      </c>
      <c r="CB39" t="str">
        <f t="shared" ref="CB39" si="184">IF(AND(OR($B39="Incon20l",$B39="Incon20r"),OR($B42="Abs20r",$B42="Abs20l"),$F39="Flankers",$F42="Flankers"),$I42,"")</f>
        <v/>
      </c>
      <c r="CC39" t="str">
        <f t="shared" ref="CC39" si="185">IF(AND(OR($B39="Incon60l",$B39="Incon60r"),OR($B42="Abs60r",$B42="Abs60l"),$F39="Flankers",$F42="Flankers"),$I42,"")</f>
        <v/>
      </c>
      <c r="CD39" t="str">
        <f t="shared" ref="CD39" si="186">IF(AND(OR($B39="Incon20l",$B39="Incon20r"),OR($B42="con20r",$B42="con20l"),$F39="Flankers",$F42="Flankers"),$I42,"")</f>
        <v/>
      </c>
      <c r="CE39" t="str">
        <f t="shared" ref="CE39" si="187">IF(AND(OR($B39="Incon60l",$B39="Incon60r"),OR($B42="con60r",$B42="con60l"),$F39="Flankers",$F42="Flankers"),$I42,"")</f>
        <v/>
      </c>
      <c r="CO39" t="str">
        <f t="shared" ref="CO39" si="188">IF(AND(OR($B39="Incon20l",$B39="Incon20r"),OR($B42="Abs20r",$B42="Abs20l"),$F39="Flankers",$F42="Flankers"),$T42,"")</f>
        <v/>
      </c>
      <c r="CP39" t="str">
        <f t="shared" ref="CP39" si="189">IF(AND(OR($B39="Incon60l",$B39="Incon60r"),OR($B42="Abs60r",$B42="Abs60l"),$F39="Flankers",$F42="Flankers"),$T42,"")</f>
        <v/>
      </c>
      <c r="CQ39" t="str">
        <f t="shared" ref="CQ39" si="190">IF(AND(OR($B39="Incon20l",$B39="Incon20r"),OR($B42="con20r",$B42="con20l"),$F39="Flankers",$F42="Flankers"),$T42,"")</f>
        <v/>
      </c>
      <c r="CR39" t="str">
        <f t="shared" ref="CR39" si="191">IF(AND(OR($B39="Incon60l",$B39="Incon60r"),OR($B42="con60r",$B42="con60l"),$F39="Flankers",$F42="Flankers"),$T42,"")</f>
        <v/>
      </c>
    </row>
    <row r="40" spans="1:96" x14ac:dyDescent="0.25">
      <c r="A40" t="s">
        <v>68</v>
      </c>
      <c r="B40" t="s">
        <v>28</v>
      </c>
      <c r="C40">
        <v>0</v>
      </c>
      <c r="D40">
        <v>700</v>
      </c>
      <c r="E40" t="s">
        <v>696</v>
      </c>
      <c r="F40" t="s">
        <v>29</v>
      </c>
      <c r="G40" t="s">
        <v>30</v>
      </c>
      <c r="H40" t="s">
        <v>30</v>
      </c>
      <c r="I40">
        <v>116.5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30</v>
      </c>
      <c r="Q40">
        <v>0</v>
      </c>
      <c r="R40">
        <v>16.600000000000001</v>
      </c>
      <c r="S40">
        <v>0</v>
      </c>
      <c r="T40">
        <v>0</v>
      </c>
      <c r="U40">
        <v>0</v>
      </c>
      <c r="V40">
        <v>0</v>
      </c>
    </row>
    <row r="41" spans="1:96" x14ac:dyDescent="0.25">
      <c r="A41" t="s">
        <v>69</v>
      </c>
      <c r="B41" t="s">
        <v>28</v>
      </c>
      <c r="C41">
        <v>0</v>
      </c>
      <c r="D41">
        <v>700</v>
      </c>
      <c r="E41" t="s">
        <v>696</v>
      </c>
      <c r="F41" t="s">
        <v>29</v>
      </c>
      <c r="G41" t="s">
        <v>30</v>
      </c>
      <c r="H41" t="s">
        <v>30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30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BV41" t="str">
        <f t="shared" ref="BV41" si="192">IF(AND(OR($B41="Incon20l",$B41="Incon20r"),OR($B44="Abs20r",$B44="Abs20l"),$F41="Central",$F44="Central"),$I44,"")</f>
        <v/>
      </c>
      <c r="BW41" t="str">
        <f t="shared" ref="BW41" si="193">IF(AND(OR($B41="Incon60l",$B41="Incon60r"),OR($B44="Abs60r",$B44="Abs60l"),$F41="Central",$F44="Central"),$I44,"")</f>
        <v/>
      </c>
      <c r="BX41" t="str">
        <f t="shared" si="73"/>
        <v/>
      </c>
      <c r="BY41" t="str">
        <f t="shared" ref="BY41" si="194">IF(AND(OR($B41="Incon60l",$B41="Incon60r"),OR($B44="con60r",$B44="con60l"),$F41="Central",$F44="Central"),$I44,"")</f>
        <v/>
      </c>
      <c r="CI41" t="str">
        <f t="shared" ref="CI41" si="195">IF(AND(OR($B41="Incon20l",$B41="Incon20r"),OR($B44="Abs20r",$B44="Abs20l"),$F41="Central",$F44="Central"),$T44,"")</f>
        <v/>
      </c>
      <c r="CJ41" t="str">
        <f t="shared" ref="CJ41" si="196">IF(AND(OR($B41="Incon60l",$B41="Incon60r"),OR($B44="Abs60r",$B44="Abs60l"),$F41="Central",$F44="Central"),$T44,"")</f>
        <v/>
      </c>
      <c r="CK41" t="str">
        <f t="shared" ref="CK41" si="197">IF(AND(OR($B41="Incon20l",$B41="Incon20r"),OR($B44="con20r",$B44="con20l"),$F41="Central",$F44="Central"),$T44,"")</f>
        <v/>
      </c>
      <c r="CL41" t="str">
        <f t="shared" ref="CL41" si="198">IF(AND(OR($B41="Incon60l",$B41="Incon60r"),OR($B44="con60r",$B44="con60l"),$F41="Central",$F44="Central"),$T44,"")</f>
        <v/>
      </c>
    </row>
    <row r="42" spans="1:96" x14ac:dyDescent="0.25">
      <c r="A42" t="s">
        <v>70</v>
      </c>
      <c r="B42" t="s">
        <v>28</v>
      </c>
      <c r="C42">
        <v>0</v>
      </c>
      <c r="D42">
        <v>700</v>
      </c>
      <c r="E42" t="s">
        <v>696</v>
      </c>
      <c r="F42" t="s">
        <v>29</v>
      </c>
      <c r="G42" t="s">
        <v>30</v>
      </c>
      <c r="H42" t="s">
        <v>30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30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CB42" t="str">
        <f t="shared" ref="CB42" si="199">IF(AND(OR($B42="Incon20l",$B42="Incon20r"),OR($B45="Abs20r",$B45="Abs20l"),$F42="Flankers",$F45="Flankers"),$I45,"")</f>
        <v/>
      </c>
      <c r="CC42" t="str">
        <f t="shared" ref="CC42" si="200">IF(AND(OR($B42="Incon60l",$B42="Incon60r"),OR($B45="Abs60r",$B45="Abs60l"),$F42="Flankers",$F45="Flankers"),$I45,"")</f>
        <v/>
      </c>
      <c r="CD42" t="str">
        <f t="shared" ref="CD42" si="201">IF(AND(OR($B42="Incon20l",$B42="Incon20r"),OR($B45="con20r",$B45="con20l"),$F42="Flankers",$F45="Flankers"),$I45,"")</f>
        <v/>
      </c>
      <c r="CE42" t="str">
        <f t="shared" ref="CE42" si="202">IF(AND(OR($B42="Incon60l",$B42="Incon60r"),OR($B45="con60r",$B45="con60l"),$F42="Flankers",$F45="Flankers"),$I45,"")</f>
        <v/>
      </c>
      <c r="CO42" t="str">
        <f t="shared" ref="CO42" si="203">IF(AND(OR($B42="Incon20l",$B42="Incon20r"),OR($B45="Abs20r",$B45="Abs20l"),$F42="Flankers",$F45="Flankers"),$T45,"")</f>
        <v/>
      </c>
      <c r="CP42" t="str">
        <f t="shared" ref="CP42" si="204">IF(AND(OR($B42="Incon60l",$B42="Incon60r"),OR($B45="Abs60r",$B45="Abs60l"),$F42="Flankers",$F45="Flankers"),$T45,"")</f>
        <v/>
      </c>
      <c r="CQ42" t="str">
        <f t="shared" ref="CQ42" si="205">IF(AND(OR($B42="Incon20l",$B42="Incon20r"),OR($B45="con20r",$B45="con20l"),$F42="Flankers",$F45="Flankers"),$T45,"")</f>
        <v/>
      </c>
      <c r="CR42" t="str">
        <f t="shared" ref="CR42" si="206">IF(AND(OR($B42="Incon60l",$B42="Incon60r"),OR($B45="con60r",$B45="con60l"),$F42="Flankers",$F45="Flankers"),$T45,"")</f>
        <v/>
      </c>
    </row>
    <row r="43" spans="1:96" x14ac:dyDescent="0.25">
      <c r="A43" t="s">
        <v>71</v>
      </c>
      <c r="B43" t="s">
        <v>28</v>
      </c>
      <c r="C43">
        <v>0</v>
      </c>
      <c r="D43">
        <v>700</v>
      </c>
      <c r="E43" t="s">
        <v>696</v>
      </c>
      <c r="F43" t="s">
        <v>29</v>
      </c>
      <c r="G43" t="s">
        <v>30</v>
      </c>
      <c r="H43" t="s">
        <v>30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30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96" x14ac:dyDescent="0.25">
      <c r="A44" t="s">
        <v>72</v>
      </c>
      <c r="B44" t="s">
        <v>28</v>
      </c>
      <c r="C44">
        <v>0</v>
      </c>
      <c r="D44">
        <v>700</v>
      </c>
      <c r="E44" t="s">
        <v>696</v>
      </c>
      <c r="F44" t="s">
        <v>29</v>
      </c>
      <c r="G44" t="s">
        <v>30</v>
      </c>
      <c r="H44" t="s">
        <v>30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t="s">
        <v>30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BV44" t="str">
        <f t="shared" ref="BV44" si="207">IF(AND(OR($B44="Incon20l",$B44="Incon20r"),OR($B47="Abs20r",$B47="Abs20l"),$F44="Central",$F47="Central"),$I47,"")</f>
        <v/>
      </c>
      <c r="BW44" t="str">
        <f t="shared" ref="BW44" si="208">IF(AND(OR($B44="Incon60l",$B44="Incon60r"),OR($B47="Abs60r",$B47="Abs60l"),$F44="Central",$F47="Central"),$I47,"")</f>
        <v/>
      </c>
      <c r="BX44" t="str">
        <f t="shared" si="73"/>
        <v/>
      </c>
      <c r="BY44" t="str">
        <f t="shared" ref="BY44" si="209">IF(AND(OR($B44="Incon60l",$B44="Incon60r"),OR($B47="con60r",$B47="con60l"),$F44="Central",$F47="Central"),$I47,"")</f>
        <v/>
      </c>
      <c r="CI44" t="str">
        <f t="shared" ref="CI44" si="210">IF(AND(OR($B44="Incon20l",$B44="Incon20r"),OR($B47="Abs20r",$B47="Abs20l"),$F44="Central",$F47="Central"),$T47,"")</f>
        <v/>
      </c>
      <c r="CJ44" t="str">
        <f t="shared" ref="CJ44" si="211">IF(AND(OR($B44="Incon60l",$B44="Incon60r"),OR($B47="Abs60r",$B47="Abs60l"),$F44="Central",$F47="Central"),$T47,"")</f>
        <v/>
      </c>
      <c r="CK44" t="str">
        <f t="shared" ref="CK44" si="212">IF(AND(OR($B44="Incon20l",$B44="Incon20r"),OR($B47="con20r",$B47="con20l"),$F44="Central",$F47="Central"),$T47,"")</f>
        <v/>
      </c>
      <c r="CL44" t="str">
        <f t="shared" ref="CL44" si="213">IF(AND(OR($B44="Incon60l",$B44="Incon60r"),OR($B47="con60r",$B47="con60l"),$F44="Central",$F47="Central"),$T47,"")</f>
        <v/>
      </c>
    </row>
    <row r="45" spans="1:96" x14ac:dyDescent="0.25">
      <c r="A45" t="s">
        <v>73</v>
      </c>
      <c r="B45" t="s">
        <v>28</v>
      </c>
      <c r="C45">
        <v>0</v>
      </c>
      <c r="D45">
        <v>700</v>
      </c>
      <c r="E45" t="s">
        <v>696</v>
      </c>
      <c r="F45" t="s">
        <v>29</v>
      </c>
      <c r="G45" t="s">
        <v>30</v>
      </c>
      <c r="H45" t="s">
        <v>30</v>
      </c>
      <c r="I45">
        <v>366.6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30</v>
      </c>
      <c r="Q45">
        <v>0</v>
      </c>
      <c r="R45">
        <v>52.4</v>
      </c>
      <c r="S45">
        <v>0</v>
      </c>
      <c r="T45">
        <v>0</v>
      </c>
      <c r="U45">
        <v>0</v>
      </c>
      <c r="V45">
        <v>0</v>
      </c>
      <c r="CB45" t="str">
        <f t="shared" ref="CB45" si="214">IF(AND(OR($B45="Incon20l",$B45="Incon20r"),OR($B48="Abs20r",$B48="Abs20l"),$F45="Flankers",$F48="Flankers"),$I48,"")</f>
        <v/>
      </c>
      <c r="CC45" t="str">
        <f t="shared" ref="CC45" si="215">IF(AND(OR($B45="Incon60l",$B45="Incon60r"),OR($B48="Abs60r",$B48="Abs60l"),$F45="Flankers",$F48="Flankers"),$I48,"")</f>
        <v/>
      </c>
      <c r="CD45" t="str">
        <f t="shared" ref="CD45" si="216">IF(AND(OR($B45="Incon20l",$B45="Incon20r"),OR($B48="con20r",$B48="con20l"),$F45="Flankers",$F48="Flankers"),$I48,"")</f>
        <v/>
      </c>
      <c r="CE45" t="str">
        <f t="shared" ref="CE45" si="217">IF(AND(OR($B45="Incon60l",$B45="Incon60r"),OR($B48="con60r",$B48="con60l"),$F45="Flankers",$F48="Flankers"),$I48,"")</f>
        <v/>
      </c>
      <c r="CO45" t="str">
        <f t="shared" ref="CO45" si="218">IF(AND(OR($B45="Incon20l",$B45="Incon20r"),OR($B48="Abs20r",$B48="Abs20l"),$F45="Flankers",$F48="Flankers"),$T48,"")</f>
        <v/>
      </c>
      <c r="CP45" t="str">
        <f t="shared" ref="CP45" si="219">IF(AND(OR($B45="Incon60l",$B45="Incon60r"),OR($B48="Abs60r",$B48="Abs60l"),$F45="Flankers",$F48="Flankers"),$T48,"")</f>
        <v/>
      </c>
      <c r="CQ45" t="str">
        <f t="shared" ref="CQ45" si="220">IF(AND(OR($B45="Incon20l",$B45="Incon20r"),OR($B48="con20r",$B48="con20l"),$F45="Flankers",$F48="Flankers"),$T48,"")</f>
        <v/>
      </c>
      <c r="CR45" t="str">
        <f t="shared" ref="CR45" si="221">IF(AND(OR($B45="Incon60l",$B45="Incon60r"),OR($B48="con60r",$B48="con60l"),$F45="Flankers",$F48="Flankers"),$T48,"")</f>
        <v/>
      </c>
    </row>
    <row r="46" spans="1:96" x14ac:dyDescent="0.25">
      <c r="A46" t="s">
        <v>74</v>
      </c>
      <c r="B46" t="s">
        <v>28</v>
      </c>
      <c r="C46">
        <v>0</v>
      </c>
      <c r="D46">
        <v>700</v>
      </c>
      <c r="E46" t="s">
        <v>696</v>
      </c>
      <c r="F46" t="s">
        <v>29</v>
      </c>
      <c r="G46">
        <v>6.8</v>
      </c>
      <c r="H46">
        <v>1</v>
      </c>
      <c r="I46">
        <v>533.29999999999995</v>
      </c>
      <c r="J46">
        <v>500</v>
      </c>
      <c r="K46">
        <v>3475.5</v>
      </c>
      <c r="L46">
        <v>500</v>
      </c>
      <c r="M46">
        <v>500</v>
      </c>
      <c r="N46">
        <v>500</v>
      </c>
      <c r="O46">
        <v>1</v>
      </c>
      <c r="P46">
        <v>0</v>
      </c>
      <c r="Q46">
        <v>1</v>
      </c>
      <c r="R46">
        <v>76.2</v>
      </c>
      <c r="S46">
        <v>71.400000000000006</v>
      </c>
      <c r="T46">
        <v>500</v>
      </c>
      <c r="U46">
        <v>71.400000000000006</v>
      </c>
      <c r="V46">
        <v>500</v>
      </c>
    </row>
    <row r="47" spans="1:96" x14ac:dyDescent="0.25">
      <c r="A47" t="s">
        <v>75</v>
      </c>
      <c r="B47" t="s">
        <v>28</v>
      </c>
      <c r="C47">
        <v>0</v>
      </c>
      <c r="D47">
        <v>700</v>
      </c>
      <c r="E47" t="s">
        <v>696</v>
      </c>
      <c r="F47" t="s">
        <v>29</v>
      </c>
      <c r="G47" t="s">
        <v>30</v>
      </c>
      <c r="H47" t="s">
        <v>30</v>
      </c>
      <c r="I47">
        <v>166.7</v>
      </c>
      <c r="J47">
        <v>0</v>
      </c>
      <c r="K47">
        <v>0</v>
      </c>
      <c r="L47">
        <v>900</v>
      </c>
      <c r="M47">
        <v>900</v>
      </c>
      <c r="N47">
        <v>0</v>
      </c>
      <c r="O47">
        <v>0</v>
      </c>
      <c r="P47" t="s">
        <v>30</v>
      </c>
      <c r="Q47">
        <v>0</v>
      </c>
      <c r="R47">
        <v>23.8</v>
      </c>
      <c r="S47">
        <v>0</v>
      </c>
      <c r="T47">
        <v>0</v>
      </c>
      <c r="U47">
        <v>0</v>
      </c>
      <c r="V47">
        <v>0</v>
      </c>
      <c r="BV47" t="str">
        <f t="shared" ref="BV47" si="222">IF(AND(OR($B47="Incon20l",$B47="Incon20r"),OR($B50="Abs20r",$B50="Abs20l"),$F47="Central",$F50="Central"),$I50,"")</f>
        <v/>
      </c>
      <c r="BW47" t="str">
        <f t="shared" ref="BW47" si="223">IF(AND(OR($B47="Incon60l",$B47="Incon60r"),OR($B50="Abs60r",$B50="Abs60l"),$F47="Central",$F50="Central"),$I50,"")</f>
        <v/>
      </c>
      <c r="BX47" t="str">
        <f t="shared" si="73"/>
        <v/>
      </c>
      <c r="BY47" t="str">
        <f t="shared" ref="BY47" si="224">IF(AND(OR($B47="Incon60l",$B47="Incon60r"),OR($B50="con60r",$B50="con60l"),$F47="Central",$F50="Central"),$I50,"")</f>
        <v/>
      </c>
      <c r="CI47" t="str">
        <f t="shared" ref="CI47" si="225">IF(AND(OR($B47="Incon20l",$B47="Incon20r"),OR($B50="Abs20r",$B50="Abs20l"),$F47="Central",$F50="Central"),$T50,"")</f>
        <v/>
      </c>
      <c r="CJ47" t="str">
        <f t="shared" ref="CJ47" si="226">IF(AND(OR($B47="Incon60l",$B47="Incon60r"),OR($B50="Abs60r",$B50="Abs60l"),$F47="Central",$F50="Central"),$T50,"")</f>
        <v/>
      </c>
      <c r="CK47" t="str">
        <f t="shared" ref="CK47" si="227">IF(AND(OR($B47="Incon20l",$B47="Incon20r"),OR($B50="con20r",$B50="con20l"),$F47="Central",$F50="Central"),$T50,"")</f>
        <v/>
      </c>
      <c r="CL47" t="str">
        <f t="shared" ref="CL47" si="228">IF(AND(OR($B47="Incon60l",$B47="Incon60r"),OR($B50="con60r",$B50="con60l"),$F47="Central",$F50="Central"),$T50,"")</f>
        <v/>
      </c>
    </row>
    <row r="48" spans="1:96" x14ac:dyDescent="0.25">
      <c r="A48" t="s">
        <v>76</v>
      </c>
      <c r="B48" t="s">
        <v>28</v>
      </c>
      <c r="C48">
        <v>0</v>
      </c>
      <c r="D48">
        <v>700</v>
      </c>
      <c r="E48" t="s">
        <v>696</v>
      </c>
      <c r="F48" t="s">
        <v>29</v>
      </c>
      <c r="G48" t="s">
        <v>30</v>
      </c>
      <c r="H48" t="s">
        <v>30</v>
      </c>
      <c r="I48">
        <v>616.5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30</v>
      </c>
      <c r="Q48">
        <v>0</v>
      </c>
      <c r="R48">
        <v>88.1</v>
      </c>
      <c r="S48">
        <v>0</v>
      </c>
      <c r="T48">
        <v>0</v>
      </c>
      <c r="U48">
        <v>0</v>
      </c>
      <c r="V48">
        <v>0</v>
      </c>
      <c r="CB48" t="str">
        <f t="shared" ref="CB48" si="229">IF(AND(OR($B48="Incon20l",$B48="Incon20r"),OR($B51="Abs20r",$B51="Abs20l"),$F48="Flankers",$F51="Flankers"),$I51,"")</f>
        <v/>
      </c>
      <c r="CC48" t="str">
        <f t="shared" ref="CC48" si="230">IF(AND(OR($B48="Incon60l",$B48="Incon60r"),OR($B51="Abs60r",$B51="Abs60l"),$F48="Flankers",$F51="Flankers"),$I51,"")</f>
        <v/>
      </c>
      <c r="CD48" t="str">
        <f t="shared" ref="CD48" si="231">IF(AND(OR($B48="Incon20l",$B48="Incon20r"),OR($B51="con20r",$B51="con20l"),$F48="Flankers",$F51="Flankers"),$I51,"")</f>
        <v/>
      </c>
      <c r="CE48" t="str">
        <f t="shared" ref="CE48" si="232">IF(AND(OR($B48="Incon60l",$B48="Incon60r"),OR($B51="con60r",$B51="con60l"),$F48="Flankers",$F51="Flankers"),$I51,"")</f>
        <v/>
      </c>
      <c r="CO48" t="str">
        <f t="shared" ref="CO48" si="233">IF(AND(OR($B48="Incon20l",$B48="Incon20r"),OR($B51="Abs20r",$B51="Abs20l"),$F48="Flankers",$F51="Flankers"),$T51,"")</f>
        <v/>
      </c>
      <c r="CP48" t="str">
        <f t="shared" ref="CP48" si="234">IF(AND(OR($B48="Incon60l",$B48="Incon60r"),OR($B51="Abs60r",$B51="Abs60l"),$F48="Flankers",$F51="Flankers"),$T51,"")</f>
        <v/>
      </c>
      <c r="CQ48" t="str">
        <f t="shared" ref="CQ48" si="235">IF(AND(OR($B48="Incon20l",$B48="Incon20r"),OR($B51="con20r",$B51="con20l"),$F48="Flankers",$F51="Flankers"),$T51,"")</f>
        <v/>
      </c>
      <c r="CR48" t="str">
        <f t="shared" ref="CR48" si="236">IF(AND(OR($B48="Incon60l",$B48="Incon60r"),OR($B51="con60r",$B51="con60l"),$F48="Flankers",$F51="Flankers"),$T51,"")</f>
        <v/>
      </c>
    </row>
    <row r="49" spans="1:96" x14ac:dyDescent="0.25">
      <c r="A49" t="s">
        <v>77</v>
      </c>
      <c r="B49" t="s">
        <v>28</v>
      </c>
      <c r="C49">
        <v>0</v>
      </c>
      <c r="D49">
        <v>700</v>
      </c>
      <c r="E49" t="s">
        <v>696</v>
      </c>
      <c r="F49" t="s">
        <v>29</v>
      </c>
      <c r="G49">
        <v>12.9</v>
      </c>
      <c r="H49">
        <v>1</v>
      </c>
      <c r="I49">
        <v>600</v>
      </c>
      <c r="J49">
        <v>583.4</v>
      </c>
      <c r="K49">
        <v>4055.4</v>
      </c>
      <c r="L49">
        <v>583.4</v>
      </c>
      <c r="M49">
        <v>583.4</v>
      </c>
      <c r="N49">
        <v>366.6</v>
      </c>
      <c r="O49">
        <v>1</v>
      </c>
      <c r="P49">
        <v>0</v>
      </c>
      <c r="Q49">
        <v>2</v>
      </c>
      <c r="R49">
        <v>85.7</v>
      </c>
      <c r="S49">
        <v>83.3</v>
      </c>
      <c r="T49">
        <v>566.70000000000005</v>
      </c>
      <c r="U49">
        <v>81</v>
      </c>
      <c r="V49">
        <v>283.39999999999998</v>
      </c>
    </row>
    <row r="50" spans="1:96" x14ac:dyDescent="0.25">
      <c r="A50" t="s">
        <v>78</v>
      </c>
      <c r="B50" t="s">
        <v>28</v>
      </c>
      <c r="C50">
        <v>0</v>
      </c>
      <c r="D50">
        <v>700</v>
      </c>
      <c r="E50" t="s">
        <v>696</v>
      </c>
      <c r="F50" t="s">
        <v>29</v>
      </c>
      <c r="G50" t="s">
        <v>30</v>
      </c>
      <c r="H50" t="s">
        <v>30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30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BV50" t="str">
        <f t="shared" ref="BV50" si="237">IF(AND(OR($B50="Incon20l",$B50="Incon20r"),OR($B53="Abs20r",$B53="Abs20l"),$F50="Central",$F53="Central"),$I53,"")</f>
        <v/>
      </c>
      <c r="BW50" t="str">
        <f t="shared" ref="BW50" si="238">IF(AND(OR($B50="Incon60l",$B50="Incon60r"),OR($B53="Abs60r",$B53="Abs60l"),$F50="Central",$F53="Central"),$I53,"")</f>
        <v/>
      </c>
      <c r="BX50" t="str">
        <f t="shared" si="73"/>
        <v/>
      </c>
      <c r="BY50" t="str">
        <f t="shared" ref="BY50" si="239">IF(AND(OR($B50="Incon60l",$B50="Incon60r"),OR($B53="con60r",$B53="con60l"),$F50="Central",$F53="Central"),$I53,"")</f>
        <v/>
      </c>
      <c r="CI50" t="str">
        <f t="shared" ref="CI50" si="240">IF(AND(OR($B50="Incon20l",$B50="Incon20r"),OR($B53="Abs20r",$B53="Abs20l"),$F50="Central",$F53="Central"),$T53,"")</f>
        <v/>
      </c>
      <c r="CJ50" t="str">
        <f t="shared" ref="CJ50" si="241">IF(AND(OR($B50="Incon60l",$B50="Incon60r"),OR($B53="Abs60r",$B53="Abs60l"),$F50="Central",$F53="Central"),$T53,"")</f>
        <v/>
      </c>
      <c r="CK50" t="str">
        <f t="shared" ref="CK50" si="242">IF(AND(OR($B50="Incon20l",$B50="Incon20r"),OR($B53="con20r",$B53="con20l"),$F50="Central",$F53="Central"),$T53,"")</f>
        <v/>
      </c>
      <c r="CL50" t="str">
        <f t="shared" ref="CL50" si="243">IF(AND(OR($B50="Incon60l",$B50="Incon60r"),OR($B53="con60r",$B53="con60l"),$F50="Central",$F53="Central"),$T53,"")</f>
        <v/>
      </c>
    </row>
    <row r="51" spans="1:96" x14ac:dyDescent="0.25">
      <c r="A51" t="s">
        <v>79</v>
      </c>
      <c r="B51" t="s">
        <v>28</v>
      </c>
      <c r="C51">
        <v>0</v>
      </c>
      <c r="D51">
        <v>700</v>
      </c>
      <c r="E51" t="s">
        <v>696</v>
      </c>
      <c r="F51" t="s">
        <v>29</v>
      </c>
      <c r="G51" t="s">
        <v>30</v>
      </c>
      <c r="H51" t="s">
        <v>30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30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CB51" t="str">
        <f t="shared" ref="CB51" si="244">IF(AND(OR($B51="Incon20l",$B51="Incon20r"),OR($B54="Abs20r",$B54="Abs20l"),$F51="Flankers",$F54="Flankers"),$I54,"")</f>
        <v/>
      </c>
      <c r="CC51" t="str">
        <f t="shared" ref="CC51" si="245">IF(AND(OR($B51="Incon60l",$B51="Incon60r"),OR($B54="Abs60r",$B54="Abs60l"),$F51="Flankers",$F54="Flankers"),$I54,"")</f>
        <v/>
      </c>
      <c r="CD51" t="str">
        <f t="shared" ref="CD51" si="246">IF(AND(OR($B51="Incon20l",$B51="Incon20r"),OR($B54="con20r",$B54="con20l"),$F51="Flankers",$F54="Flankers"),$I54,"")</f>
        <v/>
      </c>
      <c r="CE51" t="str">
        <f t="shared" ref="CE51" si="247">IF(AND(OR($B51="Incon60l",$B51="Incon60r"),OR($B54="con60r",$B54="con60l"),$F51="Flankers",$F54="Flankers"),$I54,"")</f>
        <v/>
      </c>
      <c r="CO51" t="str">
        <f t="shared" ref="CO51" si="248">IF(AND(OR($B51="Incon20l",$B51="Incon20r"),OR($B54="Abs20r",$B54="Abs20l"),$F51="Flankers",$F54="Flankers"),$T54,"")</f>
        <v/>
      </c>
      <c r="CP51" t="str">
        <f t="shared" ref="CP51" si="249">IF(AND(OR($B51="Incon60l",$B51="Incon60r"),OR($B54="Abs60r",$B54="Abs60l"),$F51="Flankers",$F54="Flankers"),$T54,"")</f>
        <v/>
      </c>
      <c r="CQ51" t="str">
        <f t="shared" ref="CQ51" si="250">IF(AND(OR($B51="Incon20l",$B51="Incon20r"),OR($B54="con20r",$B54="con20l"),$F51="Flankers",$F54="Flankers"),$T54,"")</f>
        <v/>
      </c>
      <c r="CR51" t="str">
        <f t="shared" ref="CR51" si="251">IF(AND(OR($B51="Incon60l",$B51="Incon60r"),OR($B54="con60r",$B54="con60l"),$F51="Flankers",$F54="Flankers"),$T54,"")</f>
        <v/>
      </c>
    </row>
    <row r="52" spans="1:96" x14ac:dyDescent="0.25">
      <c r="A52" t="s">
        <v>80</v>
      </c>
      <c r="B52" t="s">
        <v>28</v>
      </c>
      <c r="C52">
        <v>0</v>
      </c>
      <c r="D52">
        <v>700</v>
      </c>
      <c r="E52" t="s">
        <v>696</v>
      </c>
      <c r="F52" t="s">
        <v>29</v>
      </c>
      <c r="G52" t="s">
        <v>30</v>
      </c>
      <c r="H52" t="s">
        <v>30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30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96" x14ac:dyDescent="0.25">
      <c r="A53" t="s">
        <v>81</v>
      </c>
      <c r="B53" t="s">
        <v>28</v>
      </c>
      <c r="C53">
        <v>0</v>
      </c>
      <c r="D53">
        <v>700</v>
      </c>
      <c r="E53" t="s">
        <v>696</v>
      </c>
      <c r="F53" t="s">
        <v>29</v>
      </c>
      <c r="G53" t="s">
        <v>30</v>
      </c>
      <c r="H53" t="s">
        <v>30</v>
      </c>
      <c r="I53">
        <v>400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30</v>
      </c>
      <c r="Q53">
        <v>0</v>
      </c>
      <c r="R53">
        <v>57.1</v>
      </c>
      <c r="S53">
        <v>0</v>
      </c>
      <c r="T53">
        <v>0</v>
      </c>
      <c r="U53">
        <v>0</v>
      </c>
      <c r="V53">
        <v>0</v>
      </c>
      <c r="BV53" t="str">
        <f t="shared" ref="BV53" si="252">IF(AND(OR($B53="Incon20l",$B53="Incon20r"),OR($B56="Abs20r",$B56="Abs20l"),$F53="Central",$F56="Central"),$I56,"")</f>
        <v/>
      </c>
      <c r="BW53" t="str">
        <f t="shared" ref="BW53" si="253">IF(AND(OR($B53="Incon60l",$B53="Incon60r"),OR($B56="Abs60r",$B56="Abs60l"),$F53="Central",$F56="Central"),$I56,"")</f>
        <v/>
      </c>
      <c r="BX53" t="str">
        <f t="shared" si="73"/>
        <v/>
      </c>
      <c r="BY53" t="str">
        <f t="shared" ref="BY53" si="254">IF(AND(OR($B53="Incon60l",$B53="Incon60r"),OR($B56="con60r",$B56="con60l"),$F53="Central",$F56="Central"),$I56,"")</f>
        <v/>
      </c>
      <c r="CI53" t="str">
        <f t="shared" ref="CI53" si="255">IF(AND(OR($B53="Incon20l",$B53="Incon20r"),OR($B56="Abs20r",$B56="Abs20l"),$F53="Central",$F56="Central"),$T56,"")</f>
        <v/>
      </c>
      <c r="CJ53" t="str">
        <f t="shared" ref="CJ53" si="256">IF(AND(OR($B53="Incon60l",$B53="Incon60r"),OR($B56="Abs60r",$B56="Abs60l"),$F53="Central",$F56="Central"),$T56,"")</f>
        <v/>
      </c>
      <c r="CK53" t="str">
        <f t="shared" ref="CK53" si="257">IF(AND(OR($B53="Incon20l",$B53="Incon20r"),OR($B56="con20r",$B56="con20l"),$F53="Central",$F56="Central"),$T56,"")</f>
        <v/>
      </c>
      <c r="CL53" t="str">
        <f t="shared" ref="CL53" si="258">IF(AND(OR($B53="Incon60l",$B53="Incon60r"),OR($B56="con60r",$B56="con60l"),$F53="Central",$F56="Central"),$T56,"")</f>
        <v/>
      </c>
    </row>
    <row r="54" spans="1:96" x14ac:dyDescent="0.25">
      <c r="A54" t="s">
        <v>82</v>
      </c>
      <c r="B54" t="s">
        <v>28</v>
      </c>
      <c r="C54">
        <v>0</v>
      </c>
      <c r="D54">
        <v>700</v>
      </c>
      <c r="E54" t="s">
        <v>696</v>
      </c>
      <c r="F54" t="s">
        <v>29</v>
      </c>
      <c r="G54" t="s">
        <v>30</v>
      </c>
      <c r="H54" t="s">
        <v>30</v>
      </c>
      <c r="I54">
        <v>333.2</v>
      </c>
      <c r="J54">
        <v>0</v>
      </c>
      <c r="K54">
        <v>0</v>
      </c>
      <c r="L54">
        <v>283.2</v>
      </c>
      <c r="M54">
        <v>283.2</v>
      </c>
      <c r="N54">
        <v>0</v>
      </c>
      <c r="O54">
        <v>0</v>
      </c>
      <c r="P54" t="s">
        <v>30</v>
      </c>
      <c r="Q54">
        <v>0</v>
      </c>
      <c r="R54">
        <v>47.6</v>
      </c>
      <c r="S54">
        <v>0</v>
      </c>
      <c r="T54">
        <v>0</v>
      </c>
      <c r="U54">
        <v>0</v>
      </c>
      <c r="V54">
        <v>0</v>
      </c>
      <c r="CB54" t="str">
        <f t="shared" ref="CB54" si="259">IF(AND(OR($B54="Incon20l",$B54="Incon20r"),OR($B57="Abs20r",$B57="Abs20l"),$F54="Flankers",$F57="Flankers"),$I57,"")</f>
        <v/>
      </c>
      <c r="CC54" t="str">
        <f t="shared" ref="CC54" si="260">IF(AND(OR($B54="Incon60l",$B54="Incon60r"),OR($B57="Abs60r",$B57="Abs60l"),$F54="Flankers",$F57="Flankers"),$I57,"")</f>
        <v/>
      </c>
      <c r="CD54" t="str">
        <f t="shared" ref="CD54" si="261">IF(AND(OR($B54="Incon20l",$B54="Incon20r"),OR($B57="con20r",$B57="con20l"),$F54="Flankers",$F57="Flankers"),$I57,"")</f>
        <v/>
      </c>
      <c r="CE54" t="str">
        <f t="shared" ref="CE54" si="262">IF(AND(OR($B54="Incon60l",$B54="Incon60r"),OR($B57="con60r",$B57="con60l"),$F54="Flankers",$F57="Flankers"),$I57,"")</f>
        <v/>
      </c>
      <c r="CO54" t="str">
        <f t="shared" ref="CO54" si="263">IF(AND(OR($B54="Incon20l",$B54="Incon20r"),OR($B57="Abs20r",$B57="Abs20l"),$F54="Flankers",$F57="Flankers"),$T57,"")</f>
        <v/>
      </c>
      <c r="CP54" t="str">
        <f t="shared" ref="CP54" si="264">IF(AND(OR($B54="Incon60l",$B54="Incon60r"),OR($B57="Abs60r",$B57="Abs60l"),$F54="Flankers",$F57="Flankers"),$T57,"")</f>
        <v/>
      </c>
      <c r="CQ54" t="str">
        <f t="shared" ref="CQ54" si="265">IF(AND(OR($B54="Incon20l",$B54="Incon20r"),OR($B57="con20r",$B57="con20l"),$F54="Flankers",$F57="Flankers"),$T57,"")</f>
        <v/>
      </c>
      <c r="CR54" t="str">
        <f t="shared" ref="CR54" si="266">IF(AND(OR($B54="Incon60l",$B54="Incon60r"),OR($B57="con60r",$B57="con60l"),$F54="Flankers",$F57="Flankers"),$T57,"")</f>
        <v/>
      </c>
    </row>
    <row r="55" spans="1:96" x14ac:dyDescent="0.25">
      <c r="A55" t="s">
        <v>83</v>
      </c>
      <c r="B55" t="s">
        <v>28</v>
      </c>
      <c r="C55">
        <v>0</v>
      </c>
      <c r="D55">
        <v>700</v>
      </c>
      <c r="E55" t="s">
        <v>696</v>
      </c>
      <c r="F55" t="s">
        <v>29</v>
      </c>
      <c r="G55">
        <v>1.9</v>
      </c>
      <c r="H55">
        <v>1</v>
      </c>
      <c r="I55">
        <v>566.5</v>
      </c>
      <c r="J55">
        <v>549.79999999999995</v>
      </c>
      <c r="K55">
        <v>3821.7</v>
      </c>
      <c r="L55">
        <v>549.79999999999995</v>
      </c>
      <c r="M55">
        <v>549.79999999999995</v>
      </c>
      <c r="N55">
        <v>549.79999999999995</v>
      </c>
      <c r="O55">
        <v>1</v>
      </c>
      <c r="P55">
        <v>0</v>
      </c>
      <c r="Q55">
        <v>1</v>
      </c>
      <c r="R55">
        <v>80.900000000000006</v>
      </c>
      <c r="S55">
        <v>78.5</v>
      </c>
      <c r="T55">
        <v>549.79999999999995</v>
      </c>
      <c r="U55">
        <v>78.5</v>
      </c>
      <c r="V55">
        <v>549.79999999999995</v>
      </c>
    </row>
    <row r="56" spans="1:96" x14ac:dyDescent="0.25">
      <c r="A56" t="s">
        <v>27</v>
      </c>
      <c r="B56" t="s">
        <v>28</v>
      </c>
      <c r="C56">
        <v>0</v>
      </c>
      <c r="D56">
        <v>700</v>
      </c>
      <c r="E56" t="s">
        <v>696</v>
      </c>
      <c r="F56" t="s">
        <v>84</v>
      </c>
      <c r="G56">
        <v>524.70000000000005</v>
      </c>
      <c r="H56">
        <v>1</v>
      </c>
      <c r="I56">
        <v>633.4</v>
      </c>
      <c r="J56">
        <v>166.6</v>
      </c>
      <c r="K56">
        <v>9277.9</v>
      </c>
      <c r="L56">
        <v>683.2</v>
      </c>
      <c r="M56">
        <v>683.2</v>
      </c>
      <c r="N56">
        <v>166.6</v>
      </c>
      <c r="O56">
        <v>1</v>
      </c>
      <c r="P56">
        <v>0</v>
      </c>
      <c r="Q56">
        <v>1</v>
      </c>
      <c r="R56">
        <v>90.5</v>
      </c>
      <c r="S56">
        <v>23.8</v>
      </c>
      <c r="T56">
        <v>166.6</v>
      </c>
      <c r="U56">
        <v>23.8</v>
      </c>
      <c r="V56">
        <v>166.6</v>
      </c>
      <c r="BV56" t="str">
        <f t="shared" ref="BV56" si="267">IF(AND(OR($B56="Incon20l",$B56="Incon20r"),OR($B59="Abs20r",$B59="Abs20l"),$F56="Central",$F59="Central"),$I59,"")</f>
        <v/>
      </c>
      <c r="BW56" t="str">
        <f t="shared" ref="BW56" si="268">IF(AND(OR($B56="Incon60l",$B56="Incon60r"),OR($B59="Abs60r",$B59="Abs60l"),$F56="Central",$F59="Central"),$I59,"")</f>
        <v/>
      </c>
      <c r="BX56" t="str">
        <f t="shared" si="73"/>
        <v/>
      </c>
      <c r="BY56" t="str">
        <f t="shared" ref="BY56" si="269">IF(AND(OR($B56="Incon60l",$B56="Incon60r"),OR($B59="con60r",$B59="con60l"),$F56="Central",$F59="Central"),$I59,"")</f>
        <v/>
      </c>
      <c r="CI56" t="str">
        <f t="shared" ref="CI56" si="270">IF(AND(OR($B56="Incon20l",$B56="Incon20r"),OR($B59="Abs20r",$B59="Abs20l"),$F56="Central",$F59="Central"),$T59,"")</f>
        <v/>
      </c>
      <c r="CJ56" t="str">
        <f t="shared" ref="CJ56" si="271">IF(AND(OR($B56="Incon60l",$B56="Incon60r"),OR($B59="Abs60r",$B59="Abs60l"),$F56="Central",$F59="Central"),$T59,"")</f>
        <v/>
      </c>
      <c r="CK56" t="str">
        <f t="shared" ref="CK56" si="272">IF(AND(OR($B56="Incon20l",$B56="Incon20r"),OR($B59="con20r",$B59="con20l"),$F56="Central",$F59="Central"),$T59,"")</f>
        <v/>
      </c>
      <c r="CL56" t="str">
        <f t="shared" ref="CL56" si="273">IF(AND(OR($B56="Incon60l",$B56="Incon60r"),OR($B59="con60r",$B59="con60l"),$F56="Central",$F59="Central"),$T59,"")</f>
        <v/>
      </c>
    </row>
    <row r="57" spans="1:96" x14ac:dyDescent="0.25">
      <c r="A57" t="s">
        <v>31</v>
      </c>
      <c r="B57" t="s">
        <v>28</v>
      </c>
      <c r="C57">
        <v>0</v>
      </c>
      <c r="D57">
        <v>700</v>
      </c>
      <c r="E57" t="s">
        <v>696</v>
      </c>
      <c r="F57" t="s">
        <v>84</v>
      </c>
      <c r="G57">
        <v>0.9</v>
      </c>
      <c r="H57">
        <v>1</v>
      </c>
      <c r="I57">
        <v>566.5</v>
      </c>
      <c r="J57">
        <v>716.5</v>
      </c>
      <c r="K57">
        <v>39895.4</v>
      </c>
      <c r="L57">
        <v>716.5</v>
      </c>
      <c r="M57">
        <v>716.5</v>
      </c>
      <c r="N57">
        <v>716.5</v>
      </c>
      <c r="O57">
        <v>1</v>
      </c>
      <c r="P57">
        <v>0</v>
      </c>
      <c r="Q57">
        <v>1</v>
      </c>
      <c r="R57">
        <v>80.900000000000006</v>
      </c>
      <c r="S57">
        <v>100</v>
      </c>
      <c r="T57">
        <v>716.5</v>
      </c>
      <c r="U57">
        <v>100</v>
      </c>
      <c r="V57">
        <v>716.5</v>
      </c>
      <c r="CB57" t="str">
        <f t="shared" ref="CB57" si="274">IF(AND(OR($B57="Incon20l",$B57="Incon20r"),OR($B60="Abs20r",$B60="Abs20l"),$F57="Flankers",$F60="Flankers"),$I60,"")</f>
        <v/>
      </c>
      <c r="CC57" t="str">
        <f t="shared" ref="CC57" si="275">IF(AND(OR($B57="Incon60l",$B57="Incon60r"),OR($B60="Abs60r",$B60="Abs60l"),$F57="Flankers",$F60="Flankers"),$I60,"")</f>
        <v/>
      </c>
      <c r="CD57" t="str">
        <f t="shared" ref="CD57" si="276">IF(AND(OR($B57="Incon20l",$B57="Incon20r"),OR($B60="con20r",$B60="con20l"),$F57="Flankers",$F60="Flankers"),$I60,"")</f>
        <v/>
      </c>
      <c r="CE57" t="str">
        <f t="shared" ref="CE57" si="277">IF(AND(OR($B57="Incon60l",$B57="Incon60r"),OR($B60="con60r",$B60="con60l"),$F57="Flankers",$F60="Flankers"),$I60,"")</f>
        <v/>
      </c>
      <c r="CO57" t="str">
        <f t="shared" ref="CO57" si="278">IF(AND(OR($B57="Incon20l",$B57="Incon20r"),OR($B60="Abs20r",$B60="Abs20l"),$F57="Flankers",$F60="Flankers"),$T60,"")</f>
        <v/>
      </c>
      <c r="CP57" t="str">
        <f t="shared" ref="CP57" si="279">IF(AND(OR($B57="Incon60l",$B57="Incon60r"),OR($B60="Abs60r",$B60="Abs60l"),$F57="Flankers",$F60="Flankers"),$T60,"")</f>
        <v/>
      </c>
      <c r="CQ57" t="str">
        <f t="shared" ref="CQ57" si="280">IF(AND(OR($B57="Incon20l",$B57="Incon20r"),OR($B60="con20r",$B60="con20l"),$F57="Flankers",$F60="Flankers"),$T60,"")</f>
        <v/>
      </c>
      <c r="CR57" t="str">
        <f t="shared" ref="CR57" si="281">IF(AND(OR($B57="Incon60l",$B57="Incon60r"),OR($B60="con60r",$B60="con60l"),$F57="Flankers",$F60="Flankers"),$T60,"")</f>
        <v/>
      </c>
    </row>
    <row r="58" spans="1:96" x14ac:dyDescent="0.25">
      <c r="A58" t="s">
        <v>32</v>
      </c>
      <c r="B58" t="s">
        <v>28</v>
      </c>
      <c r="C58">
        <v>0</v>
      </c>
      <c r="D58">
        <v>700</v>
      </c>
      <c r="E58" t="s">
        <v>696</v>
      </c>
      <c r="F58" t="s">
        <v>84</v>
      </c>
      <c r="G58" t="s">
        <v>30</v>
      </c>
      <c r="H58" t="s">
        <v>30</v>
      </c>
      <c r="I58">
        <v>166.6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30</v>
      </c>
      <c r="Q58">
        <v>0</v>
      </c>
      <c r="R58">
        <v>23.8</v>
      </c>
      <c r="S58">
        <v>0</v>
      </c>
      <c r="T58">
        <v>0</v>
      </c>
      <c r="U58">
        <v>0</v>
      </c>
      <c r="V58">
        <v>0</v>
      </c>
    </row>
    <row r="59" spans="1:96" x14ac:dyDescent="0.25">
      <c r="A59" t="s">
        <v>33</v>
      </c>
      <c r="B59" t="s">
        <v>28</v>
      </c>
      <c r="C59">
        <v>0</v>
      </c>
      <c r="D59">
        <v>700</v>
      </c>
      <c r="E59" t="s">
        <v>696</v>
      </c>
      <c r="F59" t="s">
        <v>84</v>
      </c>
      <c r="G59" t="s">
        <v>30</v>
      </c>
      <c r="H59" t="s">
        <v>30</v>
      </c>
      <c r="I59">
        <v>283.39999999999998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30</v>
      </c>
      <c r="Q59">
        <v>0</v>
      </c>
      <c r="R59">
        <v>40.5</v>
      </c>
      <c r="S59">
        <v>0</v>
      </c>
      <c r="T59">
        <v>0</v>
      </c>
      <c r="U59">
        <v>0</v>
      </c>
      <c r="V59">
        <v>0</v>
      </c>
      <c r="BV59" t="str">
        <f t="shared" ref="BV59" si="282">IF(AND(OR($B59="Incon20l",$B59="Incon20r"),OR($B62="Abs20r",$B62="Abs20l"),$F59="Central",$F62="Central"),$I62,"")</f>
        <v/>
      </c>
      <c r="BW59" t="str">
        <f t="shared" ref="BW59" si="283">IF(AND(OR($B59="Incon60l",$B59="Incon60r"),OR($B62="Abs60r",$B62="Abs60l"),$F59="Central",$F62="Central"),$I62,"")</f>
        <v/>
      </c>
      <c r="BX59" t="str">
        <f t="shared" si="73"/>
        <v/>
      </c>
      <c r="BY59" t="str">
        <f t="shared" ref="BY59" si="284">IF(AND(OR($B59="Incon60l",$B59="Incon60r"),OR($B62="con60r",$B62="con60l"),$F59="Central",$F62="Central"),$I62,"")</f>
        <v/>
      </c>
      <c r="CI59" t="str">
        <f t="shared" ref="CI59" si="285">IF(AND(OR($B59="Incon20l",$B59="Incon20r"),OR($B62="Abs20r",$B62="Abs20l"),$F59="Central",$F62="Central"),$T62,"")</f>
        <v/>
      </c>
      <c r="CJ59" t="str">
        <f t="shared" ref="CJ59" si="286">IF(AND(OR($B59="Incon60l",$B59="Incon60r"),OR($B62="Abs60r",$B62="Abs60l"),$F59="Central",$F62="Central"),$T62,"")</f>
        <v/>
      </c>
      <c r="CK59" t="str">
        <f t="shared" ref="CK59" si="287">IF(AND(OR($B59="Incon20l",$B59="Incon20r"),OR($B62="con20r",$B62="con20l"),$F59="Central",$F62="Central"),$T62,"")</f>
        <v/>
      </c>
      <c r="CL59" t="str">
        <f t="shared" ref="CL59" si="288">IF(AND(OR($B59="Incon60l",$B59="Incon60r"),OR($B62="con60r",$B62="con60l"),$F59="Central",$F62="Central"),$T62,"")</f>
        <v/>
      </c>
    </row>
    <row r="60" spans="1:96" x14ac:dyDescent="0.25">
      <c r="A60" t="s">
        <v>34</v>
      </c>
      <c r="B60" t="s">
        <v>28</v>
      </c>
      <c r="C60">
        <v>0</v>
      </c>
      <c r="D60">
        <v>700</v>
      </c>
      <c r="E60" t="s">
        <v>696</v>
      </c>
      <c r="F60" t="s">
        <v>84</v>
      </c>
      <c r="G60">
        <v>8.9</v>
      </c>
      <c r="H60">
        <v>1</v>
      </c>
      <c r="I60">
        <v>616.6</v>
      </c>
      <c r="J60">
        <v>599.9</v>
      </c>
      <c r="K60">
        <v>33403.9</v>
      </c>
      <c r="L60">
        <v>599.9</v>
      </c>
      <c r="M60">
        <v>599.9</v>
      </c>
      <c r="N60">
        <v>599.9</v>
      </c>
      <c r="O60">
        <v>1</v>
      </c>
      <c r="P60">
        <v>0</v>
      </c>
      <c r="Q60">
        <v>1</v>
      </c>
      <c r="R60">
        <v>88.1</v>
      </c>
      <c r="S60">
        <v>85.7</v>
      </c>
      <c r="T60">
        <v>599.9</v>
      </c>
      <c r="U60">
        <v>85.7</v>
      </c>
      <c r="V60">
        <v>599.9</v>
      </c>
      <c r="CB60" t="str">
        <f t="shared" ref="CB60" si="289">IF(AND(OR($B60="Incon20l",$B60="Incon20r"),OR($B63="Abs20r",$B63="Abs20l"),$F60="Flankers",$F63="Flankers"),$I63,"")</f>
        <v/>
      </c>
      <c r="CC60" t="str">
        <f t="shared" ref="CC60" si="290">IF(AND(OR($B60="Incon60l",$B60="Incon60r"),OR($B63="Abs60r",$B63="Abs60l"),$F60="Flankers",$F63="Flankers"),$I63,"")</f>
        <v/>
      </c>
      <c r="CD60" t="str">
        <f t="shared" ref="CD60" si="291">IF(AND(OR($B60="Incon20l",$B60="Incon20r"),OR($B63="con20r",$B63="con20l"),$F60="Flankers",$F63="Flankers"),$I63,"")</f>
        <v/>
      </c>
      <c r="CE60" t="str">
        <f t="shared" ref="CE60" si="292">IF(AND(OR($B60="Incon60l",$B60="Incon60r"),OR($B63="con60r",$B63="con60l"),$F60="Flankers",$F63="Flankers"),$I63,"")</f>
        <v/>
      </c>
      <c r="CO60" t="str">
        <f t="shared" ref="CO60" si="293">IF(AND(OR($B60="Incon20l",$B60="Incon20r"),OR($B63="Abs20r",$B63="Abs20l"),$F60="Flankers",$F63="Flankers"),$T63,"")</f>
        <v/>
      </c>
      <c r="CP60" t="str">
        <f t="shared" ref="CP60" si="294">IF(AND(OR($B60="Incon60l",$B60="Incon60r"),OR($B63="Abs60r",$B63="Abs60l"),$F60="Flankers",$F63="Flankers"),$T63,"")</f>
        <v/>
      </c>
      <c r="CQ60" t="str">
        <f t="shared" ref="CQ60" si="295">IF(AND(OR($B60="Incon20l",$B60="Incon20r"),OR($B63="con20r",$B63="con20l"),$F60="Flankers",$F63="Flankers"),$T63,"")</f>
        <v/>
      </c>
      <c r="CR60" t="str">
        <f t="shared" ref="CR60" si="296">IF(AND(OR($B60="Incon60l",$B60="Incon60r"),OR($B63="con60r",$B63="con60l"),$F60="Flankers",$F63="Flankers"),$T63,"")</f>
        <v/>
      </c>
    </row>
    <row r="61" spans="1:96" x14ac:dyDescent="0.25">
      <c r="A61" t="s">
        <v>35</v>
      </c>
      <c r="B61" t="s">
        <v>28</v>
      </c>
      <c r="C61">
        <v>0</v>
      </c>
      <c r="D61">
        <v>700</v>
      </c>
      <c r="E61" t="s">
        <v>696</v>
      </c>
      <c r="F61" t="s">
        <v>84</v>
      </c>
      <c r="G61" t="s">
        <v>30</v>
      </c>
      <c r="H61" t="s">
        <v>30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s">
        <v>30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96" x14ac:dyDescent="0.25">
      <c r="A62" t="s">
        <v>36</v>
      </c>
      <c r="B62" t="s">
        <v>28</v>
      </c>
      <c r="C62">
        <v>0</v>
      </c>
      <c r="D62">
        <v>700</v>
      </c>
      <c r="E62" t="s">
        <v>696</v>
      </c>
      <c r="F62" t="s">
        <v>84</v>
      </c>
      <c r="G62" t="s">
        <v>30</v>
      </c>
      <c r="H62" t="s">
        <v>30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30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BV62" t="str">
        <f t="shared" ref="BV62" si="297">IF(AND(OR($B62="Incon20l",$B62="Incon20r"),OR($B65="Abs20r",$B65="Abs20l"),$F62="Central",$F65="Central"),$I65,"")</f>
        <v/>
      </c>
      <c r="BW62" t="str">
        <f t="shared" ref="BW62" si="298">IF(AND(OR($B62="Incon60l",$B62="Incon60r"),OR($B65="Abs60r",$B65="Abs60l"),$F62="Central",$F65="Central"),$I65,"")</f>
        <v/>
      </c>
      <c r="BX62" t="str">
        <f t="shared" si="73"/>
        <v/>
      </c>
      <c r="BY62" t="str">
        <f t="shared" ref="BY62" si="299">IF(AND(OR($B62="Incon60l",$B62="Incon60r"),OR($B65="con60r",$B65="con60l"),$F62="Central",$F65="Central"),$I65,"")</f>
        <v/>
      </c>
      <c r="CI62" t="str">
        <f t="shared" ref="CI62" si="300">IF(AND(OR($B62="Incon20l",$B62="Incon20r"),OR($B65="Abs20r",$B65="Abs20l"),$F62="Central",$F65="Central"),$T65,"")</f>
        <v/>
      </c>
      <c r="CJ62" t="str">
        <f t="shared" ref="CJ62" si="301">IF(AND(OR($B62="Incon60l",$B62="Incon60r"),OR($B65="Abs60r",$B65="Abs60l"),$F62="Central",$F65="Central"),$T65,"")</f>
        <v/>
      </c>
      <c r="CK62" t="str">
        <f t="shared" ref="CK62" si="302">IF(AND(OR($B62="Incon20l",$B62="Incon20r"),OR($B65="con20r",$B65="con20l"),$F62="Central",$F65="Central"),$T65,"")</f>
        <v/>
      </c>
      <c r="CL62" t="str">
        <f t="shared" ref="CL62" si="303">IF(AND(OR($B62="Incon60l",$B62="Incon60r"),OR($B65="con60r",$B65="con60l"),$F62="Central",$F65="Central"),$T65,"")</f>
        <v/>
      </c>
    </row>
    <row r="63" spans="1:96" x14ac:dyDescent="0.25">
      <c r="A63" t="s">
        <v>37</v>
      </c>
      <c r="B63" t="s">
        <v>28</v>
      </c>
      <c r="C63">
        <v>0</v>
      </c>
      <c r="D63">
        <v>700</v>
      </c>
      <c r="E63" t="s">
        <v>696</v>
      </c>
      <c r="F63" t="s">
        <v>84</v>
      </c>
      <c r="G63" t="s">
        <v>30</v>
      </c>
      <c r="H63" t="s">
        <v>30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t="s">
        <v>30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CB63" t="str">
        <f t="shared" ref="CB63" si="304">IF(AND(OR($B63="Incon20l",$B63="Incon20r"),OR($B66="Abs20r",$B66="Abs20l"),$F63="Flankers",$F66="Flankers"),$I66,"")</f>
        <v/>
      </c>
      <c r="CC63" t="str">
        <f t="shared" ref="CC63" si="305">IF(AND(OR($B63="Incon60l",$B63="Incon60r"),OR($B66="Abs60r",$B66="Abs60l"),$F63="Flankers",$F66="Flankers"),$I66,"")</f>
        <v/>
      </c>
      <c r="CD63" t="str">
        <f t="shared" ref="CD63" si="306">IF(AND(OR($B63="Incon20l",$B63="Incon20r"),OR($B66="con20r",$B66="con20l"),$F63="Flankers",$F66="Flankers"),$I66,"")</f>
        <v/>
      </c>
      <c r="CE63" t="str">
        <f t="shared" ref="CE63" si="307">IF(AND(OR($B63="Incon60l",$B63="Incon60r"),OR($B66="con60r",$B66="con60l"),$F63="Flankers",$F66="Flankers"),$I66,"")</f>
        <v/>
      </c>
      <c r="CO63" t="str">
        <f t="shared" ref="CO63" si="308">IF(AND(OR($B63="Incon20l",$B63="Incon20r"),OR($B66="Abs20r",$B66="Abs20l"),$F63="Flankers",$F66="Flankers"),$T66,"")</f>
        <v/>
      </c>
      <c r="CP63" t="str">
        <f t="shared" ref="CP63" si="309">IF(AND(OR($B63="Incon60l",$B63="Incon60r"),OR($B66="Abs60r",$B66="Abs60l"),$F63="Flankers",$F66="Flankers"),$T66,"")</f>
        <v/>
      </c>
      <c r="CQ63" t="str">
        <f t="shared" ref="CQ63" si="310">IF(AND(OR($B63="Incon20l",$B63="Incon20r"),OR($B66="con20r",$B66="con20l"),$F63="Flankers",$F66="Flankers"),$T66,"")</f>
        <v/>
      </c>
      <c r="CR63" t="str">
        <f t="shared" ref="CR63" si="311">IF(AND(OR($B63="Incon60l",$B63="Incon60r"),OR($B66="con60r",$B66="con60l"),$F63="Flankers",$F66="Flankers"),$T66,"")</f>
        <v/>
      </c>
    </row>
    <row r="64" spans="1:96" x14ac:dyDescent="0.25">
      <c r="A64" t="s">
        <v>38</v>
      </c>
      <c r="B64" t="s">
        <v>28</v>
      </c>
      <c r="C64">
        <v>0</v>
      </c>
      <c r="D64">
        <v>700</v>
      </c>
      <c r="E64" t="s">
        <v>696</v>
      </c>
      <c r="F64" t="s">
        <v>84</v>
      </c>
      <c r="G64" t="s">
        <v>30</v>
      </c>
      <c r="H64" t="s">
        <v>30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s">
        <v>30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96" x14ac:dyDescent="0.25">
      <c r="A65" t="s">
        <v>39</v>
      </c>
      <c r="B65" t="s">
        <v>28</v>
      </c>
      <c r="C65">
        <v>0</v>
      </c>
      <c r="D65">
        <v>700</v>
      </c>
      <c r="E65" t="s">
        <v>696</v>
      </c>
      <c r="F65" t="s">
        <v>84</v>
      </c>
      <c r="G65" t="s">
        <v>30</v>
      </c>
      <c r="H65" t="s">
        <v>30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30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BV65" t="str">
        <f t="shared" ref="BV65" si="312">IF(AND(OR($B65="Incon20l",$B65="Incon20r"),OR($B68="Abs20r",$B68="Abs20l"),$F65="Central",$F68="Central"),$I68,"")</f>
        <v/>
      </c>
      <c r="BW65" t="str">
        <f t="shared" ref="BW65" si="313">IF(AND(OR($B65="Incon60l",$B65="Incon60r"),OR($B68="Abs60r",$B68="Abs60l"),$F65="Central",$F68="Central"),$I68,"")</f>
        <v/>
      </c>
      <c r="BX65" t="str">
        <f t="shared" si="73"/>
        <v/>
      </c>
      <c r="BY65" t="str">
        <f t="shared" ref="BY65" si="314">IF(AND(OR($B65="Incon60l",$B65="Incon60r"),OR($B68="con60r",$B68="con60l"),$F65="Central",$F68="Central"),$I68,"")</f>
        <v/>
      </c>
      <c r="CI65" t="str">
        <f t="shared" ref="CI65" si="315">IF(AND(OR($B65="Incon20l",$B65="Incon20r"),OR($B68="Abs20r",$B68="Abs20l"),$F65="Central",$F68="Central"),$T68,"")</f>
        <v/>
      </c>
      <c r="CJ65" t="str">
        <f t="shared" ref="CJ65" si="316">IF(AND(OR($B65="Incon60l",$B65="Incon60r"),OR($B68="Abs60r",$B68="Abs60l"),$F65="Central",$F68="Central"),$T68,"")</f>
        <v/>
      </c>
      <c r="CK65" t="str">
        <f t="shared" ref="CK65" si="317">IF(AND(OR($B65="Incon20l",$B65="Incon20r"),OR($B68="con20r",$B68="con20l"),$F65="Central",$F68="Central"),$T68,"")</f>
        <v/>
      </c>
      <c r="CL65" t="str">
        <f t="shared" ref="CL65" si="318">IF(AND(OR($B65="Incon60l",$B65="Incon60r"),OR($B68="con60r",$B68="con60l"),$F65="Central",$F68="Central"),$T68,"")</f>
        <v/>
      </c>
    </row>
    <row r="66" spans="1:96" x14ac:dyDescent="0.25">
      <c r="A66" t="s">
        <v>40</v>
      </c>
      <c r="B66" t="s">
        <v>28</v>
      </c>
      <c r="C66">
        <v>0</v>
      </c>
      <c r="D66">
        <v>700</v>
      </c>
      <c r="E66" t="s">
        <v>696</v>
      </c>
      <c r="F66" t="s">
        <v>84</v>
      </c>
      <c r="G66" t="s">
        <v>30</v>
      </c>
      <c r="H66" t="s">
        <v>30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30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CB66" t="str">
        <f t="shared" ref="CB66" si="319">IF(AND(OR($B66="Incon20l",$B66="Incon20r"),OR($B69="Abs20r",$B69="Abs20l"),$F66="Flankers",$F69="Flankers"),$I69,"")</f>
        <v/>
      </c>
      <c r="CC66" t="str">
        <f t="shared" ref="CC66" si="320">IF(AND(OR($B66="Incon60l",$B66="Incon60r"),OR($B69="Abs60r",$B69="Abs60l"),$F66="Flankers",$F69="Flankers"),$I69,"")</f>
        <v/>
      </c>
      <c r="CD66" t="str">
        <f t="shared" ref="CD66" si="321">IF(AND(OR($B66="Incon20l",$B66="Incon20r"),OR($B69="con20r",$B69="con20l"),$F66="Flankers",$F69="Flankers"),$I69,"")</f>
        <v/>
      </c>
      <c r="CE66" t="str">
        <f t="shared" ref="CE66" si="322">IF(AND(OR($B66="Incon60l",$B66="Incon60r"),OR($B69="con60r",$B69="con60l"),$F66="Flankers",$F69="Flankers"),$I69,"")</f>
        <v/>
      </c>
      <c r="CO66" t="str">
        <f t="shared" ref="CO66" si="323">IF(AND(OR($B66="Incon20l",$B66="Incon20r"),OR($B69="Abs20r",$B69="Abs20l"),$F66="Flankers",$F69="Flankers"),$T69,"")</f>
        <v/>
      </c>
      <c r="CP66" t="str">
        <f t="shared" ref="CP66" si="324">IF(AND(OR($B66="Incon60l",$B66="Incon60r"),OR($B69="Abs60r",$B69="Abs60l"),$F66="Flankers",$F69="Flankers"),$T69,"")</f>
        <v/>
      </c>
      <c r="CQ66" t="str">
        <f t="shared" ref="CQ66" si="325">IF(AND(OR($B66="Incon20l",$B66="Incon20r"),OR($B69="con20r",$B69="con20l"),$F66="Flankers",$F69="Flankers"),$T69,"")</f>
        <v/>
      </c>
      <c r="CR66" t="str">
        <f t="shared" ref="CR66" si="326">IF(AND(OR($B66="Incon60l",$B66="Incon60r"),OR($B69="con60r",$B69="con60l"),$F66="Flankers",$F69="Flankers"),$T69,"")</f>
        <v/>
      </c>
    </row>
    <row r="67" spans="1:96" x14ac:dyDescent="0.25">
      <c r="A67" t="s">
        <v>41</v>
      </c>
      <c r="B67" t="s">
        <v>28</v>
      </c>
      <c r="C67">
        <v>0</v>
      </c>
      <c r="D67">
        <v>700</v>
      </c>
      <c r="E67" t="s">
        <v>696</v>
      </c>
      <c r="F67" t="s">
        <v>84</v>
      </c>
      <c r="G67" t="s">
        <v>30</v>
      </c>
      <c r="H67" t="s">
        <v>30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30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96" x14ac:dyDescent="0.25">
      <c r="A68" t="s">
        <v>42</v>
      </c>
      <c r="B68" t="s">
        <v>28</v>
      </c>
      <c r="C68">
        <v>0</v>
      </c>
      <c r="D68">
        <v>700</v>
      </c>
      <c r="E68" t="s">
        <v>696</v>
      </c>
      <c r="F68" t="s">
        <v>84</v>
      </c>
      <c r="G68" t="s">
        <v>30</v>
      </c>
      <c r="H68" t="s">
        <v>30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t="s">
        <v>30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BV68" t="str">
        <f t="shared" ref="BV68" si="327">IF(AND(OR($B68="Incon20l",$B68="Incon20r"),OR($B71="Abs20r",$B71="Abs20l"),$F68="Central",$F71="Central"),$I71,"")</f>
        <v/>
      </c>
      <c r="BW68" t="str">
        <f t="shared" ref="BW68" si="328">IF(AND(OR($B68="Incon60l",$B68="Incon60r"),OR($B71="Abs60r",$B71="Abs60l"),$F68="Central",$F71="Central"),$I71,"")</f>
        <v/>
      </c>
      <c r="BX68" t="str">
        <f t="shared" si="73"/>
        <v/>
      </c>
      <c r="BY68" t="str">
        <f t="shared" ref="BY68" si="329">IF(AND(OR($B68="Incon60l",$B68="Incon60r"),OR($B71="con60r",$B71="con60l"),$F68="Central",$F71="Central"),$I71,"")</f>
        <v/>
      </c>
      <c r="CI68" t="str">
        <f t="shared" ref="CI68" si="330">IF(AND(OR($B68="Incon20l",$B68="Incon20r"),OR($B71="Abs20r",$B71="Abs20l"),$F68="Central",$F71="Central"),$T71,"")</f>
        <v/>
      </c>
      <c r="CJ68" t="str">
        <f t="shared" ref="CJ68" si="331">IF(AND(OR($B68="Incon60l",$B68="Incon60r"),OR($B71="Abs60r",$B71="Abs60l"),$F68="Central",$F71="Central"),$T71,"")</f>
        <v/>
      </c>
      <c r="CK68" t="str">
        <f t="shared" ref="CK68" si="332">IF(AND(OR($B68="Incon20l",$B68="Incon20r"),OR($B71="con20r",$B71="con20l"),$F68="Central",$F71="Central"),$T71,"")</f>
        <v/>
      </c>
      <c r="CL68" t="str">
        <f t="shared" ref="CL68" si="333">IF(AND(OR($B68="Incon60l",$B68="Incon60r"),OR($B71="con60r",$B71="con60l"),$F68="Central",$F71="Central"),$T71,"")</f>
        <v/>
      </c>
    </row>
    <row r="69" spans="1:96" x14ac:dyDescent="0.25">
      <c r="A69" t="s">
        <v>43</v>
      </c>
      <c r="B69" t="s">
        <v>28</v>
      </c>
      <c r="C69">
        <v>0</v>
      </c>
      <c r="D69">
        <v>700</v>
      </c>
      <c r="E69" t="s">
        <v>696</v>
      </c>
      <c r="F69" t="s">
        <v>84</v>
      </c>
      <c r="G69" t="s">
        <v>30</v>
      </c>
      <c r="H69" t="s">
        <v>30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30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CB69" t="str">
        <f t="shared" ref="CB69" si="334">IF(AND(OR($B69="Incon20l",$B69="Incon20r"),OR($B72="Abs20r",$B72="Abs20l"),$F69="Flankers",$F72="Flankers"),$I72,"")</f>
        <v/>
      </c>
      <c r="CC69" t="str">
        <f t="shared" ref="CC69" si="335">IF(AND(OR($B69="Incon60l",$B69="Incon60r"),OR($B72="Abs60r",$B72="Abs60l"),$F69="Flankers",$F72="Flankers"),$I72,"")</f>
        <v/>
      </c>
      <c r="CD69" t="str">
        <f t="shared" ref="CD69" si="336">IF(AND(OR($B69="Incon20l",$B69="Incon20r"),OR($B72="con20r",$B72="con20l"),$F69="Flankers",$F72="Flankers"),$I72,"")</f>
        <v/>
      </c>
      <c r="CE69" t="str">
        <f t="shared" ref="CE69" si="337">IF(AND(OR($B69="Incon60l",$B69="Incon60r"),OR($B72="con60r",$B72="con60l"),$F69="Flankers",$F72="Flankers"),$I72,"")</f>
        <v/>
      </c>
      <c r="CO69" t="str">
        <f t="shared" ref="CO69" si="338">IF(AND(OR($B69="Incon20l",$B69="Incon20r"),OR($B72="Abs20r",$B72="Abs20l"),$F69="Flankers",$F72="Flankers"),$T72,"")</f>
        <v/>
      </c>
      <c r="CP69" t="str">
        <f t="shared" ref="CP69" si="339">IF(AND(OR($B69="Incon60l",$B69="Incon60r"),OR($B72="Abs60r",$B72="Abs60l"),$F69="Flankers",$F72="Flankers"),$T72,"")</f>
        <v/>
      </c>
      <c r="CQ69" t="str">
        <f t="shared" ref="CQ69" si="340">IF(AND(OR($B69="Incon20l",$B69="Incon20r"),OR($B72="con20r",$B72="con20l"),$F69="Flankers",$F72="Flankers"),$T72,"")</f>
        <v/>
      </c>
      <c r="CR69" t="str">
        <f t="shared" ref="CR69" si="341">IF(AND(OR($B69="Incon60l",$B69="Incon60r"),OR($B72="con60r",$B72="con60l"),$F69="Flankers",$F72="Flankers"),$T72,"")</f>
        <v/>
      </c>
    </row>
    <row r="70" spans="1:96" x14ac:dyDescent="0.25">
      <c r="A70" t="s">
        <v>44</v>
      </c>
      <c r="B70" t="s">
        <v>28</v>
      </c>
      <c r="C70">
        <v>0</v>
      </c>
      <c r="D70">
        <v>700</v>
      </c>
      <c r="E70" t="s">
        <v>696</v>
      </c>
      <c r="F70" t="s">
        <v>84</v>
      </c>
      <c r="G70" t="s">
        <v>30</v>
      </c>
      <c r="H70" t="s">
        <v>30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30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96" x14ac:dyDescent="0.25">
      <c r="A71" t="s">
        <v>45</v>
      </c>
      <c r="B71" t="s">
        <v>28</v>
      </c>
      <c r="C71">
        <v>0</v>
      </c>
      <c r="D71">
        <v>700</v>
      </c>
      <c r="E71" t="s">
        <v>696</v>
      </c>
      <c r="F71" t="s">
        <v>84</v>
      </c>
      <c r="G71" t="s">
        <v>30</v>
      </c>
      <c r="H71" t="s">
        <v>30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t="s">
        <v>30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BV71" t="str">
        <f t="shared" ref="BV71" si="342">IF(AND(OR($B71="Incon20l",$B71="Incon20r"),OR($B74="Abs20r",$B74="Abs20l"),$F71="Central",$F74="Central"),$I74,"")</f>
        <v/>
      </c>
      <c r="BW71" t="str">
        <f t="shared" ref="BW71" si="343">IF(AND(OR($B71="Incon60l",$B71="Incon60r"),OR($B74="Abs60r",$B74="Abs60l"),$F71="Central",$F74="Central"),$I74,"")</f>
        <v/>
      </c>
      <c r="BX71" t="str">
        <f t="shared" si="73"/>
        <v/>
      </c>
      <c r="BY71" t="str">
        <f t="shared" ref="BY71" si="344">IF(AND(OR($B71="Incon60l",$B71="Incon60r"),OR($B74="con60r",$B74="con60l"),$F71="Central",$F74="Central"),$I74,"")</f>
        <v/>
      </c>
      <c r="CI71" t="str">
        <f t="shared" ref="CI71" si="345">IF(AND(OR($B71="Incon20l",$B71="Incon20r"),OR($B74="Abs20r",$B74="Abs20l"),$F71="Central",$F74="Central"),$T74,"")</f>
        <v/>
      </c>
      <c r="CJ71" t="str">
        <f t="shared" ref="CJ71" si="346">IF(AND(OR($B71="Incon60l",$B71="Incon60r"),OR($B74="Abs60r",$B74="Abs60l"),$F71="Central",$F74="Central"),$T74,"")</f>
        <v/>
      </c>
      <c r="CK71" t="str">
        <f t="shared" ref="CK71" si="347">IF(AND(OR($B71="Incon20l",$B71="Incon20r"),OR($B74="con20r",$B74="con20l"),$F71="Central",$F74="Central"),$T74,"")</f>
        <v/>
      </c>
      <c r="CL71" t="str">
        <f t="shared" ref="CL71" si="348">IF(AND(OR($B71="Incon60l",$B71="Incon60r"),OR($B74="con60r",$B74="con60l"),$F71="Central",$F74="Central"),$T74,"")</f>
        <v/>
      </c>
    </row>
    <row r="72" spans="1:96" x14ac:dyDescent="0.25">
      <c r="A72" t="s">
        <v>46</v>
      </c>
      <c r="B72" t="s">
        <v>28</v>
      </c>
      <c r="C72">
        <v>0</v>
      </c>
      <c r="D72">
        <v>700</v>
      </c>
      <c r="E72" t="s">
        <v>696</v>
      </c>
      <c r="F72" t="s">
        <v>84</v>
      </c>
      <c r="G72" t="s">
        <v>30</v>
      </c>
      <c r="H72" t="s">
        <v>30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30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CB72" t="str">
        <f t="shared" ref="CB72" si="349">IF(AND(OR($B72="Incon20l",$B72="Incon20r"),OR($B75="Abs20r",$B75="Abs20l"),$F72="Flankers",$F75="Flankers"),$I75,"")</f>
        <v/>
      </c>
      <c r="CC72" t="str">
        <f t="shared" ref="CC72" si="350">IF(AND(OR($B72="Incon60l",$B72="Incon60r"),OR($B75="Abs60r",$B75="Abs60l"),$F72="Flankers",$F75="Flankers"),$I75,"")</f>
        <v/>
      </c>
      <c r="CD72" t="str">
        <f t="shared" ref="CD72" si="351">IF(AND(OR($B72="Incon20l",$B72="Incon20r"),OR($B75="con20r",$B75="con20l"),$F72="Flankers",$F75="Flankers"),$I75,"")</f>
        <v/>
      </c>
      <c r="CE72" t="str">
        <f t="shared" ref="CE72" si="352">IF(AND(OR($B72="Incon60l",$B72="Incon60r"),OR($B75="con60r",$B75="con60l"),$F72="Flankers",$F75="Flankers"),$I75,"")</f>
        <v/>
      </c>
      <c r="CO72" t="str">
        <f t="shared" ref="CO72" si="353">IF(AND(OR($B72="Incon20l",$B72="Incon20r"),OR($B75="Abs20r",$B75="Abs20l"),$F72="Flankers",$F75="Flankers"),$T75,"")</f>
        <v/>
      </c>
      <c r="CP72" t="str">
        <f t="shared" ref="CP72" si="354">IF(AND(OR($B72="Incon60l",$B72="Incon60r"),OR($B75="Abs60r",$B75="Abs60l"),$F72="Flankers",$F75="Flankers"),$T75,"")</f>
        <v/>
      </c>
      <c r="CQ72" t="str">
        <f t="shared" ref="CQ72" si="355">IF(AND(OR($B72="Incon20l",$B72="Incon20r"),OR($B75="con20r",$B75="con20l"),$F72="Flankers",$F75="Flankers"),$T75,"")</f>
        <v/>
      </c>
      <c r="CR72" t="str">
        <f t="shared" ref="CR72" si="356">IF(AND(OR($B72="Incon60l",$B72="Incon60r"),OR($B75="con60r",$B75="con60l"),$F72="Flankers",$F75="Flankers"),$T75,"")</f>
        <v/>
      </c>
    </row>
    <row r="73" spans="1:96" x14ac:dyDescent="0.25">
      <c r="A73" t="s">
        <v>47</v>
      </c>
      <c r="B73" t="s">
        <v>28</v>
      </c>
      <c r="C73">
        <v>0</v>
      </c>
      <c r="D73">
        <v>700</v>
      </c>
      <c r="E73" t="s">
        <v>696</v>
      </c>
      <c r="F73" t="s">
        <v>84</v>
      </c>
      <c r="G73" t="s">
        <v>30</v>
      </c>
      <c r="H73" t="s">
        <v>30</v>
      </c>
      <c r="I73">
        <v>99.9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30</v>
      </c>
      <c r="Q73">
        <v>0</v>
      </c>
      <c r="R73">
        <v>14.3</v>
      </c>
      <c r="S73">
        <v>0</v>
      </c>
      <c r="T73">
        <v>0</v>
      </c>
      <c r="U73">
        <v>0</v>
      </c>
      <c r="V73">
        <v>0</v>
      </c>
    </row>
    <row r="74" spans="1:96" x14ac:dyDescent="0.25">
      <c r="A74" t="s">
        <v>48</v>
      </c>
      <c r="B74" t="s">
        <v>28</v>
      </c>
      <c r="C74">
        <v>0</v>
      </c>
      <c r="D74">
        <v>700</v>
      </c>
      <c r="E74" t="s">
        <v>696</v>
      </c>
      <c r="F74" t="s">
        <v>84</v>
      </c>
      <c r="G74" t="s">
        <v>30</v>
      </c>
      <c r="H74" t="s">
        <v>30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30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BV74" t="str">
        <f t="shared" ref="BV74" si="357">IF(AND(OR($B74="Incon20l",$B74="Incon20r"),OR($B77="Abs20r",$B77="Abs20l"),$F74="Central",$F77="Central"),$I77,"")</f>
        <v/>
      </c>
      <c r="BW74" t="str">
        <f t="shared" ref="BW74" si="358">IF(AND(OR($B74="Incon60l",$B74="Incon60r"),OR($B77="Abs60r",$B77="Abs60l"),$F74="Central",$F77="Central"),$I77,"")</f>
        <v/>
      </c>
      <c r="BX74" t="str">
        <f t="shared" si="73"/>
        <v/>
      </c>
      <c r="BY74" t="str">
        <f t="shared" ref="BY74" si="359">IF(AND(OR($B74="Incon60l",$B74="Incon60r"),OR($B77="con60r",$B77="con60l"),$F74="Central",$F77="Central"),$I77,"")</f>
        <v/>
      </c>
      <c r="CI74" t="str">
        <f t="shared" ref="CI74" si="360">IF(AND(OR($B74="Incon20l",$B74="Incon20r"),OR($B77="Abs20r",$B77="Abs20l"),$F74="Central",$F77="Central"),$T77,"")</f>
        <v/>
      </c>
      <c r="CJ74" t="str">
        <f t="shared" ref="CJ74" si="361">IF(AND(OR($B74="Incon60l",$B74="Incon60r"),OR($B77="Abs60r",$B77="Abs60l"),$F74="Central",$F77="Central"),$T77,"")</f>
        <v/>
      </c>
      <c r="CK74" t="str">
        <f t="shared" ref="CK74" si="362">IF(AND(OR($B74="Incon20l",$B74="Incon20r"),OR($B77="con20r",$B77="con20l"),$F74="Central",$F77="Central"),$T77,"")</f>
        <v/>
      </c>
      <c r="CL74" t="str">
        <f t="shared" ref="CL74" si="363">IF(AND(OR($B74="Incon60l",$B74="Incon60r"),OR($B77="con60r",$B77="con60l"),$F74="Central",$F77="Central"),$T77,"")</f>
        <v/>
      </c>
    </row>
    <row r="75" spans="1:96" x14ac:dyDescent="0.25">
      <c r="A75" t="s">
        <v>49</v>
      </c>
      <c r="B75" t="s">
        <v>28</v>
      </c>
      <c r="C75">
        <v>0</v>
      </c>
      <c r="D75">
        <v>700</v>
      </c>
      <c r="E75" t="s">
        <v>696</v>
      </c>
      <c r="F75" t="s">
        <v>84</v>
      </c>
      <c r="G75" t="s">
        <v>30</v>
      </c>
      <c r="H75" t="s">
        <v>30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30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CB75" t="str">
        <f t="shared" ref="CB75" si="364">IF(AND(OR($B75="Incon20l",$B75="Incon20r"),OR($B78="Abs20r",$B78="Abs20l"),$F75="Flankers",$F78="Flankers"),$I78,"")</f>
        <v/>
      </c>
      <c r="CC75" t="str">
        <f t="shared" ref="CC75" si="365">IF(AND(OR($B75="Incon60l",$B75="Incon60r"),OR($B78="Abs60r",$B78="Abs60l"),$F75="Flankers",$F78="Flankers"),$I78,"")</f>
        <v/>
      </c>
      <c r="CD75" t="str">
        <f t="shared" ref="CD75" si="366">IF(AND(OR($B75="Incon20l",$B75="Incon20r"),OR($B78="con20r",$B78="con20l"),$F75="Flankers",$F78="Flankers"),$I78,"")</f>
        <v/>
      </c>
      <c r="CE75" t="str">
        <f t="shared" ref="CE75" si="367">IF(AND(OR($B75="Incon60l",$B75="Incon60r"),OR($B78="con60r",$B78="con60l"),$F75="Flankers",$F78="Flankers"),$I78,"")</f>
        <v/>
      </c>
      <c r="CO75" t="str">
        <f t="shared" ref="CO75" si="368">IF(AND(OR($B75="Incon20l",$B75="Incon20r"),OR($B78="Abs20r",$B78="Abs20l"),$F75="Flankers",$F78="Flankers"),$T78,"")</f>
        <v/>
      </c>
      <c r="CP75" t="str">
        <f t="shared" ref="CP75" si="369">IF(AND(OR($B75="Incon60l",$B75="Incon60r"),OR($B78="Abs60r",$B78="Abs60l"),$F75="Flankers",$F78="Flankers"),$T78,"")</f>
        <v/>
      </c>
      <c r="CQ75" t="str">
        <f t="shared" ref="CQ75" si="370">IF(AND(OR($B75="Incon20l",$B75="Incon20r"),OR($B78="con20r",$B78="con20l"),$F75="Flankers",$F78="Flankers"),$T78,"")</f>
        <v/>
      </c>
      <c r="CR75" t="str">
        <f t="shared" ref="CR75" si="371">IF(AND(OR($B75="Incon60l",$B75="Incon60r"),OR($B78="con60r",$B78="con60l"),$F75="Flankers",$F78="Flankers"),$T78,"")</f>
        <v/>
      </c>
    </row>
    <row r="76" spans="1:96" x14ac:dyDescent="0.25">
      <c r="A76" t="s">
        <v>50</v>
      </c>
      <c r="B76" t="s">
        <v>28</v>
      </c>
      <c r="C76">
        <v>0</v>
      </c>
      <c r="D76">
        <v>700</v>
      </c>
      <c r="E76" t="s">
        <v>696</v>
      </c>
      <c r="F76" t="s">
        <v>84</v>
      </c>
      <c r="G76" t="s">
        <v>30</v>
      </c>
      <c r="H76" t="s">
        <v>30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30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96" x14ac:dyDescent="0.25">
      <c r="A77" t="s">
        <v>51</v>
      </c>
      <c r="B77" t="s">
        <v>28</v>
      </c>
      <c r="C77">
        <v>0</v>
      </c>
      <c r="D77">
        <v>700</v>
      </c>
      <c r="E77" t="s">
        <v>696</v>
      </c>
      <c r="F77" t="s">
        <v>84</v>
      </c>
      <c r="G77" t="s">
        <v>30</v>
      </c>
      <c r="H77" t="s">
        <v>30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t="s">
        <v>30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BV77" t="str">
        <f t="shared" ref="BV77" si="372">IF(AND(OR($B77="Incon20l",$B77="Incon20r"),OR($B80="Abs20r",$B80="Abs20l"),$F77="Central",$F80="Central"),$I80,"")</f>
        <v/>
      </c>
      <c r="BW77" t="str">
        <f t="shared" ref="BW77" si="373">IF(AND(OR($B77="Incon60l",$B77="Incon60r"),OR($B80="Abs60r",$B80="Abs60l"),$F77="Central",$F80="Central"),$I80,"")</f>
        <v/>
      </c>
      <c r="BX77" t="str">
        <f t="shared" si="73"/>
        <v/>
      </c>
      <c r="BY77" t="str">
        <f t="shared" ref="BY77" si="374">IF(AND(OR($B77="Incon60l",$B77="Incon60r"),OR($B80="con60r",$B80="con60l"),$F77="Central",$F80="Central"),$I80,"")</f>
        <v/>
      </c>
      <c r="CI77" t="str">
        <f t="shared" ref="CI77" si="375">IF(AND(OR($B77="Incon20l",$B77="Incon20r"),OR($B80="Abs20r",$B80="Abs20l"),$F77="Central",$F80="Central"),$T80,"")</f>
        <v/>
      </c>
      <c r="CJ77" t="str">
        <f t="shared" ref="CJ77" si="376">IF(AND(OR($B77="Incon60l",$B77="Incon60r"),OR($B80="Abs60r",$B80="Abs60l"),$F77="Central",$F80="Central"),$T80,"")</f>
        <v/>
      </c>
      <c r="CK77" t="str">
        <f t="shared" ref="CK77" si="377">IF(AND(OR($B77="Incon20l",$B77="Incon20r"),OR($B80="con20r",$B80="con20l"),$F77="Central",$F80="Central"),$T80,"")</f>
        <v/>
      </c>
      <c r="CL77" t="str">
        <f t="shared" ref="CL77" si="378">IF(AND(OR($B77="Incon60l",$B77="Incon60r"),OR($B80="con60r",$B80="con60l"),$F77="Central",$F80="Central"),$T80,"")</f>
        <v/>
      </c>
    </row>
    <row r="78" spans="1:96" x14ac:dyDescent="0.25">
      <c r="A78" t="s">
        <v>52</v>
      </c>
      <c r="B78" t="s">
        <v>28</v>
      </c>
      <c r="C78">
        <v>0</v>
      </c>
      <c r="D78">
        <v>700</v>
      </c>
      <c r="E78" t="s">
        <v>696</v>
      </c>
      <c r="F78" t="s">
        <v>84</v>
      </c>
      <c r="G78" t="s">
        <v>30</v>
      </c>
      <c r="H78" t="s">
        <v>30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30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CB78" t="str">
        <f t="shared" ref="CB78" si="379">IF(AND(OR($B78="Incon20l",$B78="Incon20r"),OR($B81="Abs20r",$B81="Abs20l"),$F78="Flankers",$F81="Flankers"),$I81,"")</f>
        <v/>
      </c>
      <c r="CC78" t="str">
        <f t="shared" ref="CC78" si="380">IF(AND(OR($B78="Incon60l",$B78="Incon60r"),OR($B81="Abs60r",$B81="Abs60l"),$F78="Flankers",$F81="Flankers"),$I81,"")</f>
        <v/>
      </c>
      <c r="CD78" t="str">
        <f t="shared" ref="CD78" si="381">IF(AND(OR($B78="Incon20l",$B78="Incon20r"),OR($B81="con20r",$B81="con20l"),$F78="Flankers",$F81="Flankers"),$I81,"")</f>
        <v/>
      </c>
      <c r="CE78" t="str">
        <f t="shared" ref="CE78" si="382">IF(AND(OR($B78="Incon60l",$B78="Incon60r"),OR($B81="con60r",$B81="con60l"),$F78="Flankers",$F81="Flankers"),$I81,"")</f>
        <v/>
      </c>
      <c r="CO78" t="str">
        <f t="shared" ref="CO78" si="383">IF(AND(OR($B78="Incon20l",$B78="Incon20r"),OR($B81="Abs20r",$B81="Abs20l"),$F78="Flankers",$F81="Flankers"),$T81,"")</f>
        <v/>
      </c>
      <c r="CP78" t="str">
        <f t="shared" ref="CP78" si="384">IF(AND(OR($B78="Incon60l",$B78="Incon60r"),OR($B81="Abs60r",$B81="Abs60l"),$F78="Flankers",$F81="Flankers"),$T81,"")</f>
        <v/>
      </c>
      <c r="CQ78" t="str">
        <f t="shared" ref="CQ78" si="385">IF(AND(OR($B78="Incon20l",$B78="Incon20r"),OR($B81="con20r",$B81="con20l"),$F78="Flankers",$F81="Flankers"),$T81,"")</f>
        <v/>
      </c>
      <c r="CR78" t="str">
        <f t="shared" ref="CR78" si="386">IF(AND(OR($B78="Incon60l",$B78="Incon60r"),OR($B81="con60r",$B81="con60l"),$F78="Flankers",$F81="Flankers"),$T81,"")</f>
        <v/>
      </c>
    </row>
    <row r="79" spans="1:96" x14ac:dyDescent="0.25">
      <c r="A79" t="s">
        <v>53</v>
      </c>
      <c r="B79" t="s">
        <v>28</v>
      </c>
      <c r="C79">
        <v>0</v>
      </c>
      <c r="D79">
        <v>700</v>
      </c>
      <c r="E79" t="s">
        <v>696</v>
      </c>
      <c r="F79" t="s">
        <v>84</v>
      </c>
      <c r="G79" t="s">
        <v>30</v>
      </c>
      <c r="H79" t="s">
        <v>30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30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96" x14ac:dyDescent="0.25">
      <c r="A80" t="s">
        <v>54</v>
      </c>
      <c r="B80" t="s">
        <v>28</v>
      </c>
      <c r="C80">
        <v>0</v>
      </c>
      <c r="D80">
        <v>700</v>
      </c>
      <c r="E80" t="s">
        <v>696</v>
      </c>
      <c r="F80" t="s">
        <v>84</v>
      </c>
      <c r="G80" t="s">
        <v>30</v>
      </c>
      <c r="H80" t="s">
        <v>30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30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BV80" t="str">
        <f t="shared" ref="BV80" si="387">IF(AND(OR($B80="Incon20l",$B80="Incon20r"),OR($B83="Abs20r",$B83="Abs20l"),$F80="Central",$F83="Central"),$I83,"")</f>
        <v/>
      </c>
      <c r="BW80" t="str">
        <f t="shared" ref="BW80" si="388">IF(AND(OR($B80="Incon60l",$B80="Incon60r"),OR($B83="Abs60r",$B83="Abs60l"),$F80="Central",$F83="Central"),$I83,"")</f>
        <v/>
      </c>
      <c r="BX80" t="str">
        <f t="shared" si="73"/>
        <v/>
      </c>
      <c r="BY80" t="str">
        <f t="shared" ref="BY80" si="389">IF(AND(OR($B80="Incon60l",$B80="Incon60r"),OR($B83="con60r",$B83="con60l"),$F80="Central",$F83="Central"),$I83,"")</f>
        <v/>
      </c>
      <c r="CI80" t="str">
        <f t="shared" ref="CI80" si="390">IF(AND(OR($B80="Incon20l",$B80="Incon20r"),OR($B83="Abs20r",$B83="Abs20l"),$F80="Central",$F83="Central"),$T83,"")</f>
        <v/>
      </c>
      <c r="CJ80" t="str">
        <f t="shared" ref="CJ80" si="391">IF(AND(OR($B80="Incon60l",$B80="Incon60r"),OR($B83="Abs60r",$B83="Abs60l"),$F80="Central",$F83="Central"),$T83,"")</f>
        <v/>
      </c>
      <c r="CK80" t="str">
        <f t="shared" ref="CK80" si="392">IF(AND(OR($B80="Incon20l",$B80="Incon20r"),OR($B83="con20r",$B83="con20l"),$F80="Central",$F83="Central"),$T83,"")</f>
        <v/>
      </c>
      <c r="CL80" t="str">
        <f t="shared" ref="CL80" si="393">IF(AND(OR($B80="Incon60l",$B80="Incon60r"),OR($B83="con60r",$B83="con60l"),$F80="Central",$F83="Central"),$T83,"")</f>
        <v/>
      </c>
    </row>
    <row r="81" spans="1:96" x14ac:dyDescent="0.25">
      <c r="A81" t="s">
        <v>55</v>
      </c>
      <c r="B81" t="s">
        <v>28</v>
      </c>
      <c r="C81">
        <v>0</v>
      </c>
      <c r="D81">
        <v>700</v>
      </c>
      <c r="E81" t="s">
        <v>696</v>
      </c>
      <c r="F81" t="s">
        <v>84</v>
      </c>
      <c r="G81" t="s">
        <v>30</v>
      </c>
      <c r="H81" t="s">
        <v>30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30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CB81" t="str">
        <f t="shared" ref="CB81" si="394">IF(AND(OR($B81="Incon20l",$B81="Incon20r"),OR($B84="Abs20r",$B84="Abs20l"),$F81="Flankers",$F84="Flankers"),$I84,"")</f>
        <v/>
      </c>
      <c r="CC81" t="str">
        <f t="shared" ref="CC81" si="395">IF(AND(OR($B81="Incon60l",$B81="Incon60r"),OR($B84="Abs60r",$B84="Abs60l"),$F81="Flankers",$F84="Flankers"),$I84,"")</f>
        <v/>
      </c>
      <c r="CD81" t="str">
        <f t="shared" ref="CD81" si="396">IF(AND(OR($B81="Incon20l",$B81="Incon20r"),OR($B84="con20r",$B84="con20l"),$F81="Flankers",$F84="Flankers"),$I84,"")</f>
        <v/>
      </c>
      <c r="CE81" t="str">
        <f t="shared" ref="CE81" si="397">IF(AND(OR($B81="Incon60l",$B81="Incon60r"),OR($B84="con60r",$B84="con60l"),$F81="Flankers",$F84="Flankers"),$I84,"")</f>
        <v/>
      </c>
      <c r="CO81" t="str">
        <f t="shared" ref="CO81" si="398">IF(AND(OR($B81="Incon20l",$B81="Incon20r"),OR($B84="Abs20r",$B84="Abs20l"),$F81="Flankers",$F84="Flankers"),$T84,"")</f>
        <v/>
      </c>
      <c r="CP81" t="str">
        <f t="shared" ref="CP81" si="399">IF(AND(OR($B81="Incon60l",$B81="Incon60r"),OR($B84="Abs60r",$B84="Abs60l"),$F81="Flankers",$F84="Flankers"),$T84,"")</f>
        <v/>
      </c>
      <c r="CQ81" t="str">
        <f t="shared" ref="CQ81" si="400">IF(AND(OR($B81="Incon20l",$B81="Incon20r"),OR($B84="con20r",$B84="con20l"),$F81="Flankers",$F84="Flankers"),$T84,"")</f>
        <v/>
      </c>
      <c r="CR81" t="str">
        <f t="shared" ref="CR81" si="401">IF(AND(OR($B81="Incon60l",$B81="Incon60r"),OR($B84="con60r",$B84="con60l"),$F81="Flankers",$F84="Flankers"),$T84,"")</f>
        <v/>
      </c>
    </row>
    <row r="82" spans="1:96" x14ac:dyDescent="0.25">
      <c r="A82" t="s">
        <v>56</v>
      </c>
      <c r="B82" t="s">
        <v>28</v>
      </c>
      <c r="C82">
        <v>0</v>
      </c>
      <c r="D82">
        <v>700</v>
      </c>
      <c r="E82" t="s">
        <v>696</v>
      </c>
      <c r="F82" t="s">
        <v>84</v>
      </c>
      <c r="G82" t="s">
        <v>30</v>
      </c>
      <c r="H82" t="s">
        <v>30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30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96" x14ac:dyDescent="0.25">
      <c r="A83" t="s">
        <v>57</v>
      </c>
      <c r="B83" t="s">
        <v>28</v>
      </c>
      <c r="C83">
        <v>0</v>
      </c>
      <c r="D83">
        <v>700</v>
      </c>
      <c r="E83" t="s">
        <v>696</v>
      </c>
      <c r="F83" t="s">
        <v>84</v>
      </c>
      <c r="G83" t="s">
        <v>30</v>
      </c>
      <c r="H83" t="s">
        <v>30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t="s">
        <v>30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BV83" t="str">
        <f t="shared" ref="BV83" si="402">IF(AND(OR($B83="Incon20l",$B83="Incon20r"),OR($B86="Abs20r",$B86="Abs20l"),$F83="Central",$F86="Central"),$I86,"")</f>
        <v/>
      </c>
      <c r="BW83" t="str">
        <f t="shared" ref="BW83" si="403">IF(AND(OR($B83="Incon60l",$B83="Incon60r"),OR($B86="Abs60r",$B86="Abs60l"),$F83="Central",$F86="Central"),$I86,"")</f>
        <v/>
      </c>
      <c r="BX83" t="str">
        <f t="shared" ref="BX83:BX146" si="404">IF(AND(OR($B83="Incon20l",$B83="Incon20r"),OR($B86="con20r",$B86="con20l"),$F83="Central",$F86="Central"),$I86,"")</f>
        <v/>
      </c>
      <c r="BY83" t="str">
        <f t="shared" ref="BY83" si="405">IF(AND(OR($B83="Incon60l",$B83="Incon60r"),OR($B86="con60r",$B86="con60l"),$F83="Central",$F86="Central"),$I86,"")</f>
        <v/>
      </c>
      <c r="CI83" t="str">
        <f t="shared" ref="CI83" si="406">IF(AND(OR($B83="Incon20l",$B83="Incon20r"),OR($B86="Abs20r",$B86="Abs20l"),$F83="Central",$F86="Central"),$T86,"")</f>
        <v/>
      </c>
      <c r="CJ83" t="str">
        <f t="shared" ref="CJ83" si="407">IF(AND(OR($B83="Incon60l",$B83="Incon60r"),OR($B86="Abs60r",$B86="Abs60l"),$F83="Central",$F86="Central"),$T86,"")</f>
        <v/>
      </c>
      <c r="CK83" t="str">
        <f t="shared" ref="CK83" si="408">IF(AND(OR($B83="Incon20l",$B83="Incon20r"),OR($B86="con20r",$B86="con20l"),$F83="Central",$F86="Central"),$T86,"")</f>
        <v/>
      </c>
      <c r="CL83" t="str">
        <f t="shared" ref="CL83" si="409">IF(AND(OR($B83="Incon60l",$B83="Incon60r"),OR($B86="con60r",$B86="con60l"),$F83="Central",$F86="Central"),$T86,"")</f>
        <v/>
      </c>
    </row>
    <row r="84" spans="1:96" x14ac:dyDescent="0.25">
      <c r="A84" t="s">
        <v>58</v>
      </c>
      <c r="B84" t="s">
        <v>28</v>
      </c>
      <c r="C84">
        <v>0</v>
      </c>
      <c r="D84">
        <v>700</v>
      </c>
      <c r="E84" t="s">
        <v>696</v>
      </c>
      <c r="F84" t="s">
        <v>84</v>
      </c>
      <c r="G84" t="s">
        <v>30</v>
      </c>
      <c r="H84" t="s">
        <v>30</v>
      </c>
      <c r="I84">
        <v>116.6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t="s">
        <v>30</v>
      </c>
      <c r="Q84">
        <v>0</v>
      </c>
      <c r="R84">
        <v>16.7</v>
      </c>
      <c r="S84">
        <v>0</v>
      </c>
      <c r="T84">
        <v>0</v>
      </c>
      <c r="U84">
        <v>0</v>
      </c>
      <c r="V84">
        <v>0</v>
      </c>
      <c r="CB84" t="str">
        <f t="shared" ref="CB84" si="410">IF(AND(OR($B84="Incon20l",$B84="Incon20r"),OR($B87="Abs20r",$B87="Abs20l"),$F84="Flankers",$F87="Flankers"),$I87,"")</f>
        <v/>
      </c>
      <c r="CC84" t="str">
        <f t="shared" ref="CC84" si="411">IF(AND(OR($B84="Incon60l",$B84="Incon60r"),OR($B87="Abs60r",$B87="Abs60l"),$F84="Flankers",$F87="Flankers"),$I87,"")</f>
        <v/>
      </c>
      <c r="CD84" t="str">
        <f t="shared" ref="CD84" si="412">IF(AND(OR($B84="Incon20l",$B84="Incon20r"),OR($B87="con20r",$B87="con20l"),$F84="Flankers",$F87="Flankers"),$I87,"")</f>
        <v/>
      </c>
      <c r="CE84" t="str">
        <f t="shared" ref="CE84" si="413">IF(AND(OR($B84="Incon60l",$B84="Incon60r"),OR($B87="con60r",$B87="con60l"),$F84="Flankers",$F87="Flankers"),$I87,"")</f>
        <v/>
      </c>
      <c r="CO84" t="str">
        <f t="shared" ref="CO84" si="414">IF(AND(OR($B84="Incon20l",$B84="Incon20r"),OR($B87="Abs20r",$B87="Abs20l"),$F84="Flankers",$F87="Flankers"),$T87,"")</f>
        <v/>
      </c>
      <c r="CP84" t="str">
        <f t="shared" ref="CP84" si="415">IF(AND(OR($B84="Incon60l",$B84="Incon60r"),OR($B87="Abs60r",$B87="Abs60l"),$F84="Flankers",$F87="Flankers"),$T87,"")</f>
        <v/>
      </c>
      <c r="CQ84" t="str">
        <f t="shared" ref="CQ84" si="416">IF(AND(OR($B84="Incon20l",$B84="Incon20r"),OR($B87="con20r",$B87="con20l"),$F84="Flankers",$F87="Flankers"),$T87,"")</f>
        <v/>
      </c>
      <c r="CR84" t="str">
        <f t="shared" ref="CR84" si="417">IF(AND(OR($B84="Incon60l",$B84="Incon60r"),OR($B87="con60r",$B87="con60l"),$F84="Flankers",$F87="Flankers"),$T87,"")</f>
        <v/>
      </c>
    </row>
    <row r="85" spans="1:96" x14ac:dyDescent="0.25">
      <c r="A85" t="s">
        <v>59</v>
      </c>
      <c r="B85" t="s">
        <v>28</v>
      </c>
      <c r="C85">
        <v>0</v>
      </c>
      <c r="D85">
        <v>700</v>
      </c>
      <c r="E85" t="s">
        <v>696</v>
      </c>
      <c r="F85" t="s">
        <v>84</v>
      </c>
      <c r="G85">
        <v>4.5</v>
      </c>
      <c r="H85">
        <v>1</v>
      </c>
      <c r="I85">
        <v>433.2</v>
      </c>
      <c r="J85">
        <v>633.20000000000005</v>
      </c>
      <c r="K85">
        <v>35257.800000000003</v>
      </c>
      <c r="L85">
        <v>633.20000000000005</v>
      </c>
      <c r="M85">
        <v>649.79999999999995</v>
      </c>
      <c r="N85">
        <v>633.20000000000005</v>
      </c>
      <c r="O85">
        <v>1</v>
      </c>
      <c r="P85">
        <v>0</v>
      </c>
      <c r="Q85">
        <v>1</v>
      </c>
      <c r="R85">
        <v>61.9</v>
      </c>
      <c r="S85">
        <v>90.5</v>
      </c>
      <c r="T85">
        <v>633.20000000000005</v>
      </c>
      <c r="U85">
        <v>90.5</v>
      </c>
      <c r="V85">
        <v>633.20000000000005</v>
      </c>
    </row>
    <row r="86" spans="1:96" x14ac:dyDescent="0.25">
      <c r="A86" t="s">
        <v>60</v>
      </c>
      <c r="B86" t="s">
        <v>28</v>
      </c>
      <c r="C86">
        <v>0</v>
      </c>
      <c r="D86">
        <v>700</v>
      </c>
      <c r="E86" t="s">
        <v>696</v>
      </c>
      <c r="F86" t="s">
        <v>84</v>
      </c>
      <c r="G86">
        <v>13.1</v>
      </c>
      <c r="H86">
        <v>1</v>
      </c>
      <c r="I86">
        <v>383.2</v>
      </c>
      <c r="J86">
        <v>416.6</v>
      </c>
      <c r="K86">
        <v>23197.4</v>
      </c>
      <c r="L86">
        <v>416.6</v>
      </c>
      <c r="M86">
        <v>416.6</v>
      </c>
      <c r="N86">
        <v>416.6</v>
      </c>
      <c r="O86">
        <v>1</v>
      </c>
      <c r="P86">
        <v>0</v>
      </c>
      <c r="Q86">
        <v>1</v>
      </c>
      <c r="R86">
        <v>54.7</v>
      </c>
      <c r="S86">
        <v>59.5</v>
      </c>
      <c r="T86">
        <v>416.6</v>
      </c>
      <c r="U86">
        <v>59.5</v>
      </c>
      <c r="V86">
        <v>416.6</v>
      </c>
      <c r="BV86" t="str">
        <f t="shared" ref="BV86" si="418">IF(AND(OR($B86="Incon20l",$B86="Incon20r"),OR($B89="Abs20r",$B89="Abs20l"),$F86="Central",$F89="Central"),$I89,"")</f>
        <v/>
      </c>
      <c r="BW86" t="str">
        <f t="shared" ref="BW86" si="419">IF(AND(OR($B86="Incon60l",$B86="Incon60r"),OR($B89="Abs60r",$B89="Abs60l"),$F86="Central",$F89="Central"),$I89,"")</f>
        <v/>
      </c>
      <c r="BX86" t="str">
        <f t="shared" si="404"/>
        <v/>
      </c>
      <c r="BY86" t="str">
        <f t="shared" ref="BY86" si="420">IF(AND(OR($B86="Incon60l",$B86="Incon60r"),OR($B89="con60r",$B89="con60l"),$F86="Central",$F89="Central"),$I89,"")</f>
        <v/>
      </c>
      <c r="CI86" t="str">
        <f t="shared" ref="CI86" si="421">IF(AND(OR($B86="Incon20l",$B86="Incon20r"),OR($B89="Abs20r",$B89="Abs20l"),$F86="Central",$F89="Central"),$T89,"")</f>
        <v/>
      </c>
      <c r="CJ86" t="str">
        <f t="shared" ref="CJ86" si="422">IF(AND(OR($B86="Incon60l",$B86="Incon60r"),OR($B89="Abs60r",$B89="Abs60l"),$F86="Central",$F89="Central"),$T89,"")</f>
        <v/>
      </c>
      <c r="CK86" t="str">
        <f t="shared" ref="CK86" si="423">IF(AND(OR($B86="Incon20l",$B86="Incon20r"),OR($B89="con20r",$B89="con20l"),$F86="Central",$F89="Central"),$T89,"")</f>
        <v/>
      </c>
      <c r="CL86" t="str">
        <f t="shared" ref="CL86" si="424">IF(AND(OR($B86="Incon60l",$B86="Incon60r"),OR($B89="con60r",$B89="con60l"),$F86="Central",$F89="Central"),$T89,"")</f>
        <v/>
      </c>
    </row>
    <row r="87" spans="1:96" x14ac:dyDescent="0.25">
      <c r="A87" t="s">
        <v>61</v>
      </c>
      <c r="B87" t="s">
        <v>28</v>
      </c>
      <c r="C87">
        <v>0</v>
      </c>
      <c r="D87">
        <v>700</v>
      </c>
      <c r="E87" t="s">
        <v>696</v>
      </c>
      <c r="F87" t="s">
        <v>84</v>
      </c>
      <c r="G87">
        <v>13</v>
      </c>
      <c r="H87">
        <v>1</v>
      </c>
      <c r="I87">
        <v>400</v>
      </c>
      <c r="J87">
        <v>383.2</v>
      </c>
      <c r="K87">
        <v>21338.7</v>
      </c>
      <c r="L87">
        <v>383.2</v>
      </c>
      <c r="M87">
        <v>383.2</v>
      </c>
      <c r="N87">
        <v>383.2</v>
      </c>
      <c r="O87">
        <v>1</v>
      </c>
      <c r="P87">
        <v>0</v>
      </c>
      <c r="Q87">
        <v>1</v>
      </c>
      <c r="R87">
        <v>57.1</v>
      </c>
      <c r="S87">
        <v>54.7</v>
      </c>
      <c r="T87">
        <v>383.2</v>
      </c>
      <c r="U87">
        <v>54.7</v>
      </c>
      <c r="V87">
        <v>383.2</v>
      </c>
      <c r="CB87" t="str">
        <f t="shared" ref="CB87" si="425">IF(AND(OR($B87="Incon20l",$B87="Incon20r"),OR($B90="Abs20r",$B90="Abs20l"),$F87="Flankers",$F90="Flankers"),$I90,"")</f>
        <v/>
      </c>
      <c r="CC87" t="str">
        <f t="shared" ref="CC87" si="426">IF(AND(OR($B87="Incon60l",$B87="Incon60r"),OR($B90="Abs60r",$B90="Abs60l"),$F87="Flankers",$F90="Flankers"),$I90,"")</f>
        <v/>
      </c>
      <c r="CD87" t="str">
        <f t="shared" ref="CD87" si="427">IF(AND(OR($B87="Incon20l",$B87="Incon20r"),OR($B90="con20r",$B90="con20l"),$F87="Flankers",$F90="Flankers"),$I90,"")</f>
        <v/>
      </c>
      <c r="CE87" t="str">
        <f t="shared" ref="CE87" si="428">IF(AND(OR($B87="Incon60l",$B87="Incon60r"),OR($B90="con60r",$B90="con60l"),$F87="Flankers",$F90="Flankers"),$I90,"")</f>
        <v/>
      </c>
      <c r="CO87" t="str">
        <f t="shared" ref="CO87" si="429">IF(AND(OR($B87="Incon20l",$B87="Incon20r"),OR($B90="Abs20r",$B90="Abs20l"),$F87="Flankers",$F90="Flankers"),$T90,"")</f>
        <v/>
      </c>
      <c r="CP87" t="str">
        <f t="shared" ref="CP87" si="430">IF(AND(OR($B87="Incon60l",$B87="Incon60r"),OR($B90="Abs60r",$B90="Abs60l"),$F87="Flankers",$F90="Flankers"),$T90,"")</f>
        <v/>
      </c>
      <c r="CQ87" t="str">
        <f t="shared" ref="CQ87" si="431">IF(AND(OR($B87="Incon20l",$B87="Incon20r"),OR($B90="con20r",$B90="con20l"),$F87="Flankers",$F90="Flankers"),$T90,"")</f>
        <v/>
      </c>
      <c r="CR87" t="str">
        <f t="shared" ref="CR87" si="432">IF(AND(OR($B87="Incon60l",$B87="Incon60r"),OR($B90="con60r",$B90="con60l"),$F87="Flankers",$F90="Flankers"),$T90,"")</f>
        <v/>
      </c>
    </row>
    <row r="88" spans="1:96" x14ac:dyDescent="0.25">
      <c r="A88" t="s">
        <v>62</v>
      </c>
      <c r="B88" t="s">
        <v>28</v>
      </c>
      <c r="C88">
        <v>0</v>
      </c>
      <c r="D88">
        <v>700</v>
      </c>
      <c r="E88" t="s">
        <v>696</v>
      </c>
      <c r="F88" t="s">
        <v>84</v>
      </c>
      <c r="G88">
        <v>18.5</v>
      </c>
      <c r="H88">
        <v>1</v>
      </c>
      <c r="I88">
        <v>599.79999999999995</v>
      </c>
      <c r="J88">
        <v>533.20000000000005</v>
      </c>
      <c r="K88">
        <v>29692.2</v>
      </c>
      <c r="L88">
        <v>550</v>
      </c>
      <c r="M88">
        <v>550</v>
      </c>
      <c r="N88">
        <v>533.20000000000005</v>
      </c>
      <c r="O88">
        <v>1</v>
      </c>
      <c r="P88">
        <v>0</v>
      </c>
      <c r="Q88">
        <v>1</v>
      </c>
      <c r="R88">
        <v>85.7</v>
      </c>
      <c r="S88">
        <v>76.2</v>
      </c>
      <c r="T88">
        <v>533.20000000000005</v>
      </c>
      <c r="U88">
        <v>76.2</v>
      </c>
      <c r="V88">
        <v>533.20000000000005</v>
      </c>
    </row>
    <row r="89" spans="1:96" x14ac:dyDescent="0.25">
      <c r="A89" t="s">
        <v>63</v>
      </c>
      <c r="B89" t="s">
        <v>28</v>
      </c>
      <c r="C89">
        <v>0</v>
      </c>
      <c r="D89">
        <v>700</v>
      </c>
      <c r="E89" t="s">
        <v>696</v>
      </c>
      <c r="F89" t="s">
        <v>84</v>
      </c>
      <c r="G89">
        <v>10.3</v>
      </c>
      <c r="H89">
        <v>1</v>
      </c>
      <c r="I89">
        <v>466.4</v>
      </c>
      <c r="J89">
        <v>483.4</v>
      </c>
      <c r="K89">
        <v>26914.1</v>
      </c>
      <c r="L89">
        <v>483.4</v>
      </c>
      <c r="M89">
        <v>483.4</v>
      </c>
      <c r="N89">
        <v>133.4</v>
      </c>
      <c r="O89">
        <v>1</v>
      </c>
      <c r="P89">
        <v>0</v>
      </c>
      <c r="Q89">
        <v>2</v>
      </c>
      <c r="R89">
        <v>66.599999999999994</v>
      </c>
      <c r="S89">
        <v>69.099999999999994</v>
      </c>
      <c r="T89">
        <v>466.7</v>
      </c>
      <c r="U89">
        <v>66.7</v>
      </c>
      <c r="V89">
        <v>233.4</v>
      </c>
      <c r="BV89" t="str">
        <f t="shared" ref="BV89" si="433">IF(AND(OR($B89="Incon20l",$B89="Incon20r"),OR($B92="Abs20r",$B92="Abs20l"),$F89="Central",$F92="Central"),$I92,"")</f>
        <v/>
      </c>
      <c r="BW89" t="str">
        <f t="shared" ref="BW89" si="434">IF(AND(OR($B89="Incon60l",$B89="Incon60r"),OR($B92="Abs60r",$B92="Abs60l"),$F89="Central",$F92="Central"),$I92,"")</f>
        <v/>
      </c>
      <c r="BX89" t="str">
        <f t="shared" si="404"/>
        <v/>
      </c>
      <c r="BY89" t="str">
        <f t="shared" ref="BY89" si="435">IF(AND(OR($B89="Incon60l",$B89="Incon60r"),OR($B92="con60r",$B92="con60l"),$F89="Central",$F92="Central"),$I92,"")</f>
        <v/>
      </c>
      <c r="CI89" t="str">
        <f t="shared" ref="CI89" si="436">IF(AND(OR($B89="Incon20l",$B89="Incon20r"),OR($B92="Abs20r",$B92="Abs20l"),$F89="Central",$F92="Central"),$T92,"")</f>
        <v/>
      </c>
      <c r="CJ89" t="str">
        <f t="shared" ref="CJ89" si="437">IF(AND(OR($B89="Incon60l",$B89="Incon60r"),OR($B92="Abs60r",$B92="Abs60l"),$F89="Central",$F92="Central"),$T92,"")</f>
        <v/>
      </c>
      <c r="CK89" t="str">
        <f t="shared" ref="CK89" si="438">IF(AND(OR($B89="Incon20l",$B89="Incon20r"),OR($B92="con20r",$B92="con20l"),$F89="Central",$F92="Central"),$T92,"")</f>
        <v/>
      </c>
      <c r="CL89" t="str">
        <f t="shared" ref="CL89" si="439">IF(AND(OR($B89="Incon60l",$B89="Incon60r"),OR($B92="con60r",$B92="con60l"),$F89="Central",$F92="Central"),$T92,"")</f>
        <v/>
      </c>
    </row>
    <row r="90" spans="1:96" x14ac:dyDescent="0.25">
      <c r="A90" t="s">
        <v>64</v>
      </c>
      <c r="B90" t="s">
        <v>28</v>
      </c>
      <c r="C90">
        <v>0</v>
      </c>
      <c r="D90">
        <v>700</v>
      </c>
      <c r="E90" t="s">
        <v>696</v>
      </c>
      <c r="F90" t="s">
        <v>84</v>
      </c>
      <c r="G90">
        <v>13.1</v>
      </c>
      <c r="H90">
        <v>1</v>
      </c>
      <c r="I90">
        <v>566.6</v>
      </c>
      <c r="J90">
        <v>550</v>
      </c>
      <c r="K90">
        <v>30623.3</v>
      </c>
      <c r="L90">
        <v>550</v>
      </c>
      <c r="M90">
        <v>550</v>
      </c>
      <c r="N90">
        <v>550</v>
      </c>
      <c r="O90">
        <v>1</v>
      </c>
      <c r="P90">
        <v>0</v>
      </c>
      <c r="Q90">
        <v>1</v>
      </c>
      <c r="R90">
        <v>80.900000000000006</v>
      </c>
      <c r="S90">
        <v>78.599999999999994</v>
      </c>
      <c r="T90">
        <v>550</v>
      </c>
      <c r="U90">
        <v>78.599999999999994</v>
      </c>
      <c r="V90">
        <v>550</v>
      </c>
      <c r="CB90" t="str">
        <f t="shared" ref="CB90" si="440">IF(AND(OR($B90="Incon20l",$B90="Incon20r"),OR($B93="Abs20r",$B93="Abs20l"),$F90="Flankers",$F93="Flankers"),$I93,"")</f>
        <v/>
      </c>
      <c r="CC90" t="str">
        <f t="shared" ref="CC90" si="441">IF(AND(OR($B90="Incon60l",$B90="Incon60r"),OR($B93="Abs60r",$B93="Abs60l"),$F90="Flankers",$F93="Flankers"),$I93,"")</f>
        <v/>
      </c>
      <c r="CD90" t="str">
        <f t="shared" ref="CD90" si="442">IF(AND(OR($B90="Incon20l",$B90="Incon20r"),OR($B93="con20r",$B93="con20l"),$F90="Flankers",$F93="Flankers"),$I93,"")</f>
        <v/>
      </c>
      <c r="CE90" t="str">
        <f t="shared" ref="CE90" si="443">IF(AND(OR($B90="Incon60l",$B90="Incon60r"),OR($B93="con60r",$B93="con60l"),$F90="Flankers",$F93="Flankers"),$I93,"")</f>
        <v/>
      </c>
      <c r="CO90" t="str">
        <f t="shared" ref="CO90" si="444">IF(AND(OR($B90="Incon20l",$B90="Incon20r"),OR($B93="Abs20r",$B93="Abs20l"),$F90="Flankers",$F93="Flankers"),$T93,"")</f>
        <v/>
      </c>
      <c r="CP90" t="str">
        <f t="shared" ref="CP90" si="445">IF(AND(OR($B90="Incon60l",$B90="Incon60r"),OR($B93="Abs60r",$B93="Abs60l"),$F90="Flankers",$F93="Flankers"),$T93,"")</f>
        <v/>
      </c>
      <c r="CQ90" t="str">
        <f t="shared" ref="CQ90" si="446">IF(AND(OR($B90="Incon20l",$B90="Incon20r"),OR($B93="con20r",$B93="con20l"),$F90="Flankers",$F93="Flankers"),$T93,"")</f>
        <v/>
      </c>
      <c r="CR90" t="str">
        <f t="shared" ref="CR90" si="447">IF(AND(OR($B90="Incon60l",$B90="Incon60r"),OR($B93="con60r",$B93="con60l"),$F90="Flankers",$F93="Flankers"),$T93,"")</f>
        <v/>
      </c>
    </row>
    <row r="91" spans="1:96" x14ac:dyDescent="0.25">
      <c r="A91" t="s">
        <v>65</v>
      </c>
      <c r="B91" t="s">
        <v>28</v>
      </c>
      <c r="C91">
        <v>0</v>
      </c>
      <c r="D91">
        <v>700</v>
      </c>
      <c r="E91" t="s">
        <v>696</v>
      </c>
      <c r="F91" t="s">
        <v>84</v>
      </c>
      <c r="G91" t="s">
        <v>30</v>
      </c>
      <c r="H91" t="s">
        <v>30</v>
      </c>
      <c r="I91">
        <v>83.3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t="s">
        <v>30</v>
      </c>
      <c r="Q91">
        <v>0</v>
      </c>
      <c r="R91">
        <v>11.9</v>
      </c>
      <c r="S91">
        <v>0</v>
      </c>
      <c r="T91">
        <v>0</v>
      </c>
      <c r="U91">
        <v>0</v>
      </c>
      <c r="V91">
        <v>0</v>
      </c>
    </row>
    <row r="92" spans="1:96" x14ac:dyDescent="0.25">
      <c r="A92" t="s">
        <v>66</v>
      </c>
      <c r="B92" t="s">
        <v>28</v>
      </c>
      <c r="C92">
        <v>0</v>
      </c>
      <c r="D92">
        <v>700</v>
      </c>
      <c r="E92" t="s">
        <v>696</v>
      </c>
      <c r="F92" t="s">
        <v>84</v>
      </c>
      <c r="G92">
        <v>3.9</v>
      </c>
      <c r="H92">
        <v>1</v>
      </c>
      <c r="I92">
        <v>433.3</v>
      </c>
      <c r="J92">
        <v>599.79999999999995</v>
      </c>
      <c r="K92">
        <v>33400</v>
      </c>
      <c r="L92">
        <v>599.79999999999995</v>
      </c>
      <c r="M92">
        <v>599.79999999999995</v>
      </c>
      <c r="N92">
        <v>233.2</v>
      </c>
      <c r="O92">
        <v>1</v>
      </c>
      <c r="P92">
        <v>0</v>
      </c>
      <c r="Q92">
        <v>2</v>
      </c>
      <c r="R92">
        <v>61.9</v>
      </c>
      <c r="S92">
        <v>85.7</v>
      </c>
      <c r="T92">
        <v>583.1</v>
      </c>
      <c r="U92">
        <v>83.3</v>
      </c>
      <c r="V92">
        <v>291.5</v>
      </c>
      <c r="BV92" t="str">
        <f t="shared" ref="BV92" si="448">IF(AND(OR($B92="Incon20l",$B92="Incon20r"),OR($B95="Abs20r",$B95="Abs20l"),$F92="Central",$F95="Central"),$I95,"")</f>
        <v/>
      </c>
      <c r="BW92" t="str">
        <f t="shared" ref="BW92" si="449">IF(AND(OR($B92="Incon60l",$B92="Incon60r"),OR($B95="Abs60r",$B95="Abs60l"),$F92="Central",$F95="Central"),$I95,"")</f>
        <v/>
      </c>
      <c r="BX92" t="str">
        <f t="shared" si="404"/>
        <v/>
      </c>
      <c r="BY92" t="str">
        <f t="shared" ref="BY92" si="450">IF(AND(OR($B92="Incon60l",$B92="Incon60r"),OR($B95="con60r",$B95="con60l"),$F92="Central",$F95="Central"),$I95,"")</f>
        <v/>
      </c>
      <c r="CI92" t="str">
        <f t="shared" ref="CI92" si="451">IF(AND(OR($B92="Incon20l",$B92="Incon20r"),OR($B95="Abs20r",$B95="Abs20l"),$F92="Central",$F95="Central"),$T95,"")</f>
        <v/>
      </c>
      <c r="CJ92" t="str">
        <f t="shared" ref="CJ92" si="452">IF(AND(OR($B92="Incon60l",$B92="Incon60r"),OR($B95="Abs60r",$B95="Abs60l"),$F92="Central",$F95="Central"),$T95,"")</f>
        <v/>
      </c>
      <c r="CK92" t="str">
        <f t="shared" ref="CK92" si="453">IF(AND(OR($B92="Incon20l",$B92="Incon20r"),OR($B95="con20r",$B95="con20l"),$F92="Central",$F95="Central"),$T95,"")</f>
        <v/>
      </c>
      <c r="CL92" t="str">
        <f t="shared" ref="CL92" si="454">IF(AND(OR($B92="Incon60l",$B92="Incon60r"),OR($B95="con60r",$B95="con60l"),$F92="Central",$F95="Central"),$T95,"")</f>
        <v/>
      </c>
    </row>
    <row r="93" spans="1:96" x14ac:dyDescent="0.25">
      <c r="A93" t="s">
        <v>67</v>
      </c>
      <c r="B93" t="s">
        <v>28</v>
      </c>
      <c r="C93">
        <v>0</v>
      </c>
      <c r="D93">
        <v>700</v>
      </c>
      <c r="E93" t="s">
        <v>696</v>
      </c>
      <c r="F93" t="s">
        <v>84</v>
      </c>
      <c r="G93" t="s">
        <v>30</v>
      </c>
      <c r="H93" t="s">
        <v>30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s">
        <v>30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CB93" t="str">
        <f t="shared" ref="CB93" si="455">IF(AND(OR($B93="Incon20l",$B93="Incon20r"),OR($B96="Abs20r",$B96="Abs20l"),$F93="Flankers",$F96="Flankers"),$I96,"")</f>
        <v/>
      </c>
      <c r="CC93" t="str">
        <f t="shared" ref="CC93" si="456">IF(AND(OR($B93="Incon60l",$B93="Incon60r"),OR($B96="Abs60r",$B96="Abs60l"),$F93="Flankers",$F96="Flankers"),$I96,"")</f>
        <v/>
      </c>
      <c r="CD93" t="str">
        <f t="shared" ref="CD93" si="457">IF(AND(OR($B93="Incon20l",$B93="Incon20r"),OR($B96="con20r",$B96="con20l"),$F93="Flankers",$F96="Flankers"),$I96,"")</f>
        <v/>
      </c>
      <c r="CE93" t="str">
        <f t="shared" ref="CE93" si="458">IF(AND(OR($B93="Incon60l",$B93="Incon60r"),OR($B96="con60r",$B96="con60l"),$F93="Flankers",$F96="Flankers"),$I96,"")</f>
        <v/>
      </c>
      <c r="CO93" t="str">
        <f t="shared" ref="CO93" si="459">IF(AND(OR($B93="Incon20l",$B93="Incon20r"),OR($B96="Abs20r",$B96="Abs20l"),$F93="Flankers",$F96="Flankers"),$T96,"")</f>
        <v/>
      </c>
      <c r="CP93" t="str">
        <f t="shared" ref="CP93" si="460">IF(AND(OR($B93="Incon60l",$B93="Incon60r"),OR($B96="Abs60r",$B96="Abs60l"),$F93="Flankers",$F96="Flankers"),$T96,"")</f>
        <v/>
      </c>
      <c r="CQ93" t="str">
        <f t="shared" ref="CQ93" si="461">IF(AND(OR($B93="Incon20l",$B93="Incon20r"),OR($B96="con20r",$B96="con20l"),$F93="Flankers",$F96="Flankers"),$T96,"")</f>
        <v/>
      </c>
      <c r="CR93" t="str">
        <f t="shared" ref="CR93" si="462">IF(AND(OR($B93="Incon60l",$B93="Incon60r"),OR($B96="con60r",$B96="con60l"),$F93="Flankers",$F96="Flankers"),$T96,"")</f>
        <v/>
      </c>
    </row>
    <row r="94" spans="1:96" x14ac:dyDescent="0.25">
      <c r="A94" t="s">
        <v>68</v>
      </c>
      <c r="B94" t="s">
        <v>28</v>
      </c>
      <c r="C94">
        <v>0</v>
      </c>
      <c r="D94">
        <v>700</v>
      </c>
      <c r="E94" t="s">
        <v>696</v>
      </c>
      <c r="F94" t="s">
        <v>84</v>
      </c>
      <c r="G94">
        <v>275.3</v>
      </c>
      <c r="H94">
        <v>1</v>
      </c>
      <c r="I94">
        <v>483.4</v>
      </c>
      <c r="J94">
        <v>283.2</v>
      </c>
      <c r="K94">
        <v>15771.5</v>
      </c>
      <c r="L94">
        <v>549.79999999999995</v>
      </c>
      <c r="M94">
        <v>549.79999999999995</v>
      </c>
      <c r="N94">
        <v>283.2</v>
      </c>
      <c r="O94">
        <v>1</v>
      </c>
      <c r="P94">
        <v>0</v>
      </c>
      <c r="Q94">
        <v>1</v>
      </c>
      <c r="R94">
        <v>69.099999999999994</v>
      </c>
      <c r="S94">
        <v>40.5</v>
      </c>
      <c r="T94">
        <v>283.2</v>
      </c>
      <c r="U94">
        <v>40.5</v>
      </c>
      <c r="V94">
        <v>283.2</v>
      </c>
    </row>
    <row r="95" spans="1:96" x14ac:dyDescent="0.25">
      <c r="A95" t="s">
        <v>69</v>
      </c>
      <c r="B95" t="s">
        <v>28</v>
      </c>
      <c r="C95">
        <v>0</v>
      </c>
      <c r="D95">
        <v>700</v>
      </c>
      <c r="E95" t="s">
        <v>696</v>
      </c>
      <c r="F95" t="s">
        <v>84</v>
      </c>
      <c r="G95" t="s">
        <v>30</v>
      </c>
      <c r="H95" t="s">
        <v>30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t="s">
        <v>30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BV95" t="str">
        <f t="shared" ref="BV95" si="463">IF(AND(OR($B95="Incon20l",$B95="Incon20r"),OR($B98="Abs20r",$B98="Abs20l"),$F95="Central",$F98="Central"),$I98,"")</f>
        <v/>
      </c>
      <c r="BW95" t="str">
        <f t="shared" ref="BW95" si="464">IF(AND(OR($B95="Incon60l",$B95="Incon60r"),OR($B98="Abs60r",$B98="Abs60l"),$F95="Central",$F98="Central"),$I98,"")</f>
        <v/>
      </c>
      <c r="BX95" t="str">
        <f t="shared" si="404"/>
        <v/>
      </c>
      <c r="BY95" t="str">
        <f t="shared" ref="BY95" si="465">IF(AND(OR($B95="Incon60l",$B95="Incon60r"),OR($B98="con60r",$B98="con60l"),$F95="Central",$F98="Central"),$I98,"")</f>
        <v/>
      </c>
      <c r="CI95" t="str">
        <f t="shared" ref="CI95" si="466">IF(AND(OR($B95="Incon20l",$B95="Incon20r"),OR($B98="Abs20r",$B98="Abs20l"),$F95="Central",$F98="Central"),$T98,"")</f>
        <v/>
      </c>
      <c r="CJ95" t="str">
        <f t="shared" ref="CJ95" si="467">IF(AND(OR($B95="Incon60l",$B95="Incon60r"),OR($B98="Abs60r",$B98="Abs60l"),$F95="Central",$F98="Central"),$T98,"")</f>
        <v/>
      </c>
      <c r="CK95" t="str">
        <f t="shared" ref="CK95" si="468">IF(AND(OR($B95="Incon20l",$B95="Incon20r"),OR($B98="con20r",$B98="con20l"),$F95="Central",$F98="Central"),$T98,"")</f>
        <v/>
      </c>
      <c r="CL95" t="str">
        <f t="shared" ref="CL95" si="469">IF(AND(OR($B95="Incon60l",$B95="Incon60r"),OR($B98="con60r",$B98="con60l"),$F95="Central",$F98="Central"),$T98,"")</f>
        <v/>
      </c>
    </row>
    <row r="96" spans="1:96" x14ac:dyDescent="0.25">
      <c r="A96" t="s">
        <v>70</v>
      </c>
      <c r="B96" t="s">
        <v>28</v>
      </c>
      <c r="C96">
        <v>0</v>
      </c>
      <c r="D96">
        <v>700</v>
      </c>
      <c r="E96" t="s">
        <v>696</v>
      </c>
      <c r="F96" t="s">
        <v>84</v>
      </c>
      <c r="G96" t="s">
        <v>30</v>
      </c>
      <c r="H96" t="s">
        <v>30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t="s">
        <v>30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CB96" t="str">
        <f t="shared" ref="CB96" si="470">IF(AND(OR($B96="Incon20l",$B96="Incon20r"),OR($B99="Abs20r",$B99="Abs20l"),$F96="Flankers",$F99="Flankers"),$I99,"")</f>
        <v/>
      </c>
      <c r="CC96" t="str">
        <f t="shared" ref="CC96" si="471">IF(AND(OR($B96="Incon60l",$B96="Incon60r"),OR($B99="Abs60r",$B99="Abs60l"),$F96="Flankers",$F99="Flankers"),$I99,"")</f>
        <v/>
      </c>
      <c r="CD96" t="str">
        <f t="shared" ref="CD96" si="472">IF(AND(OR($B96="Incon20l",$B96="Incon20r"),OR($B99="con20r",$B99="con20l"),$F96="Flankers",$F99="Flankers"),$I99,"")</f>
        <v/>
      </c>
      <c r="CE96" t="str">
        <f t="shared" ref="CE96" si="473">IF(AND(OR($B96="Incon60l",$B96="Incon60r"),OR($B99="con60r",$B99="con60l"),$F96="Flankers",$F99="Flankers"),$I99,"")</f>
        <v/>
      </c>
      <c r="CO96" t="str">
        <f t="shared" ref="CO96" si="474">IF(AND(OR($B96="Incon20l",$B96="Incon20r"),OR($B99="Abs20r",$B99="Abs20l"),$F96="Flankers",$F99="Flankers"),$T99,"")</f>
        <v/>
      </c>
      <c r="CP96" t="str">
        <f t="shared" ref="CP96" si="475">IF(AND(OR($B96="Incon60l",$B96="Incon60r"),OR($B99="Abs60r",$B99="Abs60l"),$F96="Flankers",$F99="Flankers"),$T99,"")</f>
        <v/>
      </c>
      <c r="CQ96" t="str">
        <f t="shared" ref="CQ96" si="476">IF(AND(OR($B96="Incon20l",$B96="Incon20r"),OR($B99="con20r",$B99="con20l"),$F96="Flankers",$F99="Flankers"),$T99,"")</f>
        <v/>
      </c>
      <c r="CR96" t="str">
        <f t="shared" ref="CR96" si="477">IF(AND(OR($B96="Incon60l",$B96="Incon60r"),OR($B99="con60r",$B99="con60l"),$F96="Flankers",$F99="Flankers"),$T99,"")</f>
        <v/>
      </c>
    </row>
    <row r="97" spans="1:96" x14ac:dyDescent="0.25">
      <c r="A97" t="s">
        <v>71</v>
      </c>
      <c r="B97" t="s">
        <v>28</v>
      </c>
      <c r="C97">
        <v>0</v>
      </c>
      <c r="D97">
        <v>700</v>
      </c>
      <c r="E97" t="s">
        <v>696</v>
      </c>
      <c r="F97" t="s">
        <v>84</v>
      </c>
      <c r="G97" t="s">
        <v>30</v>
      </c>
      <c r="H97" t="s">
        <v>30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s">
        <v>30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96" x14ac:dyDescent="0.25">
      <c r="A98" t="s">
        <v>72</v>
      </c>
      <c r="B98" t="s">
        <v>28</v>
      </c>
      <c r="C98">
        <v>0</v>
      </c>
      <c r="D98">
        <v>700</v>
      </c>
      <c r="E98" t="s">
        <v>696</v>
      </c>
      <c r="F98" t="s">
        <v>84</v>
      </c>
      <c r="G98" t="s">
        <v>30</v>
      </c>
      <c r="H98" t="s">
        <v>30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30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BV98" t="str">
        <f t="shared" ref="BV98" si="478">IF(AND(OR($B98="Incon20l",$B98="Incon20r"),OR($B101="Abs20r",$B101="Abs20l"),$F98="Central",$F101="Central"),$I101,"")</f>
        <v/>
      </c>
      <c r="BW98" t="str">
        <f t="shared" ref="BW98" si="479">IF(AND(OR($B98="Incon60l",$B98="Incon60r"),OR($B101="Abs60r",$B101="Abs60l"),$F98="Central",$F101="Central"),$I101,"")</f>
        <v/>
      </c>
      <c r="BX98" t="str">
        <f t="shared" si="404"/>
        <v/>
      </c>
      <c r="BY98" t="str">
        <f t="shared" ref="BY98" si="480">IF(AND(OR($B98="Incon60l",$B98="Incon60r"),OR($B101="con60r",$B101="con60l"),$F98="Central",$F101="Central"),$I101,"")</f>
        <v/>
      </c>
      <c r="CI98" t="str">
        <f t="shared" ref="CI98" si="481">IF(AND(OR($B98="Incon20l",$B98="Incon20r"),OR($B101="Abs20r",$B101="Abs20l"),$F98="Central",$F101="Central"),$T101,"")</f>
        <v/>
      </c>
      <c r="CJ98" t="str">
        <f t="shared" ref="CJ98" si="482">IF(AND(OR($B98="Incon60l",$B98="Incon60r"),OR($B101="Abs60r",$B101="Abs60l"),$F98="Central",$F101="Central"),$T101,"")</f>
        <v/>
      </c>
      <c r="CK98" t="str">
        <f t="shared" ref="CK98" si="483">IF(AND(OR($B98="Incon20l",$B98="Incon20r"),OR($B101="con20r",$B101="con20l"),$F98="Central",$F101="Central"),$T101,"")</f>
        <v/>
      </c>
      <c r="CL98" t="str">
        <f t="shared" ref="CL98" si="484">IF(AND(OR($B98="Incon60l",$B98="Incon60r"),OR($B101="con60r",$B101="con60l"),$F98="Central",$F101="Central"),$T101,"")</f>
        <v/>
      </c>
    </row>
    <row r="99" spans="1:96" x14ac:dyDescent="0.25">
      <c r="A99" t="s">
        <v>73</v>
      </c>
      <c r="B99" t="s">
        <v>28</v>
      </c>
      <c r="C99">
        <v>0</v>
      </c>
      <c r="D99">
        <v>700</v>
      </c>
      <c r="E99" t="s">
        <v>696</v>
      </c>
      <c r="F99" t="s">
        <v>84</v>
      </c>
      <c r="G99" t="s">
        <v>30</v>
      </c>
      <c r="H99" t="s">
        <v>30</v>
      </c>
      <c r="I99">
        <v>133.30000000000001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t="s">
        <v>30</v>
      </c>
      <c r="Q99">
        <v>0</v>
      </c>
      <c r="R99">
        <v>19</v>
      </c>
      <c r="S99">
        <v>0</v>
      </c>
      <c r="T99">
        <v>0</v>
      </c>
      <c r="U99">
        <v>0</v>
      </c>
      <c r="V99">
        <v>0</v>
      </c>
      <c r="CB99" t="str">
        <f t="shared" ref="CB99" si="485">IF(AND(OR($B99="Incon20l",$B99="Incon20r"),OR($B102="Abs20r",$B102="Abs20l"),$F99="Flankers",$F102="Flankers"),$I102,"")</f>
        <v/>
      </c>
      <c r="CC99" t="str">
        <f t="shared" ref="CC99" si="486">IF(AND(OR($B99="Incon60l",$B99="Incon60r"),OR($B102="Abs60r",$B102="Abs60l"),$F99="Flankers",$F102="Flankers"),$I102,"")</f>
        <v/>
      </c>
      <c r="CD99" t="str">
        <f t="shared" ref="CD99" si="487">IF(AND(OR($B99="Incon20l",$B99="Incon20r"),OR($B102="con20r",$B102="con20l"),$F99="Flankers",$F102="Flankers"),$I102,"")</f>
        <v/>
      </c>
      <c r="CE99" t="str">
        <f t="shared" ref="CE99" si="488">IF(AND(OR($B99="Incon60l",$B99="Incon60r"),OR($B102="con60r",$B102="con60l"),$F99="Flankers",$F102="Flankers"),$I102,"")</f>
        <v/>
      </c>
      <c r="CO99" t="str">
        <f t="shared" ref="CO99" si="489">IF(AND(OR($B99="Incon20l",$B99="Incon20r"),OR($B102="Abs20r",$B102="Abs20l"),$F99="Flankers",$F102="Flankers"),$T102,"")</f>
        <v/>
      </c>
      <c r="CP99" t="str">
        <f t="shared" ref="CP99" si="490">IF(AND(OR($B99="Incon60l",$B99="Incon60r"),OR($B102="Abs60r",$B102="Abs60l"),$F99="Flankers",$F102="Flankers"),$T102,"")</f>
        <v/>
      </c>
      <c r="CQ99" t="str">
        <f t="shared" ref="CQ99" si="491">IF(AND(OR($B99="Incon20l",$B99="Incon20r"),OR($B102="con20r",$B102="con20l"),$F99="Flankers",$F102="Flankers"),$T102,"")</f>
        <v/>
      </c>
      <c r="CR99" t="str">
        <f t="shared" ref="CR99" si="492">IF(AND(OR($B99="Incon60l",$B99="Incon60r"),OR($B102="con60r",$B102="con60l"),$F99="Flankers",$F102="Flankers"),$T102,"")</f>
        <v/>
      </c>
    </row>
    <row r="100" spans="1:96" x14ac:dyDescent="0.25">
      <c r="A100" t="s">
        <v>74</v>
      </c>
      <c r="B100" t="s">
        <v>28</v>
      </c>
      <c r="C100">
        <v>0</v>
      </c>
      <c r="D100">
        <v>700</v>
      </c>
      <c r="E100" t="s">
        <v>696</v>
      </c>
      <c r="F100" t="s">
        <v>84</v>
      </c>
      <c r="G100" t="s">
        <v>30</v>
      </c>
      <c r="H100" t="s">
        <v>30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t="s">
        <v>30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96" x14ac:dyDescent="0.25">
      <c r="A101" t="s">
        <v>75</v>
      </c>
      <c r="B101" t="s">
        <v>28</v>
      </c>
      <c r="C101">
        <v>0</v>
      </c>
      <c r="D101">
        <v>700</v>
      </c>
      <c r="E101" t="s">
        <v>696</v>
      </c>
      <c r="F101" t="s">
        <v>84</v>
      </c>
      <c r="G101" t="s">
        <v>30</v>
      </c>
      <c r="H101" t="s">
        <v>30</v>
      </c>
      <c r="I101">
        <v>333.3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t="s">
        <v>30</v>
      </c>
      <c r="Q101">
        <v>0</v>
      </c>
      <c r="R101">
        <v>47.6</v>
      </c>
      <c r="S101">
        <v>0</v>
      </c>
      <c r="T101">
        <v>0</v>
      </c>
      <c r="U101">
        <v>0</v>
      </c>
      <c r="V101">
        <v>0</v>
      </c>
      <c r="BV101" t="str">
        <f t="shared" ref="BV101" si="493">IF(AND(OR($B101="Incon20l",$B101="Incon20r"),OR($B104="Abs20r",$B104="Abs20l"),$F101="Central",$F104="Central"),$I104,"")</f>
        <v/>
      </c>
      <c r="BW101" t="str">
        <f t="shared" ref="BW101" si="494">IF(AND(OR($B101="Incon60l",$B101="Incon60r"),OR($B104="Abs60r",$B104="Abs60l"),$F101="Central",$F104="Central"),$I104,"")</f>
        <v/>
      </c>
      <c r="BX101" t="str">
        <f t="shared" si="404"/>
        <v/>
      </c>
      <c r="BY101" t="str">
        <f t="shared" ref="BY101" si="495">IF(AND(OR($B101="Incon60l",$B101="Incon60r"),OR($B104="con60r",$B104="con60l"),$F101="Central",$F104="Central"),$I104,"")</f>
        <v/>
      </c>
      <c r="CI101" t="str">
        <f t="shared" ref="CI101" si="496">IF(AND(OR($B101="Incon20l",$B101="Incon20r"),OR($B104="Abs20r",$B104="Abs20l"),$F101="Central",$F104="Central"),$T104,"")</f>
        <v/>
      </c>
      <c r="CJ101" t="str">
        <f t="shared" ref="CJ101" si="497">IF(AND(OR($B101="Incon60l",$B101="Incon60r"),OR($B104="Abs60r",$B104="Abs60l"),$F101="Central",$F104="Central"),$T104,"")</f>
        <v/>
      </c>
      <c r="CK101" t="str">
        <f t="shared" ref="CK101" si="498">IF(AND(OR($B101="Incon20l",$B101="Incon20r"),OR($B104="con20r",$B104="con20l"),$F101="Central",$F104="Central"),$T104,"")</f>
        <v/>
      </c>
      <c r="CL101" t="str">
        <f t="shared" ref="CL101" si="499">IF(AND(OR($B101="Incon60l",$B101="Incon60r"),OR($B104="con60r",$B104="con60l"),$F101="Central",$F104="Central"),$T104,"")</f>
        <v/>
      </c>
    </row>
    <row r="102" spans="1:96" x14ac:dyDescent="0.25">
      <c r="A102" t="s">
        <v>76</v>
      </c>
      <c r="B102" t="s">
        <v>28</v>
      </c>
      <c r="C102">
        <v>0</v>
      </c>
      <c r="D102">
        <v>700</v>
      </c>
      <c r="E102" t="s">
        <v>696</v>
      </c>
      <c r="F102" t="s">
        <v>84</v>
      </c>
      <c r="G102" t="s">
        <v>30</v>
      </c>
      <c r="H102" t="s">
        <v>30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t="s">
        <v>30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CB102" t="str">
        <f t="shared" ref="CB102" si="500">IF(AND(OR($B102="Incon20l",$B102="Incon20r"),OR($B105="Abs20r",$B105="Abs20l"),$F102="Flankers",$F105="Flankers"),$I105,"")</f>
        <v/>
      </c>
      <c r="CC102" t="str">
        <f t="shared" ref="CC102" si="501">IF(AND(OR($B102="Incon60l",$B102="Incon60r"),OR($B105="Abs60r",$B105="Abs60l"),$F102="Flankers",$F105="Flankers"),$I105,"")</f>
        <v/>
      </c>
      <c r="CD102" t="str">
        <f t="shared" ref="CD102" si="502">IF(AND(OR($B102="Incon20l",$B102="Incon20r"),OR($B105="con20r",$B105="con20l"),$F102="Flankers",$F105="Flankers"),$I105,"")</f>
        <v/>
      </c>
      <c r="CE102" t="str">
        <f t="shared" ref="CE102" si="503">IF(AND(OR($B102="Incon60l",$B102="Incon60r"),OR($B105="con60r",$B105="con60l"),$F102="Flankers",$F105="Flankers"),$I105,"")</f>
        <v/>
      </c>
      <c r="CO102" t="str">
        <f t="shared" ref="CO102" si="504">IF(AND(OR($B102="Incon20l",$B102="Incon20r"),OR($B105="Abs20r",$B105="Abs20l"),$F102="Flankers",$F105="Flankers"),$T105,"")</f>
        <v/>
      </c>
      <c r="CP102" t="str">
        <f t="shared" ref="CP102" si="505">IF(AND(OR($B102="Incon60l",$B102="Incon60r"),OR($B105="Abs60r",$B105="Abs60l"),$F102="Flankers",$F105="Flankers"),$T105,"")</f>
        <v/>
      </c>
      <c r="CQ102" t="str">
        <f t="shared" ref="CQ102" si="506">IF(AND(OR($B102="Incon20l",$B102="Incon20r"),OR($B105="con20r",$B105="con20l"),$F102="Flankers",$F105="Flankers"),$T105,"")</f>
        <v/>
      </c>
      <c r="CR102" t="str">
        <f t="shared" ref="CR102" si="507">IF(AND(OR($B102="Incon60l",$B102="Incon60r"),OR($B105="con60r",$B105="con60l"),$F102="Flankers",$F105="Flankers"),$T105,"")</f>
        <v/>
      </c>
    </row>
    <row r="103" spans="1:96" x14ac:dyDescent="0.25">
      <c r="A103" t="s">
        <v>77</v>
      </c>
      <c r="B103" t="s">
        <v>28</v>
      </c>
      <c r="C103">
        <v>0</v>
      </c>
      <c r="D103">
        <v>700</v>
      </c>
      <c r="E103" t="s">
        <v>696</v>
      </c>
      <c r="F103" t="s">
        <v>84</v>
      </c>
      <c r="G103" t="s">
        <v>30</v>
      </c>
      <c r="H103" t="s">
        <v>30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t="s">
        <v>30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96" x14ac:dyDescent="0.25">
      <c r="A104" t="s">
        <v>78</v>
      </c>
      <c r="B104" t="s">
        <v>28</v>
      </c>
      <c r="C104">
        <v>0</v>
      </c>
      <c r="D104">
        <v>700</v>
      </c>
      <c r="E104" t="s">
        <v>696</v>
      </c>
      <c r="F104" t="s">
        <v>84</v>
      </c>
      <c r="G104" t="s">
        <v>30</v>
      </c>
      <c r="H104" t="s">
        <v>30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t="s">
        <v>30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BV104" t="str">
        <f t="shared" ref="BV104" si="508">IF(AND(OR($B104="Incon20l",$B104="Incon20r"),OR($B107="Abs20r",$B107="Abs20l"),$F104="Central",$F107="Central"),$I107,"")</f>
        <v/>
      </c>
      <c r="BW104" t="str">
        <f t="shared" ref="BW104" si="509">IF(AND(OR($B104="Incon60l",$B104="Incon60r"),OR($B107="Abs60r",$B107="Abs60l"),$F104="Central",$F107="Central"),$I107,"")</f>
        <v/>
      </c>
      <c r="BX104" t="str">
        <f t="shared" si="404"/>
        <v/>
      </c>
      <c r="BY104" t="str">
        <f t="shared" ref="BY104" si="510">IF(AND(OR($B104="Incon60l",$B104="Incon60r"),OR($B107="con60r",$B107="con60l"),$F104="Central",$F107="Central"),$I107,"")</f>
        <v/>
      </c>
      <c r="CI104" t="str">
        <f t="shared" ref="CI104" si="511">IF(AND(OR($B104="Incon20l",$B104="Incon20r"),OR($B107="Abs20r",$B107="Abs20l"),$F104="Central",$F107="Central"),$T107,"")</f>
        <v/>
      </c>
      <c r="CJ104" t="str">
        <f t="shared" ref="CJ104" si="512">IF(AND(OR($B104="Incon60l",$B104="Incon60r"),OR($B107="Abs60r",$B107="Abs60l"),$F104="Central",$F107="Central"),$T107,"")</f>
        <v/>
      </c>
      <c r="CK104" t="str">
        <f t="shared" ref="CK104" si="513">IF(AND(OR($B104="Incon20l",$B104="Incon20r"),OR($B107="con20r",$B107="con20l"),$F104="Central",$F107="Central"),$T107,"")</f>
        <v/>
      </c>
      <c r="CL104" t="str">
        <f t="shared" ref="CL104" si="514">IF(AND(OR($B104="Incon60l",$B104="Incon60r"),OR($B107="con60r",$B107="con60l"),$F104="Central",$F107="Central"),$T107,"")</f>
        <v/>
      </c>
    </row>
    <row r="105" spans="1:96" x14ac:dyDescent="0.25">
      <c r="A105" t="s">
        <v>79</v>
      </c>
      <c r="B105" t="s">
        <v>28</v>
      </c>
      <c r="C105">
        <v>0</v>
      </c>
      <c r="D105">
        <v>700</v>
      </c>
      <c r="E105" t="s">
        <v>696</v>
      </c>
      <c r="F105" t="s">
        <v>84</v>
      </c>
      <c r="G105" t="s">
        <v>30</v>
      </c>
      <c r="H105" t="s">
        <v>30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t="s">
        <v>30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CB105" t="str">
        <f t="shared" ref="CB105" si="515">IF(AND(OR($B105="Incon20l",$B105="Incon20r"),OR($B108="Abs20r",$B108="Abs20l"),$F105="Flankers",$F108="Flankers"),$I108,"")</f>
        <v/>
      </c>
      <c r="CC105" t="str">
        <f t="shared" ref="CC105" si="516">IF(AND(OR($B105="Incon60l",$B105="Incon60r"),OR($B108="Abs60r",$B108="Abs60l"),$F105="Flankers",$F108="Flankers"),$I108,"")</f>
        <v/>
      </c>
      <c r="CD105" t="str">
        <f t="shared" ref="CD105" si="517">IF(AND(OR($B105="Incon20l",$B105="Incon20r"),OR($B108="con20r",$B108="con20l"),$F105="Flankers",$F108="Flankers"),$I108,"")</f>
        <v/>
      </c>
      <c r="CE105" t="str">
        <f t="shared" ref="CE105" si="518">IF(AND(OR($B105="Incon60l",$B105="Incon60r"),OR($B108="con60r",$B108="con60l"),$F105="Flankers",$F108="Flankers"),$I108,"")</f>
        <v/>
      </c>
      <c r="CO105" t="str">
        <f t="shared" ref="CO105" si="519">IF(AND(OR($B105="Incon20l",$B105="Incon20r"),OR($B108="Abs20r",$B108="Abs20l"),$F105="Flankers",$F108="Flankers"),$T108,"")</f>
        <v/>
      </c>
      <c r="CP105" t="str">
        <f t="shared" ref="CP105" si="520">IF(AND(OR($B105="Incon60l",$B105="Incon60r"),OR($B108="Abs60r",$B108="Abs60l"),$F105="Flankers",$F108="Flankers"),$T108,"")</f>
        <v/>
      </c>
      <c r="CQ105" t="str">
        <f t="shared" ref="CQ105" si="521">IF(AND(OR($B105="Incon20l",$B105="Incon20r"),OR($B108="con20r",$B108="con20l"),$F105="Flankers",$F108="Flankers"),$T108,"")</f>
        <v/>
      </c>
      <c r="CR105" t="str">
        <f t="shared" ref="CR105" si="522">IF(AND(OR($B105="Incon60l",$B105="Incon60r"),OR($B108="con60r",$B108="con60l"),$F105="Flankers",$F108="Flankers"),$T108,"")</f>
        <v/>
      </c>
    </row>
    <row r="106" spans="1:96" x14ac:dyDescent="0.25">
      <c r="A106" t="s">
        <v>80</v>
      </c>
      <c r="B106" t="s">
        <v>28</v>
      </c>
      <c r="C106">
        <v>0</v>
      </c>
      <c r="D106">
        <v>700</v>
      </c>
      <c r="E106" t="s">
        <v>696</v>
      </c>
      <c r="F106" t="s">
        <v>84</v>
      </c>
      <c r="G106" t="s">
        <v>30</v>
      </c>
      <c r="H106" t="s">
        <v>30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t="s">
        <v>30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96" x14ac:dyDescent="0.25">
      <c r="A107" t="s">
        <v>81</v>
      </c>
      <c r="B107" t="s">
        <v>28</v>
      </c>
      <c r="C107">
        <v>0</v>
      </c>
      <c r="D107">
        <v>700</v>
      </c>
      <c r="E107" t="s">
        <v>696</v>
      </c>
      <c r="F107" t="s">
        <v>84</v>
      </c>
      <c r="G107" t="s">
        <v>30</v>
      </c>
      <c r="H107" t="s">
        <v>30</v>
      </c>
      <c r="I107">
        <v>83.5</v>
      </c>
      <c r="J107">
        <v>0</v>
      </c>
      <c r="K107">
        <v>0</v>
      </c>
      <c r="L107">
        <v>233.2</v>
      </c>
      <c r="M107">
        <v>233.2</v>
      </c>
      <c r="N107">
        <v>0</v>
      </c>
      <c r="O107">
        <v>0</v>
      </c>
      <c r="P107" t="s">
        <v>30</v>
      </c>
      <c r="Q107">
        <v>0</v>
      </c>
      <c r="R107">
        <v>11.9</v>
      </c>
      <c r="S107">
        <v>0</v>
      </c>
      <c r="T107">
        <v>0</v>
      </c>
      <c r="U107">
        <v>0</v>
      </c>
      <c r="V107">
        <v>0</v>
      </c>
      <c r="BV107" t="str">
        <f t="shared" ref="BV107" si="523">IF(AND(OR($B107="Incon20l",$B107="Incon20r"),OR($B110="Abs20r",$B110="Abs20l"),$F107="Central",$F110="Central"),$I110,"")</f>
        <v/>
      </c>
      <c r="BW107" t="str">
        <f t="shared" ref="BW107" si="524">IF(AND(OR($B107="Incon60l",$B107="Incon60r"),OR($B110="Abs60r",$B110="Abs60l"),$F107="Central",$F110="Central"),$I110,"")</f>
        <v/>
      </c>
      <c r="BX107" t="str">
        <f t="shared" si="404"/>
        <v/>
      </c>
      <c r="BY107" t="str">
        <f t="shared" ref="BY107" si="525">IF(AND(OR($B107="Incon60l",$B107="Incon60r"),OR($B110="con60r",$B110="con60l"),$F107="Central",$F110="Central"),$I110,"")</f>
        <v/>
      </c>
      <c r="CI107" t="str">
        <f t="shared" ref="CI107" si="526">IF(AND(OR($B107="Incon20l",$B107="Incon20r"),OR($B110="Abs20r",$B110="Abs20l"),$F107="Central",$F110="Central"),$T110,"")</f>
        <v/>
      </c>
      <c r="CJ107" t="str">
        <f t="shared" ref="CJ107" si="527">IF(AND(OR($B107="Incon60l",$B107="Incon60r"),OR($B110="Abs60r",$B110="Abs60l"),$F107="Central",$F110="Central"),$T110,"")</f>
        <v/>
      </c>
      <c r="CK107" t="str">
        <f t="shared" ref="CK107" si="528">IF(AND(OR($B107="Incon20l",$B107="Incon20r"),OR($B110="con20r",$B110="con20l"),$F107="Central",$F110="Central"),$T110,"")</f>
        <v/>
      </c>
      <c r="CL107" t="str">
        <f t="shared" ref="CL107" si="529">IF(AND(OR($B107="Incon60l",$B107="Incon60r"),OR($B110="con60r",$B110="con60l"),$F107="Central",$F110="Central"),$T110,"")</f>
        <v/>
      </c>
    </row>
    <row r="108" spans="1:96" x14ac:dyDescent="0.25">
      <c r="A108" t="s">
        <v>82</v>
      </c>
      <c r="B108" t="s">
        <v>28</v>
      </c>
      <c r="C108">
        <v>0</v>
      </c>
      <c r="D108">
        <v>700</v>
      </c>
      <c r="E108" t="s">
        <v>696</v>
      </c>
      <c r="F108" t="s">
        <v>84</v>
      </c>
      <c r="G108" t="s">
        <v>30</v>
      </c>
      <c r="H108" t="s">
        <v>30</v>
      </c>
      <c r="I108">
        <v>33.4</v>
      </c>
      <c r="J108">
        <v>0</v>
      </c>
      <c r="K108">
        <v>0</v>
      </c>
      <c r="L108">
        <v>33.4</v>
      </c>
      <c r="M108">
        <v>33.4</v>
      </c>
      <c r="N108">
        <v>0</v>
      </c>
      <c r="O108">
        <v>0</v>
      </c>
      <c r="P108" t="s">
        <v>30</v>
      </c>
      <c r="Q108">
        <v>0</v>
      </c>
      <c r="R108">
        <v>4.8</v>
      </c>
      <c r="S108">
        <v>0</v>
      </c>
      <c r="T108">
        <v>0</v>
      </c>
      <c r="U108">
        <v>0</v>
      </c>
      <c r="V108">
        <v>0</v>
      </c>
      <c r="CB108" t="str">
        <f t="shared" ref="CB108" si="530">IF(AND(OR($B108="Incon20l",$B108="Incon20r"),OR($B111="Abs20r",$B111="Abs20l"),$F108="Flankers",$F111="Flankers"),$I111,"")</f>
        <v/>
      </c>
      <c r="CC108" t="str">
        <f t="shared" ref="CC108" si="531">IF(AND(OR($B108="Incon60l",$B108="Incon60r"),OR($B111="Abs60r",$B111="Abs60l"),$F108="Flankers",$F111="Flankers"),$I111,"")</f>
        <v/>
      </c>
      <c r="CD108" t="str">
        <f t="shared" ref="CD108" si="532">IF(AND(OR($B108="Incon20l",$B108="Incon20r"),OR($B111="con20r",$B111="con20l"),$F108="Flankers",$F111="Flankers"),$I111,"")</f>
        <v/>
      </c>
      <c r="CE108" t="str">
        <f t="shared" ref="CE108" si="533">IF(AND(OR($B108="Incon60l",$B108="Incon60r"),OR($B111="con60r",$B111="con60l"),$F108="Flankers",$F111="Flankers"),$I111,"")</f>
        <v/>
      </c>
      <c r="CO108" t="str">
        <f t="shared" ref="CO108" si="534">IF(AND(OR($B108="Incon20l",$B108="Incon20r"),OR($B111="Abs20r",$B111="Abs20l"),$F108="Flankers",$F111="Flankers"),$T111,"")</f>
        <v/>
      </c>
      <c r="CP108" t="str">
        <f t="shared" ref="CP108" si="535">IF(AND(OR($B108="Incon60l",$B108="Incon60r"),OR($B111="Abs60r",$B111="Abs60l"),$F108="Flankers",$F111="Flankers"),$T111,"")</f>
        <v/>
      </c>
      <c r="CQ108" t="str">
        <f t="shared" ref="CQ108" si="536">IF(AND(OR($B108="Incon20l",$B108="Incon20r"),OR($B111="con20r",$B111="con20l"),$F108="Flankers",$F111="Flankers"),$T111,"")</f>
        <v/>
      </c>
      <c r="CR108" t="str">
        <f t="shared" ref="CR108" si="537">IF(AND(OR($B108="Incon60l",$B108="Incon60r"),OR($B111="con60r",$B111="con60l"),$F108="Flankers",$F111="Flankers"),$T111,"")</f>
        <v/>
      </c>
    </row>
    <row r="109" spans="1:96" x14ac:dyDescent="0.25">
      <c r="A109" t="s">
        <v>83</v>
      </c>
      <c r="B109" t="s">
        <v>28</v>
      </c>
      <c r="C109">
        <v>0</v>
      </c>
      <c r="D109">
        <v>700</v>
      </c>
      <c r="E109" t="s">
        <v>696</v>
      </c>
      <c r="F109" t="s">
        <v>84</v>
      </c>
      <c r="G109" t="s">
        <v>30</v>
      </c>
      <c r="H109" t="s">
        <v>30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t="s">
        <v>30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96" x14ac:dyDescent="0.25">
      <c r="A110" t="s">
        <v>27</v>
      </c>
      <c r="B110" t="s">
        <v>28</v>
      </c>
      <c r="C110">
        <v>0</v>
      </c>
      <c r="D110">
        <v>700</v>
      </c>
      <c r="E110" t="s">
        <v>696</v>
      </c>
      <c r="F110" t="s">
        <v>85</v>
      </c>
      <c r="G110" t="s">
        <v>30</v>
      </c>
      <c r="H110" t="s">
        <v>30</v>
      </c>
      <c r="I110">
        <v>50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t="s">
        <v>30</v>
      </c>
      <c r="Q110">
        <v>0</v>
      </c>
      <c r="R110">
        <v>7.1</v>
      </c>
      <c r="S110">
        <v>0</v>
      </c>
      <c r="T110">
        <v>0</v>
      </c>
      <c r="U110">
        <v>0</v>
      </c>
      <c r="V110">
        <v>0</v>
      </c>
      <c r="BV110" t="str">
        <f t="shared" ref="BV110" si="538">IF(AND(OR($B110="Incon20l",$B110="Incon20r"),OR($B113="Abs20r",$B113="Abs20l"),$F110="Central",$F113="Central"),$I113,"")</f>
        <v/>
      </c>
      <c r="BW110" t="str">
        <f t="shared" ref="BW110" si="539">IF(AND(OR($B110="Incon60l",$B110="Incon60r"),OR($B113="Abs60r",$B113="Abs60l"),$F110="Central",$F113="Central"),$I113,"")</f>
        <v/>
      </c>
      <c r="BX110" t="str">
        <f t="shared" si="404"/>
        <v/>
      </c>
      <c r="BY110" t="str">
        <f t="shared" ref="BY110" si="540">IF(AND(OR($B110="Incon60l",$B110="Incon60r"),OR($B113="con60r",$B113="con60l"),$F110="Central",$F113="Central"),$I113,"")</f>
        <v/>
      </c>
      <c r="CI110" t="str">
        <f t="shared" ref="CI110" si="541">IF(AND(OR($B110="Incon20l",$B110="Incon20r"),OR($B113="Abs20r",$B113="Abs20l"),$F110="Central",$F113="Central"),$T113,"")</f>
        <v/>
      </c>
      <c r="CJ110" t="str">
        <f t="shared" ref="CJ110" si="542">IF(AND(OR($B110="Incon60l",$B110="Incon60r"),OR($B113="Abs60r",$B113="Abs60l"),$F110="Central",$F113="Central"),$T113,"")</f>
        <v/>
      </c>
      <c r="CK110" t="str">
        <f t="shared" ref="CK110" si="543">IF(AND(OR($B110="Incon20l",$B110="Incon20r"),OR($B113="con20r",$B113="con20l"),$F110="Central",$F113="Central"),$T113,"")</f>
        <v/>
      </c>
      <c r="CL110" t="str">
        <f t="shared" ref="CL110" si="544">IF(AND(OR($B110="Incon60l",$B110="Incon60r"),OR($B113="con60r",$B113="con60l"),$F110="Central",$F113="Central"),$T113,"")</f>
        <v/>
      </c>
    </row>
    <row r="111" spans="1:96" x14ac:dyDescent="0.25">
      <c r="A111" t="s">
        <v>31</v>
      </c>
      <c r="B111" t="s">
        <v>28</v>
      </c>
      <c r="C111">
        <v>0</v>
      </c>
      <c r="D111">
        <v>700</v>
      </c>
      <c r="E111" t="s">
        <v>696</v>
      </c>
      <c r="F111" t="s">
        <v>85</v>
      </c>
      <c r="G111" t="s">
        <v>30</v>
      </c>
      <c r="H111" t="s">
        <v>30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t="s">
        <v>30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CB111" t="str">
        <f t="shared" ref="CB111" si="545">IF(AND(OR($B111="Incon20l",$B111="Incon20r"),OR($B114="Abs20r",$B114="Abs20l"),$F111="Flankers",$F114="Flankers"),$I114,"")</f>
        <v/>
      </c>
      <c r="CC111" t="str">
        <f t="shared" ref="CC111" si="546">IF(AND(OR($B111="Incon60l",$B111="Incon60r"),OR($B114="Abs60r",$B114="Abs60l"),$F111="Flankers",$F114="Flankers"),$I114,"")</f>
        <v/>
      </c>
      <c r="CD111" t="str">
        <f t="shared" ref="CD111" si="547">IF(AND(OR($B111="Incon20l",$B111="Incon20r"),OR($B114="con20r",$B114="con20l"),$F111="Flankers",$F114="Flankers"),$I114,"")</f>
        <v/>
      </c>
      <c r="CE111" t="str">
        <f t="shared" ref="CE111" si="548">IF(AND(OR($B111="Incon60l",$B111="Incon60r"),OR($B114="con60r",$B114="con60l"),$F111="Flankers",$F114="Flankers"),$I114,"")</f>
        <v/>
      </c>
      <c r="CO111" t="str">
        <f t="shared" ref="CO111" si="549">IF(AND(OR($B111="Incon20l",$B111="Incon20r"),OR($B114="Abs20r",$B114="Abs20l"),$F111="Flankers",$F114="Flankers"),$T114,"")</f>
        <v/>
      </c>
      <c r="CP111" t="str">
        <f t="shared" ref="CP111" si="550">IF(AND(OR($B111="Incon60l",$B111="Incon60r"),OR($B114="Abs60r",$B114="Abs60l"),$F111="Flankers",$F114="Flankers"),$T114,"")</f>
        <v/>
      </c>
      <c r="CQ111" t="str">
        <f t="shared" ref="CQ111" si="551">IF(AND(OR($B111="Incon20l",$B111="Incon20r"),OR($B114="con20r",$B114="con20l"),$F111="Flankers",$F114="Flankers"),$T114,"")</f>
        <v/>
      </c>
      <c r="CR111" t="str">
        <f t="shared" ref="CR111" si="552">IF(AND(OR($B111="Incon60l",$B111="Incon60r"),OR($B114="con60r",$B114="con60l"),$F111="Flankers",$F114="Flankers"),$T114,"")</f>
        <v/>
      </c>
    </row>
    <row r="112" spans="1:96" x14ac:dyDescent="0.25">
      <c r="A112" t="s">
        <v>32</v>
      </c>
      <c r="B112" t="s">
        <v>28</v>
      </c>
      <c r="C112">
        <v>0</v>
      </c>
      <c r="D112">
        <v>700</v>
      </c>
      <c r="E112" t="s">
        <v>696</v>
      </c>
      <c r="F112" t="s">
        <v>85</v>
      </c>
      <c r="G112" t="s">
        <v>30</v>
      </c>
      <c r="H112" t="s">
        <v>30</v>
      </c>
      <c r="I112">
        <v>16.600000000000001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t="s">
        <v>30</v>
      </c>
      <c r="Q112">
        <v>0</v>
      </c>
      <c r="R112">
        <v>2.4</v>
      </c>
      <c r="S112">
        <v>0</v>
      </c>
      <c r="T112">
        <v>0</v>
      </c>
      <c r="U112">
        <v>0</v>
      </c>
      <c r="V112">
        <v>0</v>
      </c>
    </row>
    <row r="113" spans="1:96" x14ac:dyDescent="0.25">
      <c r="A113" t="s">
        <v>33</v>
      </c>
      <c r="B113" t="s">
        <v>28</v>
      </c>
      <c r="C113">
        <v>0</v>
      </c>
      <c r="D113">
        <v>700</v>
      </c>
      <c r="E113" t="s">
        <v>696</v>
      </c>
      <c r="F113" t="s">
        <v>85</v>
      </c>
      <c r="G113" t="s">
        <v>30</v>
      </c>
      <c r="H113" t="s">
        <v>30</v>
      </c>
      <c r="I113">
        <v>16.7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t="s">
        <v>30</v>
      </c>
      <c r="Q113">
        <v>0</v>
      </c>
      <c r="R113">
        <v>2.4</v>
      </c>
      <c r="S113">
        <v>0</v>
      </c>
      <c r="T113">
        <v>0</v>
      </c>
      <c r="U113">
        <v>0</v>
      </c>
      <c r="V113">
        <v>0</v>
      </c>
      <c r="BV113" t="str">
        <f t="shared" ref="BV113" si="553">IF(AND(OR($B113="Incon20l",$B113="Incon20r"),OR($B116="Abs20r",$B116="Abs20l"),$F113="Central",$F116="Central"),$I116,"")</f>
        <v/>
      </c>
      <c r="BW113" t="str">
        <f t="shared" ref="BW113" si="554">IF(AND(OR($B113="Incon60l",$B113="Incon60r"),OR($B116="Abs60r",$B116="Abs60l"),$F113="Central",$F116="Central"),$I116,"")</f>
        <v/>
      </c>
      <c r="BX113" t="str">
        <f t="shared" si="404"/>
        <v/>
      </c>
      <c r="BY113" t="str">
        <f t="shared" ref="BY113" si="555">IF(AND(OR($B113="Incon60l",$B113="Incon60r"),OR($B116="con60r",$B116="con60l"),$F113="Central",$F116="Central"),$I116,"")</f>
        <v/>
      </c>
      <c r="CI113" t="str">
        <f t="shared" ref="CI113" si="556">IF(AND(OR($B113="Incon20l",$B113="Incon20r"),OR($B116="Abs20r",$B116="Abs20l"),$F113="Central",$F116="Central"),$T116,"")</f>
        <v/>
      </c>
      <c r="CJ113" t="str">
        <f t="shared" ref="CJ113" si="557">IF(AND(OR($B113="Incon60l",$B113="Incon60r"),OR($B116="Abs60r",$B116="Abs60l"),$F113="Central",$F116="Central"),$T116,"")</f>
        <v/>
      </c>
      <c r="CK113" t="str">
        <f t="shared" ref="CK113" si="558">IF(AND(OR($B113="Incon20l",$B113="Incon20r"),OR($B116="con20r",$B116="con20l"),$F113="Central",$F116="Central"),$T116,"")</f>
        <v/>
      </c>
      <c r="CL113" t="str">
        <f t="shared" ref="CL113" si="559">IF(AND(OR($B113="Incon60l",$B113="Incon60r"),OR($B116="con60r",$B116="con60l"),$F113="Central",$F116="Central"),$T116,"")</f>
        <v/>
      </c>
    </row>
    <row r="114" spans="1:96" x14ac:dyDescent="0.25">
      <c r="A114" t="s">
        <v>34</v>
      </c>
      <c r="B114" t="s">
        <v>28</v>
      </c>
      <c r="C114">
        <v>0</v>
      </c>
      <c r="D114">
        <v>700</v>
      </c>
      <c r="E114" t="s">
        <v>696</v>
      </c>
      <c r="F114" t="s">
        <v>85</v>
      </c>
      <c r="G114" t="s">
        <v>30</v>
      </c>
      <c r="H114" t="s">
        <v>30</v>
      </c>
      <c r="I114">
        <v>16.600000000000001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t="s">
        <v>30</v>
      </c>
      <c r="Q114">
        <v>0</v>
      </c>
      <c r="R114">
        <v>2.4</v>
      </c>
      <c r="S114">
        <v>0</v>
      </c>
      <c r="T114">
        <v>0</v>
      </c>
      <c r="U114">
        <v>0</v>
      </c>
      <c r="V114">
        <v>0</v>
      </c>
      <c r="CB114" t="str">
        <f t="shared" ref="CB114" si="560">IF(AND(OR($B114="Incon20l",$B114="Incon20r"),OR($B117="Abs20r",$B117="Abs20l"),$F114="Flankers",$F117="Flankers"),$I117,"")</f>
        <v/>
      </c>
      <c r="CC114" t="str">
        <f t="shared" ref="CC114" si="561">IF(AND(OR($B114="Incon60l",$B114="Incon60r"),OR($B117="Abs60r",$B117="Abs60l"),$F114="Flankers",$F117="Flankers"),$I117,"")</f>
        <v/>
      </c>
      <c r="CD114" t="str">
        <f t="shared" ref="CD114" si="562">IF(AND(OR($B114="Incon20l",$B114="Incon20r"),OR($B117="con20r",$B117="con20l"),$F114="Flankers",$F117="Flankers"),$I117,"")</f>
        <v/>
      </c>
      <c r="CE114" t="str">
        <f t="shared" ref="CE114" si="563">IF(AND(OR($B114="Incon60l",$B114="Incon60r"),OR($B117="con60r",$B117="con60l"),$F114="Flankers",$F117="Flankers"),$I117,"")</f>
        <v/>
      </c>
      <c r="CO114" t="str">
        <f t="shared" ref="CO114" si="564">IF(AND(OR($B114="Incon20l",$B114="Incon20r"),OR($B117="Abs20r",$B117="Abs20l"),$F114="Flankers",$F117="Flankers"),$T117,"")</f>
        <v/>
      </c>
      <c r="CP114" t="str">
        <f t="shared" ref="CP114" si="565">IF(AND(OR($B114="Incon60l",$B114="Incon60r"),OR($B117="Abs60r",$B117="Abs60l"),$F114="Flankers",$F117="Flankers"),$T117,"")</f>
        <v/>
      </c>
      <c r="CQ114" t="str">
        <f t="shared" ref="CQ114" si="566">IF(AND(OR($B114="Incon20l",$B114="Incon20r"),OR($B117="con20r",$B117="con20l"),$F114="Flankers",$F117="Flankers"),$T117,"")</f>
        <v/>
      </c>
      <c r="CR114" t="str">
        <f t="shared" ref="CR114" si="567">IF(AND(OR($B114="Incon60l",$B114="Incon60r"),OR($B117="con60r",$B117="con60l"),$F114="Flankers",$F117="Flankers"),$T117,"")</f>
        <v/>
      </c>
    </row>
    <row r="115" spans="1:96" x14ac:dyDescent="0.25">
      <c r="A115" t="s">
        <v>35</v>
      </c>
      <c r="B115" t="s">
        <v>28</v>
      </c>
      <c r="C115">
        <v>0</v>
      </c>
      <c r="D115">
        <v>700</v>
      </c>
      <c r="E115" t="s">
        <v>696</v>
      </c>
      <c r="F115" t="s">
        <v>85</v>
      </c>
      <c r="G115" t="s">
        <v>30</v>
      </c>
      <c r="H115" t="s">
        <v>30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 t="s">
        <v>30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96" x14ac:dyDescent="0.25">
      <c r="A116" t="s">
        <v>36</v>
      </c>
      <c r="B116" t="s">
        <v>28</v>
      </c>
      <c r="C116">
        <v>0</v>
      </c>
      <c r="D116">
        <v>700</v>
      </c>
      <c r="E116" t="s">
        <v>696</v>
      </c>
      <c r="F116" t="s">
        <v>85</v>
      </c>
      <c r="G116" t="s">
        <v>30</v>
      </c>
      <c r="H116" t="s">
        <v>30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t="s">
        <v>30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BV116" t="str">
        <f t="shared" ref="BV116" si="568">IF(AND(OR($B116="Incon20l",$B116="Incon20r"),OR($B119="Abs20r",$B119="Abs20l"),$F116="Central",$F119="Central"),$I119,"")</f>
        <v/>
      </c>
      <c r="BW116" t="str">
        <f t="shared" ref="BW116" si="569">IF(AND(OR($B116="Incon60l",$B116="Incon60r"),OR($B119="Abs60r",$B119="Abs60l"),$F116="Central",$F119="Central"),$I119,"")</f>
        <v/>
      </c>
      <c r="BX116" t="str">
        <f t="shared" si="404"/>
        <v/>
      </c>
      <c r="BY116" t="str">
        <f t="shared" ref="BY116" si="570">IF(AND(OR($B116="Incon60l",$B116="Incon60r"),OR($B119="con60r",$B119="con60l"),$F116="Central",$F119="Central"),$I119,"")</f>
        <v/>
      </c>
      <c r="CI116" t="str">
        <f t="shared" ref="CI116" si="571">IF(AND(OR($B116="Incon20l",$B116="Incon20r"),OR($B119="Abs20r",$B119="Abs20l"),$F116="Central",$F119="Central"),$T119,"")</f>
        <v/>
      </c>
      <c r="CJ116" t="str">
        <f t="shared" ref="CJ116" si="572">IF(AND(OR($B116="Incon60l",$B116="Incon60r"),OR($B119="Abs60r",$B119="Abs60l"),$F116="Central",$F119="Central"),$T119,"")</f>
        <v/>
      </c>
      <c r="CK116" t="str">
        <f t="shared" ref="CK116" si="573">IF(AND(OR($B116="Incon20l",$B116="Incon20r"),OR($B119="con20r",$B119="con20l"),$F116="Central",$F119="Central"),$T119,"")</f>
        <v/>
      </c>
      <c r="CL116" t="str">
        <f t="shared" ref="CL116" si="574">IF(AND(OR($B116="Incon60l",$B116="Incon60r"),OR($B119="con60r",$B119="con60l"),$F116="Central",$F119="Central"),$T119,"")</f>
        <v/>
      </c>
    </row>
    <row r="117" spans="1:96" x14ac:dyDescent="0.25">
      <c r="A117" t="s">
        <v>37</v>
      </c>
      <c r="B117" t="s">
        <v>28</v>
      </c>
      <c r="C117">
        <v>0</v>
      </c>
      <c r="D117">
        <v>700</v>
      </c>
      <c r="E117" t="s">
        <v>696</v>
      </c>
      <c r="F117" t="s">
        <v>85</v>
      </c>
      <c r="G117" t="s">
        <v>30</v>
      </c>
      <c r="H117" t="s">
        <v>30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 t="s">
        <v>30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CB117" t="str">
        <f t="shared" ref="CB117" si="575">IF(AND(OR($B117="Incon20l",$B117="Incon20r"),OR($B120="Abs20r",$B120="Abs20l"),$F117="Flankers",$F120="Flankers"),$I120,"")</f>
        <v/>
      </c>
      <c r="CC117" t="str">
        <f t="shared" ref="CC117" si="576">IF(AND(OR($B117="Incon60l",$B117="Incon60r"),OR($B120="Abs60r",$B120="Abs60l"),$F117="Flankers",$F120="Flankers"),$I120,"")</f>
        <v/>
      </c>
      <c r="CD117" t="str">
        <f t="shared" ref="CD117" si="577">IF(AND(OR($B117="Incon20l",$B117="Incon20r"),OR($B120="con20r",$B120="con20l"),$F117="Flankers",$F120="Flankers"),$I120,"")</f>
        <v/>
      </c>
      <c r="CE117" t="str">
        <f t="shared" ref="CE117" si="578">IF(AND(OR($B117="Incon60l",$B117="Incon60r"),OR($B120="con60r",$B120="con60l"),$F117="Flankers",$F120="Flankers"),$I120,"")</f>
        <v/>
      </c>
      <c r="CO117" t="str">
        <f t="shared" ref="CO117" si="579">IF(AND(OR($B117="Incon20l",$B117="Incon20r"),OR($B120="Abs20r",$B120="Abs20l"),$F117="Flankers",$F120="Flankers"),$T120,"")</f>
        <v/>
      </c>
      <c r="CP117" t="str">
        <f t="shared" ref="CP117" si="580">IF(AND(OR($B117="Incon60l",$B117="Incon60r"),OR($B120="Abs60r",$B120="Abs60l"),$F117="Flankers",$F120="Flankers"),$T120,"")</f>
        <v/>
      </c>
      <c r="CQ117" t="str">
        <f t="shared" ref="CQ117" si="581">IF(AND(OR($B117="Incon20l",$B117="Incon20r"),OR($B120="con20r",$B120="con20l"),$F117="Flankers",$F120="Flankers"),$T120,"")</f>
        <v/>
      </c>
      <c r="CR117" t="str">
        <f t="shared" ref="CR117" si="582">IF(AND(OR($B117="Incon60l",$B117="Incon60r"),OR($B120="con60r",$B120="con60l"),$F117="Flankers",$F120="Flankers"),$T120,"")</f>
        <v/>
      </c>
    </row>
    <row r="118" spans="1:96" x14ac:dyDescent="0.25">
      <c r="A118" t="s">
        <v>38</v>
      </c>
      <c r="B118" t="s">
        <v>28</v>
      </c>
      <c r="C118">
        <v>0</v>
      </c>
      <c r="D118">
        <v>700</v>
      </c>
      <c r="E118" t="s">
        <v>696</v>
      </c>
      <c r="F118" t="s">
        <v>85</v>
      </c>
      <c r="G118" t="s">
        <v>30</v>
      </c>
      <c r="H118" t="s">
        <v>30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t="s">
        <v>30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96" x14ac:dyDescent="0.25">
      <c r="A119" t="s">
        <v>39</v>
      </c>
      <c r="B119" t="s">
        <v>28</v>
      </c>
      <c r="C119">
        <v>0</v>
      </c>
      <c r="D119">
        <v>700</v>
      </c>
      <c r="E119" t="s">
        <v>696</v>
      </c>
      <c r="F119" t="s">
        <v>85</v>
      </c>
      <c r="G119" t="s">
        <v>30</v>
      </c>
      <c r="H119" t="s">
        <v>30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t="s">
        <v>30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BV119" t="str">
        <f t="shared" ref="BV119" si="583">IF(AND(OR($B119="Incon20l",$B119="Incon20r"),OR($B122="Abs20r",$B122="Abs20l"),$F119="Central",$F122="Central"),$I122,"")</f>
        <v/>
      </c>
      <c r="BW119" t="str">
        <f t="shared" ref="BW119" si="584">IF(AND(OR($B119="Incon60l",$B119="Incon60r"),OR($B122="Abs60r",$B122="Abs60l"),$F119="Central",$F122="Central"),$I122,"")</f>
        <v/>
      </c>
      <c r="BX119" t="str">
        <f t="shared" si="404"/>
        <v/>
      </c>
      <c r="BY119" t="str">
        <f t="shared" ref="BY119" si="585">IF(AND(OR($B119="Incon60l",$B119="Incon60r"),OR($B122="con60r",$B122="con60l"),$F119="Central",$F122="Central"),$I122,"")</f>
        <v/>
      </c>
      <c r="CI119" t="str">
        <f t="shared" ref="CI119" si="586">IF(AND(OR($B119="Incon20l",$B119="Incon20r"),OR($B122="Abs20r",$B122="Abs20l"),$F119="Central",$F122="Central"),$T122,"")</f>
        <v/>
      </c>
      <c r="CJ119" t="str">
        <f t="shared" ref="CJ119" si="587">IF(AND(OR($B119="Incon60l",$B119="Incon60r"),OR($B122="Abs60r",$B122="Abs60l"),$F119="Central",$F122="Central"),$T122,"")</f>
        <v/>
      </c>
      <c r="CK119" t="str">
        <f t="shared" ref="CK119" si="588">IF(AND(OR($B119="Incon20l",$B119="Incon20r"),OR($B122="con20r",$B122="con20l"),$F119="Central",$F122="Central"),$T122,"")</f>
        <v/>
      </c>
      <c r="CL119" t="str">
        <f t="shared" ref="CL119" si="589">IF(AND(OR($B119="Incon60l",$B119="Incon60r"),OR($B122="con60r",$B122="con60l"),$F119="Central",$F122="Central"),$T122,"")</f>
        <v/>
      </c>
    </row>
    <row r="120" spans="1:96" x14ac:dyDescent="0.25">
      <c r="A120" t="s">
        <v>40</v>
      </c>
      <c r="B120" t="s">
        <v>28</v>
      </c>
      <c r="C120">
        <v>0</v>
      </c>
      <c r="D120">
        <v>700</v>
      </c>
      <c r="E120" t="s">
        <v>696</v>
      </c>
      <c r="F120" t="s">
        <v>85</v>
      </c>
      <c r="G120" t="s">
        <v>30</v>
      </c>
      <c r="H120" t="s">
        <v>30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t="s">
        <v>30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CB120" t="str">
        <f t="shared" ref="CB120" si="590">IF(AND(OR($B120="Incon20l",$B120="Incon20r"),OR($B123="Abs20r",$B123="Abs20l"),$F120="Flankers",$F123="Flankers"),$I123,"")</f>
        <v/>
      </c>
      <c r="CC120" t="str">
        <f t="shared" ref="CC120" si="591">IF(AND(OR($B120="Incon60l",$B120="Incon60r"),OR($B123="Abs60r",$B123="Abs60l"),$F120="Flankers",$F123="Flankers"),$I123,"")</f>
        <v/>
      </c>
      <c r="CD120" t="str">
        <f t="shared" ref="CD120" si="592">IF(AND(OR($B120="Incon20l",$B120="Incon20r"),OR($B123="con20r",$B123="con20l"),$F120="Flankers",$F123="Flankers"),$I123,"")</f>
        <v/>
      </c>
      <c r="CE120" t="str">
        <f t="shared" ref="CE120" si="593">IF(AND(OR($B120="Incon60l",$B120="Incon60r"),OR($B123="con60r",$B123="con60l"),$F120="Flankers",$F123="Flankers"),$I123,"")</f>
        <v/>
      </c>
      <c r="CO120" t="str">
        <f t="shared" ref="CO120" si="594">IF(AND(OR($B120="Incon20l",$B120="Incon20r"),OR($B123="Abs20r",$B123="Abs20l"),$F120="Flankers",$F123="Flankers"),$T123,"")</f>
        <v/>
      </c>
      <c r="CP120" t="str">
        <f t="shared" ref="CP120" si="595">IF(AND(OR($B120="Incon60l",$B120="Incon60r"),OR($B123="Abs60r",$B123="Abs60l"),$F120="Flankers",$F123="Flankers"),$T123,"")</f>
        <v/>
      </c>
      <c r="CQ120" t="str">
        <f t="shared" ref="CQ120" si="596">IF(AND(OR($B120="Incon20l",$B120="Incon20r"),OR($B123="con20r",$B123="con20l"),$F120="Flankers",$F123="Flankers"),$T123,"")</f>
        <v/>
      </c>
      <c r="CR120" t="str">
        <f t="shared" ref="CR120" si="597">IF(AND(OR($B120="Incon60l",$B120="Incon60r"),OR($B123="con60r",$B123="con60l"),$F120="Flankers",$F123="Flankers"),$T123,"")</f>
        <v/>
      </c>
    </row>
    <row r="121" spans="1:96" x14ac:dyDescent="0.25">
      <c r="A121" t="s">
        <v>41</v>
      </c>
      <c r="B121" t="s">
        <v>28</v>
      </c>
      <c r="C121">
        <v>0</v>
      </c>
      <c r="D121">
        <v>700</v>
      </c>
      <c r="E121" t="s">
        <v>696</v>
      </c>
      <c r="F121" t="s">
        <v>85</v>
      </c>
      <c r="G121" t="s">
        <v>30</v>
      </c>
      <c r="H121" t="s">
        <v>30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 t="s">
        <v>30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96" x14ac:dyDescent="0.25">
      <c r="A122" t="s">
        <v>42</v>
      </c>
      <c r="B122" t="s">
        <v>28</v>
      </c>
      <c r="C122">
        <v>0</v>
      </c>
      <c r="D122">
        <v>700</v>
      </c>
      <c r="E122" t="s">
        <v>696</v>
      </c>
      <c r="F122" t="s">
        <v>85</v>
      </c>
      <c r="G122" t="s">
        <v>30</v>
      </c>
      <c r="H122" t="s">
        <v>30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t="s">
        <v>30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BV122" t="str">
        <f t="shared" ref="BV122" si="598">IF(AND(OR($B122="Incon20l",$B122="Incon20r"),OR($B125="Abs20r",$B125="Abs20l"),$F122="Central",$F125="Central"),$I125,"")</f>
        <v/>
      </c>
      <c r="BW122" t="str">
        <f t="shared" ref="BW122" si="599">IF(AND(OR($B122="Incon60l",$B122="Incon60r"),OR($B125="Abs60r",$B125="Abs60l"),$F122="Central",$F125="Central"),$I125,"")</f>
        <v/>
      </c>
      <c r="BX122" t="str">
        <f t="shared" si="404"/>
        <v/>
      </c>
      <c r="BY122" t="str">
        <f t="shared" ref="BY122" si="600">IF(AND(OR($B122="Incon60l",$B122="Incon60r"),OR($B125="con60r",$B125="con60l"),$F122="Central",$F125="Central"),$I125,"")</f>
        <v/>
      </c>
      <c r="CI122" t="str">
        <f t="shared" ref="CI122" si="601">IF(AND(OR($B122="Incon20l",$B122="Incon20r"),OR($B125="Abs20r",$B125="Abs20l"),$F122="Central",$F125="Central"),$T125,"")</f>
        <v/>
      </c>
      <c r="CJ122" t="str">
        <f t="shared" ref="CJ122" si="602">IF(AND(OR($B122="Incon60l",$B122="Incon60r"),OR($B125="Abs60r",$B125="Abs60l"),$F122="Central",$F125="Central"),$T125,"")</f>
        <v/>
      </c>
      <c r="CK122" t="str">
        <f t="shared" ref="CK122" si="603">IF(AND(OR($B122="Incon20l",$B122="Incon20r"),OR($B125="con20r",$B125="con20l"),$F122="Central",$F125="Central"),$T125,"")</f>
        <v/>
      </c>
      <c r="CL122" t="str">
        <f t="shared" ref="CL122" si="604">IF(AND(OR($B122="Incon60l",$B122="Incon60r"),OR($B125="con60r",$B125="con60l"),$F122="Central",$F125="Central"),$T125,"")</f>
        <v/>
      </c>
    </row>
    <row r="123" spans="1:96" x14ac:dyDescent="0.25">
      <c r="A123" t="s">
        <v>43</v>
      </c>
      <c r="B123" t="s">
        <v>28</v>
      </c>
      <c r="C123">
        <v>0</v>
      </c>
      <c r="D123">
        <v>700</v>
      </c>
      <c r="E123" t="s">
        <v>696</v>
      </c>
      <c r="F123" t="s">
        <v>85</v>
      </c>
      <c r="G123" t="s">
        <v>30</v>
      </c>
      <c r="H123" t="s">
        <v>30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t="s">
        <v>30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CB123" t="str">
        <f t="shared" ref="CB123" si="605">IF(AND(OR($B123="Incon20l",$B123="Incon20r"),OR($B126="Abs20r",$B126="Abs20l"),$F123="Flankers",$F126="Flankers"),$I126,"")</f>
        <v/>
      </c>
      <c r="CC123" t="str">
        <f t="shared" ref="CC123" si="606">IF(AND(OR($B123="Incon60l",$B123="Incon60r"),OR($B126="Abs60r",$B126="Abs60l"),$F123="Flankers",$F126="Flankers"),$I126,"")</f>
        <v/>
      </c>
      <c r="CD123" t="str">
        <f t="shared" ref="CD123" si="607">IF(AND(OR($B123="Incon20l",$B123="Incon20r"),OR($B126="con20r",$B126="con20l"),$F123="Flankers",$F126="Flankers"),$I126,"")</f>
        <v/>
      </c>
      <c r="CE123" t="str">
        <f t="shared" ref="CE123" si="608">IF(AND(OR($B123="Incon60l",$B123="Incon60r"),OR($B126="con60r",$B126="con60l"),$F123="Flankers",$F126="Flankers"),$I126,"")</f>
        <v/>
      </c>
      <c r="CO123" t="str">
        <f t="shared" ref="CO123" si="609">IF(AND(OR($B123="Incon20l",$B123="Incon20r"),OR($B126="Abs20r",$B126="Abs20l"),$F123="Flankers",$F126="Flankers"),$T126,"")</f>
        <v/>
      </c>
      <c r="CP123" t="str">
        <f t="shared" ref="CP123" si="610">IF(AND(OR($B123="Incon60l",$B123="Incon60r"),OR($B126="Abs60r",$B126="Abs60l"),$F123="Flankers",$F126="Flankers"),$T126,"")</f>
        <v/>
      </c>
      <c r="CQ123" t="str">
        <f t="shared" ref="CQ123" si="611">IF(AND(OR($B123="Incon20l",$B123="Incon20r"),OR($B126="con20r",$B126="con20l"),$F123="Flankers",$F126="Flankers"),$T126,"")</f>
        <v/>
      </c>
      <c r="CR123" t="str">
        <f t="shared" ref="CR123" si="612">IF(AND(OR($B123="Incon60l",$B123="Incon60r"),OR($B126="con60r",$B126="con60l"),$F123="Flankers",$F126="Flankers"),$T126,"")</f>
        <v/>
      </c>
    </row>
    <row r="124" spans="1:96" x14ac:dyDescent="0.25">
      <c r="A124" t="s">
        <v>44</v>
      </c>
      <c r="B124" t="s">
        <v>28</v>
      </c>
      <c r="C124">
        <v>0</v>
      </c>
      <c r="D124">
        <v>700</v>
      </c>
      <c r="E124" t="s">
        <v>696</v>
      </c>
      <c r="F124" t="s">
        <v>85</v>
      </c>
      <c r="G124" t="s">
        <v>30</v>
      </c>
      <c r="H124" t="s">
        <v>30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t="s">
        <v>30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96" x14ac:dyDescent="0.25">
      <c r="A125" t="s">
        <v>45</v>
      </c>
      <c r="B125" t="s">
        <v>28</v>
      </c>
      <c r="C125">
        <v>0</v>
      </c>
      <c r="D125">
        <v>700</v>
      </c>
      <c r="E125" t="s">
        <v>696</v>
      </c>
      <c r="F125" t="s">
        <v>85</v>
      </c>
      <c r="G125" t="s">
        <v>30</v>
      </c>
      <c r="H125" t="s">
        <v>30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t="s">
        <v>30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BV125" t="str">
        <f t="shared" ref="BV125" si="613">IF(AND(OR($B125="Incon20l",$B125="Incon20r"),OR($B128="Abs20r",$B128="Abs20l"),$F125="Central",$F128="Central"),$I128,"")</f>
        <v/>
      </c>
      <c r="BW125" t="str">
        <f t="shared" ref="BW125" si="614">IF(AND(OR($B125="Incon60l",$B125="Incon60r"),OR($B128="Abs60r",$B128="Abs60l"),$F125="Central",$F128="Central"),$I128,"")</f>
        <v/>
      </c>
      <c r="BX125" t="str">
        <f t="shared" si="404"/>
        <v/>
      </c>
      <c r="BY125" t="str">
        <f t="shared" ref="BY125" si="615">IF(AND(OR($B125="Incon60l",$B125="Incon60r"),OR($B128="con60r",$B128="con60l"),$F125="Central",$F128="Central"),$I128,"")</f>
        <v/>
      </c>
      <c r="CI125" t="str">
        <f t="shared" ref="CI125" si="616">IF(AND(OR($B125="Incon20l",$B125="Incon20r"),OR($B128="Abs20r",$B128="Abs20l"),$F125="Central",$F128="Central"),$T128,"")</f>
        <v/>
      </c>
      <c r="CJ125" t="str">
        <f t="shared" ref="CJ125" si="617">IF(AND(OR($B125="Incon60l",$B125="Incon60r"),OR($B128="Abs60r",$B128="Abs60l"),$F125="Central",$F128="Central"),$T128,"")</f>
        <v/>
      </c>
      <c r="CK125" t="str">
        <f t="shared" ref="CK125" si="618">IF(AND(OR($B125="Incon20l",$B125="Incon20r"),OR($B128="con20r",$B128="con20l"),$F125="Central",$F128="Central"),$T128,"")</f>
        <v/>
      </c>
      <c r="CL125" t="str">
        <f t="shared" ref="CL125" si="619">IF(AND(OR($B125="Incon60l",$B125="Incon60r"),OR($B128="con60r",$B128="con60l"),$F125="Central",$F128="Central"),$T128,"")</f>
        <v/>
      </c>
    </row>
    <row r="126" spans="1:96" x14ac:dyDescent="0.25">
      <c r="A126" t="s">
        <v>46</v>
      </c>
      <c r="B126" t="s">
        <v>28</v>
      </c>
      <c r="C126">
        <v>0</v>
      </c>
      <c r="D126">
        <v>700</v>
      </c>
      <c r="E126" t="s">
        <v>696</v>
      </c>
      <c r="F126" t="s">
        <v>85</v>
      </c>
      <c r="G126" t="s">
        <v>30</v>
      </c>
      <c r="H126" t="s">
        <v>30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t="s">
        <v>30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CB126" t="str">
        <f t="shared" ref="CB126" si="620">IF(AND(OR($B126="Incon20l",$B126="Incon20r"),OR($B129="Abs20r",$B129="Abs20l"),$F126="Flankers",$F129="Flankers"),$I129,"")</f>
        <v/>
      </c>
      <c r="CC126" t="str">
        <f t="shared" ref="CC126" si="621">IF(AND(OR($B126="Incon60l",$B126="Incon60r"),OR($B129="Abs60r",$B129="Abs60l"),$F126="Flankers",$F129="Flankers"),$I129,"")</f>
        <v/>
      </c>
      <c r="CD126" t="str">
        <f t="shared" ref="CD126" si="622">IF(AND(OR($B126="Incon20l",$B126="Incon20r"),OR($B129="con20r",$B129="con20l"),$F126="Flankers",$F129="Flankers"),$I129,"")</f>
        <v/>
      </c>
      <c r="CE126" t="str">
        <f t="shared" ref="CE126" si="623">IF(AND(OR($B126="Incon60l",$B126="Incon60r"),OR($B129="con60r",$B129="con60l"),$F126="Flankers",$F129="Flankers"),$I129,"")</f>
        <v/>
      </c>
      <c r="CO126" t="str">
        <f t="shared" ref="CO126" si="624">IF(AND(OR($B126="Incon20l",$B126="Incon20r"),OR($B129="Abs20r",$B129="Abs20l"),$F126="Flankers",$F129="Flankers"),$T129,"")</f>
        <v/>
      </c>
      <c r="CP126" t="str">
        <f t="shared" ref="CP126" si="625">IF(AND(OR($B126="Incon60l",$B126="Incon60r"),OR($B129="Abs60r",$B129="Abs60l"),$F126="Flankers",$F129="Flankers"),$T129,"")</f>
        <v/>
      </c>
      <c r="CQ126" t="str">
        <f t="shared" ref="CQ126" si="626">IF(AND(OR($B126="Incon20l",$B126="Incon20r"),OR($B129="con20r",$B129="con20l"),$F126="Flankers",$F129="Flankers"),$T129,"")</f>
        <v/>
      </c>
      <c r="CR126" t="str">
        <f t="shared" ref="CR126" si="627">IF(AND(OR($B126="Incon60l",$B126="Incon60r"),OR($B129="con60r",$B129="con60l"),$F126="Flankers",$F129="Flankers"),$T129,"")</f>
        <v/>
      </c>
    </row>
    <row r="127" spans="1:96" x14ac:dyDescent="0.25">
      <c r="A127" t="s">
        <v>47</v>
      </c>
      <c r="B127" t="s">
        <v>28</v>
      </c>
      <c r="C127">
        <v>0</v>
      </c>
      <c r="D127">
        <v>700</v>
      </c>
      <c r="E127" t="s">
        <v>696</v>
      </c>
      <c r="F127" t="s">
        <v>85</v>
      </c>
      <c r="G127" t="s">
        <v>30</v>
      </c>
      <c r="H127" t="s">
        <v>30</v>
      </c>
      <c r="I127">
        <v>66.7</v>
      </c>
      <c r="J127">
        <v>0</v>
      </c>
      <c r="K127">
        <v>0</v>
      </c>
      <c r="L127">
        <v>233.2</v>
      </c>
      <c r="M127">
        <v>233.2</v>
      </c>
      <c r="N127">
        <v>0</v>
      </c>
      <c r="O127">
        <v>0</v>
      </c>
      <c r="P127" t="s">
        <v>30</v>
      </c>
      <c r="Q127">
        <v>0</v>
      </c>
      <c r="R127">
        <v>9.5</v>
      </c>
      <c r="S127">
        <v>0</v>
      </c>
      <c r="T127">
        <v>0</v>
      </c>
      <c r="U127">
        <v>0</v>
      </c>
      <c r="V127">
        <v>0</v>
      </c>
    </row>
    <row r="128" spans="1:96" x14ac:dyDescent="0.25">
      <c r="A128" t="s">
        <v>48</v>
      </c>
      <c r="B128" t="s">
        <v>28</v>
      </c>
      <c r="C128">
        <v>0</v>
      </c>
      <c r="D128">
        <v>700</v>
      </c>
      <c r="E128" t="s">
        <v>696</v>
      </c>
      <c r="F128" t="s">
        <v>85</v>
      </c>
      <c r="G128" t="s">
        <v>30</v>
      </c>
      <c r="H128" t="s">
        <v>30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t="s">
        <v>30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BV128" t="str">
        <f t="shared" ref="BV128" si="628">IF(AND(OR($B128="Incon20l",$B128="Incon20r"),OR($B131="Abs20r",$B131="Abs20l"),$F128="Central",$F131="Central"),$I131,"")</f>
        <v/>
      </c>
      <c r="BW128" t="str">
        <f t="shared" ref="BW128" si="629">IF(AND(OR($B128="Incon60l",$B128="Incon60r"),OR($B131="Abs60r",$B131="Abs60l"),$F128="Central",$F131="Central"),$I131,"")</f>
        <v/>
      </c>
      <c r="BX128" t="str">
        <f t="shared" si="404"/>
        <v/>
      </c>
      <c r="BY128" t="str">
        <f t="shared" ref="BY128" si="630">IF(AND(OR($B128="Incon60l",$B128="Incon60r"),OR($B131="con60r",$B131="con60l"),$F128="Central",$F131="Central"),$I131,"")</f>
        <v/>
      </c>
      <c r="CI128" t="str">
        <f t="shared" ref="CI128" si="631">IF(AND(OR($B128="Incon20l",$B128="Incon20r"),OR($B131="Abs20r",$B131="Abs20l"),$F128="Central",$F131="Central"),$T131,"")</f>
        <v/>
      </c>
      <c r="CJ128" t="str">
        <f t="shared" ref="CJ128" si="632">IF(AND(OR($B128="Incon60l",$B128="Incon60r"),OR($B131="Abs60r",$B131="Abs60l"),$F128="Central",$F131="Central"),$T131,"")</f>
        <v/>
      </c>
      <c r="CK128" t="str">
        <f t="shared" ref="CK128" si="633">IF(AND(OR($B128="Incon20l",$B128="Incon20r"),OR($B131="con20r",$B131="con20l"),$F128="Central",$F131="Central"),$T131,"")</f>
        <v/>
      </c>
      <c r="CL128" t="str">
        <f t="shared" ref="CL128" si="634">IF(AND(OR($B128="Incon60l",$B128="Incon60r"),OR($B131="con60r",$B131="con60l"),$F128="Central",$F131="Central"),$T131,"")</f>
        <v/>
      </c>
    </row>
    <row r="129" spans="1:96" x14ac:dyDescent="0.25">
      <c r="A129" t="s">
        <v>49</v>
      </c>
      <c r="B129" t="s">
        <v>28</v>
      </c>
      <c r="C129">
        <v>0</v>
      </c>
      <c r="D129">
        <v>700</v>
      </c>
      <c r="E129" t="s">
        <v>696</v>
      </c>
      <c r="F129" t="s">
        <v>85</v>
      </c>
      <c r="G129" t="s">
        <v>30</v>
      </c>
      <c r="H129" t="s">
        <v>30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t="s">
        <v>30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CB129" t="str">
        <f t="shared" ref="CB129" si="635">IF(AND(OR($B129="Incon20l",$B129="Incon20r"),OR($B132="Abs20r",$B132="Abs20l"),$F129="Flankers",$F132="Flankers"),$I132,"")</f>
        <v/>
      </c>
      <c r="CC129" t="str">
        <f t="shared" ref="CC129" si="636">IF(AND(OR($B129="Incon60l",$B129="Incon60r"),OR($B132="Abs60r",$B132="Abs60l"),$F129="Flankers",$F132="Flankers"),$I132,"")</f>
        <v/>
      </c>
      <c r="CD129" t="str">
        <f t="shared" ref="CD129" si="637">IF(AND(OR($B129="Incon20l",$B129="Incon20r"),OR($B132="con20r",$B132="con20l"),$F129="Flankers",$F132="Flankers"),$I132,"")</f>
        <v/>
      </c>
      <c r="CE129" t="str">
        <f t="shared" ref="CE129" si="638">IF(AND(OR($B129="Incon60l",$B129="Incon60r"),OR($B132="con60r",$B132="con60l"),$F129="Flankers",$F132="Flankers"),$I132,"")</f>
        <v/>
      </c>
      <c r="CO129" t="str">
        <f t="shared" ref="CO129" si="639">IF(AND(OR($B129="Incon20l",$B129="Incon20r"),OR($B132="Abs20r",$B132="Abs20l"),$F129="Flankers",$F132="Flankers"),$T132,"")</f>
        <v/>
      </c>
      <c r="CP129" t="str">
        <f t="shared" ref="CP129" si="640">IF(AND(OR($B129="Incon60l",$B129="Incon60r"),OR($B132="Abs60r",$B132="Abs60l"),$F129="Flankers",$F132="Flankers"),$T132,"")</f>
        <v/>
      </c>
      <c r="CQ129" t="str">
        <f t="shared" ref="CQ129" si="641">IF(AND(OR($B129="Incon20l",$B129="Incon20r"),OR($B132="con20r",$B132="con20l"),$F129="Flankers",$F132="Flankers"),$T132,"")</f>
        <v/>
      </c>
      <c r="CR129" t="str">
        <f t="shared" ref="CR129" si="642">IF(AND(OR($B129="Incon60l",$B129="Incon60r"),OR($B132="con60r",$B132="con60l"),$F129="Flankers",$F132="Flankers"),$T132,"")</f>
        <v/>
      </c>
    </row>
    <row r="130" spans="1:96" x14ac:dyDescent="0.25">
      <c r="A130" t="s">
        <v>50</v>
      </c>
      <c r="B130" t="s">
        <v>28</v>
      </c>
      <c r="C130">
        <v>0</v>
      </c>
      <c r="D130">
        <v>700</v>
      </c>
      <c r="E130" t="s">
        <v>696</v>
      </c>
      <c r="F130" t="s">
        <v>85</v>
      </c>
      <c r="G130" t="s">
        <v>30</v>
      </c>
      <c r="H130" t="s">
        <v>30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t="s">
        <v>30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96" x14ac:dyDescent="0.25">
      <c r="A131" t="s">
        <v>51</v>
      </c>
      <c r="B131" t="s">
        <v>28</v>
      </c>
      <c r="C131">
        <v>0</v>
      </c>
      <c r="D131">
        <v>700</v>
      </c>
      <c r="E131" t="s">
        <v>696</v>
      </c>
      <c r="F131" t="s">
        <v>85</v>
      </c>
      <c r="G131" t="s">
        <v>30</v>
      </c>
      <c r="H131" t="s">
        <v>30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t="s">
        <v>30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BV131" t="str">
        <f t="shared" ref="BV131" si="643">IF(AND(OR($B131="Incon20l",$B131="Incon20r"),OR($B134="Abs20r",$B134="Abs20l"),$F131="Central",$F134="Central"),$I134,"")</f>
        <v/>
      </c>
      <c r="BW131" t="str">
        <f t="shared" ref="BW131" si="644">IF(AND(OR($B131="Incon60l",$B131="Incon60r"),OR($B134="Abs60r",$B134="Abs60l"),$F131="Central",$F134="Central"),$I134,"")</f>
        <v/>
      </c>
      <c r="BX131" t="str">
        <f t="shared" si="404"/>
        <v/>
      </c>
      <c r="BY131" t="str">
        <f t="shared" ref="BY131" si="645">IF(AND(OR($B131="Incon60l",$B131="Incon60r"),OR($B134="con60r",$B134="con60l"),$F131="Central",$F134="Central"),$I134,"")</f>
        <v/>
      </c>
      <c r="CI131" t="str">
        <f t="shared" ref="CI131" si="646">IF(AND(OR($B131="Incon20l",$B131="Incon20r"),OR($B134="Abs20r",$B134="Abs20l"),$F131="Central",$F134="Central"),$T134,"")</f>
        <v/>
      </c>
      <c r="CJ131" t="str">
        <f t="shared" ref="CJ131" si="647">IF(AND(OR($B131="Incon60l",$B131="Incon60r"),OR($B134="Abs60r",$B134="Abs60l"),$F131="Central",$F134="Central"),$T134,"")</f>
        <v/>
      </c>
      <c r="CK131" t="str">
        <f t="shared" ref="CK131" si="648">IF(AND(OR($B131="Incon20l",$B131="Incon20r"),OR($B134="con20r",$B134="con20l"),$F131="Central",$F134="Central"),$T134,"")</f>
        <v/>
      </c>
      <c r="CL131" t="str">
        <f t="shared" ref="CL131" si="649">IF(AND(OR($B131="Incon60l",$B131="Incon60r"),OR($B134="con60r",$B134="con60l"),$F131="Central",$F134="Central"),$T134,"")</f>
        <v/>
      </c>
    </row>
    <row r="132" spans="1:96" x14ac:dyDescent="0.25">
      <c r="A132" t="s">
        <v>52</v>
      </c>
      <c r="B132" t="s">
        <v>28</v>
      </c>
      <c r="C132">
        <v>0</v>
      </c>
      <c r="D132">
        <v>700</v>
      </c>
      <c r="E132" t="s">
        <v>696</v>
      </c>
      <c r="F132" t="s">
        <v>85</v>
      </c>
      <c r="G132" t="s">
        <v>30</v>
      </c>
      <c r="H132" t="s">
        <v>30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t="s">
        <v>30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CB132" t="str">
        <f t="shared" ref="CB132" si="650">IF(AND(OR($B132="Incon20l",$B132="Incon20r"),OR($B135="Abs20r",$B135="Abs20l"),$F132="Flankers",$F135="Flankers"),$I135,"")</f>
        <v/>
      </c>
      <c r="CC132" t="str">
        <f t="shared" ref="CC132" si="651">IF(AND(OR($B132="Incon60l",$B132="Incon60r"),OR($B135="Abs60r",$B135="Abs60l"),$F132="Flankers",$F135="Flankers"),$I135,"")</f>
        <v/>
      </c>
      <c r="CD132" t="str">
        <f t="shared" ref="CD132" si="652">IF(AND(OR($B132="Incon20l",$B132="Incon20r"),OR($B135="con20r",$B135="con20l"),$F132="Flankers",$F135="Flankers"),$I135,"")</f>
        <v/>
      </c>
      <c r="CE132" t="str">
        <f t="shared" ref="CE132" si="653">IF(AND(OR($B132="Incon60l",$B132="Incon60r"),OR($B135="con60r",$B135="con60l"),$F132="Flankers",$F135="Flankers"),$I135,"")</f>
        <v/>
      </c>
      <c r="CO132" t="str">
        <f t="shared" ref="CO132" si="654">IF(AND(OR($B132="Incon20l",$B132="Incon20r"),OR($B135="Abs20r",$B135="Abs20l"),$F132="Flankers",$F135="Flankers"),$T135,"")</f>
        <v/>
      </c>
      <c r="CP132" t="str">
        <f t="shared" ref="CP132" si="655">IF(AND(OR($B132="Incon60l",$B132="Incon60r"),OR($B135="Abs60r",$B135="Abs60l"),$F132="Flankers",$F135="Flankers"),$T135,"")</f>
        <v/>
      </c>
      <c r="CQ132" t="str">
        <f t="shared" ref="CQ132" si="656">IF(AND(OR($B132="Incon20l",$B132="Incon20r"),OR($B135="con20r",$B135="con20l"),$F132="Flankers",$F135="Flankers"),$T135,"")</f>
        <v/>
      </c>
      <c r="CR132" t="str">
        <f t="shared" ref="CR132" si="657">IF(AND(OR($B132="Incon60l",$B132="Incon60r"),OR($B135="con60r",$B135="con60l"),$F132="Flankers",$F135="Flankers"),$T135,"")</f>
        <v/>
      </c>
    </row>
    <row r="133" spans="1:96" x14ac:dyDescent="0.25">
      <c r="A133" t="s">
        <v>53</v>
      </c>
      <c r="B133" t="s">
        <v>28</v>
      </c>
      <c r="C133">
        <v>0</v>
      </c>
      <c r="D133">
        <v>700</v>
      </c>
      <c r="E133" t="s">
        <v>696</v>
      </c>
      <c r="F133" t="s">
        <v>85</v>
      </c>
      <c r="G133" t="s">
        <v>30</v>
      </c>
      <c r="H133" t="s">
        <v>30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t="s">
        <v>30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96" x14ac:dyDescent="0.25">
      <c r="A134" t="s">
        <v>54</v>
      </c>
      <c r="B134" t="s">
        <v>28</v>
      </c>
      <c r="C134">
        <v>0</v>
      </c>
      <c r="D134">
        <v>700</v>
      </c>
      <c r="E134" t="s">
        <v>696</v>
      </c>
      <c r="F134" t="s">
        <v>85</v>
      </c>
      <c r="G134" t="s">
        <v>30</v>
      </c>
      <c r="H134" t="s">
        <v>30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t="s">
        <v>30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BV134" t="str">
        <f t="shared" ref="BV134" si="658">IF(AND(OR($B134="Incon20l",$B134="Incon20r"),OR($B137="Abs20r",$B137="Abs20l"),$F134="Central",$F137="Central"),$I137,"")</f>
        <v/>
      </c>
      <c r="BW134" t="str">
        <f t="shared" ref="BW134" si="659">IF(AND(OR($B134="Incon60l",$B134="Incon60r"),OR($B137="Abs60r",$B137="Abs60l"),$F134="Central",$F137="Central"),$I137,"")</f>
        <v/>
      </c>
      <c r="BX134" t="str">
        <f t="shared" si="404"/>
        <v/>
      </c>
      <c r="BY134" t="str">
        <f t="shared" ref="BY134" si="660">IF(AND(OR($B134="Incon60l",$B134="Incon60r"),OR($B137="con60r",$B137="con60l"),$F134="Central",$F137="Central"),$I137,"")</f>
        <v/>
      </c>
      <c r="CI134" t="str">
        <f t="shared" ref="CI134" si="661">IF(AND(OR($B134="Incon20l",$B134="Incon20r"),OR($B137="Abs20r",$B137="Abs20l"),$F134="Central",$F137="Central"),$T137,"")</f>
        <v/>
      </c>
      <c r="CJ134" t="str">
        <f t="shared" ref="CJ134" si="662">IF(AND(OR($B134="Incon60l",$B134="Incon60r"),OR($B137="Abs60r",$B137="Abs60l"),$F134="Central",$F137="Central"),$T137,"")</f>
        <v/>
      </c>
      <c r="CK134" t="str">
        <f t="shared" ref="CK134" si="663">IF(AND(OR($B134="Incon20l",$B134="Incon20r"),OR($B137="con20r",$B137="con20l"),$F134="Central",$F137="Central"),$T137,"")</f>
        <v/>
      </c>
      <c r="CL134" t="str">
        <f t="shared" ref="CL134" si="664">IF(AND(OR($B134="Incon60l",$B134="Incon60r"),OR($B137="con60r",$B137="con60l"),$F134="Central",$F137="Central"),$T137,"")</f>
        <v/>
      </c>
    </row>
    <row r="135" spans="1:96" x14ac:dyDescent="0.25">
      <c r="A135" t="s">
        <v>55</v>
      </c>
      <c r="B135" t="s">
        <v>28</v>
      </c>
      <c r="C135">
        <v>0</v>
      </c>
      <c r="D135">
        <v>700</v>
      </c>
      <c r="E135" t="s">
        <v>696</v>
      </c>
      <c r="F135" t="s">
        <v>85</v>
      </c>
      <c r="G135" t="s">
        <v>30</v>
      </c>
      <c r="H135" t="s">
        <v>30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t="s">
        <v>30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CB135" t="str">
        <f t="shared" ref="CB135" si="665">IF(AND(OR($B135="Incon20l",$B135="Incon20r"),OR($B138="Abs20r",$B138="Abs20l"),$F135="Flankers",$F138="Flankers"),$I138,"")</f>
        <v/>
      </c>
      <c r="CC135" t="str">
        <f t="shared" ref="CC135" si="666">IF(AND(OR($B135="Incon60l",$B135="Incon60r"),OR($B138="Abs60r",$B138="Abs60l"),$F135="Flankers",$F138="Flankers"),$I138,"")</f>
        <v/>
      </c>
      <c r="CD135" t="str">
        <f t="shared" ref="CD135" si="667">IF(AND(OR($B135="Incon20l",$B135="Incon20r"),OR($B138="con20r",$B138="con20l"),$F135="Flankers",$F138="Flankers"),$I138,"")</f>
        <v/>
      </c>
      <c r="CE135" t="str">
        <f t="shared" ref="CE135" si="668">IF(AND(OR($B135="Incon60l",$B135="Incon60r"),OR($B138="con60r",$B138="con60l"),$F135="Flankers",$F138="Flankers"),$I138,"")</f>
        <v/>
      </c>
      <c r="CO135" t="str">
        <f t="shared" ref="CO135" si="669">IF(AND(OR($B135="Incon20l",$B135="Incon20r"),OR($B138="Abs20r",$B138="Abs20l"),$F135="Flankers",$F138="Flankers"),$T138,"")</f>
        <v/>
      </c>
      <c r="CP135" t="str">
        <f t="shared" ref="CP135" si="670">IF(AND(OR($B135="Incon60l",$B135="Incon60r"),OR($B138="Abs60r",$B138="Abs60l"),$F135="Flankers",$F138="Flankers"),$T138,"")</f>
        <v/>
      </c>
      <c r="CQ135" t="str">
        <f t="shared" ref="CQ135" si="671">IF(AND(OR($B135="Incon20l",$B135="Incon20r"),OR($B138="con20r",$B138="con20l"),$F135="Flankers",$F138="Flankers"),$T138,"")</f>
        <v/>
      </c>
      <c r="CR135" t="str">
        <f t="shared" ref="CR135" si="672">IF(AND(OR($B135="Incon60l",$B135="Incon60r"),OR($B138="con60r",$B138="con60l"),$F135="Flankers",$F138="Flankers"),$T138,"")</f>
        <v/>
      </c>
    </row>
    <row r="136" spans="1:96" x14ac:dyDescent="0.25">
      <c r="A136" t="s">
        <v>56</v>
      </c>
      <c r="B136" t="s">
        <v>28</v>
      </c>
      <c r="C136">
        <v>0</v>
      </c>
      <c r="D136">
        <v>700</v>
      </c>
      <c r="E136" t="s">
        <v>696</v>
      </c>
      <c r="F136" t="s">
        <v>85</v>
      </c>
      <c r="G136" t="s">
        <v>30</v>
      </c>
      <c r="H136" t="s">
        <v>30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t="s">
        <v>30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96" x14ac:dyDescent="0.25">
      <c r="A137" t="s">
        <v>57</v>
      </c>
      <c r="B137" t="s">
        <v>28</v>
      </c>
      <c r="C137">
        <v>0</v>
      </c>
      <c r="D137">
        <v>700</v>
      </c>
      <c r="E137" t="s">
        <v>696</v>
      </c>
      <c r="F137" t="s">
        <v>85</v>
      </c>
      <c r="G137" t="s">
        <v>30</v>
      </c>
      <c r="H137" t="s">
        <v>30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t="s">
        <v>30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BV137" t="str">
        <f t="shared" ref="BV137" si="673">IF(AND(OR($B137="Incon20l",$B137="Incon20r"),OR($B140="Abs20r",$B140="Abs20l"),$F137="Central",$F140="Central"),$I140,"")</f>
        <v/>
      </c>
      <c r="BW137" t="str">
        <f t="shared" ref="BW137" si="674">IF(AND(OR($B137="Incon60l",$B137="Incon60r"),OR($B140="Abs60r",$B140="Abs60l"),$F137="Central",$F140="Central"),$I140,"")</f>
        <v/>
      </c>
      <c r="BX137" t="str">
        <f t="shared" si="404"/>
        <v/>
      </c>
      <c r="BY137" t="str">
        <f t="shared" ref="BY137" si="675">IF(AND(OR($B137="Incon60l",$B137="Incon60r"),OR($B140="con60r",$B140="con60l"),$F137="Central",$F140="Central"),$I140,"")</f>
        <v/>
      </c>
      <c r="CI137" t="str">
        <f t="shared" ref="CI137" si="676">IF(AND(OR($B137="Incon20l",$B137="Incon20r"),OR($B140="Abs20r",$B140="Abs20l"),$F137="Central",$F140="Central"),$T140,"")</f>
        <v/>
      </c>
      <c r="CJ137" t="str">
        <f t="shared" ref="CJ137" si="677">IF(AND(OR($B137="Incon60l",$B137="Incon60r"),OR($B140="Abs60r",$B140="Abs60l"),$F137="Central",$F140="Central"),$T140,"")</f>
        <v/>
      </c>
      <c r="CK137" t="str">
        <f t="shared" ref="CK137" si="678">IF(AND(OR($B137="Incon20l",$B137="Incon20r"),OR($B140="con20r",$B140="con20l"),$F137="Central",$F140="Central"),$T140,"")</f>
        <v/>
      </c>
      <c r="CL137" t="str">
        <f t="shared" ref="CL137" si="679">IF(AND(OR($B137="Incon60l",$B137="Incon60r"),OR($B140="con60r",$B140="con60l"),$F137="Central",$F140="Central"),$T140,"")</f>
        <v/>
      </c>
    </row>
    <row r="138" spans="1:96" x14ac:dyDescent="0.25">
      <c r="A138" t="s">
        <v>58</v>
      </c>
      <c r="B138" t="s">
        <v>28</v>
      </c>
      <c r="C138">
        <v>0</v>
      </c>
      <c r="D138">
        <v>700</v>
      </c>
      <c r="E138" t="s">
        <v>696</v>
      </c>
      <c r="F138" t="s">
        <v>85</v>
      </c>
      <c r="G138" t="s">
        <v>30</v>
      </c>
      <c r="H138" t="s">
        <v>30</v>
      </c>
      <c r="I138">
        <v>33.299999999999997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t="s">
        <v>30</v>
      </c>
      <c r="Q138">
        <v>0</v>
      </c>
      <c r="R138">
        <v>4.8</v>
      </c>
      <c r="S138">
        <v>0</v>
      </c>
      <c r="T138">
        <v>0</v>
      </c>
      <c r="U138">
        <v>0</v>
      </c>
      <c r="V138">
        <v>0</v>
      </c>
      <c r="CB138" t="str">
        <f t="shared" ref="CB138" si="680">IF(AND(OR($B138="Incon20l",$B138="Incon20r"),OR($B141="Abs20r",$B141="Abs20l"),$F138="Flankers",$F141="Flankers"),$I141,"")</f>
        <v/>
      </c>
      <c r="CC138" t="str">
        <f t="shared" ref="CC138" si="681">IF(AND(OR($B138="Incon60l",$B138="Incon60r"),OR($B141="Abs60r",$B141="Abs60l"),$F138="Flankers",$F141="Flankers"),$I141,"")</f>
        <v/>
      </c>
      <c r="CD138" t="str">
        <f t="shared" ref="CD138" si="682">IF(AND(OR($B138="Incon20l",$B138="Incon20r"),OR($B141="con20r",$B141="con20l"),$F138="Flankers",$F141="Flankers"),$I141,"")</f>
        <v/>
      </c>
      <c r="CE138" t="str">
        <f t="shared" ref="CE138" si="683">IF(AND(OR($B138="Incon60l",$B138="Incon60r"),OR($B141="con60r",$B141="con60l"),$F138="Flankers",$F141="Flankers"),$I141,"")</f>
        <v/>
      </c>
      <c r="CO138" t="str">
        <f t="shared" ref="CO138" si="684">IF(AND(OR($B138="Incon20l",$B138="Incon20r"),OR($B141="Abs20r",$B141="Abs20l"),$F138="Flankers",$F141="Flankers"),$T141,"")</f>
        <v/>
      </c>
      <c r="CP138" t="str">
        <f t="shared" ref="CP138" si="685">IF(AND(OR($B138="Incon60l",$B138="Incon60r"),OR($B141="Abs60r",$B141="Abs60l"),$F138="Flankers",$F141="Flankers"),$T141,"")</f>
        <v/>
      </c>
      <c r="CQ138" t="str">
        <f t="shared" ref="CQ138" si="686">IF(AND(OR($B138="Incon20l",$B138="Incon20r"),OR($B141="con20r",$B141="con20l"),$F138="Flankers",$F141="Flankers"),$T141,"")</f>
        <v/>
      </c>
      <c r="CR138" t="str">
        <f t="shared" ref="CR138" si="687">IF(AND(OR($B138="Incon60l",$B138="Incon60r"),OR($B141="con60r",$B141="con60l"),$F138="Flankers",$F141="Flankers"),$T141,"")</f>
        <v/>
      </c>
    </row>
    <row r="139" spans="1:96" x14ac:dyDescent="0.25">
      <c r="A139" t="s">
        <v>59</v>
      </c>
      <c r="B139" t="s">
        <v>28</v>
      </c>
      <c r="C139">
        <v>0</v>
      </c>
      <c r="D139">
        <v>700</v>
      </c>
      <c r="E139" t="s">
        <v>696</v>
      </c>
      <c r="F139" t="s">
        <v>85</v>
      </c>
      <c r="G139" t="s">
        <v>30</v>
      </c>
      <c r="H139" t="s">
        <v>30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t="s">
        <v>30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96" x14ac:dyDescent="0.25">
      <c r="A140" t="s">
        <v>60</v>
      </c>
      <c r="B140" t="s">
        <v>28</v>
      </c>
      <c r="C140">
        <v>0</v>
      </c>
      <c r="D140">
        <v>700</v>
      </c>
      <c r="E140" t="s">
        <v>696</v>
      </c>
      <c r="F140" t="s">
        <v>85</v>
      </c>
      <c r="G140" t="s">
        <v>30</v>
      </c>
      <c r="H140" t="s">
        <v>30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t="s">
        <v>30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BV140" t="str">
        <f t="shared" ref="BV140" si="688">IF(AND(OR($B140="Incon20l",$B140="Incon20r"),OR($B143="Abs20r",$B143="Abs20l"),$F140="Central",$F143="Central"),$I143,"")</f>
        <v/>
      </c>
      <c r="BW140" t="str">
        <f t="shared" ref="BW140" si="689">IF(AND(OR($B140="Incon60l",$B140="Incon60r"),OR($B143="Abs60r",$B143="Abs60l"),$F140="Central",$F143="Central"),$I143,"")</f>
        <v/>
      </c>
      <c r="BX140" t="str">
        <f t="shared" si="404"/>
        <v/>
      </c>
      <c r="BY140" t="str">
        <f t="shared" ref="BY140" si="690">IF(AND(OR($B140="Incon60l",$B140="Incon60r"),OR($B143="con60r",$B143="con60l"),$F140="Central",$F143="Central"),$I143,"")</f>
        <v/>
      </c>
      <c r="CI140" t="str">
        <f t="shared" ref="CI140" si="691">IF(AND(OR($B140="Incon20l",$B140="Incon20r"),OR($B143="Abs20r",$B143="Abs20l"),$F140="Central",$F143="Central"),$T143,"")</f>
        <v/>
      </c>
      <c r="CJ140" t="str">
        <f t="shared" ref="CJ140" si="692">IF(AND(OR($B140="Incon60l",$B140="Incon60r"),OR($B143="Abs60r",$B143="Abs60l"),$F140="Central",$F143="Central"),$T143,"")</f>
        <v/>
      </c>
      <c r="CK140" t="str">
        <f t="shared" ref="CK140" si="693">IF(AND(OR($B140="Incon20l",$B140="Incon20r"),OR($B143="con20r",$B143="con20l"),$F140="Central",$F143="Central"),$T143,"")</f>
        <v/>
      </c>
      <c r="CL140" t="str">
        <f t="shared" ref="CL140" si="694">IF(AND(OR($B140="Incon60l",$B140="Incon60r"),OR($B143="con60r",$B143="con60l"),$F140="Central",$F143="Central"),$T143,"")</f>
        <v/>
      </c>
    </row>
    <row r="141" spans="1:96" x14ac:dyDescent="0.25">
      <c r="A141" t="s">
        <v>61</v>
      </c>
      <c r="B141" t="s">
        <v>28</v>
      </c>
      <c r="C141">
        <v>0</v>
      </c>
      <c r="D141">
        <v>700</v>
      </c>
      <c r="E141" t="s">
        <v>696</v>
      </c>
      <c r="F141" t="s">
        <v>85</v>
      </c>
      <c r="G141" t="s">
        <v>30</v>
      </c>
      <c r="H141" t="s">
        <v>30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t="s">
        <v>30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CB141" t="str">
        <f t="shared" ref="CB141" si="695">IF(AND(OR($B141="Incon20l",$B141="Incon20r"),OR($B144="Abs20r",$B144="Abs20l"),$F141="Flankers",$F144="Flankers"),$I144,"")</f>
        <v/>
      </c>
      <c r="CC141" t="str">
        <f t="shared" ref="CC141" si="696">IF(AND(OR($B141="Incon60l",$B141="Incon60r"),OR($B144="Abs60r",$B144="Abs60l"),$F141="Flankers",$F144="Flankers"),$I144,"")</f>
        <v/>
      </c>
      <c r="CD141" t="str">
        <f t="shared" ref="CD141" si="697">IF(AND(OR($B141="Incon20l",$B141="Incon20r"),OR($B144="con20r",$B144="con20l"),$F141="Flankers",$F144="Flankers"),$I144,"")</f>
        <v/>
      </c>
      <c r="CE141" t="str">
        <f t="shared" ref="CE141" si="698">IF(AND(OR($B141="Incon60l",$B141="Incon60r"),OR($B144="con60r",$B144="con60l"),$F141="Flankers",$F144="Flankers"),$I144,"")</f>
        <v/>
      </c>
      <c r="CO141" t="str">
        <f t="shared" ref="CO141" si="699">IF(AND(OR($B141="Incon20l",$B141="Incon20r"),OR($B144="Abs20r",$B144="Abs20l"),$F141="Flankers",$F144="Flankers"),$T144,"")</f>
        <v/>
      </c>
      <c r="CP141" t="str">
        <f t="shared" ref="CP141" si="700">IF(AND(OR($B141="Incon60l",$B141="Incon60r"),OR($B144="Abs60r",$B144="Abs60l"),$F141="Flankers",$F144="Flankers"),$T144,"")</f>
        <v/>
      </c>
      <c r="CQ141" t="str">
        <f t="shared" ref="CQ141" si="701">IF(AND(OR($B141="Incon20l",$B141="Incon20r"),OR($B144="con20r",$B144="con20l"),$F141="Flankers",$F144="Flankers"),$T144,"")</f>
        <v/>
      </c>
      <c r="CR141" t="str">
        <f t="shared" ref="CR141" si="702">IF(AND(OR($B141="Incon60l",$B141="Incon60r"),OR($B144="con60r",$B144="con60l"),$F141="Flankers",$F144="Flankers"),$T144,"")</f>
        <v/>
      </c>
    </row>
    <row r="142" spans="1:96" x14ac:dyDescent="0.25">
      <c r="A142" t="s">
        <v>62</v>
      </c>
      <c r="B142" t="s">
        <v>28</v>
      </c>
      <c r="C142">
        <v>0</v>
      </c>
      <c r="D142">
        <v>700</v>
      </c>
      <c r="E142" t="s">
        <v>696</v>
      </c>
      <c r="F142" t="s">
        <v>85</v>
      </c>
      <c r="G142" t="s">
        <v>30</v>
      </c>
      <c r="H142" t="s">
        <v>30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t="s">
        <v>30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96" x14ac:dyDescent="0.25">
      <c r="A143" t="s">
        <v>63</v>
      </c>
      <c r="B143" t="s">
        <v>28</v>
      </c>
      <c r="C143">
        <v>0</v>
      </c>
      <c r="D143">
        <v>700</v>
      </c>
      <c r="E143" t="s">
        <v>696</v>
      </c>
      <c r="F143" t="s">
        <v>85</v>
      </c>
      <c r="G143" t="s">
        <v>30</v>
      </c>
      <c r="H143" t="s">
        <v>30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t="s">
        <v>30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BV143" t="str">
        <f t="shared" ref="BV143" si="703">IF(AND(OR($B143="Incon20l",$B143="Incon20r"),OR($B146="Abs20r",$B146="Abs20l"),$F143="Central",$F146="Central"),$I146,"")</f>
        <v/>
      </c>
      <c r="BW143" t="str">
        <f t="shared" ref="BW143" si="704">IF(AND(OR($B143="Incon60l",$B143="Incon60r"),OR($B146="Abs60r",$B146="Abs60l"),$F143="Central",$F146="Central"),$I146,"")</f>
        <v/>
      </c>
      <c r="BX143" t="str">
        <f t="shared" si="404"/>
        <v/>
      </c>
      <c r="BY143" t="str">
        <f t="shared" ref="BY143" si="705">IF(AND(OR($B143="Incon60l",$B143="Incon60r"),OR($B146="con60r",$B146="con60l"),$F143="Central",$F146="Central"),$I146,"")</f>
        <v/>
      </c>
      <c r="CI143" t="str">
        <f t="shared" ref="CI143" si="706">IF(AND(OR($B143="Incon20l",$B143="Incon20r"),OR($B146="Abs20r",$B146="Abs20l"),$F143="Central",$F146="Central"),$T146,"")</f>
        <v/>
      </c>
      <c r="CJ143" t="str">
        <f t="shared" ref="CJ143" si="707">IF(AND(OR($B143="Incon60l",$B143="Incon60r"),OR($B146="Abs60r",$B146="Abs60l"),$F143="Central",$F146="Central"),$T146,"")</f>
        <v/>
      </c>
      <c r="CK143" t="str">
        <f t="shared" ref="CK143" si="708">IF(AND(OR($B143="Incon20l",$B143="Incon20r"),OR($B146="con20r",$B146="con20l"),$F143="Central",$F146="Central"),$T146,"")</f>
        <v/>
      </c>
      <c r="CL143" t="str">
        <f t="shared" ref="CL143" si="709">IF(AND(OR($B143="Incon60l",$B143="Incon60r"),OR($B146="con60r",$B146="con60l"),$F143="Central",$F146="Central"),$T146,"")</f>
        <v/>
      </c>
    </row>
    <row r="144" spans="1:96" x14ac:dyDescent="0.25">
      <c r="A144" t="s">
        <v>64</v>
      </c>
      <c r="B144" t="s">
        <v>28</v>
      </c>
      <c r="C144">
        <v>0</v>
      </c>
      <c r="D144">
        <v>700</v>
      </c>
      <c r="E144" t="s">
        <v>696</v>
      </c>
      <c r="F144" t="s">
        <v>85</v>
      </c>
      <c r="G144" t="s">
        <v>30</v>
      </c>
      <c r="H144" t="s">
        <v>30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t="s">
        <v>30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CB144" t="str">
        <f t="shared" ref="CB144" si="710">IF(AND(OR($B144="Incon20l",$B144="Incon20r"),OR($B147="Abs20r",$B147="Abs20l"),$F144="Flankers",$F147="Flankers"),$I147,"")</f>
        <v/>
      </c>
      <c r="CC144" t="str">
        <f t="shared" ref="CC144" si="711">IF(AND(OR($B144="Incon60l",$B144="Incon60r"),OR($B147="Abs60r",$B147="Abs60l"),$F144="Flankers",$F147="Flankers"),$I147,"")</f>
        <v/>
      </c>
      <c r="CD144" t="str">
        <f t="shared" ref="CD144" si="712">IF(AND(OR($B144="Incon20l",$B144="Incon20r"),OR($B147="con20r",$B147="con20l"),$F144="Flankers",$F147="Flankers"),$I147,"")</f>
        <v/>
      </c>
      <c r="CE144" t="str">
        <f t="shared" ref="CE144" si="713">IF(AND(OR($B144="Incon60l",$B144="Incon60r"),OR($B147="con60r",$B147="con60l"),$F144="Flankers",$F147="Flankers"),$I147,"")</f>
        <v/>
      </c>
      <c r="CO144" t="str">
        <f t="shared" ref="CO144" si="714">IF(AND(OR($B144="Incon20l",$B144="Incon20r"),OR($B147="Abs20r",$B147="Abs20l"),$F144="Flankers",$F147="Flankers"),$T147,"")</f>
        <v/>
      </c>
      <c r="CP144" t="str">
        <f t="shared" ref="CP144" si="715">IF(AND(OR($B144="Incon60l",$B144="Incon60r"),OR($B147="Abs60r",$B147="Abs60l"),$F144="Flankers",$F147="Flankers"),$T147,"")</f>
        <v/>
      </c>
      <c r="CQ144" t="str">
        <f t="shared" ref="CQ144" si="716">IF(AND(OR($B144="Incon20l",$B144="Incon20r"),OR($B147="con20r",$B147="con20l"),$F144="Flankers",$F147="Flankers"),$T147,"")</f>
        <v/>
      </c>
      <c r="CR144" t="str">
        <f t="shared" ref="CR144" si="717">IF(AND(OR($B144="Incon60l",$B144="Incon60r"),OR($B147="con60r",$B147="con60l"),$F144="Flankers",$F147="Flankers"),$T147,"")</f>
        <v/>
      </c>
    </row>
    <row r="145" spans="1:96" x14ac:dyDescent="0.25">
      <c r="A145" t="s">
        <v>65</v>
      </c>
      <c r="B145" t="s">
        <v>28</v>
      </c>
      <c r="C145">
        <v>0</v>
      </c>
      <c r="D145">
        <v>700</v>
      </c>
      <c r="E145" t="s">
        <v>696</v>
      </c>
      <c r="F145" t="s">
        <v>85</v>
      </c>
      <c r="G145" t="s">
        <v>30</v>
      </c>
      <c r="H145" t="s">
        <v>30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t="s">
        <v>30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96" x14ac:dyDescent="0.25">
      <c r="A146" t="s">
        <v>66</v>
      </c>
      <c r="B146" t="s">
        <v>28</v>
      </c>
      <c r="C146">
        <v>0</v>
      </c>
      <c r="D146">
        <v>700</v>
      </c>
      <c r="E146" t="s">
        <v>696</v>
      </c>
      <c r="F146" t="s">
        <v>85</v>
      </c>
      <c r="G146" t="s">
        <v>30</v>
      </c>
      <c r="H146" t="s">
        <v>30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t="s">
        <v>30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BV146" t="str">
        <f t="shared" ref="BV146" si="718">IF(AND(OR($B146="Incon20l",$B146="Incon20r"),OR($B149="Abs20r",$B149="Abs20l"),$F146="Central",$F149="Central"),$I149,"")</f>
        <v/>
      </c>
      <c r="BW146" t="str">
        <f t="shared" ref="BW146" si="719">IF(AND(OR($B146="Incon60l",$B146="Incon60r"),OR($B149="Abs60r",$B149="Abs60l"),$F146="Central",$F149="Central"),$I149,"")</f>
        <v/>
      </c>
      <c r="BX146" t="str">
        <f t="shared" si="404"/>
        <v/>
      </c>
      <c r="BY146" t="str">
        <f t="shared" ref="BY146" si="720">IF(AND(OR($B146="Incon60l",$B146="Incon60r"),OR($B149="con60r",$B149="con60l"),$F146="Central",$F149="Central"),$I149,"")</f>
        <v/>
      </c>
      <c r="CI146" t="str">
        <f t="shared" ref="CI146" si="721">IF(AND(OR($B146="Incon20l",$B146="Incon20r"),OR($B149="Abs20r",$B149="Abs20l"),$F146="Central",$F149="Central"),$T149,"")</f>
        <v/>
      </c>
      <c r="CJ146" t="str">
        <f t="shared" ref="CJ146" si="722">IF(AND(OR($B146="Incon60l",$B146="Incon60r"),OR($B149="Abs60r",$B149="Abs60l"),$F146="Central",$F149="Central"),$T149,"")</f>
        <v/>
      </c>
      <c r="CK146" t="str">
        <f t="shared" ref="CK146" si="723">IF(AND(OR($B146="Incon20l",$B146="Incon20r"),OR($B149="con20r",$B149="con20l"),$F146="Central",$F149="Central"),$T149,"")</f>
        <v/>
      </c>
      <c r="CL146" t="str">
        <f t="shared" ref="CL146" si="724">IF(AND(OR($B146="Incon60l",$B146="Incon60r"),OR($B149="con60r",$B149="con60l"),$F146="Central",$F149="Central"),$T149,"")</f>
        <v/>
      </c>
    </row>
    <row r="147" spans="1:96" x14ac:dyDescent="0.25">
      <c r="A147" t="s">
        <v>67</v>
      </c>
      <c r="B147" t="s">
        <v>28</v>
      </c>
      <c r="C147">
        <v>0</v>
      </c>
      <c r="D147">
        <v>700</v>
      </c>
      <c r="E147" t="s">
        <v>696</v>
      </c>
      <c r="F147" t="s">
        <v>85</v>
      </c>
      <c r="G147" t="s">
        <v>30</v>
      </c>
      <c r="H147" t="s">
        <v>30</v>
      </c>
      <c r="I147">
        <v>50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t="s">
        <v>30</v>
      </c>
      <c r="Q147">
        <v>0</v>
      </c>
      <c r="R147">
        <v>7.1</v>
      </c>
      <c r="S147">
        <v>0</v>
      </c>
      <c r="T147">
        <v>0</v>
      </c>
      <c r="U147">
        <v>0</v>
      </c>
      <c r="V147">
        <v>0</v>
      </c>
      <c r="CB147" t="str">
        <f t="shared" ref="CB147" si="725">IF(AND(OR($B147="Incon20l",$B147="Incon20r"),OR($B150="Abs20r",$B150="Abs20l"),$F147="Flankers",$F150="Flankers"),$I150,"")</f>
        <v/>
      </c>
      <c r="CC147" t="str">
        <f t="shared" ref="CC147" si="726">IF(AND(OR($B147="Incon60l",$B147="Incon60r"),OR($B150="Abs60r",$B150="Abs60l"),$F147="Flankers",$F150="Flankers"),$I150,"")</f>
        <v/>
      </c>
      <c r="CD147" t="str">
        <f t="shared" ref="CD147" si="727">IF(AND(OR($B147="Incon20l",$B147="Incon20r"),OR($B150="con20r",$B150="con20l"),$F147="Flankers",$F150="Flankers"),$I150,"")</f>
        <v/>
      </c>
      <c r="CE147" t="str">
        <f t="shared" ref="CE147" si="728">IF(AND(OR($B147="Incon60l",$B147="Incon60r"),OR($B150="con60r",$B150="con60l"),$F147="Flankers",$F150="Flankers"),$I150,"")</f>
        <v/>
      </c>
      <c r="CO147" t="str">
        <f t="shared" ref="CO147" si="729">IF(AND(OR($B147="Incon20l",$B147="Incon20r"),OR($B150="Abs20r",$B150="Abs20l"),$F147="Flankers",$F150="Flankers"),$T150,"")</f>
        <v/>
      </c>
      <c r="CP147" t="str">
        <f t="shared" ref="CP147" si="730">IF(AND(OR($B147="Incon60l",$B147="Incon60r"),OR($B150="Abs60r",$B150="Abs60l"),$F147="Flankers",$F150="Flankers"),$T150,"")</f>
        <v/>
      </c>
      <c r="CQ147" t="str">
        <f t="shared" ref="CQ147" si="731">IF(AND(OR($B147="Incon20l",$B147="Incon20r"),OR($B150="con20r",$B150="con20l"),$F147="Flankers",$F150="Flankers"),$T150,"")</f>
        <v/>
      </c>
      <c r="CR147" t="str">
        <f t="shared" ref="CR147" si="732">IF(AND(OR($B147="Incon60l",$B147="Incon60r"),OR($B150="con60r",$B150="con60l"),$F147="Flankers",$F150="Flankers"),$T150,"")</f>
        <v/>
      </c>
    </row>
    <row r="148" spans="1:96" x14ac:dyDescent="0.25">
      <c r="A148" t="s">
        <v>68</v>
      </c>
      <c r="B148" t="s">
        <v>28</v>
      </c>
      <c r="C148">
        <v>0</v>
      </c>
      <c r="D148">
        <v>700</v>
      </c>
      <c r="E148" t="s">
        <v>696</v>
      </c>
      <c r="F148" t="s">
        <v>85</v>
      </c>
      <c r="G148" t="s">
        <v>30</v>
      </c>
      <c r="H148" t="s">
        <v>30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 t="s">
        <v>30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96" x14ac:dyDescent="0.25">
      <c r="A149" t="s">
        <v>69</v>
      </c>
      <c r="B149" t="s">
        <v>28</v>
      </c>
      <c r="C149">
        <v>0</v>
      </c>
      <c r="D149">
        <v>700</v>
      </c>
      <c r="E149" t="s">
        <v>696</v>
      </c>
      <c r="F149" t="s">
        <v>85</v>
      </c>
      <c r="G149" t="s">
        <v>30</v>
      </c>
      <c r="H149" t="s">
        <v>30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 t="s">
        <v>30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BV149" t="str">
        <f t="shared" ref="BV149" si="733">IF(AND(OR($B149="Incon20l",$B149="Incon20r"),OR($B152="Abs20r",$B152="Abs20l"),$F149="Central",$F152="Central"),$I152,"")</f>
        <v/>
      </c>
      <c r="BW149" t="str">
        <f t="shared" ref="BW149" si="734">IF(AND(OR($B149="Incon60l",$B149="Incon60r"),OR($B152="Abs60r",$B152="Abs60l"),$F149="Central",$F152="Central"),$I152,"")</f>
        <v/>
      </c>
      <c r="BX149" t="str">
        <f t="shared" ref="BX149:BX212" si="735">IF(AND(OR($B149="Incon20l",$B149="Incon20r"),OR($B152="con20r",$B152="con20l"),$F149="Central",$F152="Central"),$I152,"")</f>
        <v/>
      </c>
      <c r="BY149" t="str">
        <f t="shared" ref="BY149" si="736">IF(AND(OR($B149="Incon60l",$B149="Incon60r"),OR($B152="con60r",$B152="con60l"),$F149="Central",$F152="Central"),$I152,"")</f>
        <v/>
      </c>
      <c r="CI149" t="str">
        <f t="shared" ref="CI149" si="737">IF(AND(OR($B149="Incon20l",$B149="Incon20r"),OR($B152="Abs20r",$B152="Abs20l"),$F149="Central",$F152="Central"),$T152,"")</f>
        <v/>
      </c>
      <c r="CJ149" t="str">
        <f t="shared" ref="CJ149" si="738">IF(AND(OR($B149="Incon60l",$B149="Incon60r"),OR($B152="Abs60r",$B152="Abs60l"),$F149="Central",$F152="Central"),$T152,"")</f>
        <v/>
      </c>
      <c r="CK149" t="str">
        <f t="shared" ref="CK149" si="739">IF(AND(OR($B149="Incon20l",$B149="Incon20r"),OR($B152="con20r",$B152="con20l"),$F149="Central",$F152="Central"),$T152,"")</f>
        <v/>
      </c>
      <c r="CL149" t="str">
        <f t="shared" ref="CL149" si="740">IF(AND(OR($B149="Incon60l",$B149="Incon60r"),OR($B152="con60r",$B152="con60l"),$F149="Central",$F152="Central"),$T152,"")</f>
        <v/>
      </c>
    </row>
    <row r="150" spans="1:96" x14ac:dyDescent="0.25">
      <c r="A150" t="s">
        <v>70</v>
      </c>
      <c r="B150" t="s">
        <v>28</v>
      </c>
      <c r="C150">
        <v>0</v>
      </c>
      <c r="D150">
        <v>700</v>
      </c>
      <c r="E150" t="s">
        <v>696</v>
      </c>
      <c r="F150" t="s">
        <v>85</v>
      </c>
      <c r="G150" t="s">
        <v>30</v>
      </c>
      <c r="H150" t="s">
        <v>30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 t="s">
        <v>30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CB150" t="str">
        <f t="shared" ref="CB150" si="741">IF(AND(OR($B150="Incon20l",$B150="Incon20r"),OR($B153="Abs20r",$B153="Abs20l"),$F150="Flankers",$F153="Flankers"),$I153,"")</f>
        <v/>
      </c>
      <c r="CC150" t="str">
        <f t="shared" ref="CC150" si="742">IF(AND(OR($B150="Incon60l",$B150="Incon60r"),OR($B153="Abs60r",$B153="Abs60l"),$F150="Flankers",$F153="Flankers"),$I153,"")</f>
        <v/>
      </c>
      <c r="CD150" t="str">
        <f t="shared" ref="CD150" si="743">IF(AND(OR($B150="Incon20l",$B150="Incon20r"),OR($B153="con20r",$B153="con20l"),$F150="Flankers",$F153="Flankers"),$I153,"")</f>
        <v/>
      </c>
      <c r="CE150" t="str">
        <f t="shared" ref="CE150" si="744">IF(AND(OR($B150="Incon60l",$B150="Incon60r"),OR($B153="con60r",$B153="con60l"),$F150="Flankers",$F153="Flankers"),$I153,"")</f>
        <v/>
      </c>
      <c r="CO150" t="str">
        <f t="shared" ref="CO150" si="745">IF(AND(OR($B150="Incon20l",$B150="Incon20r"),OR($B153="Abs20r",$B153="Abs20l"),$F150="Flankers",$F153="Flankers"),$T153,"")</f>
        <v/>
      </c>
      <c r="CP150" t="str">
        <f t="shared" ref="CP150" si="746">IF(AND(OR($B150="Incon60l",$B150="Incon60r"),OR($B153="Abs60r",$B153="Abs60l"),$F150="Flankers",$F153="Flankers"),$T153,"")</f>
        <v/>
      </c>
      <c r="CQ150" t="str">
        <f t="shared" ref="CQ150" si="747">IF(AND(OR($B150="Incon20l",$B150="Incon20r"),OR($B153="con20r",$B153="con20l"),$F150="Flankers",$F153="Flankers"),$T153,"")</f>
        <v/>
      </c>
      <c r="CR150" t="str">
        <f t="shared" ref="CR150" si="748">IF(AND(OR($B150="Incon60l",$B150="Incon60r"),OR($B153="con60r",$B153="con60l"),$F150="Flankers",$F153="Flankers"),$T153,"")</f>
        <v/>
      </c>
    </row>
    <row r="151" spans="1:96" x14ac:dyDescent="0.25">
      <c r="A151" t="s">
        <v>71</v>
      </c>
      <c r="B151" t="s">
        <v>28</v>
      </c>
      <c r="C151">
        <v>0</v>
      </c>
      <c r="D151">
        <v>700</v>
      </c>
      <c r="E151" t="s">
        <v>696</v>
      </c>
      <c r="F151" t="s">
        <v>85</v>
      </c>
      <c r="G151" t="s">
        <v>30</v>
      </c>
      <c r="H151" t="s">
        <v>30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t="s">
        <v>30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96" x14ac:dyDescent="0.25">
      <c r="A152" t="s">
        <v>72</v>
      </c>
      <c r="B152" t="s">
        <v>28</v>
      </c>
      <c r="C152">
        <v>0</v>
      </c>
      <c r="D152">
        <v>700</v>
      </c>
      <c r="E152" t="s">
        <v>696</v>
      </c>
      <c r="F152" t="s">
        <v>85</v>
      </c>
      <c r="G152" t="s">
        <v>30</v>
      </c>
      <c r="H152" t="s">
        <v>30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t="s">
        <v>30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BV152" t="str">
        <f t="shared" ref="BV152" si="749">IF(AND(OR($B152="Incon20l",$B152="Incon20r"),OR($B155="Abs20r",$B155="Abs20l"),$F152="Central",$F155="Central"),$I155,"")</f>
        <v/>
      </c>
      <c r="BW152" t="str">
        <f t="shared" ref="BW152" si="750">IF(AND(OR($B152="Incon60l",$B152="Incon60r"),OR($B155="Abs60r",$B155="Abs60l"),$F152="Central",$F155="Central"),$I155,"")</f>
        <v/>
      </c>
      <c r="BX152" t="str">
        <f t="shared" si="735"/>
        <v/>
      </c>
      <c r="BY152" t="str">
        <f t="shared" ref="BY152" si="751">IF(AND(OR($B152="Incon60l",$B152="Incon60r"),OR($B155="con60r",$B155="con60l"),$F152="Central",$F155="Central"),$I155,"")</f>
        <v/>
      </c>
      <c r="CI152" t="str">
        <f t="shared" ref="CI152" si="752">IF(AND(OR($B152="Incon20l",$B152="Incon20r"),OR($B155="Abs20r",$B155="Abs20l"),$F152="Central",$F155="Central"),$T155,"")</f>
        <v/>
      </c>
      <c r="CJ152" t="str">
        <f t="shared" ref="CJ152" si="753">IF(AND(OR($B152="Incon60l",$B152="Incon60r"),OR($B155="Abs60r",$B155="Abs60l"),$F152="Central",$F155="Central"),$T155,"")</f>
        <v/>
      </c>
      <c r="CK152" t="str">
        <f t="shared" ref="CK152" si="754">IF(AND(OR($B152="Incon20l",$B152="Incon20r"),OR($B155="con20r",$B155="con20l"),$F152="Central",$F155="Central"),$T155,"")</f>
        <v/>
      </c>
      <c r="CL152" t="str">
        <f t="shared" ref="CL152" si="755">IF(AND(OR($B152="Incon60l",$B152="Incon60r"),OR($B155="con60r",$B155="con60l"),$F152="Central",$F155="Central"),$T155,"")</f>
        <v/>
      </c>
    </row>
    <row r="153" spans="1:96" x14ac:dyDescent="0.25">
      <c r="A153" t="s">
        <v>73</v>
      </c>
      <c r="B153" t="s">
        <v>28</v>
      </c>
      <c r="C153">
        <v>0</v>
      </c>
      <c r="D153">
        <v>700</v>
      </c>
      <c r="E153" t="s">
        <v>696</v>
      </c>
      <c r="F153" t="s">
        <v>85</v>
      </c>
      <c r="G153" t="s">
        <v>30</v>
      </c>
      <c r="H153" t="s">
        <v>30</v>
      </c>
      <c r="I153">
        <v>50</v>
      </c>
      <c r="J153">
        <v>0</v>
      </c>
      <c r="K153">
        <v>0</v>
      </c>
      <c r="L153">
        <v>383.2</v>
      </c>
      <c r="M153">
        <v>383.2</v>
      </c>
      <c r="N153">
        <v>0</v>
      </c>
      <c r="O153">
        <v>0</v>
      </c>
      <c r="P153" t="s">
        <v>30</v>
      </c>
      <c r="Q153">
        <v>0</v>
      </c>
      <c r="R153">
        <v>7.1</v>
      </c>
      <c r="S153">
        <v>0</v>
      </c>
      <c r="T153">
        <v>0</v>
      </c>
      <c r="U153">
        <v>0</v>
      </c>
      <c r="V153">
        <v>0</v>
      </c>
      <c r="CB153" t="str">
        <f t="shared" ref="CB153" si="756">IF(AND(OR($B153="Incon20l",$B153="Incon20r"),OR($B156="Abs20r",$B156="Abs20l"),$F153="Flankers",$F156="Flankers"),$I156,"")</f>
        <v/>
      </c>
      <c r="CC153" t="str">
        <f t="shared" ref="CC153" si="757">IF(AND(OR($B153="Incon60l",$B153="Incon60r"),OR($B156="Abs60r",$B156="Abs60l"),$F153="Flankers",$F156="Flankers"),$I156,"")</f>
        <v/>
      </c>
      <c r="CD153" t="str">
        <f t="shared" ref="CD153" si="758">IF(AND(OR($B153="Incon20l",$B153="Incon20r"),OR($B156="con20r",$B156="con20l"),$F153="Flankers",$F156="Flankers"),$I156,"")</f>
        <v/>
      </c>
      <c r="CE153" t="str">
        <f t="shared" ref="CE153" si="759">IF(AND(OR($B153="Incon60l",$B153="Incon60r"),OR($B156="con60r",$B156="con60l"),$F153="Flankers",$F156="Flankers"),$I156,"")</f>
        <v/>
      </c>
      <c r="CO153" t="str">
        <f t="shared" ref="CO153" si="760">IF(AND(OR($B153="Incon20l",$B153="Incon20r"),OR($B156="Abs20r",$B156="Abs20l"),$F153="Flankers",$F156="Flankers"),$T156,"")</f>
        <v/>
      </c>
      <c r="CP153" t="str">
        <f t="shared" ref="CP153" si="761">IF(AND(OR($B153="Incon60l",$B153="Incon60r"),OR($B156="Abs60r",$B156="Abs60l"),$F153="Flankers",$F156="Flankers"),$T156,"")</f>
        <v/>
      </c>
      <c r="CQ153" t="str">
        <f t="shared" ref="CQ153" si="762">IF(AND(OR($B153="Incon20l",$B153="Incon20r"),OR($B156="con20r",$B156="con20l"),$F153="Flankers",$F156="Flankers"),$T156,"")</f>
        <v/>
      </c>
      <c r="CR153" t="str">
        <f t="shared" ref="CR153" si="763">IF(AND(OR($B153="Incon60l",$B153="Incon60r"),OR($B156="con60r",$B156="con60l"),$F153="Flankers",$F156="Flankers"),$T156,"")</f>
        <v/>
      </c>
    </row>
    <row r="154" spans="1:96" x14ac:dyDescent="0.25">
      <c r="A154" t="s">
        <v>74</v>
      </c>
      <c r="B154" t="s">
        <v>28</v>
      </c>
      <c r="C154">
        <v>0</v>
      </c>
      <c r="D154">
        <v>700</v>
      </c>
      <c r="E154" t="s">
        <v>696</v>
      </c>
      <c r="F154" t="s">
        <v>85</v>
      </c>
      <c r="G154" t="s">
        <v>30</v>
      </c>
      <c r="H154" t="s">
        <v>30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t="s">
        <v>30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96" x14ac:dyDescent="0.25">
      <c r="A155" t="s">
        <v>75</v>
      </c>
      <c r="B155" t="s">
        <v>28</v>
      </c>
      <c r="C155">
        <v>0</v>
      </c>
      <c r="D155">
        <v>700</v>
      </c>
      <c r="E155" t="s">
        <v>696</v>
      </c>
      <c r="F155" t="s">
        <v>85</v>
      </c>
      <c r="G155" t="s">
        <v>30</v>
      </c>
      <c r="H155" t="s">
        <v>30</v>
      </c>
      <c r="I155">
        <v>50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t="s">
        <v>30</v>
      </c>
      <c r="Q155">
        <v>0</v>
      </c>
      <c r="R155">
        <v>7.1</v>
      </c>
      <c r="S155">
        <v>0</v>
      </c>
      <c r="T155">
        <v>0</v>
      </c>
      <c r="U155">
        <v>0</v>
      </c>
      <c r="V155">
        <v>0</v>
      </c>
      <c r="BV155" t="str">
        <f t="shared" ref="BV155" si="764">IF(AND(OR($B155="Incon20l",$B155="Incon20r"),OR($B158="Abs20r",$B158="Abs20l"),$F155="Central",$F158="Central"),$I158,"")</f>
        <v/>
      </c>
      <c r="BW155" t="str">
        <f t="shared" ref="BW155" si="765">IF(AND(OR($B155="Incon60l",$B155="Incon60r"),OR($B158="Abs60r",$B158="Abs60l"),$F155="Central",$F158="Central"),$I158,"")</f>
        <v/>
      </c>
      <c r="BX155" t="str">
        <f t="shared" si="735"/>
        <v/>
      </c>
      <c r="BY155" t="str">
        <f t="shared" ref="BY155" si="766">IF(AND(OR($B155="Incon60l",$B155="Incon60r"),OR($B158="con60r",$B158="con60l"),$F155="Central",$F158="Central"),$I158,"")</f>
        <v/>
      </c>
      <c r="CI155" t="str">
        <f t="shared" ref="CI155" si="767">IF(AND(OR($B155="Incon20l",$B155="Incon20r"),OR($B158="Abs20r",$B158="Abs20l"),$F155="Central",$F158="Central"),$T158,"")</f>
        <v/>
      </c>
      <c r="CJ155" t="str">
        <f t="shared" ref="CJ155" si="768">IF(AND(OR($B155="Incon60l",$B155="Incon60r"),OR($B158="Abs60r",$B158="Abs60l"),$F155="Central",$F158="Central"),$T158,"")</f>
        <v/>
      </c>
      <c r="CK155" t="str">
        <f t="shared" ref="CK155" si="769">IF(AND(OR($B155="Incon20l",$B155="Incon20r"),OR($B158="con20r",$B158="con20l"),$F155="Central",$F158="Central"),$T158,"")</f>
        <v/>
      </c>
      <c r="CL155" t="str">
        <f t="shared" ref="CL155" si="770">IF(AND(OR($B155="Incon60l",$B155="Incon60r"),OR($B158="con60r",$B158="con60l"),$F155="Central",$F158="Central"),$T158,"")</f>
        <v/>
      </c>
    </row>
    <row r="156" spans="1:96" x14ac:dyDescent="0.25">
      <c r="A156" t="s">
        <v>76</v>
      </c>
      <c r="B156" t="s">
        <v>28</v>
      </c>
      <c r="C156">
        <v>0</v>
      </c>
      <c r="D156">
        <v>700</v>
      </c>
      <c r="E156" t="s">
        <v>696</v>
      </c>
      <c r="F156" t="s">
        <v>85</v>
      </c>
      <c r="G156" t="s">
        <v>30</v>
      </c>
      <c r="H156" t="s">
        <v>30</v>
      </c>
      <c r="I156">
        <v>16.7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t="s">
        <v>30</v>
      </c>
      <c r="Q156">
        <v>0</v>
      </c>
      <c r="R156">
        <v>2.4</v>
      </c>
      <c r="S156">
        <v>0</v>
      </c>
      <c r="T156">
        <v>0</v>
      </c>
      <c r="U156">
        <v>0</v>
      </c>
      <c r="V156">
        <v>0</v>
      </c>
      <c r="CB156" t="str">
        <f t="shared" ref="CB156" si="771">IF(AND(OR($B156="Incon20l",$B156="Incon20r"),OR($B159="Abs20r",$B159="Abs20l"),$F156="Flankers",$F159="Flankers"),$I159,"")</f>
        <v/>
      </c>
      <c r="CC156" t="str">
        <f t="shared" ref="CC156" si="772">IF(AND(OR($B156="Incon60l",$B156="Incon60r"),OR($B159="Abs60r",$B159="Abs60l"),$F156="Flankers",$F159="Flankers"),$I159,"")</f>
        <v/>
      </c>
      <c r="CD156" t="str">
        <f t="shared" ref="CD156" si="773">IF(AND(OR($B156="Incon20l",$B156="Incon20r"),OR($B159="con20r",$B159="con20l"),$F156="Flankers",$F159="Flankers"),$I159,"")</f>
        <v/>
      </c>
      <c r="CE156" t="str">
        <f t="shared" ref="CE156" si="774">IF(AND(OR($B156="Incon60l",$B156="Incon60r"),OR($B159="con60r",$B159="con60l"),$F156="Flankers",$F159="Flankers"),$I159,"")</f>
        <v/>
      </c>
      <c r="CO156" t="str">
        <f t="shared" ref="CO156" si="775">IF(AND(OR($B156="Incon20l",$B156="Incon20r"),OR($B159="Abs20r",$B159="Abs20l"),$F156="Flankers",$F159="Flankers"),$T159,"")</f>
        <v/>
      </c>
      <c r="CP156" t="str">
        <f t="shared" ref="CP156" si="776">IF(AND(OR($B156="Incon60l",$B156="Incon60r"),OR($B159="Abs60r",$B159="Abs60l"),$F156="Flankers",$F159="Flankers"),$T159,"")</f>
        <v/>
      </c>
      <c r="CQ156" t="str">
        <f t="shared" ref="CQ156" si="777">IF(AND(OR($B156="Incon20l",$B156="Incon20r"),OR($B159="con20r",$B159="con20l"),$F156="Flankers",$F159="Flankers"),$T159,"")</f>
        <v/>
      </c>
      <c r="CR156" t="str">
        <f t="shared" ref="CR156" si="778">IF(AND(OR($B156="Incon60l",$B156="Incon60r"),OR($B159="con60r",$B159="con60l"),$F156="Flankers",$F159="Flankers"),$T159,"")</f>
        <v/>
      </c>
    </row>
    <row r="157" spans="1:96" x14ac:dyDescent="0.25">
      <c r="A157" t="s">
        <v>77</v>
      </c>
      <c r="B157" t="s">
        <v>28</v>
      </c>
      <c r="C157">
        <v>0</v>
      </c>
      <c r="D157">
        <v>700</v>
      </c>
      <c r="E157" t="s">
        <v>696</v>
      </c>
      <c r="F157" t="s">
        <v>85</v>
      </c>
      <c r="G157" t="s">
        <v>30</v>
      </c>
      <c r="H157" t="s">
        <v>30</v>
      </c>
      <c r="I157">
        <v>16.600000000000001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 t="s">
        <v>30</v>
      </c>
      <c r="Q157">
        <v>0</v>
      </c>
      <c r="R157">
        <v>2.4</v>
      </c>
      <c r="S157">
        <v>0</v>
      </c>
      <c r="T157">
        <v>0</v>
      </c>
      <c r="U157">
        <v>0</v>
      </c>
      <c r="V157">
        <v>0</v>
      </c>
    </row>
    <row r="158" spans="1:96" x14ac:dyDescent="0.25">
      <c r="A158" t="s">
        <v>78</v>
      </c>
      <c r="B158" t="s">
        <v>28</v>
      </c>
      <c r="C158">
        <v>0</v>
      </c>
      <c r="D158">
        <v>700</v>
      </c>
      <c r="E158" t="s">
        <v>696</v>
      </c>
      <c r="F158" t="s">
        <v>85</v>
      </c>
      <c r="G158" t="s">
        <v>30</v>
      </c>
      <c r="H158" t="s">
        <v>30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 t="s">
        <v>30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BV158" t="str">
        <f t="shared" ref="BV158" si="779">IF(AND(OR($B158="Incon20l",$B158="Incon20r"),OR($B161="Abs20r",$B161="Abs20l"),$F158="Central",$F161="Central"),$I161,"")</f>
        <v/>
      </c>
      <c r="BW158" t="str">
        <f t="shared" ref="BW158" si="780">IF(AND(OR($B158="Incon60l",$B158="Incon60r"),OR($B161="Abs60r",$B161="Abs60l"),$F158="Central",$F161="Central"),$I161,"")</f>
        <v/>
      </c>
      <c r="BX158" t="str">
        <f t="shared" si="735"/>
        <v/>
      </c>
      <c r="BY158" t="str">
        <f t="shared" ref="BY158" si="781">IF(AND(OR($B158="Incon60l",$B158="Incon60r"),OR($B161="con60r",$B161="con60l"),$F158="Central",$F161="Central"),$I161,"")</f>
        <v/>
      </c>
      <c r="CI158" t="str">
        <f t="shared" ref="CI158" si="782">IF(AND(OR($B158="Incon20l",$B158="Incon20r"),OR($B161="Abs20r",$B161="Abs20l"),$F158="Central",$F161="Central"),$T161,"")</f>
        <v/>
      </c>
      <c r="CJ158" t="str">
        <f t="shared" ref="CJ158" si="783">IF(AND(OR($B158="Incon60l",$B158="Incon60r"),OR($B161="Abs60r",$B161="Abs60l"),$F158="Central",$F161="Central"),$T161,"")</f>
        <v/>
      </c>
      <c r="CK158" t="str">
        <f t="shared" ref="CK158" si="784">IF(AND(OR($B158="Incon20l",$B158="Incon20r"),OR($B161="con20r",$B161="con20l"),$F158="Central",$F161="Central"),$T161,"")</f>
        <v/>
      </c>
      <c r="CL158" t="str">
        <f t="shared" ref="CL158" si="785">IF(AND(OR($B158="Incon60l",$B158="Incon60r"),OR($B161="con60r",$B161="con60l"),$F158="Central",$F161="Central"),$T161,"")</f>
        <v/>
      </c>
    </row>
    <row r="159" spans="1:96" x14ac:dyDescent="0.25">
      <c r="A159" t="s">
        <v>79</v>
      </c>
      <c r="B159" t="s">
        <v>28</v>
      </c>
      <c r="C159">
        <v>0</v>
      </c>
      <c r="D159">
        <v>700</v>
      </c>
      <c r="E159" t="s">
        <v>696</v>
      </c>
      <c r="F159" t="s">
        <v>85</v>
      </c>
      <c r="G159" t="s">
        <v>30</v>
      </c>
      <c r="H159" t="s">
        <v>30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 t="s">
        <v>30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CB159" t="str">
        <f t="shared" ref="CB159" si="786">IF(AND(OR($B159="Incon20l",$B159="Incon20r"),OR($B162="Abs20r",$B162="Abs20l"),$F159="Flankers",$F162="Flankers"),$I162,"")</f>
        <v/>
      </c>
      <c r="CC159" t="str">
        <f t="shared" ref="CC159" si="787">IF(AND(OR($B159="Incon60l",$B159="Incon60r"),OR($B162="Abs60r",$B162="Abs60l"),$F159="Flankers",$F162="Flankers"),$I162,"")</f>
        <v/>
      </c>
      <c r="CD159" t="str">
        <f t="shared" ref="CD159" si="788">IF(AND(OR($B159="Incon20l",$B159="Incon20r"),OR($B162="con20r",$B162="con20l"),$F159="Flankers",$F162="Flankers"),$I162,"")</f>
        <v/>
      </c>
      <c r="CE159" t="str">
        <f t="shared" ref="CE159" si="789">IF(AND(OR($B159="Incon60l",$B159="Incon60r"),OR($B162="con60r",$B162="con60l"),$F159="Flankers",$F162="Flankers"),$I162,"")</f>
        <v/>
      </c>
      <c r="CO159" t="str">
        <f t="shared" ref="CO159" si="790">IF(AND(OR($B159="Incon20l",$B159="Incon20r"),OR($B162="Abs20r",$B162="Abs20l"),$F159="Flankers",$F162="Flankers"),$T162,"")</f>
        <v/>
      </c>
      <c r="CP159" t="str">
        <f t="shared" ref="CP159" si="791">IF(AND(OR($B159="Incon60l",$B159="Incon60r"),OR($B162="Abs60r",$B162="Abs60l"),$F159="Flankers",$F162="Flankers"),$T162,"")</f>
        <v/>
      </c>
      <c r="CQ159" t="str">
        <f t="shared" ref="CQ159" si="792">IF(AND(OR($B159="Incon20l",$B159="Incon20r"),OR($B162="con20r",$B162="con20l"),$F159="Flankers",$F162="Flankers"),$T162,"")</f>
        <v/>
      </c>
      <c r="CR159" t="str">
        <f t="shared" ref="CR159" si="793">IF(AND(OR($B159="Incon60l",$B159="Incon60r"),OR($B162="con60r",$B162="con60l"),$F159="Flankers",$F162="Flankers"),$T162,"")</f>
        <v/>
      </c>
    </row>
    <row r="160" spans="1:96" x14ac:dyDescent="0.25">
      <c r="A160" t="s">
        <v>80</v>
      </c>
      <c r="B160" t="s">
        <v>28</v>
      </c>
      <c r="C160">
        <v>0</v>
      </c>
      <c r="D160">
        <v>700</v>
      </c>
      <c r="E160" t="s">
        <v>696</v>
      </c>
      <c r="F160" t="s">
        <v>85</v>
      </c>
      <c r="G160" t="s">
        <v>30</v>
      </c>
      <c r="H160" t="s">
        <v>30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t="s">
        <v>30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96" x14ac:dyDescent="0.25">
      <c r="A161" t="s">
        <v>81</v>
      </c>
      <c r="B161" t="s">
        <v>28</v>
      </c>
      <c r="C161">
        <v>0</v>
      </c>
      <c r="D161">
        <v>700</v>
      </c>
      <c r="E161" t="s">
        <v>696</v>
      </c>
      <c r="F161" t="s">
        <v>85</v>
      </c>
      <c r="G161" t="s">
        <v>30</v>
      </c>
      <c r="H161" t="s">
        <v>30</v>
      </c>
      <c r="I161">
        <v>49.9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t="s">
        <v>30</v>
      </c>
      <c r="Q161">
        <v>0</v>
      </c>
      <c r="R161">
        <v>7.1</v>
      </c>
      <c r="S161">
        <v>0</v>
      </c>
      <c r="T161">
        <v>0</v>
      </c>
      <c r="U161">
        <v>0</v>
      </c>
      <c r="V161">
        <v>0</v>
      </c>
      <c r="BV161" t="str">
        <f t="shared" ref="BV161" si="794">IF(AND(OR($B161="Incon20l",$B161="Incon20r"),OR($B164="Abs20r",$B164="Abs20l"),$F161="Central",$F164="Central"),$I164,"")</f>
        <v/>
      </c>
      <c r="BW161" t="str">
        <f t="shared" ref="BW161" si="795">IF(AND(OR($B161="Incon60l",$B161="Incon60r"),OR($B164="Abs60r",$B164="Abs60l"),$F161="Central",$F164="Central"),$I164,"")</f>
        <v/>
      </c>
      <c r="BX161" t="str">
        <f t="shared" si="735"/>
        <v/>
      </c>
      <c r="BY161" t="str">
        <f t="shared" ref="BY161" si="796">IF(AND(OR($B161="Incon60l",$B161="Incon60r"),OR($B164="con60r",$B164="con60l"),$F161="Central",$F164="Central"),$I164,"")</f>
        <v/>
      </c>
      <c r="CI161" t="str">
        <f t="shared" ref="CI161" si="797">IF(AND(OR($B161="Incon20l",$B161="Incon20r"),OR($B164="Abs20r",$B164="Abs20l"),$F161="Central",$F164="Central"),$T164,"")</f>
        <v/>
      </c>
      <c r="CJ161" t="str">
        <f t="shared" ref="CJ161" si="798">IF(AND(OR($B161="Incon60l",$B161="Incon60r"),OR($B164="Abs60r",$B164="Abs60l"),$F161="Central",$F164="Central"),$T164,"")</f>
        <v/>
      </c>
      <c r="CK161" t="str">
        <f t="shared" ref="CK161" si="799">IF(AND(OR($B161="Incon20l",$B161="Incon20r"),OR($B164="con20r",$B164="con20l"),$F161="Central",$F164="Central"),$T164,"")</f>
        <v/>
      </c>
      <c r="CL161" t="str">
        <f t="shared" ref="CL161" si="800">IF(AND(OR($B161="Incon60l",$B161="Incon60r"),OR($B164="con60r",$B164="con60l"),$F161="Central",$F164="Central"),$T164,"")</f>
        <v/>
      </c>
    </row>
    <row r="162" spans="1:96" x14ac:dyDescent="0.25">
      <c r="A162" t="s">
        <v>82</v>
      </c>
      <c r="B162" t="s">
        <v>28</v>
      </c>
      <c r="C162">
        <v>0</v>
      </c>
      <c r="D162">
        <v>700</v>
      </c>
      <c r="E162" t="s">
        <v>696</v>
      </c>
      <c r="F162" t="s">
        <v>85</v>
      </c>
      <c r="G162" t="s">
        <v>30</v>
      </c>
      <c r="H162" t="s">
        <v>30</v>
      </c>
      <c r="I162">
        <v>83.3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t="s">
        <v>30</v>
      </c>
      <c r="Q162">
        <v>0</v>
      </c>
      <c r="R162">
        <v>11.9</v>
      </c>
      <c r="S162">
        <v>0</v>
      </c>
      <c r="T162">
        <v>0</v>
      </c>
      <c r="U162">
        <v>0</v>
      </c>
      <c r="V162">
        <v>0</v>
      </c>
      <c r="CB162" t="str">
        <f t="shared" ref="CB162" si="801">IF(AND(OR($B162="Incon20l",$B162="Incon20r"),OR($B165="Abs20r",$B165="Abs20l"),$F162="Flankers",$F165="Flankers"),$I165,"")</f>
        <v/>
      </c>
      <c r="CC162" t="str">
        <f t="shared" ref="CC162" si="802">IF(AND(OR($B162="Incon60l",$B162="Incon60r"),OR($B165="Abs60r",$B165="Abs60l"),$F162="Flankers",$F165="Flankers"),$I165,"")</f>
        <v/>
      </c>
      <c r="CD162" t="str">
        <f t="shared" ref="CD162" si="803">IF(AND(OR($B162="Incon20l",$B162="Incon20r"),OR($B165="con20r",$B165="con20l"),$F162="Flankers",$F165="Flankers"),$I165,"")</f>
        <v/>
      </c>
      <c r="CE162" t="str">
        <f t="shared" ref="CE162" si="804">IF(AND(OR($B162="Incon60l",$B162="Incon60r"),OR($B165="con60r",$B165="con60l"),$F162="Flankers",$F165="Flankers"),$I165,"")</f>
        <v/>
      </c>
      <c r="CO162" t="str">
        <f t="shared" ref="CO162" si="805">IF(AND(OR($B162="Incon20l",$B162="Incon20r"),OR($B165="Abs20r",$B165="Abs20l"),$F162="Flankers",$F165="Flankers"),$T165,"")</f>
        <v/>
      </c>
      <c r="CP162" t="str">
        <f t="shared" ref="CP162" si="806">IF(AND(OR($B162="Incon60l",$B162="Incon60r"),OR($B165="Abs60r",$B165="Abs60l"),$F162="Flankers",$F165="Flankers"),$T165,"")</f>
        <v/>
      </c>
      <c r="CQ162" t="str">
        <f t="shared" ref="CQ162" si="807">IF(AND(OR($B162="Incon20l",$B162="Incon20r"),OR($B165="con20r",$B165="con20l"),$F162="Flankers",$F165="Flankers"),$T165,"")</f>
        <v/>
      </c>
      <c r="CR162" t="str">
        <f t="shared" ref="CR162" si="808">IF(AND(OR($B162="Incon60l",$B162="Incon60r"),OR($B165="con60r",$B165="con60l"),$F162="Flankers",$F165="Flankers"),$T165,"")</f>
        <v/>
      </c>
    </row>
    <row r="163" spans="1:96" x14ac:dyDescent="0.25">
      <c r="A163" t="s">
        <v>83</v>
      </c>
      <c r="B163" t="s">
        <v>28</v>
      </c>
      <c r="C163">
        <v>0</v>
      </c>
      <c r="D163">
        <v>700</v>
      </c>
      <c r="E163" t="s">
        <v>696</v>
      </c>
      <c r="F163" t="s">
        <v>85</v>
      </c>
      <c r="G163" t="s">
        <v>30</v>
      </c>
      <c r="H163" t="s">
        <v>30</v>
      </c>
      <c r="I163">
        <v>16.600000000000001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t="s">
        <v>30</v>
      </c>
      <c r="Q163">
        <v>0</v>
      </c>
      <c r="R163">
        <v>2.4</v>
      </c>
      <c r="S163">
        <v>0</v>
      </c>
      <c r="T163">
        <v>0</v>
      </c>
      <c r="U163">
        <v>0</v>
      </c>
      <c r="V163">
        <v>0</v>
      </c>
    </row>
    <row r="164" spans="1:96" x14ac:dyDescent="0.25">
      <c r="A164" t="s">
        <v>86</v>
      </c>
      <c r="B164" t="s">
        <v>87</v>
      </c>
      <c r="C164">
        <v>0</v>
      </c>
      <c r="D164">
        <v>700</v>
      </c>
      <c r="E164" t="s">
        <v>696</v>
      </c>
      <c r="F164" t="s">
        <v>29</v>
      </c>
      <c r="G164">
        <v>671.7</v>
      </c>
      <c r="H164">
        <v>2</v>
      </c>
      <c r="I164">
        <v>100</v>
      </c>
      <c r="J164">
        <v>466.6</v>
      </c>
      <c r="K164">
        <v>3243.7</v>
      </c>
      <c r="L164">
        <v>483.2</v>
      </c>
      <c r="M164">
        <v>483.2</v>
      </c>
      <c r="N164">
        <v>466.6</v>
      </c>
      <c r="O164">
        <v>1</v>
      </c>
      <c r="P164">
        <v>0</v>
      </c>
      <c r="Q164">
        <v>1</v>
      </c>
      <c r="R164">
        <v>14.3</v>
      </c>
      <c r="S164">
        <v>66.7</v>
      </c>
      <c r="T164">
        <v>466.6</v>
      </c>
      <c r="U164">
        <v>66.7</v>
      </c>
      <c r="V164">
        <v>466.6</v>
      </c>
      <c r="BV164" t="str">
        <f t="shared" ref="BV164" si="809">IF(AND(OR($B164="Incon20l",$B164="Incon20r"),OR($B167="Abs20r",$B167="Abs20l"),$F164="Central",$F167="Central"),$I167,"")</f>
        <v/>
      </c>
      <c r="BW164" t="str">
        <f t="shared" ref="BW164" si="810">IF(AND(OR($B164="Incon60l",$B164="Incon60r"),OR($B167="Abs60r",$B167="Abs60l"),$F164="Central",$F167="Central"),$I167,"")</f>
        <v/>
      </c>
      <c r="BX164" t="str">
        <f t="shared" si="735"/>
        <v/>
      </c>
      <c r="BY164" t="str">
        <f t="shared" ref="BY164" si="811">IF(AND(OR($B164="Incon60l",$B164="Incon60r"),OR($B167="con60r",$B167="con60l"),$F164="Central",$F167="Central"),$I167,"")</f>
        <v/>
      </c>
      <c r="CI164" t="str">
        <f t="shared" ref="CI164" si="812">IF(AND(OR($B164="Incon20l",$B164="Incon20r"),OR($B167="Abs20r",$B167="Abs20l"),$F164="Central",$F167="Central"),$T167,"")</f>
        <v/>
      </c>
      <c r="CJ164" t="str">
        <f t="shared" ref="CJ164" si="813">IF(AND(OR($B164="Incon60l",$B164="Incon60r"),OR($B167="Abs60r",$B167="Abs60l"),$F164="Central",$F167="Central"),$T167,"")</f>
        <v/>
      </c>
      <c r="CK164" t="str">
        <f t="shared" ref="CK164" si="814">IF(AND(OR($B164="Incon20l",$B164="Incon20r"),OR($B167="con20r",$B167="con20l"),$F164="Central",$F167="Central"),$T167,"")</f>
        <v/>
      </c>
      <c r="CL164" t="str">
        <f t="shared" ref="CL164" si="815">IF(AND(OR($B164="Incon60l",$B164="Incon60r"),OR($B167="con60r",$B167="con60l"),$F164="Central",$F167="Central"),$T167,"")</f>
        <v/>
      </c>
    </row>
    <row r="165" spans="1:96" x14ac:dyDescent="0.25">
      <c r="A165" t="s">
        <v>88</v>
      </c>
      <c r="B165" t="s">
        <v>87</v>
      </c>
      <c r="C165">
        <v>0</v>
      </c>
      <c r="D165">
        <v>700</v>
      </c>
      <c r="E165" t="s">
        <v>696</v>
      </c>
      <c r="F165" t="s">
        <v>29</v>
      </c>
      <c r="G165" t="s">
        <v>30</v>
      </c>
      <c r="H165" t="s">
        <v>30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t="s">
        <v>30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CB165" t="str">
        <f t="shared" ref="CB165" si="816">IF(AND(OR($B165="Incon20l",$B165="Incon20r"),OR($B168="Abs20r",$B168="Abs20l"),$F165="Flankers",$F168="Flankers"),$I168,"")</f>
        <v/>
      </c>
      <c r="CC165" t="str">
        <f t="shared" ref="CC165" si="817">IF(AND(OR($B165="Incon60l",$B165="Incon60r"),OR($B168="Abs60r",$B168="Abs60l"),$F165="Flankers",$F168="Flankers"),$I168,"")</f>
        <v/>
      </c>
      <c r="CD165" t="str">
        <f t="shared" ref="CD165" si="818">IF(AND(OR($B165="Incon20l",$B165="Incon20r"),OR($B168="con20r",$B168="con20l"),$F165="Flankers",$F168="Flankers"),$I168,"")</f>
        <v/>
      </c>
      <c r="CE165" t="str">
        <f t="shared" ref="CE165" si="819">IF(AND(OR($B165="Incon60l",$B165="Incon60r"),OR($B168="con60r",$B168="con60l"),$F165="Flankers",$F168="Flankers"),$I168,"")</f>
        <v/>
      </c>
      <c r="CO165" t="str">
        <f t="shared" ref="CO165" si="820">IF(AND(OR($B165="Incon20l",$B165="Incon20r"),OR($B168="Abs20r",$B168="Abs20l"),$F165="Flankers",$F168="Flankers"),$T168,"")</f>
        <v/>
      </c>
      <c r="CP165" t="str">
        <f t="shared" ref="CP165" si="821">IF(AND(OR($B165="Incon60l",$B165="Incon60r"),OR($B168="Abs60r",$B168="Abs60l"),$F165="Flankers",$F168="Flankers"),$T168,"")</f>
        <v/>
      </c>
      <c r="CQ165" t="str">
        <f t="shared" ref="CQ165" si="822">IF(AND(OR($B165="Incon20l",$B165="Incon20r"),OR($B168="con20r",$B168="con20l"),$F165="Flankers",$F168="Flankers"),$T168,"")</f>
        <v/>
      </c>
      <c r="CR165" t="str">
        <f t="shared" ref="CR165" si="823">IF(AND(OR($B165="Incon60l",$B165="Incon60r"),OR($B168="con60r",$B168="con60l"),$F165="Flankers",$F168="Flankers"),$T168,"")</f>
        <v/>
      </c>
    </row>
    <row r="166" spans="1:96" x14ac:dyDescent="0.25">
      <c r="A166" t="s">
        <v>89</v>
      </c>
      <c r="B166" t="s">
        <v>87</v>
      </c>
      <c r="C166">
        <v>0</v>
      </c>
      <c r="D166">
        <v>700</v>
      </c>
      <c r="E166" t="s">
        <v>696</v>
      </c>
      <c r="F166" t="s">
        <v>29</v>
      </c>
      <c r="G166" t="s">
        <v>30</v>
      </c>
      <c r="H166" t="s">
        <v>30</v>
      </c>
      <c r="I166">
        <v>16.600000000000001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t="s">
        <v>30</v>
      </c>
      <c r="Q166">
        <v>0</v>
      </c>
      <c r="R166">
        <v>2.4</v>
      </c>
      <c r="S166">
        <v>0</v>
      </c>
      <c r="T166">
        <v>0</v>
      </c>
      <c r="U166">
        <v>0</v>
      </c>
      <c r="V166">
        <v>0</v>
      </c>
    </row>
    <row r="167" spans="1:96" x14ac:dyDescent="0.25">
      <c r="A167" t="s">
        <v>90</v>
      </c>
      <c r="B167" t="s">
        <v>87</v>
      </c>
      <c r="C167">
        <v>0</v>
      </c>
      <c r="D167">
        <v>700</v>
      </c>
      <c r="E167" t="s">
        <v>696</v>
      </c>
      <c r="F167" t="s">
        <v>29</v>
      </c>
      <c r="G167" t="s">
        <v>30</v>
      </c>
      <c r="H167" t="s">
        <v>30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t="s">
        <v>30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BV167" t="str">
        <f t="shared" ref="BV167" si="824">IF(AND(OR($B167="Incon20l",$B167="Incon20r"),OR($B170="Abs20r",$B170="Abs20l"),$F167="Central",$F170="Central"),$I170,"")</f>
        <v/>
      </c>
      <c r="BW167" t="str">
        <f t="shared" ref="BW167" si="825">IF(AND(OR($B167="Incon60l",$B167="Incon60r"),OR($B170="Abs60r",$B170="Abs60l"),$F167="Central",$F170="Central"),$I170,"")</f>
        <v/>
      </c>
      <c r="BX167" t="str">
        <f t="shared" si="735"/>
        <v/>
      </c>
      <c r="BY167" t="str">
        <f t="shared" ref="BY167" si="826">IF(AND(OR($B167="Incon60l",$B167="Incon60r"),OR($B170="con60r",$B170="con60l"),$F167="Central",$F170="Central"),$I170,"")</f>
        <v/>
      </c>
      <c r="CI167" t="str">
        <f t="shared" ref="CI167" si="827">IF(AND(OR($B167="Incon20l",$B167="Incon20r"),OR($B170="Abs20r",$B170="Abs20l"),$F167="Central",$F170="Central"),$T170,"")</f>
        <v/>
      </c>
      <c r="CJ167" t="str">
        <f t="shared" ref="CJ167" si="828">IF(AND(OR($B167="Incon60l",$B167="Incon60r"),OR($B170="Abs60r",$B170="Abs60l"),$F167="Central",$F170="Central"),$T170,"")</f>
        <v/>
      </c>
      <c r="CK167" t="str">
        <f t="shared" ref="CK167" si="829">IF(AND(OR($B167="Incon20l",$B167="Incon20r"),OR($B170="con20r",$B170="con20l"),$F167="Central",$F170="Central"),$T170,"")</f>
        <v/>
      </c>
      <c r="CL167" t="str">
        <f t="shared" ref="CL167" si="830">IF(AND(OR($B167="Incon60l",$B167="Incon60r"),OR($B170="con60r",$B170="con60l"),$F167="Central",$F170="Central"),$T170,"")</f>
        <v/>
      </c>
    </row>
    <row r="168" spans="1:96" x14ac:dyDescent="0.25">
      <c r="A168" t="s">
        <v>91</v>
      </c>
      <c r="B168" t="s">
        <v>87</v>
      </c>
      <c r="C168">
        <v>0</v>
      </c>
      <c r="D168">
        <v>700</v>
      </c>
      <c r="E168" t="s">
        <v>696</v>
      </c>
      <c r="F168" t="s">
        <v>29</v>
      </c>
      <c r="G168" t="s">
        <v>30</v>
      </c>
      <c r="H168" t="s">
        <v>30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t="s">
        <v>30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CB168" t="str">
        <f t="shared" ref="CB168" si="831">IF(AND(OR($B168="Incon20l",$B168="Incon20r"),OR($B171="Abs20r",$B171="Abs20l"),$F168="Flankers",$F171="Flankers"),$I171,"")</f>
        <v/>
      </c>
      <c r="CC168" t="str">
        <f t="shared" ref="CC168" si="832">IF(AND(OR($B168="Incon60l",$B168="Incon60r"),OR($B171="Abs60r",$B171="Abs60l"),$F168="Flankers",$F171="Flankers"),$I171,"")</f>
        <v/>
      </c>
      <c r="CD168" t="str">
        <f t="shared" ref="CD168" si="833">IF(AND(OR($B168="Incon20l",$B168="Incon20r"),OR($B171="con20r",$B171="con20l"),$F168="Flankers",$F171="Flankers"),$I171,"")</f>
        <v/>
      </c>
      <c r="CE168" t="str">
        <f t="shared" ref="CE168" si="834">IF(AND(OR($B168="Incon60l",$B168="Incon60r"),OR($B171="con60r",$B171="con60l"),$F168="Flankers",$F171="Flankers"),$I171,"")</f>
        <v/>
      </c>
      <c r="CO168" t="str">
        <f t="shared" ref="CO168" si="835">IF(AND(OR($B168="Incon20l",$B168="Incon20r"),OR($B171="Abs20r",$B171="Abs20l"),$F168="Flankers",$F171="Flankers"),$T171,"")</f>
        <v/>
      </c>
      <c r="CP168" t="str">
        <f t="shared" ref="CP168" si="836">IF(AND(OR($B168="Incon60l",$B168="Incon60r"),OR($B171="Abs60r",$B171="Abs60l"),$F168="Flankers",$F171="Flankers"),$T171,"")</f>
        <v/>
      </c>
      <c r="CQ168" t="str">
        <f t="shared" ref="CQ168" si="837">IF(AND(OR($B168="Incon20l",$B168="Incon20r"),OR($B171="con20r",$B171="con20l"),$F168="Flankers",$F171="Flankers"),$T171,"")</f>
        <v/>
      </c>
      <c r="CR168" t="str">
        <f t="shared" ref="CR168" si="838">IF(AND(OR($B168="Incon60l",$B168="Incon60r"),OR($B171="con60r",$B171="con60l"),$F168="Flankers",$F171="Flankers"),$T171,"")</f>
        <v/>
      </c>
    </row>
    <row r="169" spans="1:96" x14ac:dyDescent="0.25">
      <c r="A169" t="s">
        <v>92</v>
      </c>
      <c r="B169" t="s">
        <v>87</v>
      </c>
      <c r="C169">
        <v>0</v>
      </c>
      <c r="D169">
        <v>700</v>
      </c>
      <c r="E169" t="s">
        <v>696</v>
      </c>
      <c r="F169" t="s">
        <v>29</v>
      </c>
      <c r="G169" t="s">
        <v>30</v>
      </c>
      <c r="H169" t="s">
        <v>30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t="s">
        <v>30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96" x14ac:dyDescent="0.25">
      <c r="A170" t="s">
        <v>93</v>
      </c>
      <c r="B170" t="s">
        <v>87</v>
      </c>
      <c r="C170">
        <v>0</v>
      </c>
      <c r="D170">
        <v>700</v>
      </c>
      <c r="E170" t="s">
        <v>696</v>
      </c>
      <c r="F170" t="s">
        <v>29</v>
      </c>
      <c r="G170" t="s">
        <v>30</v>
      </c>
      <c r="H170" t="s">
        <v>30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t="s">
        <v>30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BV170" t="str">
        <f t="shared" ref="BV170" si="839">IF(AND(OR($B170="Incon20l",$B170="Incon20r"),OR($B173="Abs20r",$B173="Abs20l"),$F170="Central",$F173="Central"),$I173,"")</f>
        <v/>
      </c>
      <c r="BW170" t="str">
        <f t="shared" ref="BW170" si="840">IF(AND(OR($B170="Incon60l",$B170="Incon60r"),OR($B173="Abs60r",$B173="Abs60l"),$F170="Central",$F173="Central"),$I173,"")</f>
        <v/>
      </c>
      <c r="BX170" t="str">
        <f t="shared" si="735"/>
        <v/>
      </c>
      <c r="BY170" t="str">
        <f t="shared" ref="BY170" si="841">IF(AND(OR($B170="Incon60l",$B170="Incon60r"),OR($B173="con60r",$B173="con60l"),$F170="Central",$F173="Central"),$I173,"")</f>
        <v/>
      </c>
      <c r="CI170" t="str">
        <f t="shared" ref="CI170" si="842">IF(AND(OR($B170="Incon20l",$B170="Incon20r"),OR($B173="Abs20r",$B173="Abs20l"),$F170="Central",$F173="Central"),$T173,"")</f>
        <v/>
      </c>
      <c r="CJ170" t="str">
        <f t="shared" ref="CJ170" si="843">IF(AND(OR($B170="Incon60l",$B170="Incon60r"),OR($B173="Abs60r",$B173="Abs60l"),$F170="Central",$F173="Central"),$T173,"")</f>
        <v/>
      </c>
      <c r="CK170" t="str">
        <f t="shared" ref="CK170" si="844">IF(AND(OR($B170="Incon20l",$B170="Incon20r"),OR($B173="con20r",$B173="con20l"),$F170="Central",$F173="Central"),$T173,"")</f>
        <v/>
      </c>
      <c r="CL170" t="str">
        <f t="shared" ref="CL170" si="845">IF(AND(OR($B170="Incon60l",$B170="Incon60r"),OR($B173="con60r",$B173="con60l"),$F170="Central",$F173="Central"),$T173,"")</f>
        <v/>
      </c>
    </row>
    <row r="171" spans="1:96" x14ac:dyDescent="0.25">
      <c r="A171" t="s">
        <v>94</v>
      </c>
      <c r="B171" t="s">
        <v>87</v>
      </c>
      <c r="C171">
        <v>0</v>
      </c>
      <c r="D171">
        <v>700</v>
      </c>
      <c r="E171" t="s">
        <v>696</v>
      </c>
      <c r="F171" t="s">
        <v>29</v>
      </c>
      <c r="G171" t="s">
        <v>30</v>
      </c>
      <c r="H171" t="s">
        <v>30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t="s">
        <v>30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CB171" t="str">
        <f t="shared" ref="CB171" si="846">IF(AND(OR($B171="Incon20l",$B171="Incon20r"),OR($B174="Abs20r",$B174="Abs20l"),$F171="Flankers",$F174="Flankers"),$I174,"")</f>
        <v/>
      </c>
      <c r="CC171" t="str">
        <f t="shared" ref="CC171" si="847">IF(AND(OR($B171="Incon60l",$B171="Incon60r"),OR($B174="Abs60r",$B174="Abs60l"),$F171="Flankers",$F174="Flankers"),$I174,"")</f>
        <v/>
      </c>
      <c r="CD171" t="str">
        <f t="shared" ref="CD171" si="848">IF(AND(OR($B171="Incon20l",$B171="Incon20r"),OR($B174="con20r",$B174="con20l"),$F171="Flankers",$F174="Flankers"),$I174,"")</f>
        <v/>
      </c>
      <c r="CE171" t="str">
        <f t="shared" ref="CE171" si="849">IF(AND(OR($B171="Incon60l",$B171="Incon60r"),OR($B174="con60r",$B174="con60l"),$F171="Flankers",$F174="Flankers"),$I174,"")</f>
        <v/>
      </c>
      <c r="CO171" t="str">
        <f t="shared" ref="CO171" si="850">IF(AND(OR($B171="Incon20l",$B171="Incon20r"),OR($B174="Abs20r",$B174="Abs20l"),$F171="Flankers",$F174="Flankers"),$T174,"")</f>
        <v/>
      </c>
      <c r="CP171" t="str">
        <f t="shared" ref="CP171" si="851">IF(AND(OR($B171="Incon60l",$B171="Incon60r"),OR($B174="Abs60r",$B174="Abs60l"),$F171="Flankers",$F174="Flankers"),$T174,"")</f>
        <v/>
      </c>
      <c r="CQ171" t="str">
        <f t="shared" ref="CQ171" si="852">IF(AND(OR($B171="Incon20l",$B171="Incon20r"),OR($B174="con20r",$B174="con20l"),$F171="Flankers",$F174="Flankers"),$T174,"")</f>
        <v/>
      </c>
      <c r="CR171" t="str">
        <f t="shared" ref="CR171" si="853">IF(AND(OR($B171="Incon60l",$B171="Incon60r"),OR($B174="con60r",$B174="con60l"),$F171="Flankers",$F174="Flankers"),$T174,"")</f>
        <v/>
      </c>
    </row>
    <row r="172" spans="1:96" x14ac:dyDescent="0.25">
      <c r="A172" t="s">
        <v>95</v>
      </c>
      <c r="B172" t="s">
        <v>87</v>
      </c>
      <c r="C172">
        <v>0</v>
      </c>
      <c r="D172">
        <v>700</v>
      </c>
      <c r="E172" t="s">
        <v>696</v>
      </c>
      <c r="F172" t="s">
        <v>29</v>
      </c>
      <c r="G172" t="s">
        <v>30</v>
      </c>
      <c r="H172" t="s">
        <v>30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t="s">
        <v>30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96" x14ac:dyDescent="0.25">
      <c r="A173" t="s">
        <v>96</v>
      </c>
      <c r="B173" t="s">
        <v>87</v>
      </c>
      <c r="C173">
        <v>0</v>
      </c>
      <c r="D173">
        <v>700</v>
      </c>
      <c r="E173" t="s">
        <v>696</v>
      </c>
      <c r="F173" t="s">
        <v>29</v>
      </c>
      <c r="G173">
        <v>1.2</v>
      </c>
      <c r="H173">
        <v>1</v>
      </c>
      <c r="I173">
        <v>333.3</v>
      </c>
      <c r="J173">
        <v>199.9</v>
      </c>
      <c r="K173">
        <v>1389.5</v>
      </c>
      <c r="L173">
        <v>266.5</v>
      </c>
      <c r="M173">
        <v>416.5</v>
      </c>
      <c r="N173">
        <v>199.9</v>
      </c>
      <c r="O173">
        <v>1</v>
      </c>
      <c r="P173">
        <v>0</v>
      </c>
      <c r="Q173">
        <v>1</v>
      </c>
      <c r="R173">
        <v>47.6</v>
      </c>
      <c r="S173">
        <v>28.6</v>
      </c>
      <c r="T173">
        <v>199.9</v>
      </c>
      <c r="U173">
        <v>28.6</v>
      </c>
      <c r="V173">
        <v>199.9</v>
      </c>
      <c r="BV173" t="str">
        <f t="shared" ref="BV173" si="854">IF(AND(OR($B173="Incon20l",$B173="Incon20r"),OR($B176="Abs20r",$B176="Abs20l"),$F173="Central",$F176="Central"),$I176,"")</f>
        <v/>
      </c>
      <c r="BW173" t="str">
        <f t="shared" ref="BW173" si="855">IF(AND(OR($B173="Incon60l",$B173="Incon60r"),OR($B176="Abs60r",$B176="Abs60l"),$F173="Central",$F176="Central"),$I176,"")</f>
        <v/>
      </c>
      <c r="BX173" t="str">
        <f t="shared" si="735"/>
        <v/>
      </c>
      <c r="BY173" t="str">
        <f t="shared" ref="BY173" si="856">IF(AND(OR($B173="Incon60l",$B173="Incon60r"),OR($B176="con60r",$B176="con60l"),$F173="Central",$F176="Central"),$I176,"")</f>
        <v/>
      </c>
      <c r="CI173" t="str">
        <f t="shared" ref="CI173" si="857">IF(AND(OR($B173="Incon20l",$B173="Incon20r"),OR($B176="Abs20r",$B176="Abs20l"),$F173="Central",$F176="Central"),$T176,"")</f>
        <v/>
      </c>
      <c r="CJ173" t="str">
        <f t="shared" ref="CJ173" si="858">IF(AND(OR($B173="Incon60l",$B173="Incon60r"),OR($B176="Abs60r",$B176="Abs60l"),$F173="Central",$F176="Central"),$T176,"")</f>
        <v/>
      </c>
      <c r="CK173" t="str">
        <f t="shared" ref="CK173" si="859">IF(AND(OR($B173="Incon20l",$B173="Incon20r"),OR($B176="con20r",$B176="con20l"),$F173="Central",$F176="Central"),$T176,"")</f>
        <v/>
      </c>
      <c r="CL173" t="str">
        <f t="shared" ref="CL173" si="860">IF(AND(OR($B173="Incon60l",$B173="Incon60r"),OR($B176="con60r",$B176="con60l"),$F173="Central",$F176="Central"),$T176,"")</f>
        <v/>
      </c>
    </row>
    <row r="174" spans="1:96" x14ac:dyDescent="0.25">
      <c r="A174" t="s">
        <v>97</v>
      </c>
      <c r="B174" t="s">
        <v>87</v>
      </c>
      <c r="C174">
        <v>0</v>
      </c>
      <c r="D174">
        <v>700</v>
      </c>
      <c r="E174" t="s">
        <v>696</v>
      </c>
      <c r="F174" t="s">
        <v>29</v>
      </c>
      <c r="G174">
        <v>15.3</v>
      </c>
      <c r="H174">
        <v>1</v>
      </c>
      <c r="I174">
        <v>166.7</v>
      </c>
      <c r="J174">
        <v>150</v>
      </c>
      <c r="K174">
        <v>1042.5999999999999</v>
      </c>
      <c r="L174">
        <v>150</v>
      </c>
      <c r="M174">
        <v>150</v>
      </c>
      <c r="N174">
        <v>150</v>
      </c>
      <c r="O174">
        <v>1</v>
      </c>
      <c r="P174">
        <v>0</v>
      </c>
      <c r="Q174">
        <v>1</v>
      </c>
      <c r="R174">
        <v>23.8</v>
      </c>
      <c r="S174">
        <v>21.4</v>
      </c>
      <c r="T174">
        <v>150</v>
      </c>
      <c r="U174">
        <v>21.4</v>
      </c>
      <c r="V174">
        <v>150</v>
      </c>
      <c r="CB174" t="str">
        <f t="shared" ref="CB174" si="861">IF(AND(OR($B174="Incon20l",$B174="Incon20r"),OR($B177="Abs20r",$B177="Abs20l"),$F174="Flankers",$F177="Flankers"),$I177,"")</f>
        <v/>
      </c>
      <c r="CC174" t="str">
        <f t="shared" ref="CC174" si="862">IF(AND(OR($B174="Incon60l",$B174="Incon60r"),OR($B177="Abs60r",$B177="Abs60l"),$F174="Flankers",$F177="Flankers"),$I177,"")</f>
        <v/>
      </c>
      <c r="CD174" t="str">
        <f t="shared" ref="CD174" si="863">IF(AND(OR($B174="Incon20l",$B174="Incon20r"),OR($B177="con20r",$B177="con20l"),$F174="Flankers",$F177="Flankers"),$I177,"")</f>
        <v/>
      </c>
      <c r="CE174" t="str">
        <f t="shared" ref="CE174" si="864">IF(AND(OR($B174="Incon60l",$B174="Incon60r"),OR($B177="con60r",$B177="con60l"),$F174="Flankers",$F177="Flankers"),$I177,"")</f>
        <v/>
      </c>
      <c r="CO174" t="str">
        <f t="shared" ref="CO174" si="865">IF(AND(OR($B174="Incon20l",$B174="Incon20r"),OR($B177="Abs20r",$B177="Abs20l"),$F174="Flankers",$F177="Flankers"),$T177,"")</f>
        <v/>
      </c>
      <c r="CP174" t="str">
        <f t="shared" ref="CP174" si="866">IF(AND(OR($B174="Incon60l",$B174="Incon60r"),OR($B177="Abs60r",$B177="Abs60l"),$F174="Flankers",$F177="Flankers"),$T177,"")</f>
        <v/>
      </c>
      <c r="CQ174" t="str">
        <f t="shared" ref="CQ174" si="867">IF(AND(OR($B174="Incon20l",$B174="Incon20r"),OR($B177="con20r",$B177="con20l"),$F174="Flankers",$F177="Flankers"),$T177,"")</f>
        <v/>
      </c>
      <c r="CR174" t="str">
        <f t="shared" ref="CR174" si="868">IF(AND(OR($B174="Incon60l",$B174="Incon60r"),OR($B177="con60r",$B177="con60l"),$F174="Flankers",$F177="Flankers"),$T177,"")</f>
        <v/>
      </c>
    </row>
    <row r="175" spans="1:96" x14ac:dyDescent="0.25">
      <c r="A175" t="s">
        <v>98</v>
      </c>
      <c r="B175" t="s">
        <v>87</v>
      </c>
      <c r="C175">
        <v>0</v>
      </c>
      <c r="D175">
        <v>700</v>
      </c>
      <c r="E175" t="s">
        <v>696</v>
      </c>
      <c r="F175" t="s">
        <v>29</v>
      </c>
      <c r="G175" t="s">
        <v>30</v>
      </c>
      <c r="H175" t="s">
        <v>30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t="s">
        <v>30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96" x14ac:dyDescent="0.25">
      <c r="A176" t="s">
        <v>99</v>
      </c>
      <c r="B176" t="s">
        <v>87</v>
      </c>
      <c r="C176">
        <v>0</v>
      </c>
      <c r="D176">
        <v>700</v>
      </c>
      <c r="E176" t="s">
        <v>696</v>
      </c>
      <c r="F176" t="s">
        <v>29</v>
      </c>
      <c r="G176" t="s">
        <v>30</v>
      </c>
      <c r="H176" t="s">
        <v>30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 t="s">
        <v>30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BV176" t="str">
        <f t="shared" ref="BV176" si="869">IF(AND(OR($B176="Incon20l",$B176="Incon20r"),OR($B179="Abs20r",$B179="Abs20l"),$F176="Central",$F179="Central"),$I179,"")</f>
        <v/>
      </c>
      <c r="BW176" t="str">
        <f t="shared" ref="BW176" si="870">IF(AND(OR($B176="Incon60l",$B176="Incon60r"),OR($B179="Abs60r",$B179="Abs60l"),$F176="Central",$F179="Central"),$I179,"")</f>
        <v/>
      </c>
      <c r="BX176" t="str">
        <f t="shared" si="735"/>
        <v/>
      </c>
      <c r="BY176" t="str">
        <f t="shared" ref="BY176" si="871">IF(AND(OR($B176="Incon60l",$B176="Incon60r"),OR($B179="con60r",$B179="con60l"),$F176="Central",$F179="Central"),$I179,"")</f>
        <v/>
      </c>
      <c r="CI176" t="str">
        <f t="shared" ref="CI176" si="872">IF(AND(OR($B176="Incon20l",$B176="Incon20r"),OR($B179="Abs20r",$B179="Abs20l"),$F176="Central",$F179="Central"),$T179,"")</f>
        <v/>
      </c>
      <c r="CJ176" t="str">
        <f t="shared" ref="CJ176" si="873">IF(AND(OR($B176="Incon60l",$B176="Incon60r"),OR($B179="Abs60r",$B179="Abs60l"),$F176="Central",$F179="Central"),$T179,"")</f>
        <v/>
      </c>
      <c r="CK176" t="str">
        <f t="shared" ref="CK176" si="874">IF(AND(OR($B176="Incon20l",$B176="Incon20r"),OR($B179="con20r",$B179="con20l"),$F176="Central",$F179="Central"),$T179,"")</f>
        <v/>
      </c>
      <c r="CL176" t="str">
        <f t="shared" ref="CL176" si="875">IF(AND(OR($B176="Incon60l",$B176="Incon60r"),OR($B179="con60r",$B179="con60l"),$F176="Central",$F179="Central"),$T179,"")</f>
        <v/>
      </c>
    </row>
    <row r="177" spans="1:96" x14ac:dyDescent="0.25">
      <c r="A177" t="s">
        <v>100</v>
      </c>
      <c r="B177" t="s">
        <v>87</v>
      </c>
      <c r="C177">
        <v>0</v>
      </c>
      <c r="D177">
        <v>700</v>
      </c>
      <c r="E177" t="s">
        <v>696</v>
      </c>
      <c r="F177" t="s">
        <v>29</v>
      </c>
      <c r="G177" t="s">
        <v>30</v>
      </c>
      <c r="H177" t="s">
        <v>30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t="s">
        <v>30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CB177" t="str">
        <f t="shared" ref="CB177" si="876">IF(AND(OR($B177="Incon20l",$B177="Incon20r"),OR($B180="Abs20r",$B180="Abs20l"),$F177="Flankers",$F180="Flankers"),$I180,"")</f>
        <v/>
      </c>
      <c r="CC177" t="str">
        <f t="shared" ref="CC177" si="877">IF(AND(OR($B177="Incon60l",$B177="Incon60r"),OR($B180="Abs60r",$B180="Abs60l"),$F177="Flankers",$F180="Flankers"),$I180,"")</f>
        <v/>
      </c>
      <c r="CD177" t="str">
        <f t="shared" ref="CD177" si="878">IF(AND(OR($B177="Incon20l",$B177="Incon20r"),OR($B180="con20r",$B180="con20l"),$F177="Flankers",$F180="Flankers"),$I180,"")</f>
        <v/>
      </c>
      <c r="CE177" t="str">
        <f t="shared" ref="CE177" si="879">IF(AND(OR($B177="Incon60l",$B177="Incon60r"),OR($B180="con60r",$B180="con60l"),$F177="Flankers",$F180="Flankers"),$I180,"")</f>
        <v/>
      </c>
      <c r="CO177" t="str">
        <f t="shared" ref="CO177" si="880">IF(AND(OR($B177="Incon20l",$B177="Incon20r"),OR($B180="Abs20r",$B180="Abs20l"),$F177="Flankers",$F180="Flankers"),$T180,"")</f>
        <v/>
      </c>
      <c r="CP177" t="str">
        <f t="shared" ref="CP177" si="881">IF(AND(OR($B177="Incon60l",$B177="Incon60r"),OR($B180="Abs60r",$B180="Abs60l"),$F177="Flankers",$F180="Flankers"),$T180,"")</f>
        <v/>
      </c>
      <c r="CQ177" t="str">
        <f t="shared" ref="CQ177" si="882">IF(AND(OR($B177="Incon20l",$B177="Incon20r"),OR($B180="con20r",$B180="con20l"),$F177="Flankers",$F180="Flankers"),$T180,"")</f>
        <v/>
      </c>
      <c r="CR177" t="str">
        <f t="shared" ref="CR177" si="883">IF(AND(OR($B177="Incon60l",$B177="Incon60r"),OR($B180="con60r",$B180="con60l"),$F177="Flankers",$F180="Flankers"),$T180,"")</f>
        <v/>
      </c>
    </row>
    <row r="178" spans="1:96" x14ac:dyDescent="0.25">
      <c r="A178" t="s">
        <v>101</v>
      </c>
      <c r="B178" t="s">
        <v>87</v>
      </c>
      <c r="C178">
        <v>0</v>
      </c>
      <c r="D178">
        <v>700</v>
      </c>
      <c r="E178" t="s">
        <v>696</v>
      </c>
      <c r="F178" t="s">
        <v>29</v>
      </c>
      <c r="G178" t="s">
        <v>30</v>
      </c>
      <c r="H178" t="s">
        <v>30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 t="s">
        <v>30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96" x14ac:dyDescent="0.25">
      <c r="A179" t="s">
        <v>102</v>
      </c>
      <c r="B179" t="s">
        <v>87</v>
      </c>
      <c r="C179">
        <v>0</v>
      </c>
      <c r="D179">
        <v>700</v>
      </c>
      <c r="E179" t="s">
        <v>696</v>
      </c>
      <c r="F179" t="s">
        <v>29</v>
      </c>
      <c r="G179" t="s">
        <v>30</v>
      </c>
      <c r="H179" t="s">
        <v>30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t="s">
        <v>30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BV179" t="str">
        <f t="shared" ref="BV179" si="884">IF(AND(OR($B179="Incon20l",$B179="Incon20r"),OR($B182="Abs20r",$B182="Abs20l"),$F179="Central",$F182="Central"),$I182,"")</f>
        <v/>
      </c>
      <c r="BW179" t="str">
        <f t="shared" ref="BW179" si="885">IF(AND(OR($B179="Incon60l",$B179="Incon60r"),OR($B182="Abs60r",$B182="Abs60l"),$F179="Central",$F182="Central"),$I182,"")</f>
        <v/>
      </c>
      <c r="BX179" t="str">
        <f t="shared" si="735"/>
        <v/>
      </c>
      <c r="BY179" t="str">
        <f t="shared" ref="BY179" si="886">IF(AND(OR($B179="Incon60l",$B179="Incon60r"),OR($B182="con60r",$B182="con60l"),$F179="Central",$F182="Central"),$I182,"")</f>
        <v/>
      </c>
      <c r="CI179" t="str">
        <f t="shared" ref="CI179" si="887">IF(AND(OR($B179="Incon20l",$B179="Incon20r"),OR($B182="Abs20r",$B182="Abs20l"),$F179="Central",$F182="Central"),$T182,"")</f>
        <v/>
      </c>
      <c r="CJ179" t="str">
        <f t="shared" ref="CJ179" si="888">IF(AND(OR($B179="Incon60l",$B179="Incon60r"),OR($B182="Abs60r",$B182="Abs60l"),$F179="Central",$F182="Central"),$T182,"")</f>
        <v/>
      </c>
      <c r="CK179" t="str">
        <f t="shared" ref="CK179" si="889">IF(AND(OR($B179="Incon20l",$B179="Incon20r"),OR($B182="con20r",$B182="con20l"),$F179="Central",$F182="Central"),$T182,"")</f>
        <v/>
      </c>
      <c r="CL179" t="str">
        <f t="shared" ref="CL179" si="890">IF(AND(OR($B179="Incon60l",$B179="Incon60r"),OR($B182="con60r",$B182="con60l"),$F179="Central",$F182="Central"),$T182,"")</f>
        <v/>
      </c>
    </row>
    <row r="180" spans="1:96" x14ac:dyDescent="0.25">
      <c r="A180" t="s">
        <v>103</v>
      </c>
      <c r="B180" t="s">
        <v>87</v>
      </c>
      <c r="C180">
        <v>0</v>
      </c>
      <c r="D180">
        <v>700</v>
      </c>
      <c r="E180" t="s">
        <v>696</v>
      </c>
      <c r="F180" t="s">
        <v>29</v>
      </c>
      <c r="G180" t="s">
        <v>30</v>
      </c>
      <c r="H180" t="s">
        <v>30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 t="s">
        <v>30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CB180" t="str">
        <f t="shared" ref="CB180" si="891">IF(AND(OR($B180="Incon20l",$B180="Incon20r"),OR($B183="Abs20r",$B183="Abs20l"),$F180="Flankers",$F183="Flankers"),$I183,"")</f>
        <v/>
      </c>
      <c r="CC180" t="str">
        <f t="shared" ref="CC180" si="892">IF(AND(OR($B180="Incon60l",$B180="Incon60r"),OR($B183="Abs60r",$B183="Abs60l"),$F180="Flankers",$F183="Flankers"),$I183,"")</f>
        <v/>
      </c>
      <c r="CD180" t="str">
        <f t="shared" ref="CD180" si="893">IF(AND(OR($B180="Incon20l",$B180="Incon20r"),OR($B183="con20r",$B183="con20l"),$F180="Flankers",$F183="Flankers"),$I183,"")</f>
        <v/>
      </c>
      <c r="CE180" t="str">
        <f t="shared" ref="CE180" si="894">IF(AND(OR($B180="Incon60l",$B180="Incon60r"),OR($B183="con60r",$B183="con60l"),$F180="Flankers",$F183="Flankers"),$I183,"")</f>
        <v/>
      </c>
      <c r="CO180" t="str">
        <f t="shared" ref="CO180" si="895">IF(AND(OR($B180="Incon20l",$B180="Incon20r"),OR($B183="Abs20r",$B183="Abs20l"),$F180="Flankers",$F183="Flankers"),$T183,"")</f>
        <v/>
      </c>
      <c r="CP180" t="str">
        <f t="shared" ref="CP180" si="896">IF(AND(OR($B180="Incon60l",$B180="Incon60r"),OR($B183="Abs60r",$B183="Abs60l"),$F180="Flankers",$F183="Flankers"),$T183,"")</f>
        <v/>
      </c>
      <c r="CQ180" t="str">
        <f t="shared" ref="CQ180" si="897">IF(AND(OR($B180="Incon20l",$B180="Incon20r"),OR($B183="con20r",$B183="con20l"),$F180="Flankers",$F183="Flankers"),$T183,"")</f>
        <v/>
      </c>
      <c r="CR180" t="str">
        <f t="shared" ref="CR180" si="898">IF(AND(OR($B180="Incon60l",$B180="Incon60r"),OR($B183="con60r",$B183="con60l"),$F180="Flankers",$F183="Flankers"),$T183,"")</f>
        <v/>
      </c>
    </row>
    <row r="181" spans="1:96" x14ac:dyDescent="0.25">
      <c r="A181" t="s">
        <v>104</v>
      </c>
      <c r="B181" t="s">
        <v>87</v>
      </c>
      <c r="C181">
        <v>0</v>
      </c>
      <c r="D181">
        <v>700</v>
      </c>
      <c r="E181" t="s">
        <v>696</v>
      </c>
      <c r="F181" t="s">
        <v>29</v>
      </c>
      <c r="G181" t="s">
        <v>30</v>
      </c>
      <c r="H181" t="s">
        <v>30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t="s">
        <v>30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96" x14ac:dyDescent="0.25">
      <c r="A182" t="s">
        <v>86</v>
      </c>
      <c r="B182" t="s">
        <v>87</v>
      </c>
      <c r="C182">
        <v>0</v>
      </c>
      <c r="D182">
        <v>700</v>
      </c>
      <c r="E182" t="s">
        <v>696</v>
      </c>
      <c r="F182" t="s">
        <v>84</v>
      </c>
      <c r="G182">
        <v>5.2</v>
      </c>
      <c r="H182">
        <v>1</v>
      </c>
      <c r="I182">
        <v>599.9</v>
      </c>
      <c r="J182">
        <v>649.9</v>
      </c>
      <c r="K182">
        <v>36188.199999999997</v>
      </c>
      <c r="L182">
        <v>649.9</v>
      </c>
      <c r="M182">
        <v>666.5</v>
      </c>
      <c r="N182">
        <v>649.9</v>
      </c>
      <c r="O182">
        <v>1</v>
      </c>
      <c r="P182">
        <v>0</v>
      </c>
      <c r="Q182">
        <v>1</v>
      </c>
      <c r="R182">
        <v>85.7</v>
      </c>
      <c r="S182">
        <v>92.8</v>
      </c>
      <c r="T182">
        <v>649.9</v>
      </c>
      <c r="U182">
        <v>92.8</v>
      </c>
      <c r="V182">
        <v>649.9</v>
      </c>
      <c r="BV182" t="str">
        <f t="shared" ref="BV182" si="899">IF(AND(OR($B182="Incon20l",$B182="Incon20r"),OR($B185="Abs20r",$B185="Abs20l"),$F182="Central",$F185="Central"),$I185,"")</f>
        <v/>
      </c>
      <c r="BW182" t="str">
        <f t="shared" ref="BW182" si="900">IF(AND(OR($B182="Incon60l",$B182="Incon60r"),OR($B185="Abs60r",$B185="Abs60l"),$F182="Central",$F185="Central"),$I185,"")</f>
        <v/>
      </c>
      <c r="BX182" t="str">
        <f t="shared" si="735"/>
        <v/>
      </c>
      <c r="BY182" t="str">
        <f t="shared" ref="BY182" si="901">IF(AND(OR($B182="Incon60l",$B182="Incon60r"),OR($B185="con60r",$B185="con60l"),$F182="Central",$F185="Central"),$I185,"")</f>
        <v/>
      </c>
      <c r="CI182" t="str">
        <f t="shared" ref="CI182" si="902">IF(AND(OR($B182="Incon20l",$B182="Incon20r"),OR($B185="Abs20r",$B185="Abs20l"),$F182="Central",$F185="Central"),$T185,"")</f>
        <v/>
      </c>
      <c r="CJ182" t="str">
        <f t="shared" ref="CJ182" si="903">IF(AND(OR($B182="Incon60l",$B182="Incon60r"),OR($B185="Abs60r",$B185="Abs60l"),$F182="Central",$F185="Central"),$T185,"")</f>
        <v/>
      </c>
      <c r="CK182" t="str">
        <f t="shared" ref="CK182" si="904">IF(AND(OR($B182="Incon20l",$B182="Incon20r"),OR($B185="con20r",$B185="con20l"),$F182="Central",$F185="Central"),$T185,"")</f>
        <v/>
      </c>
      <c r="CL182" t="str">
        <f t="shared" ref="CL182" si="905">IF(AND(OR($B182="Incon60l",$B182="Incon60r"),OR($B185="con60r",$B185="con60l"),$F182="Central",$F185="Central"),$T185,"")</f>
        <v/>
      </c>
    </row>
    <row r="183" spans="1:96" x14ac:dyDescent="0.25">
      <c r="A183" t="s">
        <v>88</v>
      </c>
      <c r="B183" t="s">
        <v>87</v>
      </c>
      <c r="C183">
        <v>0</v>
      </c>
      <c r="D183">
        <v>700</v>
      </c>
      <c r="E183" t="s">
        <v>696</v>
      </c>
      <c r="F183" t="s">
        <v>84</v>
      </c>
      <c r="G183">
        <v>9.3000000000000007</v>
      </c>
      <c r="H183">
        <v>1</v>
      </c>
      <c r="I183">
        <v>700</v>
      </c>
      <c r="J183">
        <v>650</v>
      </c>
      <c r="K183">
        <v>36194.9</v>
      </c>
      <c r="L183">
        <v>650</v>
      </c>
      <c r="M183">
        <v>650</v>
      </c>
      <c r="N183">
        <v>650</v>
      </c>
      <c r="O183">
        <v>1</v>
      </c>
      <c r="P183">
        <v>0</v>
      </c>
      <c r="Q183">
        <v>1</v>
      </c>
      <c r="R183">
        <v>100</v>
      </c>
      <c r="S183">
        <v>92.9</v>
      </c>
      <c r="T183">
        <v>650</v>
      </c>
      <c r="U183">
        <v>92.9</v>
      </c>
      <c r="V183">
        <v>650</v>
      </c>
      <c r="CB183" t="str">
        <f t="shared" ref="CB183" si="906">IF(AND(OR($B183="Incon20l",$B183="Incon20r"),OR($B186="Abs20r",$B186="Abs20l"),$F183="Flankers",$F186="Flankers"),$I186,"")</f>
        <v/>
      </c>
      <c r="CC183" t="str">
        <f t="shared" ref="CC183" si="907">IF(AND(OR($B183="Incon60l",$B183="Incon60r"),OR($B186="Abs60r",$B186="Abs60l"),$F183="Flankers",$F186="Flankers"),$I186,"")</f>
        <v/>
      </c>
      <c r="CD183" t="str">
        <f t="shared" ref="CD183" si="908">IF(AND(OR($B183="Incon20l",$B183="Incon20r"),OR($B186="con20r",$B186="con20l"),$F183="Flankers",$F186="Flankers"),$I186,"")</f>
        <v/>
      </c>
      <c r="CE183" t="str">
        <f t="shared" ref="CE183" si="909">IF(AND(OR($B183="Incon60l",$B183="Incon60r"),OR($B186="con60r",$B186="con60l"),$F183="Flankers",$F186="Flankers"),$I186,"")</f>
        <v/>
      </c>
      <c r="CO183" t="str">
        <f t="shared" ref="CO183" si="910">IF(AND(OR($B183="Incon20l",$B183="Incon20r"),OR($B186="Abs20r",$B186="Abs20l"),$F183="Flankers",$F186="Flankers"),$T186,"")</f>
        <v/>
      </c>
      <c r="CP183" t="str">
        <f t="shared" ref="CP183" si="911">IF(AND(OR($B183="Incon60l",$B183="Incon60r"),OR($B186="Abs60r",$B186="Abs60l"),$F183="Flankers",$F186="Flankers"),$T186,"")</f>
        <v/>
      </c>
      <c r="CQ183" t="str">
        <f t="shared" ref="CQ183" si="912">IF(AND(OR($B183="Incon20l",$B183="Incon20r"),OR($B186="con20r",$B186="con20l"),$F183="Flankers",$F186="Flankers"),$T186,"")</f>
        <v/>
      </c>
      <c r="CR183" t="str">
        <f t="shared" ref="CR183" si="913">IF(AND(OR($B183="Incon60l",$B183="Incon60r"),OR($B186="con60r",$B186="con60l"),$F183="Flankers",$F186="Flankers"),$T186,"")</f>
        <v/>
      </c>
    </row>
    <row r="184" spans="1:96" x14ac:dyDescent="0.25">
      <c r="A184" t="s">
        <v>89</v>
      </c>
      <c r="B184" t="s">
        <v>87</v>
      </c>
      <c r="C184">
        <v>0</v>
      </c>
      <c r="D184">
        <v>700</v>
      </c>
      <c r="E184" t="s">
        <v>696</v>
      </c>
      <c r="F184" t="s">
        <v>84</v>
      </c>
      <c r="G184">
        <v>5.9</v>
      </c>
      <c r="H184">
        <v>1</v>
      </c>
      <c r="I184">
        <v>633.20000000000005</v>
      </c>
      <c r="J184">
        <v>616.6</v>
      </c>
      <c r="K184">
        <v>34332.699999999997</v>
      </c>
      <c r="L184">
        <v>616.6</v>
      </c>
      <c r="M184">
        <v>633.20000000000005</v>
      </c>
      <c r="N184">
        <v>183.3</v>
      </c>
      <c r="O184">
        <v>1</v>
      </c>
      <c r="P184">
        <v>0</v>
      </c>
      <c r="Q184">
        <v>2</v>
      </c>
      <c r="R184">
        <v>90.5</v>
      </c>
      <c r="S184">
        <v>88.1</v>
      </c>
      <c r="T184">
        <v>599.9</v>
      </c>
      <c r="U184">
        <v>85.7</v>
      </c>
      <c r="V184">
        <v>300</v>
      </c>
    </row>
    <row r="185" spans="1:96" x14ac:dyDescent="0.25">
      <c r="A185" t="s">
        <v>90</v>
      </c>
      <c r="B185" t="s">
        <v>87</v>
      </c>
      <c r="C185">
        <v>0</v>
      </c>
      <c r="D185">
        <v>700</v>
      </c>
      <c r="E185" t="s">
        <v>696</v>
      </c>
      <c r="F185" t="s">
        <v>84</v>
      </c>
      <c r="G185" t="s">
        <v>30</v>
      </c>
      <c r="H185" t="s">
        <v>30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t="s">
        <v>30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BV185" t="str">
        <f t="shared" ref="BV185" si="914">IF(AND(OR($B185="Incon20l",$B185="Incon20r"),OR($B188="Abs20r",$B188="Abs20l"),$F185="Central",$F188="Central"),$I188,"")</f>
        <v/>
      </c>
      <c r="BW185" t="str">
        <f t="shared" ref="BW185" si="915">IF(AND(OR($B185="Incon60l",$B185="Incon60r"),OR($B188="Abs60r",$B188="Abs60l"),$F185="Central",$F188="Central"),$I188,"")</f>
        <v/>
      </c>
      <c r="BX185" t="str">
        <f t="shared" si="735"/>
        <v/>
      </c>
      <c r="BY185" t="str">
        <f t="shared" ref="BY185" si="916">IF(AND(OR($B185="Incon60l",$B185="Incon60r"),OR($B188="con60r",$B188="con60l"),$F185="Central",$F188="Central"),$I188,"")</f>
        <v/>
      </c>
      <c r="CI185" t="str">
        <f t="shared" ref="CI185" si="917">IF(AND(OR($B185="Incon20l",$B185="Incon20r"),OR($B188="Abs20r",$B188="Abs20l"),$F185="Central",$F188="Central"),$T188,"")</f>
        <v/>
      </c>
      <c r="CJ185" t="str">
        <f t="shared" ref="CJ185" si="918">IF(AND(OR($B185="Incon60l",$B185="Incon60r"),OR($B188="Abs60r",$B188="Abs60l"),$F185="Central",$F188="Central"),$T188,"")</f>
        <v/>
      </c>
      <c r="CK185" t="str">
        <f t="shared" ref="CK185" si="919">IF(AND(OR($B185="Incon20l",$B185="Incon20r"),OR($B188="con20r",$B188="con20l"),$F185="Central",$F188="Central"),$T188,"")</f>
        <v/>
      </c>
      <c r="CL185" t="str">
        <f t="shared" ref="CL185" si="920">IF(AND(OR($B185="Incon60l",$B185="Incon60r"),OR($B188="con60r",$B188="con60l"),$F185="Central",$F188="Central"),$T188,"")</f>
        <v/>
      </c>
    </row>
    <row r="186" spans="1:96" x14ac:dyDescent="0.25">
      <c r="A186" t="s">
        <v>91</v>
      </c>
      <c r="B186" t="s">
        <v>87</v>
      </c>
      <c r="C186">
        <v>0</v>
      </c>
      <c r="D186">
        <v>700</v>
      </c>
      <c r="E186" t="s">
        <v>696</v>
      </c>
      <c r="F186" t="s">
        <v>84</v>
      </c>
      <c r="G186" t="s">
        <v>30</v>
      </c>
      <c r="H186" t="s">
        <v>30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t="s">
        <v>30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CB186" t="str">
        <f t="shared" ref="CB186" si="921">IF(AND(OR($B186="Incon20l",$B186="Incon20r"),OR($B189="Abs20r",$B189="Abs20l"),$F186="Flankers",$F189="Flankers"),$I189,"")</f>
        <v/>
      </c>
      <c r="CC186" t="str">
        <f t="shared" ref="CC186" si="922">IF(AND(OR($B186="Incon60l",$B186="Incon60r"),OR($B189="Abs60r",$B189="Abs60l"),$F186="Flankers",$F189="Flankers"),$I189,"")</f>
        <v/>
      </c>
      <c r="CD186" t="str">
        <f t="shared" ref="CD186" si="923">IF(AND(OR($B186="Incon20l",$B186="Incon20r"),OR($B189="con20r",$B189="con20l"),$F186="Flankers",$F189="Flankers"),$I189,"")</f>
        <v/>
      </c>
      <c r="CE186" t="str">
        <f t="shared" ref="CE186" si="924">IF(AND(OR($B186="Incon60l",$B186="Incon60r"),OR($B189="con60r",$B189="con60l"),$F186="Flankers",$F189="Flankers"),$I189,"")</f>
        <v/>
      </c>
      <c r="CO186" t="str">
        <f t="shared" ref="CO186" si="925">IF(AND(OR($B186="Incon20l",$B186="Incon20r"),OR($B189="Abs20r",$B189="Abs20l"),$F186="Flankers",$F189="Flankers"),$T189,"")</f>
        <v/>
      </c>
      <c r="CP186" t="str">
        <f t="shared" ref="CP186" si="926">IF(AND(OR($B186="Incon60l",$B186="Incon60r"),OR($B189="Abs60r",$B189="Abs60l"),$F186="Flankers",$F189="Flankers"),$T189,"")</f>
        <v/>
      </c>
      <c r="CQ186" t="str">
        <f t="shared" ref="CQ186" si="927">IF(AND(OR($B186="Incon20l",$B186="Incon20r"),OR($B189="con20r",$B189="con20l"),$F186="Flankers",$F189="Flankers"),$T189,"")</f>
        <v/>
      </c>
      <c r="CR186" t="str">
        <f t="shared" ref="CR186" si="928">IF(AND(OR($B186="Incon60l",$B186="Incon60r"),OR($B189="con60r",$B189="con60l"),$F186="Flankers",$F189="Flankers"),$T189,"")</f>
        <v/>
      </c>
    </row>
    <row r="187" spans="1:96" x14ac:dyDescent="0.25">
      <c r="A187" t="s">
        <v>92</v>
      </c>
      <c r="B187" t="s">
        <v>87</v>
      </c>
      <c r="C187">
        <v>0</v>
      </c>
      <c r="D187">
        <v>700</v>
      </c>
      <c r="E187" t="s">
        <v>696</v>
      </c>
      <c r="F187" t="s">
        <v>84</v>
      </c>
      <c r="G187" t="s">
        <v>30</v>
      </c>
      <c r="H187" t="s">
        <v>30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t="s">
        <v>30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96" x14ac:dyDescent="0.25">
      <c r="A188" t="s">
        <v>93</v>
      </c>
      <c r="B188" t="s">
        <v>87</v>
      </c>
      <c r="C188">
        <v>0</v>
      </c>
      <c r="D188">
        <v>700</v>
      </c>
      <c r="E188" t="s">
        <v>696</v>
      </c>
      <c r="F188" t="s">
        <v>84</v>
      </c>
      <c r="G188" t="s">
        <v>30</v>
      </c>
      <c r="H188" t="s">
        <v>30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t="s">
        <v>30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BV188" t="str">
        <f t="shared" ref="BV188" si="929">IF(AND(OR($B188="Incon20l",$B188="Incon20r"),OR($B191="Abs20r",$B191="Abs20l"),$F188="Central",$F191="Central"),$I191,"")</f>
        <v/>
      </c>
      <c r="BW188" t="str">
        <f t="shared" ref="BW188" si="930">IF(AND(OR($B188="Incon60l",$B188="Incon60r"),OR($B191="Abs60r",$B191="Abs60l"),$F188="Central",$F191="Central"),$I191,"")</f>
        <v/>
      </c>
      <c r="BX188" t="str">
        <f t="shared" si="735"/>
        <v/>
      </c>
      <c r="BY188" t="str">
        <f t="shared" ref="BY188" si="931">IF(AND(OR($B188="Incon60l",$B188="Incon60r"),OR($B191="con60r",$B191="con60l"),$F188="Central",$F191="Central"),$I191,"")</f>
        <v/>
      </c>
      <c r="CI188" t="str">
        <f t="shared" ref="CI188" si="932">IF(AND(OR($B188="Incon20l",$B188="Incon20r"),OR($B191="Abs20r",$B191="Abs20l"),$F188="Central",$F191="Central"),$T191,"")</f>
        <v/>
      </c>
      <c r="CJ188" t="str">
        <f t="shared" ref="CJ188" si="933">IF(AND(OR($B188="Incon60l",$B188="Incon60r"),OR($B191="Abs60r",$B191="Abs60l"),$F188="Central",$F191="Central"),$T191,"")</f>
        <v/>
      </c>
      <c r="CK188" t="str">
        <f t="shared" ref="CK188" si="934">IF(AND(OR($B188="Incon20l",$B188="Incon20r"),OR($B191="con20r",$B191="con20l"),$F188="Central",$F191="Central"),$T191,"")</f>
        <v/>
      </c>
      <c r="CL188" t="str">
        <f t="shared" ref="CL188" si="935">IF(AND(OR($B188="Incon60l",$B188="Incon60r"),OR($B191="con60r",$B191="con60l"),$F188="Central",$F191="Central"),$T191,"")</f>
        <v/>
      </c>
    </row>
    <row r="189" spans="1:96" x14ac:dyDescent="0.25">
      <c r="A189" t="s">
        <v>94</v>
      </c>
      <c r="B189" t="s">
        <v>87</v>
      </c>
      <c r="C189">
        <v>0</v>
      </c>
      <c r="D189">
        <v>700</v>
      </c>
      <c r="E189" t="s">
        <v>696</v>
      </c>
      <c r="F189" t="s">
        <v>84</v>
      </c>
      <c r="G189" t="s">
        <v>30</v>
      </c>
      <c r="H189" t="s">
        <v>30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t="s">
        <v>30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CB189" t="str">
        <f t="shared" ref="CB189" si="936">IF(AND(OR($B189="Incon20l",$B189="Incon20r"),OR($B192="Abs20r",$B192="Abs20l"),$F189="Flankers",$F192="Flankers"),$I192,"")</f>
        <v/>
      </c>
      <c r="CC189" t="str">
        <f t="shared" ref="CC189" si="937">IF(AND(OR($B189="Incon60l",$B189="Incon60r"),OR($B192="Abs60r",$B192="Abs60l"),$F189="Flankers",$F192="Flankers"),$I192,"")</f>
        <v/>
      </c>
      <c r="CD189" t="str">
        <f t="shared" ref="CD189" si="938">IF(AND(OR($B189="Incon20l",$B189="Incon20r"),OR($B192="con20r",$B192="con20l"),$F189="Flankers",$F192="Flankers"),$I192,"")</f>
        <v/>
      </c>
      <c r="CE189" t="str">
        <f t="shared" ref="CE189" si="939">IF(AND(OR($B189="Incon60l",$B189="Incon60r"),OR($B192="con60r",$B192="con60l"),$F189="Flankers",$F192="Flankers"),$I192,"")</f>
        <v/>
      </c>
      <c r="CO189" t="str">
        <f t="shared" ref="CO189" si="940">IF(AND(OR($B189="Incon20l",$B189="Incon20r"),OR($B192="Abs20r",$B192="Abs20l"),$F189="Flankers",$F192="Flankers"),$T192,"")</f>
        <v/>
      </c>
      <c r="CP189" t="str">
        <f t="shared" ref="CP189" si="941">IF(AND(OR($B189="Incon60l",$B189="Incon60r"),OR($B192="Abs60r",$B192="Abs60l"),$F189="Flankers",$F192="Flankers"),$T192,"")</f>
        <v/>
      </c>
      <c r="CQ189" t="str">
        <f t="shared" ref="CQ189" si="942">IF(AND(OR($B189="Incon20l",$B189="Incon20r"),OR($B192="con20r",$B192="con20l"),$F189="Flankers",$F192="Flankers"),$T192,"")</f>
        <v/>
      </c>
      <c r="CR189" t="str">
        <f t="shared" ref="CR189" si="943">IF(AND(OR($B189="Incon60l",$B189="Incon60r"),OR($B192="con60r",$B192="con60l"),$F189="Flankers",$F192="Flankers"),$T192,"")</f>
        <v/>
      </c>
    </row>
    <row r="190" spans="1:96" x14ac:dyDescent="0.25">
      <c r="A190" t="s">
        <v>95</v>
      </c>
      <c r="B190" t="s">
        <v>87</v>
      </c>
      <c r="C190">
        <v>0</v>
      </c>
      <c r="D190">
        <v>700</v>
      </c>
      <c r="E190" t="s">
        <v>696</v>
      </c>
      <c r="F190" t="s">
        <v>84</v>
      </c>
      <c r="G190" t="s">
        <v>30</v>
      </c>
      <c r="H190" t="s">
        <v>30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t="s">
        <v>30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96" x14ac:dyDescent="0.25">
      <c r="A191" t="s">
        <v>96</v>
      </c>
      <c r="B191" t="s">
        <v>87</v>
      </c>
      <c r="C191">
        <v>0</v>
      </c>
      <c r="D191">
        <v>700</v>
      </c>
      <c r="E191" t="s">
        <v>696</v>
      </c>
      <c r="F191" t="s">
        <v>84</v>
      </c>
      <c r="G191">
        <v>351.1</v>
      </c>
      <c r="H191">
        <v>2</v>
      </c>
      <c r="I191">
        <v>250</v>
      </c>
      <c r="J191">
        <v>150</v>
      </c>
      <c r="K191">
        <v>8352.2999999999993</v>
      </c>
      <c r="L191">
        <v>300</v>
      </c>
      <c r="M191">
        <v>366.6</v>
      </c>
      <c r="N191">
        <v>133.4</v>
      </c>
      <c r="O191">
        <v>1</v>
      </c>
      <c r="P191">
        <v>0</v>
      </c>
      <c r="Q191">
        <v>1</v>
      </c>
      <c r="R191">
        <v>35.700000000000003</v>
      </c>
      <c r="S191">
        <v>21.4</v>
      </c>
      <c r="T191">
        <v>133.4</v>
      </c>
      <c r="U191">
        <v>19.100000000000001</v>
      </c>
      <c r="V191">
        <v>133.4</v>
      </c>
      <c r="BV191" t="str">
        <f t="shared" ref="BV191" si="944">IF(AND(OR($B191="Incon20l",$B191="Incon20r"),OR($B194="Abs20r",$B194="Abs20l"),$F191="Central",$F194="Central"),$I194,"")</f>
        <v/>
      </c>
      <c r="BW191" t="str">
        <f t="shared" ref="BW191" si="945">IF(AND(OR($B191="Incon60l",$B191="Incon60r"),OR($B194="Abs60r",$B194="Abs60l"),$F191="Central",$F194="Central"),$I194,"")</f>
        <v/>
      </c>
      <c r="BX191" t="str">
        <f t="shared" si="735"/>
        <v/>
      </c>
      <c r="BY191" t="str">
        <f t="shared" ref="BY191" si="946">IF(AND(OR($B191="Incon60l",$B191="Incon60r"),OR($B194="con60r",$B194="con60l"),$F191="Central",$F194="Central"),$I194,"")</f>
        <v/>
      </c>
      <c r="CI191" t="str">
        <f t="shared" ref="CI191" si="947">IF(AND(OR($B191="Incon20l",$B191="Incon20r"),OR($B194="Abs20r",$B194="Abs20l"),$F191="Central",$F194="Central"),$T194,"")</f>
        <v/>
      </c>
      <c r="CJ191" t="str">
        <f t="shared" ref="CJ191" si="948">IF(AND(OR($B191="Incon60l",$B191="Incon60r"),OR($B194="Abs60r",$B194="Abs60l"),$F191="Central",$F194="Central"),$T194,"")</f>
        <v/>
      </c>
      <c r="CK191" t="str">
        <f t="shared" ref="CK191" si="949">IF(AND(OR($B191="Incon20l",$B191="Incon20r"),OR($B194="con20r",$B194="con20l"),$F191="Central",$F194="Central"),$T194,"")</f>
        <v/>
      </c>
      <c r="CL191" t="str">
        <f t="shared" ref="CL191" si="950">IF(AND(OR($B191="Incon60l",$B191="Incon60r"),OR($B194="con60r",$B194="con60l"),$F191="Central",$F194="Central"),$T194,"")</f>
        <v/>
      </c>
    </row>
    <row r="192" spans="1:96" x14ac:dyDescent="0.25">
      <c r="A192" t="s">
        <v>97</v>
      </c>
      <c r="B192" t="s">
        <v>87</v>
      </c>
      <c r="C192">
        <v>0</v>
      </c>
      <c r="D192">
        <v>700</v>
      </c>
      <c r="E192" t="s">
        <v>696</v>
      </c>
      <c r="F192" t="s">
        <v>84</v>
      </c>
      <c r="G192" t="s">
        <v>30</v>
      </c>
      <c r="H192" t="s">
        <v>30</v>
      </c>
      <c r="I192">
        <v>50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t="s">
        <v>30</v>
      </c>
      <c r="Q192">
        <v>0</v>
      </c>
      <c r="R192">
        <v>7.1</v>
      </c>
      <c r="S192">
        <v>0</v>
      </c>
      <c r="T192">
        <v>0</v>
      </c>
      <c r="U192">
        <v>0</v>
      </c>
      <c r="V192">
        <v>0</v>
      </c>
      <c r="CB192" t="str">
        <f t="shared" ref="CB192" si="951">IF(AND(OR($B192="Incon20l",$B192="Incon20r"),OR($B195="Abs20r",$B195="Abs20l"),$F192="Flankers",$F195="Flankers"),$I195,"")</f>
        <v/>
      </c>
      <c r="CC192" t="str">
        <f t="shared" ref="CC192" si="952">IF(AND(OR($B192="Incon60l",$B192="Incon60r"),OR($B195="Abs60r",$B195="Abs60l"),$F192="Flankers",$F195="Flankers"),$I195,"")</f>
        <v/>
      </c>
      <c r="CD192" t="str">
        <f t="shared" ref="CD192" si="953">IF(AND(OR($B192="Incon20l",$B192="Incon20r"),OR($B195="con20r",$B195="con20l"),$F192="Flankers",$F195="Flankers"),$I195,"")</f>
        <v/>
      </c>
      <c r="CE192" t="str">
        <f t="shared" ref="CE192" si="954">IF(AND(OR($B192="Incon60l",$B192="Incon60r"),OR($B195="con60r",$B195="con60l"),$F192="Flankers",$F195="Flankers"),$I195,"")</f>
        <v/>
      </c>
      <c r="CO192" t="str">
        <f t="shared" ref="CO192" si="955">IF(AND(OR($B192="Incon20l",$B192="Incon20r"),OR($B195="Abs20r",$B195="Abs20l"),$F192="Flankers",$F195="Flankers"),$T195,"")</f>
        <v/>
      </c>
      <c r="CP192" t="str">
        <f t="shared" ref="CP192" si="956">IF(AND(OR($B192="Incon60l",$B192="Incon60r"),OR($B195="Abs60r",$B195="Abs60l"),$F192="Flankers",$F195="Flankers"),$T195,"")</f>
        <v/>
      </c>
      <c r="CQ192" t="str">
        <f t="shared" ref="CQ192" si="957">IF(AND(OR($B192="Incon20l",$B192="Incon20r"),OR($B195="con20r",$B195="con20l"),$F192="Flankers",$F195="Flankers"),$T195,"")</f>
        <v/>
      </c>
      <c r="CR192" t="str">
        <f t="shared" ref="CR192" si="958">IF(AND(OR($B192="Incon60l",$B192="Incon60r"),OR($B195="con60r",$B195="con60l"),$F192="Flankers",$F195="Flankers"),$T195,"")</f>
        <v/>
      </c>
    </row>
    <row r="193" spans="1:96" x14ac:dyDescent="0.25">
      <c r="A193" t="s">
        <v>98</v>
      </c>
      <c r="B193" t="s">
        <v>87</v>
      </c>
      <c r="C193">
        <v>0</v>
      </c>
      <c r="D193">
        <v>700</v>
      </c>
      <c r="E193" t="s">
        <v>696</v>
      </c>
      <c r="F193" t="s">
        <v>84</v>
      </c>
      <c r="G193">
        <v>3.9</v>
      </c>
      <c r="H193">
        <v>1</v>
      </c>
      <c r="I193">
        <v>549.9</v>
      </c>
      <c r="J193">
        <v>533.29999999999995</v>
      </c>
      <c r="K193">
        <v>29696.3</v>
      </c>
      <c r="L193">
        <v>533.29999999999995</v>
      </c>
      <c r="M193">
        <v>533.29999999999995</v>
      </c>
      <c r="N193">
        <v>533.29999999999995</v>
      </c>
      <c r="O193">
        <v>1</v>
      </c>
      <c r="P193">
        <v>0</v>
      </c>
      <c r="Q193">
        <v>1</v>
      </c>
      <c r="R193">
        <v>78.599999999999994</v>
      </c>
      <c r="S193">
        <v>76.2</v>
      </c>
      <c r="T193">
        <v>533.29999999999995</v>
      </c>
      <c r="U193">
        <v>76.2</v>
      </c>
      <c r="V193">
        <v>533.29999999999995</v>
      </c>
    </row>
    <row r="194" spans="1:96" x14ac:dyDescent="0.25">
      <c r="A194" t="s">
        <v>99</v>
      </c>
      <c r="B194" t="s">
        <v>87</v>
      </c>
      <c r="C194">
        <v>0</v>
      </c>
      <c r="D194">
        <v>700</v>
      </c>
      <c r="E194" t="s">
        <v>696</v>
      </c>
      <c r="F194" t="s">
        <v>84</v>
      </c>
      <c r="G194" t="s">
        <v>30</v>
      </c>
      <c r="H194" t="s">
        <v>30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t="s">
        <v>30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BV194" t="str">
        <f t="shared" ref="BV194" si="959">IF(AND(OR($B194="Incon20l",$B194="Incon20r"),OR($B197="Abs20r",$B197="Abs20l"),$F194="Central",$F197="Central"),$I197,"")</f>
        <v/>
      </c>
      <c r="BW194" t="str">
        <f t="shared" ref="BW194" si="960">IF(AND(OR($B194="Incon60l",$B194="Incon60r"),OR($B197="Abs60r",$B197="Abs60l"),$F194="Central",$F197="Central"),$I197,"")</f>
        <v/>
      </c>
      <c r="BX194" t="str">
        <f t="shared" si="735"/>
        <v/>
      </c>
      <c r="BY194" t="str">
        <f t="shared" ref="BY194" si="961">IF(AND(OR($B194="Incon60l",$B194="Incon60r"),OR($B197="con60r",$B197="con60l"),$F194="Central",$F197="Central"),$I197,"")</f>
        <v/>
      </c>
      <c r="CI194" t="str">
        <f t="shared" ref="CI194" si="962">IF(AND(OR($B194="Incon20l",$B194="Incon20r"),OR($B197="Abs20r",$B197="Abs20l"),$F194="Central",$F197="Central"),$T197,"")</f>
        <v/>
      </c>
      <c r="CJ194" t="str">
        <f t="shared" ref="CJ194" si="963">IF(AND(OR($B194="Incon60l",$B194="Incon60r"),OR($B197="Abs60r",$B197="Abs60l"),$F194="Central",$F197="Central"),$T197,"")</f>
        <v/>
      </c>
      <c r="CK194" t="str">
        <f t="shared" ref="CK194" si="964">IF(AND(OR($B194="Incon20l",$B194="Incon20r"),OR($B197="con20r",$B197="con20l"),$F194="Central",$F197="Central"),$T197,"")</f>
        <v/>
      </c>
      <c r="CL194" t="str">
        <f t="shared" ref="CL194" si="965">IF(AND(OR($B194="Incon60l",$B194="Incon60r"),OR($B197="con60r",$B197="con60l"),$F194="Central",$F197="Central"),$T197,"")</f>
        <v/>
      </c>
    </row>
    <row r="195" spans="1:96" x14ac:dyDescent="0.25">
      <c r="A195" t="s">
        <v>100</v>
      </c>
      <c r="B195" t="s">
        <v>87</v>
      </c>
      <c r="C195">
        <v>0</v>
      </c>
      <c r="D195">
        <v>700</v>
      </c>
      <c r="E195" t="s">
        <v>696</v>
      </c>
      <c r="F195" t="s">
        <v>84</v>
      </c>
      <c r="G195" t="s">
        <v>30</v>
      </c>
      <c r="H195" t="s">
        <v>30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t="s">
        <v>30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CB195" t="str">
        <f t="shared" ref="CB195" si="966">IF(AND(OR($B195="Incon20l",$B195="Incon20r"),OR($B198="Abs20r",$B198="Abs20l"),$F195="Flankers",$F198="Flankers"),$I198,"")</f>
        <v/>
      </c>
      <c r="CC195" t="str">
        <f t="shared" ref="CC195" si="967">IF(AND(OR($B195="Incon60l",$B195="Incon60r"),OR($B198="Abs60r",$B198="Abs60l"),$F195="Flankers",$F198="Flankers"),$I198,"")</f>
        <v/>
      </c>
      <c r="CD195" t="str">
        <f t="shared" ref="CD195" si="968">IF(AND(OR($B195="Incon20l",$B195="Incon20r"),OR($B198="con20r",$B198="con20l"),$F195="Flankers",$F198="Flankers"),$I198,"")</f>
        <v/>
      </c>
      <c r="CE195" t="str">
        <f t="shared" ref="CE195" si="969">IF(AND(OR($B195="Incon60l",$B195="Incon60r"),OR($B198="con60r",$B198="con60l"),$F195="Flankers",$F198="Flankers"),$I198,"")</f>
        <v/>
      </c>
      <c r="CO195" t="str">
        <f t="shared" ref="CO195" si="970">IF(AND(OR($B195="Incon20l",$B195="Incon20r"),OR($B198="Abs20r",$B198="Abs20l"),$F195="Flankers",$F198="Flankers"),$T198,"")</f>
        <v/>
      </c>
      <c r="CP195" t="str">
        <f t="shared" ref="CP195" si="971">IF(AND(OR($B195="Incon60l",$B195="Incon60r"),OR($B198="Abs60r",$B198="Abs60l"),$F195="Flankers",$F198="Flankers"),$T198,"")</f>
        <v/>
      </c>
      <c r="CQ195" t="str">
        <f t="shared" ref="CQ195" si="972">IF(AND(OR($B195="Incon20l",$B195="Incon20r"),OR($B198="con20r",$B198="con20l"),$F195="Flankers",$F198="Flankers"),$T198,"")</f>
        <v/>
      </c>
      <c r="CR195" t="str">
        <f t="shared" ref="CR195" si="973">IF(AND(OR($B195="Incon60l",$B195="Incon60r"),OR($B198="con60r",$B198="con60l"),$F195="Flankers",$F198="Flankers"),$T198,"")</f>
        <v/>
      </c>
    </row>
    <row r="196" spans="1:96" x14ac:dyDescent="0.25">
      <c r="A196" t="s">
        <v>101</v>
      </c>
      <c r="B196" t="s">
        <v>87</v>
      </c>
      <c r="C196">
        <v>0</v>
      </c>
      <c r="D196">
        <v>700</v>
      </c>
      <c r="E196" t="s">
        <v>696</v>
      </c>
      <c r="F196" t="s">
        <v>84</v>
      </c>
      <c r="G196" t="s">
        <v>30</v>
      </c>
      <c r="H196" t="s">
        <v>30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t="s">
        <v>30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96" x14ac:dyDescent="0.25">
      <c r="A197" t="s">
        <v>102</v>
      </c>
      <c r="B197" t="s">
        <v>87</v>
      </c>
      <c r="C197">
        <v>0</v>
      </c>
      <c r="D197">
        <v>700</v>
      </c>
      <c r="E197" t="s">
        <v>696</v>
      </c>
      <c r="F197" t="s">
        <v>84</v>
      </c>
      <c r="G197" t="s">
        <v>30</v>
      </c>
      <c r="H197" t="s">
        <v>30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t="s">
        <v>30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BV197" t="str">
        <f t="shared" ref="BV197" si="974">IF(AND(OR($B197="Incon20l",$B197="Incon20r"),OR($B200="Abs20r",$B200="Abs20l"),$F197="Central",$F200="Central"),$I200,"")</f>
        <v/>
      </c>
      <c r="BW197" t="str">
        <f t="shared" ref="BW197" si="975">IF(AND(OR($B197="Incon60l",$B197="Incon60r"),OR($B200="Abs60r",$B200="Abs60l"),$F197="Central",$F200="Central"),$I200,"")</f>
        <v/>
      </c>
      <c r="BX197" t="str">
        <f t="shared" si="735"/>
        <v/>
      </c>
      <c r="BY197" t="str">
        <f t="shared" ref="BY197" si="976">IF(AND(OR($B197="Incon60l",$B197="Incon60r"),OR($B200="con60r",$B200="con60l"),$F197="Central",$F200="Central"),$I200,"")</f>
        <v/>
      </c>
      <c r="CI197" t="str">
        <f t="shared" ref="CI197" si="977">IF(AND(OR($B197="Incon20l",$B197="Incon20r"),OR($B200="Abs20r",$B200="Abs20l"),$F197="Central",$F200="Central"),$T200,"")</f>
        <v/>
      </c>
      <c r="CJ197" t="str">
        <f t="shared" ref="CJ197" si="978">IF(AND(OR($B197="Incon60l",$B197="Incon60r"),OR($B200="Abs60r",$B200="Abs60l"),$F197="Central",$F200="Central"),$T200,"")</f>
        <v/>
      </c>
      <c r="CK197" t="str">
        <f t="shared" ref="CK197" si="979">IF(AND(OR($B197="Incon20l",$B197="Incon20r"),OR($B200="con20r",$B200="con20l"),$F197="Central",$F200="Central"),$T200,"")</f>
        <v/>
      </c>
      <c r="CL197" t="str">
        <f t="shared" ref="CL197" si="980">IF(AND(OR($B197="Incon60l",$B197="Incon60r"),OR($B200="con60r",$B200="con60l"),$F197="Central",$F200="Central"),$T200,"")</f>
        <v/>
      </c>
    </row>
    <row r="198" spans="1:96" x14ac:dyDescent="0.25">
      <c r="A198" t="s">
        <v>103</v>
      </c>
      <c r="B198" t="s">
        <v>87</v>
      </c>
      <c r="C198">
        <v>0</v>
      </c>
      <c r="D198">
        <v>700</v>
      </c>
      <c r="E198" t="s">
        <v>696</v>
      </c>
      <c r="F198" t="s">
        <v>84</v>
      </c>
      <c r="G198" t="s">
        <v>30</v>
      </c>
      <c r="H198" t="s">
        <v>30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t="s">
        <v>30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CB198" t="str">
        <f t="shared" ref="CB198" si="981">IF(AND(OR($B198="Incon20l",$B198="Incon20r"),OR($B201="Abs20r",$B201="Abs20l"),$F198="Flankers",$F201="Flankers"),$I201,"")</f>
        <v/>
      </c>
      <c r="CC198" t="str">
        <f t="shared" ref="CC198" si="982">IF(AND(OR($B198="Incon60l",$B198="Incon60r"),OR($B201="Abs60r",$B201="Abs60l"),$F198="Flankers",$F201="Flankers"),$I201,"")</f>
        <v/>
      </c>
      <c r="CD198" t="str">
        <f t="shared" ref="CD198" si="983">IF(AND(OR($B198="Incon20l",$B198="Incon20r"),OR($B201="con20r",$B201="con20l"),$F198="Flankers",$F201="Flankers"),$I201,"")</f>
        <v/>
      </c>
      <c r="CE198" t="str">
        <f t="shared" ref="CE198" si="984">IF(AND(OR($B198="Incon60l",$B198="Incon60r"),OR($B201="con60r",$B201="con60l"),$F198="Flankers",$F201="Flankers"),$I201,"")</f>
        <v/>
      </c>
      <c r="CO198" t="str">
        <f t="shared" ref="CO198" si="985">IF(AND(OR($B198="Incon20l",$B198="Incon20r"),OR($B201="Abs20r",$B201="Abs20l"),$F198="Flankers",$F201="Flankers"),$T201,"")</f>
        <v/>
      </c>
      <c r="CP198" t="str">
        <f t="shared" ref="CP198" si="986">IF(AND(OR($B198="Incon60l",$B198="Incon60r"),OR($B201="Abs60r",$B201="Abs60l"),$F198="Flankers",$F201="Flankers"),$T201,"")</f>
        <v/>
      </c>
      <c r="CQ198" t="str">
        <f t="shared" ref="CQ198" si="987">IF(AND(OR($B198="Incon20l",$B198="Incon20r"),OR($B201="con20r",$B201="con20l"),$F198="Flankers",$F201="Flankers"),$T201,"")</f>
        <v/>
      </c>
      <c r="CR198" t="str">
        <f t="shared" ref="CR198" si="988">IF(AND(OR($B198="Incon60l",$B198="Incon60r"),OR($B201="con60r",$B201="con60l"),$F198="Flankers",$F201="Flankers"),$T201,"")</f>
        <v/>
      </c>
    </row>
    <row r="199" spans="1:96" x14ac:dyDescent="0.25">
      <c r="A199" t="s">
        <v>104</v>
      </c>
      <c r="B199" t="s">
        <v>87</v>
      </c>
      <c r="C199">
        <v>0</v>
      </c>
      <c r="D199">
        <v>700</v>
      </c>
      <c r="E199" t="s">
        <v>696</v>
      </c>
      <c r="F199" t="s">
        <v>84</v>
      </c>
      <c r="G199" t="s">
        <v>30</v>
      </c>
      <c r="H199" t="s">
        <v>30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t="s">
        <v>30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96" x14ac:dyDescent="0.25">
      <c r="A200" t="s">
        <v>86</v>
      </c>
      <c r="B200" t="s">
        <v>87</v>
      </c>
      <c r="C200">
        <v>0</v>
      </c>
      <c r="D200">
        <v>700</v>
      </c>
      <c r="E200" t="s">
        <v>696</v>
      </c>
      <c r="F200" t="s">
        <v>85</v>
      </c>
      <c r="G200" t="s">
        <v>30</v>
      </c>
      <c r="H200" t="s">
        <v>30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t="s">
        <v>30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BV200" t="str">
        <f t="shared" ref="BV200" si="989">IF(AND(OR($B200="Incon20l",$B200="Incon20r"),OR($B203="Abs20r",$B203="Abs20l"),$F200="Central",$F203="Central"),$I203,"")</f>
        <v/>
      </c>
      <c r="BW200" t="str">
        <f t="shared" ref="BW200" si="990">IF(AND(OR($B200="Incon60l",$B200="Incon60r"),OR($B203="Abs60r",$B203="Abs60l"),$F200="Central",$F203="Central"),$I203,"")</f>
        <v/>
      </c>
      <c r="BX200" t="str">
        <f t="shared" si="735"/>
        <v/>
      </c>
      <c r="BY200" t="str">
        <f t="shared" ref="BY200" si="991">IF(AND(OR($B200="Incon60l",$B200="Incon60r"),OR($B203="con60r",$B203="con60l"),$F200="Central",$F203="Central"),$I203,"")</f>
        <v/>
      </c>
      <c r="CI200" t="str">
        <f t="shared" ref="CI200" si="992">IF(AND(OR($B200="Incon20l",$B200="Incon20r"),OR($B203="Abs20r",$B203="Abs20l"),$F200="Central",$F203="Central"),$T203,"")</f>
        <v/>
      </c>
      <c r="CJ200" t="str">
        <f t="shared" ref="CJ200" si="993">IF(AND(OR($B200="Incon60l",$B200="Incon60r"),OR($B203="Abs60r",$B203="Abs60l"),$F200="Central",$F203="Central"),$T203,"")</f>
        <v/>
      </c>
      <c r="CK200" t="str">
        <f t="shared" ref="CK200" si="994">IF(AND(OR($B200="Incon20l",$B200="Incon20r"),OR($B203="con20r",$B203="con20l"),$F200="Central",$F203="Central"),$T203,"")</f>
        <v/>
      </c>
      <c r="CL200" t="str">
        <f t="shared" ref="CL200" si="995">IF(AND(OR($B200="Incon60l",$B200="Incon60r"),OR($B203="con60r",$B203="con60l"),$F200="Central",$F203="Central"),$T203,"")</f>
        <v/>
      </c>
    </row>
    <row r="201" spans="1:96" x14ac:dyDescent="0.25">
      <c r="A201" t="s">
        <v>88</v>
      </c>
      <c r="B201" t="s">
        <v>87</v>
      </c>
      <c r="C201">
        <v>0</v>
      </c>
      <c r="D201">
        <v>700</v>
      </c>
      <c r="E201" t="s">
        <v>696</v>
      </c>
      <c r="F201" t="s">
        <v>85</v>
      </c>
      <c r="G201" t="s">
        <v>30</v>
      </c>
      <c r="H201" t="s">
        <v>30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t="s">
        <v>30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CB201" t="str">
        <f t="shared" ref="CB201" si="996">IF(AND(OR($B201="Incon20l",$B201="Incon20r"),OR($B204="Abs20r",$B204="Abs20l"),$F201="Flankers",$F204="Flankers"),$I204,"")</f>
        <v/>
      </c>
      <c r="CC201" t="str">
        <f t="shared" ref="CC201" si="997">IF(AND(OR($B201="Incon60l",$B201="Incon60r"),OR($B204="Abs60r",$B204="Abs60l"),$F201="Flankers",$F204="Flankers"),$I204,"")</f>
        <v/>
      </c>
      <c r="CD201" t="str">
        <f t="shared" ref="CD201" si="998">IF(AND(OR($B201="Incon20l",$B201="Incon20r"),OR($B204="con20r",$B204="con20l"),$F201="Flankers",$F204="Flankers"),$I204,"")</f>
        <v/>
      </c>
      <c r="CE201" t="str">
        <f t="shared" ref="CE201" si="999">IF(AND(OR($B201="Incon60l",$B201="Incon60r"),OR($B204="con60r",$B204="con60l"),$F201="Flankers",$F204="Flankers"),$I204,"")</f>
        <v/>
      </c>
      <c r="CO201" t="str">
        <f t="shared" ref="CO201" si="1000">IF(AND(OR($B201="Incon20l",$B201="Incon20r"),OR($B204="Abs20r",$B204="Abs20l"),$F201="Flankers",$F204="Flankers"),$T204,"")</f>
        <v/>
      </c>
      <c r="CP201" t="str">
        <f t="shared" ref="CP201" si="1001">IF(AND(OR($B201="Incon60l",$B201="Incon60r"),OR($B204="Abs60r",$B204="Abs60l"),$F201="Flankers",$F204="Flankers"),$T204,"")</f>
        <v/>
      </c>
      <c r="CQ201" t="str">
        <f t="shared" ref="CQ201" si="1002">IF(AND(OR($B201="Incon20l",$B201="Incon20r"),OR($B204="con20r",$B204="con20l"),$F201="Flankers",$F204="Flankers"),$T204,"")</f>
        <v/>
      </c>
      <c r="CR201" t="str">
        <f t="shared" ref="CR201" si="1003">IF(AND(OR($B201="Incon60l",$B201="Incon60r"),OR($B204="con60r",$B204="con60l"),$F201="Flankers",$F204="Flankers"),$T204,"")</f>
        <v/>
      </c>
    </row>
    <row r="202" spans="1:96" x14ac:dyDescent="0.25">
      <c r="A202" t="s">
        <v>89</v>
      </c>
      <c r="B202" t="s">
        <v>87</v>
      </c>
      <c r="C202">
        <v>0</v>
      </c>
      <c r="D202">
        <v>700</v>
      </c>
      <c r="E202" t="s">
        <v>696</v>
      </c>
      <c r="F202" t="s">
        <v>85</v>
      </c>
      <c r="G202" t="s">
        <v>30</v>
      </c>
      <c r="H202" t="s">
        <v>30</v>
      </c>
      <c r="I202">
        <v>16.8</v>
      </c>
      <c r="J202">
        <v>0</v>
      </c>
      <c r="K202">
        <v>0</v>
      </c>
      <c r="L202">
        <v>16.600000000000001</v>
      </c>
      <c r="M202">
        <v>16.600000000000001</v>
      </c>
      <c r="N202">
        <v>0</v>
      </c>
      <c r="O202">
        <v>0</v>
      </c>
      <c r="P202" t="s">
        <v>30</v>
      </c>
      <c r="Q202">
        <v>0</v>
      </c>
      <c r="R202">
        <v>2.4</v>
      </c>
      <c r="S202">
        <v>0</v>
      </c>
      <c r="T202">
        <v>0</v>
      </c>
      <c r="U202">
        <v>0</v>
      </c>
      <c r="V202">
        <v>0</v>
      </c>
    </row>
    <row r="203" spans="1:96" x14ac:dyDescent="0.25">
      <c r="A203" t="s">
        <v>90</v>
      </c>
      <c r="B203" t="s">
        <v>87</v>
      </c>
      <c r="C203">
        <v>0</v>
      </c>
      <c r="D203">
        <v>700</v>
      </c>
      <c r="E203" t="s">
        <v>696</v>
      </c>
      <c r="F203" t="s">
        <v>85</v>
      </c>
      <c r="G203" t="s">
        <v>30</v>
      </c>
      <c r="H203" t="s">
        <v>30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t="s">
        <v>30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BV203" t="str">
        <f t="shared" ref="BV203" si="1004">IF(AND(OR($B203="Incon20l",$B203="Incon20r"),OR($B206="Abs20r",$B206="Abs20l"),$F203="Central",$F206="Central"),$I206,"")</f>
        <v/>
      </c>
      <c r="BW203" t="str">
        <f t="shared" ref="BW203" si="1005">IF(AND(OR($B203="Incon60l",$B203="Incon60r"),OR($B206="Abs60r",$B206="Abs60l"),$F203="Central",$F206="Central"),$I206,"")</f>
        <v/>
      </c>
      <c r="BX203" t="str">
        <f t="shared" si="735"/>
        <v/>
      </c>
      <c r="BY203" t="str">
        <f t="shared" ref="BY203" si="1006">IF(AND(OR($B203="Incon60l",$B203="Incon60r"),OR($B206="con60r",$B206="con60l"),$F203="Central",$F206="Central"),$I206,"")</f>
        <v/>
      </c>
      <c r="CI203" t="str">
        <f t="shared" ref="CI203" si="1007">IF(AND(OR($B203="Incon20l",$B203="Incon20r"),OR($B206="Abs20r",$B206="Abs20l"),$F203="Central",$F206="Central"),$T206,"")</f>
        <v/>
      </c>
      <c r="CJ203" t="str">
        <f t="shared" ref="CJ203" si="1008">IF(AND(OR($B203="Incon60l",$B203="Incon60r"),OR($B206="Abs60r",$B206="Abs60l"),$F203="Central",$F206="Central"),$T206,"")</f>
        <v/>
      </c>
      <c r="CK203" t="str">
        <f t="shared" ref="CK203" si="1009">IF(AND(OR($B203="Incon20l",$B203="Incon20r"),OR($B206="con20r",$B206="con20l"),$F203="Central",$F206="Central"),$T206,"")</f>
        <v/>
      </c>
      <c r="CL203" t="str">
        <f t="shared" ref="CL203" si="1010">IF(AND(OR($B203="Incon60l",$B203="Incon60r"),OR($B206="con60r",$B206="con60l"),$F203="Central",$F206="Central"),$T206,"")</f>
        <v/>
      </c>
    </row>
    <row r="204" spans="1:96" x14ac:dyDescent="0.25">
      <c r="A204" t="s">
        <v>91</v>
      </c>
      <c r="B204" t="s">
        <v>87</v>
      </c>
      <c r="C204">
        <v>0</v>
      </c>
      <c r="D204">
        <v>700</v>
      </c>
      <c r="E204" t="s">
        <v>696</v>
      </c>
      <c r="F204" t="s">
        <v>85</v>
      </c>
      <c r="G204" t="s">
        <v>30</v>
      </c>
      <c r="H204" t="s">
        <v>30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t="s">
        <v>30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CB204" t="str">
        <f t="shared" ref="CB204" si="1011">IF(AND(OR($B204="Incon20l",$B204="Incon20r"),OR($B207="Abs20r",$B207="Abs20l"),$F204="Flankers",$F207="Flankers"),$I207,"")</f>
        <v/>
      </c>
      <c r="CC204" t="str">
        <f t="shared" ref="CC204" si="1012">IF(AND(OR($B204="Incon60l",$B204="Incon60r"),OR($B207="Abs60r",$B207="Abs60l"),$F204="Flankers",$F207="Flankers"),$I207,"")</f>
        <v/>
      </c>
      <c r="CD204" t="str">
        <f t="shared" ref="CD204" si="1013">IF(AND(OR($B204="Incon20l",$B204="Incon20r"),OR($B207="con20r",$B207="con20l"),$F204="Flankers",$F207="Flankers"),$I207,"")</f>
        <v/>
      </c>
      <c r="CE204" t="str">
        <f t="shared" ref="CE204" si="1014">IF(AND(OR($B204="Incon60l",$B204="Incon60r"),OR($B207="con60r",$B207="con60l"),$F204="Flankers",$F207="Flankers"),$I207,"")</f>
        <v/>
      </c>
      <c r="CO204" t="str">
        <f t="shared" ref="CO204" si="1015">IF(AND(OR($B204="Incon20l",$B204="Incon20r"),OR($B207="Abs20r",$B207="Abs20l"),$F204="Flankers",$F207="Flankers"),$T207,"")</f>
        <v/>
      </c>
      <c r="CP204" t="str">
        <f t="shared" ref="CP204" si="1016">IF(AND(OR($B204="Incon60l",$B204="Incon60r"),OR($B207="Abs60r",$B207="Abs60l"),$F204="Flankers",$F207="Flankers"),$T207,"")</f>
        <v/>
      </c>
      <c r="CQ204" t="str">
        <f t="shared" ref="CQ204" si="1017">IF(AND(OR($B204="Incon20l",$B204="Incon20r"),OR($B207="con20r",$B207="con20l"),$F204="Flankers",$F207="Flankers"),$T207,"")</f>
        <v/>
      </c>
      <c r="CR204" t="str">
        <f t="shared" ref="CR204" si="1018">IF(AND(OR($B204="Incon60l",$B204="Incon60r"),OR($B207="con60r",$B207="con60l"),$F204="Flankers",$F207="Flankers"),$T207,"")</f>
        <v/>
      </c>
    </row>
    <row r="205" spans="1:96" x14ac:dyDescent="0.25">
      <c r="A205" t="s">
        <v>92</v>
      </c>
      <c r="B205" t="s">
        <v>87</v>
      </c>
      <c r="C205">
        <v>0</v>
      </c>
      <c r="D205">
        <v>700</v>
      </c>
      <c r="E205" t="s">
        <v>696</v>
      </c>
      <c r="F205" t="s">
        <v>85</v>
      </c>
      <c r="G205" t="s">
        <v>30</v>
      </c>
      <c r="H205" t="s">
        <v>30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t="s">
        <v>30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96" x14ac:dyDescent="0.25">
      <c r="A206" t="s">
        <v>93</v>
      </c>
      <c r="B206" t="s">
        <v>87</v>
      </c>
      <c r="C206">
        <v>0</v>
      </c>
      <c r="D206">
        <v>700</v>
      </c>
      <c r="E206" t="s">
        <v>696</v>
      </c>
      <c r="F206" t="s">
        <v>85</v>
      </c>
      <c r="G206" t="s">
        <v>30</v>
      </c>
      <c r="H206" t="s">
        <v>30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t="s">
        <v>30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BV206" t="str">
        <f t="shared" ref="BV206" si="1019">IF(AND(OR($B206="Incon20l",$B206="Incon20r"),OR($B209="Abs20r",$B209="Abs20l"),$F206="Central",$F209="Central"),$I209,"")</f>
        <v/>
      </c>
      <c r="BW206" t="str">
        <f t="shared" ref="BW206" si="1020">IF(AND(OR($B206="Incon60l",$B206="Incon60r"),OR($B209="Abs60r",$B209="Abs60l"),$F206="Central",$F209="Central"),$I209,"")</f>
        <v/>
      </c>
      <c r="BX206" t="str">
        <f t="shared" si="735"/>
        <v/>
      </c>
      <c r="BY206" t="str">
        <f t="shared" ref="BY206" si="1021">IF(AND(OR($B206="Incon60l",$B206="Incon60r"),OR($B209="con60r",$B209="con60l"),$F206="Central",$F209="Central"),$I209,"")</f>
        <v/>
      </c>
      <c r="CI206" t="str">
        <f t="shared" ref="CI206" si="1022">IF(AND(OR($B206="Incon20l",$B206="Incon20r"),OR($B209="Abs20r",$B209="Abs20l"),$F206="Central",$F209="Central"),$T209,"")</f>
        <v/>
      </c>
      <c r="CJ206" t="str">
        <f t="shared" ref="CJ206" si="1023">IF(AND(OR($B206="Incon60l",$B206="Incon60r"),OR($B209="Abs60r",$B209="Abs60l"),$F206="Central",$F209="Central"),$T209,"")</f>
        <v/>
      </c>
      <c r="CK206" t="str">
        <f t="shared" ref="CK206" si="1024">IF(AND(OR($B206="Incon20l",$B206="Incon20r"),OR($B209="con20r",$B209="con20l"),$F206="Central",$F209="Central"),$T209,"")</f>
        <v/>
      </c>
      <c r="CL206" t="str">
        <f t="shared" ref="CL206" si="1025">IF(AND(OR($B206="Incon60l",$B206="Incon60r"),OR($B209="con60r",$B209="con60l"),$F206="Central",$F209="Central"),$T209,"")</f>
        <v/>
      </c>
    </row>
    <row r="207" spans="1:96" x14ac:dyDescent="0.25">
      <c r="A207" t="s">
        <v>94</v>
      </c>
      <c r="B207" t="s">
        <v>87</v>
      </c>
      <c r="C207">
        <v>0</v>
      </c>
      <c r="D207">
        <v>700</v>
      </c>
      <c r="E207" t="s">
        <v>696</v>
      </c>
      <c r="F207" t="s">
        <v>85</v>
      </c>
      <c r="G207" t="s">
        <v>30</v>
      </c>
      <c r="H207" t="s">
        <v>30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t="s">
        <v>30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CB207" t="str">
        <f t="shared" ref="CB207" si="1026">IF(AND(OR($B207="Incon20l",$B207="Incon20r"),OR($B210="Abs20r",$B210="Abs20l"),$F207="Flankers",$F210="Flankers"),$I210,"")</f>
        <v/>
      </c>
      <c r="CC207" t="str">
        <f t="shared" ref="CC207" si="1027">IF(AND(OR($B207="Incon60l",$B207="Incon60r"),OR($B210="Abs60r",$B210="Abs60l"),$F207="Flankers",$F210="Flankers"),$I210,"")</f>
        <v/>
      </c>
      <c r="CD207" t="str">
        <f t="shared" ref="CD207" si="1028">IF(AND(OR($B207="Incon20l",$B207="Incon20r"),OR($B210="con20r",$B210="con20l"),$F207="Flankers",$F210="Flankers"),$I210,"")</f>
        <v/>
      </c>
      <c r="CE207" t="str">
        <f t="shared" ref="CE207" si="1029">IF(AND(OR($B207="Incon60l",$B207="Incon60r"),OR($B210="con60r",$B210="con60l"),$F207="Flankers",$F210="Flankers"),$I210,"")</f>
        <v/>
      </c>
      <c r="CO207" t="str">
        <f t="shared" ref="CO207" si="1030">IF(AND(OR($B207="Incon20l",$B207="Incon20r"),OR($B210="Abs20r",$B210="Abs20l"),$F207="Flankers",$F210="Flankers"),$T210,"")</f>
        <v/>
      </c>
      <c r="CP207" t="str">
        <f t="shared" ref="CP207" si="1031">IF(AND(OR($B207="Incon60l",$B207="Incon60r"),OR($B210="Abs60r",$B210="Abs60l"),$F207="Flankers",$F210="Flankers"),$T210,"")</f>
        <v/>
      </c>
      <c r="CQ207" t="str">
        <f t="shared" ref="CQ207" si="1032">IF(AND(OR($B207="Incon20l",$B207="Incon20r"),OR($B210="con20r",$B210="con20l"),$F207="Flankers",$F210="Flankers"),$T210,"")</f>
        <v/>
      </c>
      <c r="CR207" t="str">
        <f t="shared" ref="CR207" si="1033">IF(AND(OR($B207="Incon60l",$B207="Incon60r"),OR($B210="con60r",$B210="con60l"),$F207="Flankers",$F210="Flankers"),$T210,"")</f>
        <v/>
      </c>
    </row>
    <row r="208" spans="1:96" x14ac:dyDescent="0.25">
      <c r="A208" t="s">
        <v>95</v>
      </c>
      <c r="B208" t="s">
        <v>87</v>
      </c>
      <c r="C208">
        <v>0</v>
      </c>
      <c r="D208">
        <v>700</v>
      </c>
      <c r="E208" t="s">
        <v>696</v>
      </c>
      <c r="F208" t="s">
        <v>85</v>
      </c>
      <c r="G208" t="s">
        <v>30</v>
      </c>
      <c r="H208" t="s">
        <v>30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t="s">
        <v>30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96" x14ac:dyDescent="0.25">
      <c r="A209" t="s">
        <v>96</v>
      </c>
      <c r="B209" t="s">
        <v>87</v>
      </c>
      <c r="C209">
        <v>0</v>
      </c>
      <c r="D209">
        <v>700</v>
      </c>
      <c r="E209" t="s">
        <v>696</v>
      </c>
      <c r="F209" t="s">
        <v>85</v>
      </c>
      <c r="G209" t="s">
        <v>30</v>
      </c>
      <c r="H209" t="s">
        <v>30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t="s">
        <v>30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BV209" t="str">
        <f t="shared" ref="BV209" si="1034">IF(AND(OR($B209="Incon20l",$B209="Incon20r"),OR($B212="Abs20r",$B212="Abs20l"),$F209="Central",$F212="Central"),$I212,"")</f>
        <v/>
      </c>
      <c r="BW209" t="str">
        <f t="shared" ref="BW209" si="1035">IF(AND(OR($B209="Incon60l",$B209="Incon60r"),OR($B212="Abs60r",$B212="Abs60l"),$F209="Central",$F212="Central"),$I212,"")</f>
        <v/>
      </c>
      <c r="BX209" t="str">
        <f t="shared" si="735"/>
        <v/>
      </c>
      <c r="BY209" t="str">
        <f t="shared" ref="BY209" si="1036">IF(AND(OR($B209="Incon60l",$B209="Incon60r"),OR($B212="con60r",$B212="con60l"),$F209="Central",$F212="Central"),$I212,"")</f>
        <v/>
      </c>
      <c r="CI209" t="str">
        <f t="shared" ref="CI209" si="1037">IF(AND(OR($B209="Incon20l",$B209="Incon20r"),OR($B212="Abs20r",$B212="Abs20l"),$F209="Central",$F212="Central"),$T212,"")</f>
        <v/>
      </c>
      <c r="CJ209" t="str">
        <f t="shared" ref="CJ209" si="1038">IF(AND(OR($B209="Incon60l",$B209="Incon60r"),OR($B212="Abs60r",$B212="Abs60l"),$F209="Central",$F212="Central"),$T212,"")</f>
        <v/>
      </c>
      <c r="CK209" t="str">
        <f t="shared" ref="CK209" si="1039">IF(AND(OR($B209="Incon20l",$B209="Incon20r"),OR($B212="con20r",$B212="con20l"),$F209="Central",$F212="Central"),$T212,"")</f>
        <v/>
      </c>
      <c r="CL209" t="str">
        <f t="shared" ref="CL209" si="1040">IF(AND(OR($B209="Incon60l",$B209="Incon60r"),OR($B212="con60r",$B212="con60l"),$F209="Central",$F212="Central"),$T212,"")</f>
        <v/>
      </c>
    </row>
    <row r="210" spans="1:96" x14ac:dyDescent="0.25">
      <c r="A210" t="s">
        <v>97</v>
      </c>
      <c r="B210" t="s">
        <v>87</v>
      </c>
      <c r="C210">
        <v>0</v>
      </c>
      <c r="D210">
        <v>700</v>
      </c>
      <c r="E210" t="s">
        <v>696</v>
      </c>
      <c r="F210" t="s">
        <v>85</v>
      </c>
      <c r="G210" t="s">
        <v>30</v>
      </c>
      <c r="H210" t="s">
        <v>30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t="s">
        <v>30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CB210" t="str">
        <f t="shared" ref="CB210" si="1041">IF(AND(OR($B210="Incon20l",$B210="Incon20r"),OR($B213="Abs20r",$B213="Abs20l"),$F210="Flankers",$F213="Flankers"),$I213,"")</f>
        <v/>
      </c>
      <c r="CC210" t="str">
        <f t="shared" ref="CC210" si="1042">IF(AND(OR($B210="Incon60l",$B210="Incon60r"),OR($B213="Abs60r",$B213="Abs60l"),$F210="Flankers",$F213="Flankers"),$I213,"")</f>
        <v/>
      </c>
      <c r="CD210" t="str">
        <f t="shared" ref="CD210" si="1043">IF(AND(OR($B210="Incon20l",$B210="Incon20r"),OR($B213="con20r",$B213="con20l"),$F210="Flankers",$F213="Flankers"),$I213,"")</f>
        <v/>
      </c>
      <c r="CE210" t="str">
        <f t="shared" ref="CE210" si="1044">IF(AND(OR($B210="Incon60l",$B210="Incon60r"),OR($B213="con60r",$B213="con60l"),$F210="Flankers",$F213="Flankers"),$I213,"")</f>
        <v/>
      </c>
      <c r="CO210" t="str">
        <f t="shared" ref="CO210" si="1045">IF(AND(OR($B210="Incon20l",$B210="Incon20r"),OR($B213="Abs20r",$B213="Abs20l"),$F210="Flankers",$F213="Flankers"),$T213,"")</f>
        <v/>
      </c>
      <c r="CP210" t="str">
        <f t="shared" ref="CP210" si="1046">IF(AND(OR($B210="Incon60l",$B210="Incon60r"),OR($B213="Abs60r",$B213="Abs60l"),$F210="Flankers",$F213="Flankers"),$T213,"")</f>
        <v/>
      </c>
      <c r="CQ210" t="str">
        <f t="shared" ref="CQ210" si="1047">IF(AND(OR($B210="Incon20l",$B210="Incon20r"),OR($B213="con20r",$B213="con20l"),$F210="Flankers",$F213="Flankers"),$T213,"")</f>
        <v/>
      </c>
      <c r="CR210" t="str">
        <f t="shared" ref="CR210" si="1048">IF(AND(OR($B210="Incon60l",$B210="Incon60r"),OR($B213="con60r",$B213="con60l"),$F210="Flankers",$F213="Flankers"),$T213,"")</f>
        <v/>
      </c>
    </row>
    <row r="211" spans="1:96" x14ac:dyDescent="0.25">
      <c r="A211" t="s">
        <v>98</v>
      </c>
      <c r="B211" t="s">
        <v>87</v>
      </c>
      <c r="C211">
        <v>0</v>
      </c>
      <c r="D211">
        <v>700</v>
      </c>
      <c r="E211" t="s">
        <v>696</v>
      </c>
      <c r="F211" t="s">
        <v>85</v>
      </c>
      <c r="G211" t="s">
        <v>30</v>
      </c>
      <c r="H211" t="s">
        <v>30</v>
      </c>
      <c r="I211">
        <v>16.8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t="s">
        <v>30</v>
      </c>
      <c r="Q211">
        <v>0</v>
      </c>
      <c r="R211">
        <v>2.4</v>
      </c>
      <c r="S211">
        <v>0</v>
      </c>
      <c r="T211">
        <v>0</v>
      </c>
      <c r="U211">
        <v>0</v>
      </c>
      <c r="V211">
        <v>0</v>
      </c>
    </row>
    <row r="212" spans="1:96" x14ac:dyDescent="0.25">
      <c r="A212" t="s">
        <v>99</v>
      </c>
      <c r="B212" t="s">
        <v>87</v>
      </c>
      <c r="C212">
        <v>0</v>
      </c>
      <c r="D212">
        <v>700</v>
      </c>
      <c r="E212" t="s">
        <v>696</v>
      </c>
      <c r="F212" t="s">
        <v>85</v>
      </c>
      <c r="G212" t="s">
        <v>30</v>
      </c>
      <c r="H212" t="s">
        <v>30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t="s">
        <v>30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BV212" t="str">
        <f t="shared" ref="BV212" si="1049">IF(AND(OR($B212="Incon20l",$B212="Incon20r"),OR($B215="Abs20r",$B215="Abs20l"),$F212="Central",$F215="Central"),$I215,"")</f>
        <v/>
      </c>
      <c r="BW212" t="str">
        <f t="shared" ref="BW212" si="1050">IF(AND(OR($B212="Incon60l",$B212="Incon60r"),OR($B215="Abs60r",$B215="Abs60l"),$F212="Central",$F215="Central"),$I215,"")</f>
        <v/>
      </c>
      <c r="BX212" t="str">
        <f t="shared" si="735"/>
        <v/>
      </c>
      <c r="BY212" t="str">
        <f t="shared" ref="BY212" si="1051">IF(AND(OR($B212="Incon60l",$B212="Incon60r"),OR($B215="con60r",$B215="con60l"),$F212="Central",$F215="Central"),$I215,"")</f>
        <v/>
      </c>
      <c r="CI212" t="str">
        <f t="shared" ref="CI212" si="1052">IF(AND(OR($B212="Incon20l",$B212="Incon20r"),OR($B215="Abs20r",$B215="Abs20l"),$F212="Central",$F215="Central"),$T215,"")</f>
        <v/>
      </c>
      <c r="CJ212" t="str">
        <f t="shared" ref="CJ212" si="1053">IF(AND(OR($B212="Incon60l",$B212="Incon60r"),OR($B215="Abs60r",$B215="Abs60l"),$F212="Central",$F215="Central"),$T215,"")</f>
        <v/>
      </c>
      <c r="CK212" t="str">
        <f t="shared" ref="CK212" si="1054">IF(AND(OR($B212="Incon20l",$B212="Incon20r"),OR($B215="con20r",$B215="con20l"),$F212="Central",$F215="Central"),$T215,"")</f>
        <v/>
      </c>
      <c r="CL212" t="str">
        <f t="shared" ref="CL212" si="1055">IF(AND(OR($B212="Incon60l",$B212="Incon60r"),OR($B215="con60r",$B215="con60l"),$F212="Central",$F215="Central"),$T215,"")</f>
        <v/>
      </c>
    </row>
    <row r="213" spans="1:96" x14ac:dyDescent="0.25">
      <c r="A213" t="s">
        <v>100</v>
      </c>
      <c r="B213" t="s">
        <v>87</v>
      </c>
      <c r="C213">
        <v>0</v>
      </c>
      <c r="D213">
        <v>700</v>
      </c>
      <c r="E213" t="s">
        <v>696</v>
      </c>
      <c r="F213" t="s">
        <v>85</v>
      </c>
      <c r="G213" t="s">
        <v>30</v>
      </c>
      <c r="H213" t="s">
        <v>30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t="s">
        <v>30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CB213" t="str">
        <f t="shared" ref="CB213" si="1056">IF(AND(OR($B213="Incon20l",$B213="Incon20r"),OR($B216="Abs20r",$B216="Abs20l"),$F213="Flankers",$F216="Flankers"),$I216,"")</f>
        <v/>
      </c>
      <c r="CC213" t="str">
        <f t="shared" ref="CC213" si="1057">IF(AND(OR($B213="Incon60l",$B213="Incon60r"),OR($B216="Abs60r",$B216="Abs60l"),$F213="Flankers",$F216="Flankers"),$I216,"")</f>
        <v/>
      </c>
      <c r="CD213" t="str">
        <f t="shared" ref="CD213" si="1058">IF(AND(OR($B213="Incon20l",$B213="Incon20r"),OR($B216="con20r",$B216="con20l"),$F213="Flankers",$F216="Flankers"),$I216,"")</f>
        <v/>
      </c>
      <c r="CE213" t="str">
        <f t="shared" ref="CE213" si="1059">IF(AND(OR($B213="Incon60l",$B213="Incon60r"),OR($B216="con60r",$B216="con60l"),$F213="Flankers",$F216="Flankers"),$I216,"")</f>
        <v/>
      </c>
      <c r="CO213" t="str">
        <f t="shared" ref="CO213" si="1060">IF(AND(OR($B213="Incon20l",$B213="Incon20r"),OR($B216="Abs20r",$B216="Abs20l"),$F213="Flankers",$F216="Flankers"),$T216,"")</f>
        <v/>
      </c>
      <c r="CP213" t="str">
        <f t="shared" ref="CP213" si="1061">IF(AND(OR($B213="Incon60l",$B213="Incon60r"),OR($B216="Abs60r",$B216="Abs60l"),$F213="Flankers",$F216="Flankers"),$T216,"")</f>
        <v/>
      </c>
      <c r="CQ213" t="str">
        <f t="shared" ref="CQ213" si="1062">IF(AND(OR($B213="Incon20l",$B213="Incon20r"),OR($B216="con20r",$B216="con20l"),$F213="Flankers",$F216="Flankers"),$T216,"")</f>
        <v/>
      </c>
      <c r="CR213" t="str">
        <f t="shared" ref="CR213" si="1063">IF(AND(OR($B213="Incon60l",$B213="Incon60r"),OR($B216="con60r",$B216="con60l"),$F213="Flankers",$F216="Flankers"),$T216,"")</f>
        <v/>
      </c>
    </row>
    <row r="214" spans="1:96" x14ac:dyDescent="0.25">
      <c r="A214" t="s">
        <v>101</v>
      </c>
      <c r="B214" t="s">
        <v>87</v>
      </c>
      <c r="C214">
        <v>0</v>
      </c>
      <c r="D214">
        <v>700</v>
      </c>
      <c r="E214" t="s">
        <v>696</v>
      </c>
      <c r="F214" t="s">
        <v>85</v>
      </c>
      <c r="G214" t="s">
        <v>30</v>
      </c>
      <c r="H214" t="s">
        <v>30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 t="s">
        <v>30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96" x14ac:dyDescent="0.25">
      <c r="A215" t="s">
        <v>102</v>
      </c>
      <c r="B215" t="s">
        <v>87</v>
      </c>
      <c r="C215">
        <v>0</v>
      </c>
      <c r="D215">
        <v>700</v>
      </c>
      <c r="E215" t="s">
        <v>696</v>
      </c>
      <c r="F215" t="s">
        <v>85</v>
      </c>
      <c r="G215" t="s">
        <v>30</v>
      </c>
      <c r="H215" t="s">
        <v>30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t="s">
        <v>30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BV215" t="str">
        <f t="shared" ref="BV215" si="1064">IF(AND(OR($B215="Incon20l",$B215="Incon20r"),OR($B218="Abs20r",$B218="Abs20l"),$F215="Central",$F218="Central"),$I218,"")</f>
        <v/>
      </c>
      <c r="BW215" t="str">
        <f t="shared" ref="BW215" si="1065">IF(AND(OR($B215="Incon60l",$B215="Incon60r"),OR($B218="Abs60r",$B218="Abs60l"),$F215="Central",$F218="Central"),$I218,"")</f>
        <v/>
      </c>
      <c r="BX215" t="str">
        <f t="shared" ref="BX215:BX278" si="1066">IF(AND(OR($B215="Incon20l",$B215="Incon20r"),OR($B218="con20r",$B218="con20l"),$F215="Central",$F218="Central"),$I218,"")</f>
        <v/>
      </c>
      <c r="BY215" t="str">
        <f t="shared" ref="BY215" si="1067">IF(AND(OR($B215="Incon60l",$B215="Incon60r"),OR($B218="con60r",$B218="con60l"),$F215="Central",$F218="Central"),$I218,"")</f>
        <v/>
      </c>
      <c r="CI215" t="str">
        <f t="shared" ref="CI215" si="1068">IF(AND(OR($B215="Incon20l",$B215="Incon20r"),OR($B218="Abs20r",$B218="Abs20l"),$F215="Central",$F218="Central"),$T218,"")</f>
        <v/>
      </c>
      <c r="CJ215" t="str">
        <f t="shared" ref="CJ215" si="1069">IF(AND(OR($B215="Incon60l",$B215="Incon60r"),OR($B218="Abs60r",$B218="Abs60l"),$F215="Central",$F218="Central"),$T218,"")</f>
        <v/>
      </c>
      <c r="CK215" t="str">
        <f t="shared" ref="CK215" si="1070">IF(AND(OR($B215="Incon20l",$B215="Incon20r"),OR($B218="con20r",$B218="con20l"),$F215="Central",$F218="Central"),$T218,"")</f>
        <v/>
      </c>
      <c r="CL215" t="str">
        <f t="shared" ref="CL215" si="1071">IF(AND(OR($B215="Incon60l",$B215="Incon60r"),OR($B218="con60r",$B218="con60l"),$F215="Central",$F218="Central"),$T218,"")</f>
        <v/>
      </c>
    </row>
    <row r="216" spans="1:96" x14ac:dyDescent="0.25">
      <c r="A216" t="s">
        <v>103</v>
      </c>
      <c r="B216" t="s">
        <v>87</v>
      </c>
      <c r="C216">
        <v>0</v>
      </c>
      <c r="D216">
        <v>700</v>
      </c>
      <c r="E216" t="s">
        <v>696</v>
      </c>
      <c r="F216" t="s">
        <v>85</v>
      </c>
      <c r="G216" t="s">
        <v>30</v>
      </c>
      <c r="H216" t="s">
        <v>30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t="s">
        <v>30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CB216" t="str">
        <f t="shared" ref="CB216" si="1072">IF(AND(OR($B216="Incon20l",$B216="Incon20r"),OR($B219="Abs20r",$B219="Abs20l"),$F216="Flankers",$F219="Flankers"),$I219,"")</f>
        <v/>
      </c>
      <c r="CC216" t="str">
        <f t="shared" ref="CC216" si="1073">IF(AND(OR($B216="Incon60l",$B216="Incon60r"),OR($B219="Abs60r",$B219="Abs60l"),$F216="Flankers",$F219="Flankers"),$I219,"")</f>
        <v/>
      </c>
      <c r="CD216" t="str">
        <f t="shared" ref="CD216" si="1074">IF(AND(OR($B216="Incon20l",$B216="Incon20r"),OR($B219="con20r",$B219="con20l"),$F216="Flankers",$F219="Flankers"),$I219,"")</f>
        <v/>
      </c>
      <c r="CE216" t="str">
        <f t="shared" ref="CE216" si="1075">IF(AND(OR($B216="Incon60l",$B216="Incon60r"),OR($B219="con60r",$B219="con60l"),$F216="Flankers",$F219="Flankers"),$I219,"")</f>
        <v/>
      </c>
      <c r="CO216" t="str">
        <f t="shared" ref="CO216" si="1076">IF(AND(OR($B216="Incon20l",$B216="Incon20r"),OR($B219="Abs20r",$B219="Abs20l"),$F216="Flankers",$F219="Flankers"),$T219,"")</f>
        <v/>
      </c>
      <c r="CP216" t="str">
        <f t="shared" ref="CP216" si="1077">IF(AND(OR($B216="Incon60l",$B216="Incon60r"),OR($B219="Abs60r",$B219="Abs60l"),$F216="Flankers",$F219="Flankers"),$T219,"")</f>
        <v/>
      </c>
      <c r="CQ216" t="str">
        <f t="shared" ref="CQ216" si="1078">IF(AND(OR($B216="Incon20l",$B216="Incon20r"),OR($B219="con20r",$B219="con20l"),$F216="Flankers",$F219="Flankers"),$T219,"")</f>
        <v/>
      </c>
      <c r="CR216" t="str">
        <f t="shared" ref="CR216" si="1079">IF(AND(OR($B216="Incon60l",$B216="Incon60r"),OR($B219="con60r",$B219="con60l"),$F216="Flankers",$F219="Flankers"),$T219,"")</f>
        <v/>
      </c>
    </row>
    <row r="217" spans="1:96" x14ac:dyDescent="0.25">
      <c r="A217" t="s">
        <v>104</v>
      </c>
      <c r="B217" t="s">
        <v>87</v>
      </c>
      <c r="C217">
        <v>0</v>
      </c>
      <c r="D217">
        <v>700</v>
      </c>
      <c r="E217" t="s">
        <v>696</v>
      </c>
      <c r="F217" t="s">
        <v>85</v>
      </c>
      <c r="G217" t="s">
        <v>30</v>
      </c>
      <c r="H217" t="s">
        <v>30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t="s">
        <v>30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96" x14ac:dyDescent="0.25">
      <c r="A218" t="s">
        <v>105</v>
      </c>
      <c r="B218" t="s">
        <v>106</v>
      </c>
      <c r="C218">
        <v>0</v>
      </c>
      <c r="D218">
        <v>700</v>
      </c>
      <c r="E218" t="s">
        <v>696</v>
      </c>
      <c r="F218" t="s">
        <v>29</v>
      </c>
      <c r="G218" t="s">
        <v>30</v>
      </c>
      <c r="H218" t="s">
        <v>30</v>
      </c>
      <c r="I218">
        <v>100.3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t="s">
        <v>30</v>
      </c>
      <c r="Q218">
        <v>0</v>
      </c>
      <c r="R218">
        <v>14.3</v>
      </c>
      <c r="S218">
        <v>0</v>
      </c>
      <c r="T218">
        <v>0</v>
      </c>
      <c r="U218">
        <v>0</v>
      </c>
      <c r="V218">
        <v>0</v>
      </c>
      <c r="BV218" t="str">
        <f t="shared" ref="BV218" si="1080">IF(AND(OR($B218="Incon20l",$B218="Incon20r"),OR($B221="Abs20r",$B221="Abs20l"),$F218="Central",$F221="Central"),$I221,"")</f>
        <v/>
      </c>
      <c r="BW218" t="str">
        <f t="shared" ref="BW218" si="1081">IF(AND(OR($B218="Incon60l",$B218="Incon60r"),OR($B221="Abs60r",$B221="Abs60l"),$F218="Central",$F221="Central"),$I221,"")</f>
        <v/>
      </c>
      <c r="BX218" t="str">
        <f t="shared" si="1066"/>
        <v/>
      </c>
      <c r="BY218" t="str">
        <f t="shared" ref="BY218" si="1082">IF(AND(OR($B218="Incon60l",$B218="Incon60r"),OR($B221="con60r",$B221="con60l"),$F218="Central",$F221="Central"),$I221,"")</f>
        <v/>
      </c>
      <c r="CI218" t="str">
        <f t="shared" ref="CI218" si="1083">IF(AND(OR($B218="Incon20l",$B218="Incon20r"),OR($B221="Abs20r",$B221="Abs20l"),$F218="Central",$F221="Central"),$T221,"")</f>
        <v/>
      </c>
      <c r="CJ218" t="str">
        <f t="shared" ref="CJ218" si="1084">IF(AND(OR($B218="Incon60l",$B218="Incon60r"),OR($B221="Abs60r",$B221="Abs60l"),$F218="Central",$F221="Central"),$T221,"")</f>
        <v/>
      </c>
      <c r="CK218" t="str">
        <f t="shared" ref="CK218" si="1085">IF(AND(OR($B218="Incon20l",$B218="Incon20r"),OR($B221="con20r",$B221="con20l"),$F218="Central",$F221="Central"),$T221,"")</f>
        <v/>
      </c>
      <c r="CL218" t="str">
        <f t="shared" ref="CL218" si="1086">IF(AND(OR($B218="Incon60l",$B218="Incon60r"),OR($B221="con60r",$B221="con60l"),$F218="Central",$F221="Central"),$T221,"")</f>
        <v/>
      </c>
    </row>
    <row r="219" spans="1:96" x14ac:dyDescent="0.25">
      <c r="A219" t="s">
        <v>107</v>
      </c>
      <c r="B219" t="s">
        <v>106</v>
      </c>
      <c r="C219">
        <v>0</v>
      </c>
      <c r="D219">
        <v>700</v>
      </c>
      <c r="E219" t="s">
        <v>696</v>
      </c>
      <c r="F219" t="s">
        <v>29</v>
      </c>
      <c r="G219" t="s">
        <v>30</v>
      </c>
      <c r="H219" t="s">
        <v>30</v>
      </c>
      <c r="I219">
        <v>16.600000000000001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t="s">
        <v>30</v>
      </c>
      <c r="Q219">
        <v>0</v>
      </c>
      <c r="R219">
        <v>2.4</v>
      </c>
      <c r="S219">
        <v>0</v>
      </c>
      <c r="T219">
        <v>0</v>
      </c>
      <c r="U219">
        <v>0</v>
      </c>
      <c r="V219">
        <v>0</v>
      </c>
      <c r="CB219" t="str">
        <f t="shared" ref="CB219" si="1087">IF(AND(OR($B219="Incon20l",$B219="Incon20r"),OR($B222="Abs20r",$B222="Abs20l"),$F219="Flankers",$F222="Flankers"),$I222,"")</f>
        <v/>
      </c>
      <c r="CC219" t="str">
        <f t="shared" ref="CC219" si="1088">IF(AND(OR($B219="Incon60l",$B219="Incon60r"),OR($B222="Abs60r",$B222="Abs60l"),$F219="Flankers",$F222="Flankers"),$I222,"")</f>
        <v/>
      </c>
      <c r="CD219" t="str">
        <f t="shared" ref="CD219" si="1089">IF(AND(OR($B219="Incon20l",$B219="Incon20r"),OR($B222="con20r",$B222="con20l"),$F219="Flankers",$F222="Flankers"),$I222,"")</f>
        <v/>
      </c>
      <c r="CE219" t="str">
        <f t="shared" ref="CE219" si="1090">IF(AND(OR($B219="Incon60l",$B219="Incon60r"),OR($B222="con60r",$B222="con60l"),$F219="Flankers",$F222="Flankers"),$I222,"")</f>
        <v/>
      </c>
      <c r="CO219" t="str">
        <f t="shared" ref="CO219" si="1091">IF(AND(OR($B219="Incon20l",$B219="Incon20r"),OR($B222="Abs20r",$B222="Abs20l"),$F219="Flankers",$F222="Flankers"),$T222,"")</f>
        <v/>
      </c>
      <c r="CP219" t="str">
        <f t="shared" ref="CP219" si="1092">IF(AND(OR($B219="Incon60l",$B219="Incon60r"),OR($B222="Abs60r",$B222="Abs60l"),$F219="Flankers",$F222="Flankers"),$T222,"")</f>
        <v/>
      </c>
      <c r="CQ219" t="str">
        <f t="shared" ref="CQ219" si="1093">IF(AND(OR($B219="Incon20l",$B219="Incon20r"),OR($B222="con20r",$B222="con20l"),$F219="Flankers",$F222="Flankers"),$T222,"")</f>
        <v/>
      </c>
      <c r="CR219" t="str">
        <f t="shared" ref="CR219" si="1094">IF(AND(OR($B219="Incon60l",$B219="Incon60r"),OR($B222="con60r",$B222="con60l"),$F219="Flankers",$F222="Flankers"),$T222,"")</f>
        <v/>
      </c>
    </row>
    <row r="220" spans="1:96" x14ac:dyDescent="0.25">
      <c r="A220" t="s">
        <v>108</v>
      </c>
      <c r="B220" t="s">
        <v>106</v>
      </c>
      <c r="C220">
        <v>0</v>
      </c>
      <c r="D220">
        <v>700</v>
      </c>
      <c r="E220" t="s">
        <v>696</v>
      </c>
      <c r="F220" t="s">
        <v>29</v>
      </c>
      <c r="G220" t="s">
        <v>30</v>
      </c>
      <c r="H220" t="s">
        <v>30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t="s">
        <v>30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96" x14ac:dyDescent="0.25">
      <c r="A221" t="s">
        <v>109</v>
      </c>
      <c r="B221" t="s">
        <v>106</v>
      </c>
      <c r="C221">
        <v>0</v>
      </c>
      <c r="D221">
        <v>700</v>
      </c>
      <c r="E221" t="s">
        <v>696</v>
      </c>
      <c r="F221" t="s">
        <v>29</v>
      </c>
      <c r="G221" t="s">
        <v>30</v>
      </c>
      <c r="H221" t="s">
        <v>30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t="s">
        <v>30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BV221" t="str">
        <f t="shared" ref="BV221" si="1095">IF(AND(OR($B221="Incon20l",$B221="Incon20r"),OR($B224="Abs20r",$B224="Abs20l"),$F221="Central",$F224="Central"),$I224,"")</f>
        <v/>
      </c>
      <c r="BW221" t="str">
        <f t="shared" ref="BW221" si="1096">IF(AND(OR($B221="Incon60l",$B221="Incon60r"),OR($B224="Abs60r",$B224="Abs60l"),$F221="Central",$F224="Central"),$I224,"")</f>
        <v/>
      </c>
      <c r="BX221" t="str">
        <f t="shared" si="1066"/>
        <v/>
      </c>
      <c r="BY221" t="str">
        <f t="shared" ref="BY221" si="1097">IF(AND(OR($B221="Incon60l",$B221="Incon60r"),OR($B224="con60r",$B224="con60l"),$F221="Central",$F224="Central"),$I224,"")</f>
        <v/>
      </c>
      <c r="CI221" t="str">
        <f t="shared" ref="CI221" si="1098">IF(AND(OR($B221="Incon20l",$B221="Incon20r"),OR($B224="Abs20r",$B224="Abs20l"),$F221="Central",$F224="Central"),$T224,"")</f>
        <v/>
      </c>
      <c r="CJ221" t="str">
        <f t="shared" ref="CJ221" si="1099">IF(AND(OR($B221="Incon60l",$B221="Incon60r"),OR($B224="Abs60r",$B224="Abs60l"),$F221="Central",$F224="Central"),$T224,"")</f>
        <v/>
      </c>
      <c r="CK221" t="str">
        <f t="shared" ref="CK221" si="1100">IF(AND(OR($B221="Incon20l",$B221="Incon20r"),OR($B224="con20r",$B224="con20l"),$F221="Central",$F224="Central"),$T224,"")</f>
        <v/>
      </c>
      <c r="CL221" t="str">
        <f t="shared" ref="CL221" si="1101">IF(AND(OR($B221="Incon60l",$B221="Incon60r"),OR($B224="con60r",$B224="con60l"),$F221="Central",$F224="Central"),$T224,"")</f>
        <v/>
      </c>
    </row>
    <row r="222" spans="1:96" x14ac:dyDescent="0.25">
      <c r="A222" t="s">
        <v>110</v>
      </c>
      <c r="B222" t="s">
        <v>106</v>
      </c>
      <c r="C222">
        <v>0</v>
      </c>
      <c r="D222">
        <v>700</v>
      </c>
      <c r="E222" t="s">
        <v>696</v>
      </c>
      <c r="F222" t="s">
        <v>29</v>
      </c>
      <c r="G222" t="s">
        <v>30</v>
      </c>
      <c r="H222" t="s">
        <v>30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t="s">
        <v>30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CB222" t="str">
        <f t="shared" ref="CB222" si="1102">IF(AND(OR($B222="Incon20l",$B222="Incon20r"),OR($B225="Abs20r",$B225="Abs20l"),$F222="Flankers",$F225="Flankers"),$I225,"")</f>
        <v/>
      </c>
      <c r="CC222" t="str">
        <f t="shared" ref="CC222" si="1103">IF(AND(OR($B222="Incon60l",$B222="Incon60r"),OR($B225="Abs60r",$B225="Abs60l"),$F222="Flankers",$F225="Flankers"),$I225,"")</f>
        <v/>
      </c>
      <c r="CD222" t="str">
        <f t="shared" ref="CD222" si="1104">IF(AND(OR($B222="Incon20l",$B222="Incon20r"),OR($B225="con20r",$B225="con20l"),$F222="Flankers",$F225="Flankers"),$I225,"")</f>
        <v/>
      </c>
      <c r="CE222" t="str">
        <f t="shared" ref="CE222" si="1105">IF(AND(OR($B222="Incon60l",$B222="Incon60r"),OR($B225="con60r",$B225="con60l"),$F222="Flankers",$F225="Flankers"),$I225,"")</f>
        <v/>
      </c>
      <c r="CO222" t="str">
        <f t="shared" ref="CO222" si="1106">IF(AND(OR($B222="Incon20l",$B222="Incon20r"),OR($B225="Abs20r",$B225="Abs20l"),$F222="Flankers",$F225="Flankers"),$T225,"")</f>
        <v/>
      </c>
      <c r="CP222" t="str">
        <f t="shared" ref="CP222" si="1107">IF(AND(OR($B222="Incon60l",$B222="Incon60r"),OR($B225="Abs60r",$B225="Abs60l"),$F222="Flankers",$F225="Flankers"),$T225,"")</f>
        <v/>
      </c>
      <c r="CQ222" t="str">
        <f t="shared" ref="CQ222" si="1108">IF(AND(OR($B222="Incon20l",$B222="Incon20r"),OR($B225="con20r",$B225="con20l"),$F222="Flankers",$F225="Flankers"),$T225,"")</f>
        <v/>
      </c>
      <c r="CR222" t="str">
        <f t="shared" ref="CR222" si="1109">IF(AND(OR($B222="Incon60l",$B222="Incon60r"),OR($B225="con60r",$B225="con60l"),$F222="Flankers",$F225="Flankers"),$T225,"")</f>
        <v/>
      </c>
    </row>
    <row r="223" spans="1:96" x14ac:dyDescent="0.25">
      <c r="A223" t="s">
        <v>111</v>
      </c>
      <c r="B223" t="s">
        <v>106</v>
      </c>
      <c r="C223">
        <v>0</v>
      </c>
      <c r="D223">
        <v>700</v>
      </c>
      <c r="E223" t="s">
        <v>696</v>
      </c>
      <c r="F223" t="s">
        <v>29</v>
      </c>
      <c r="G223" t="s">
        <v>30</v>
      </c>
      <c r="H223" t="s">
        <v>30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t="s">
        <v>30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96" x14ac:dyDescent="0.25">
      <c r="A224" t="s">
        <v>112</v>
      </c>
      <c r="B224" t="s">
        <v>106</v>
      </c>
      <c r="C224">
        <v>0</v>
      </c>
      <c r="D224">
        <v>700</v>
      </c>
      <c r="E224" t="s">
        <v>696</v>
      </c>
      <c r="F224" t="s">
        <v>29</v>
      </c>
      <c r="G224" t="s">
        <v>30</v>
      </c>
      <c r="H224" t="s">
        <v>30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 t="s">
        <v>30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BV224" t="str">
        <f t="shared" ref="BV224" si="1110">IF(AND(OR($B224="Incon20l",$B224="Incon20r"),OR($B227="Abs20r",$B227="Abs20l"),$F224="Central",$F227="Central"),$I227,"")</f>
        <v/>
      </c>
      <c r="BW224" t="str">
        <f t="shared" ref="BW224" si="1111">IF(AND(OR($B224="Incon60l",$B224="Incon60r"),OR($B227="Abs60r",$B227="Abs60l"),$F224="Central",$F227="Central"),$I227,"")</f>
        <v/>
      </c>
      <c r="BX224" t="str">
        <f t="shared" si="1066"/>
        <v/>
      </c>
      <c r="BY224" t="str">
        <f t="shared" ref="BY224" si="1112">IF(AND(OR($B224="Incon60l",$B224="Incon60r"),OR($B227="con60r",$B227="con60l"),$F224="Central",$F227="Central"),$I227,"")</f>
        <v/>
      </c>
      <c r="CI224" t="str">
        <f t="shared" ref="CI224" si="1113">IF(AND(OR($B224="Incon20l",$B224="Incon20r"),OR($B227="Abs20r",$B227="Abs20l"),$F224="Central",$F227="Central"),$T227,"")</f>
        <v/>
      </c>
      <c r="CJ224" t="str">
        <f t="shared" ref="CJ224" si="1114">IF(AND(OR($B224="Incon60l",$B224="Incon60r"),OR($B227="Abs60r",$B227="Abs60l"),$F224="Central",$F227="Central"),$T227,"")</f>
        <v/>
      </c>
      <c r="CK224" t="str">
        <f t="shared" ref="CK224" si="1115">IF(AND(OR($B224="Incon20l",$B224="Incon20r"),OR($B227="con20r",$B227="con20l"),$F224="Central",$F227="Central"),$T227,"")</f>
        <v/>
      </c>
      <c r="CL224" t="str">
        <f t="shared" ref="CL224" si="1116">IF(AND(OR($B224="Incon60l",$B224="Incon60r"),OR($B227="con60r",$B227="con60l"),$F224="Central",$F227="Central"),$T227,"")</f>
        <v/>
      </c>
    </row>
    <row r="225" spans="1:96" x14ac:dyDescent="0.25">
      <c r="A225" t="s">
        <v>113</v>
      </c>
      <c r="B225" t="s">
        <v>106</v>
      </c>
      <c r="C225">
        <v>0</v>
      </c>
      <c r="D225">
        <v>700</v>
      </c>
      <c r="E225" t="s">
        <v>696</v>
      </c>
      <c r="F225" t="s">
        <v>29</v>
      </c>
      <c r="G225" t="s">
        <v>30</v>
      </c>
      <c r="H225" t="s">
        <v>30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t="s">
        <v>30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CB225" t="str">
        <f t="shared" ref="CB225" si="1117">IF(AND(OR($B225="Incon20l",$B225="Incon20r"),OR($B228="Abs20r",$B228="Abs20l"),$F225="Flankers",$F228="Flankers"),$I228,"")</f>
        <v/>
      </c>
      <c r="CC225" t="str">
        <f t="shared" ref="CC225" si="1118">IF(AND(OR($B225="Incon60l",$B225="Incon60r"),OR($B228="Abs60r",$B228="Abs60l"),$F225="Flankers",$F228="Flankers"),$I228,"")</f>
        <v/>
      </c>
      <c r="CD225" t="str">
        <f t="shared" ref="CD225" si="1119">IF(AND(OR($B225="Incon20l",$B225="Incon20r"),OR($B228="con20r",$B228="con20l"),$F225="Flankers",$F228="Flankers"),$I228,"")</f>
        <v/>
      </c>
      <c r="CE225" t="str">
        <f t="shared" ref="CE225" si="1120">IF(AND(OR($B225="Incon60l",$B225="Incon60r"),OR($B228="con60r",$B228="con60l"),$F225="Flankers",$F228="Flankers"),$I228,"")</f>
        <v/>
      </c>
      <c r="CO225" t="str">
        <f t="shared" ref="CO225" si="1121">IF(AND(OR($B225="Incon20l",$B225="Incon20r"),OR($B228="Abs20r",$B228="Abs20l"),$F225="Flankers",$F228="Flankers"),$T228,"")</f>
        <v/>
      </c>
      <c r="CP225" t="str">
        <f t="shared" ref="CP225" si="1122">IF(AND(OR($B225="Incon60l",$B225="Incon60r"),OR($B228="Abs60r",$B228="Abs60l"),$F225="Flankers",$F228="Flankers"),$T228,"")</f>
        <v/>
      </c>
      <c r="CQ225" t="str">
        <f t="shared" ref="CQ225" si="1123">IF(AND(OR($B225="Incon20l",$B225="Incon20r"),OR($B228="con20r",$B228="con20l"),$F225="Flankers",$F228="Flankers"),$T228,"")</f>
        <v/>
      </c>
      <c r="CR225" t="str">
        <f t="shared" ref="CR225" si="1124">IF(AND(OR($B225="Incon60l",$B225="Incon60r"),OR($B228="con60r",$B228="con60l"),$F225="Flankers",$F228="Flankers"),$T228,"")</f>
        <v/>
      </c>
    </row>
    <row r="226" spans="1:96" x14ac:dyDescent="0.25">
      <c r="A226" t="s">
        <v>114</v>
      </c>
      <c r="B226" t="s">
        <v>106</v>
      </c>
      <c r="C226">
        <v>0</v>
      </c>
      <c r="D226">
        <v>700</v>
      </c>
      <c r="E226" t="s">
        <v>696</v>
      </c>
      <c r="F226" t="s">
        <v>29</v>
      </c>
      <c r="G226" t="s">
        <v>30</v>
      </c>
      <c r="H226" t="s">
        <v>30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t="s">
        <v>30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96" x14ac:dyDescent="0.25">
      <c r="A227" t="s">
        <v>115</v>
      </c>
      <c r="B227" t="s">
        <v>106</v>
      </c>
      <c r="C227">
        <v>0</v>
      </c>
      <c r="D227">
        <v>700</v>
      </c>
      <c r="E227" t="s">
        <v>696</v>
      </c>
      <c r="F227" t="s">
        <v>29</v>
      </c>
      <c r="G227" t="s">
        <v>30</v>
      </c>
      <c r="H227" t="s">
        <v>30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 t="s">
        <v>30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BV227" t="str">
        <f t="shared" ref="BV227" si="1125">IF(AND(OR($B227="Incon20l",$B227="Incon20r"),OR($B230="Abs20r",$B230="Abs20l"),$F227="Central",$F230="Central"),$I230,"")</f>
        <v/>
      </c>
      <c r="BW227" t="str">
        <f t="shared" ref="BW227" si="1126">IF(AND(OR($B227="Incon60l",$B227="Incon60r"),OR($B230="Abs60r",$B230="Abs60l"),$F227="Central",$F230="Central"),$I230,"")</f>
        <v/>
      </c>
      <c r="BX227" t="str">
        <f t="shared" si="1066"/>
        <v/>
      </c>
      <c r="BY227" t="str">
        <f t="shared" ref="BY227" si="1127">IF(AND(OR($B227="Incon60l",$B227="Incon60r"),OR($B230="con60r",$B230="con60l"),$F227="Central",$F230="Central"),$I230,"")</f>
        <v/>
      </c>
      <c r="CI227" t="str">
        <f t="shared" ref="CI227" si="1128">IF(AND(OR($B227="Incon20l",$B227="Incon20r"),OR($B230="Abs20r",$B230="Abs20l"),$F227="Central",$F230="Central"),$T230,"")</f>
        <v/>
      </c>
      <c r="CJ227" t="str">
        <f t="shared" ref="CJ227" si="1129">IF(AND(OR($B227="Incon60l",$B227="Incon60r"),OR($B230="Abs60r",$B230="Abs60l"),$F227="Central",$F230="Central"),$T230,"")</f>
        <v/>
      </c>
      <c r="CK227" t="str">
        <f t="shared" ref="CK227" si="1130">IF(AND(OR($B227="Incon20l",$B227="Incon20r"),OR($B230="con20r",$B230="con20l"),$F227="Central",$F230="Central"),$T230,"")</f>
        <v/>
      </c>
      <c r="CL227" t="str">
        <f t="shared" ref="CL227" si="1131">IF(AND(OR($B227="Incon60l",$B227="Incon60r"),OR($B230="con60r",$B230="con60l"),$F227="Central",$F230="Central"),$T230,"")</f>
        <v/>
      </c>
    </row>
    <row r="228" spans="1:96" x14ac:dyDescent="0.25">
      <c r="A228" t="s">
        <v>116</v>
      </c>
      <c r="B228" t="s">
        <v>106</v>
      </c>
      <c r="C228">
        <v>0</v>
      </c>
      <c r="D228">
        <v>700</v>
      </c>
      <c r="E228" t="s">
        <v>696</v>
      </c>
      <c r="F228" t="s">
        <v>29</v>
      </c>
      <c r="G228">
        <v>419</v>
      </c>
      <c r="H228">
        <v>1</v>
      </c>
      <c r="I228">
        <v>166.7</v>
      </c>
      <c r="J228">
        <v>133.30000000000001</v>
      </c>
      <c r="K228">
        <v>926.5</v>
      </c>
      <c r="L228">
        <v>133.30000000000001</v>
      </c>
      <c r="M228">
        <v>133.30000000000001</v>
      </c>
      <c r="N228">
        <v>133.30000000000001</v>
      </c>
      <c r="O228">
        <v>1</v>
      </c>
      <c r="P228">
        <v>0</v>
      </c>
      <c r="Q228">
        <v>1</v>
      </c>
      <c r="R228">
        <v>23.8</v>
      </c>
      <c r="S228">
        <v>19</v>
      </c>
      <c r="T228">
        <v>133.30000000000001</v>
      </c>
      <c r="U228">
        <v>19</v>
      </c>
      <c r="V228">
        <v>133.30000000000001</v>
      </c>
      <c r="CB228" t="str">
        <f t="shared" ref="CB228" si="1132">IF(AND(OR($B228="Incon20l",$B228="Incon20r"),OR($B231="Abs20r",$B231="Abs20l"),$F228="Flankers",$F231="Flankers"),$I231,"")</f>
        <v/>
      </c>
      <c r="CC228" t="str">
        <f t="shared" ref="CC228" si="1133">IF(AND(OR($B228="Incon60l",$B228="Incon60r"),OR($B231="Abs60r",$B231="Abs60l"),$F228="Flankers",$F231="Flankers"),$I231,"")</f>
        <v/>
      </c>
      <c r="CD228" t="str">
        <f t="shared" ref="CD228" si="1134">IF(AND(OR($B228="Incon20l",$B228="Incon20r"),OR($B231="con20r",$B231="con20l"),$F228="Flankers",$F231="Flankers"),$I231,"")</f>
        <v/>
      </c>
      <c r="CE228" t="str">
        <f t="shared" ref="CE228" si="1135">IF(AND(OR($B228="Incon60l",$B228="Incon60r"),OR($B231="con60r",$B231="con60l"),$F228="Flankers",$F231="Flankers"),$I231,"")</f>
        <v/>
      </c>
      <c r="CO228" t="str">
        <f t="shared" ref="CO228" si="1136">IF(AND(OR($B228="Incon20l",$B228="Incon20r"),OR($B231="Abs20r",$B231="Abs20l"),$F228="Flankers",$F231="Flankers"),$T231,"")</f>
        <v/>
      </c>
      <c r="CP228" t="str">
        <f t="shared" ref="CP228" si="1137">IF(AND(OR($B228="Incon60l",$B228="Incon60r"),OR($B231="Abs60r",$B231="Abs60l"),$F228="Flankers",$F231="Flankers"),$T231,"")</f>
        <v/>
      </c>
      <c r="CQ228" t="str">
        <f t="shared" ref="CQ228" si="1138">IF(AND(OR($B228="Incon20l",$B228="Incon20r"),OR($B231="con20r",$B231="con20l"),$F228="Flankers",$F231="Flankers"),$T231,"")</f>
        <v/>
      </c>
      <c r="CR228" t="str">
        <f t="shared" ref="CR228" si="1139">IF(AND(OR($B228="Incon60l",$B228="Incon60r"),OR($B231="con60r",$B231="con60l"),$F228="Flankers",$F231="Flankers"),$T231,"")</f>
        <v/>
      </c>
    </row>
    <row r="229" spans="1:96" x14ac:dyDescent="0.25">
      <c r="A229" t="s">
        <v>117</v>
      </c>
      <c r="B229" t="s">
        <v>106</v>
      </c>
      <c r="C229">
        <v>0</v>
      </c>
      <c r="D229">
        <v>700</v>
      </c>
      <c r="E229" t="s">
        <v>696</v>
      </c>
      <c r="F229" t="s">
        <v>29</v>
      </c>
      <c r="G229">
        <v>255.1</v>
      </c>
      <c r="H229">
        <v>1</v>
      </c>
      <c r="I229">
        <v>533</v>
      </c>
      <c r="J229">
        <v>249.9</v>
      </c>
      <c r="K229">
        <v>1737</v>
      </c>
      <c r="L229">
        <v>499.6</v>
      </c>
      <c r="M229">
        <v>499.6</v>
      </c>
      <c r="N229">
        <v>116.6</v>
      </c>
      <c r="O229">
        <v>1</v>
      </c>
      <c r="P229">
        <v>0</v>
      </c>
      <c r="Q229">
        <v>2</v>
      </c>
      <c r="R229">
        <v>76.099999999999994</v>
      </c>
      <c r="S229">
        <v>35.700000000000003</v>
      </c>
      <c r="T229">
        <v>233.2</v>
      </c>
      <c r="U229">
        <v>33.299999999999997</v>
      </c>
      <c r="V229">
        <v>116.6</v>
      </c>
    </row>
    <row r="230" spans="1:96" x14ac:dyDescent="0.25">
      <c r="A230" t="s">
        <v>118</v>
      </c>
      <c r="B230" t="s">
        <v>106</v>
      </c>
      <c r="C230">
        <v>0</v>
      </c>
      <c r="D230">
        <v>700</v>
      </c>
      <c r="E230" t="s">
        <v>696</v>
      </c>
      <c r="F230" t="s">
        <v>29</v>
      </c>
      <c r="G230">
        <v>10</v>
      </c>
      <c r="H230">
        <v>1</v>
      </c>
      <c r="I230">
        <v>500.6</v>
      </c>
      <c r="J230">
        <v>450</v>
      </c>
      <c r="K230">
        <v>3128.1</v>
      </c>
      <c r="L230">
        <v>450</v>
      </c>
      <c r="M230">
        <v>450</v>
      </c>
      <c r="N230">
        <v>450</v>
      </c>
      <c r="O230">
        <v>1</v>
      </c>
      <c r="P230">
        <v>0</v>
      </c>
      <c r="Q230">
        <v>1</v>
      </c>
      <c r="R230">
        <v>71.5</v>
      </c>
      <c r="S230">
        <v>64.3</v>
      </c>
      <c r="T230">
        <v>450</v>
      </c>
      <c r="U230">
        <v>64.3</v>
      </c>
      <c r="V230">
        <v>450</v>
      </c>
      <c r="BV230" t="str">
        <f t="shared" ref="BV230" si="1140">IF(AND(OR($B230="Incon20l",$B230="Incon20r"),OR($B233="Abs20r",$B233="Abs20l"),$F230="Central",$F233="Central"),$I233,"")</f>
        <v/>
      </c>
      <c r="BW230" t="str">
        <f t="shared" ref="BW230" si="1141">IF(AND(OR($B230="Incon60l",$B230="Incon60r"),OR($B233="Abs60r",$B233="Abs60l"),$F230="Central",$F233="Central"),$I233,"")</f>
        <v/>
      </c>
      <c r="BX230" t="str">
        <f t="shared" si="1066"/>
        <v/>
      </c>
      <c r="BY230" t="str">
        <f t="shared" ref="BY230" si="1142">IF(AND(OR($B230="Incon60l",$B230="Incon60r"),OR($B233="con60r",$B233="con60l"),$F230="Central",$F233="Central"),$I233,"")</f>
        <v/>
      </c>
      <c r="CI230" t="str">
        <f t="shared" ref="CI230" si="1143">IF(AND(OR($B230="Incon20l",$B230="Incon20r"),OR($B233="Abs20r",$B233="Abs20l"),$F230="Central",$F233="Central"),$T233,"")</f>
        <v/>
      </c>
      <c r="CJ230" t="str">
        <f t="shared" ref="CJ230" si="1144">IF(AND(OR($B230="Incon60l",$B230="Incon60r"),OR($B233="Abs60r",$B233="Abs60l"),$F230="Central",$F233="Central"),$T233,"")</f>
        <v/>
      </c>
      <c r="CK230" t="str">
        <f t="shared" ref="CK230" si="1145">IF(AND(OR($B230="Incon20l",$B230="Incon20r"),OR($B233="con20r",$B233="con20l"),$F230="Central",$F233="Central"),$T233,"")</f>
        <v/>
      </c>
      <c r="CL230" t="str">
        <f t="shared" ref="CL230" si="1146">IF(AND(OR($B230="Incon60l",$B230="Incon60r"),OR($B233="con60r",$B233="con60l"),$F230="Central",$F233="Central"),$T233,"")</f>
        <v/>
      </c>
    </row>
    <row r="231" spans="1:96" x14ac:dyDescent="0.25">
      <c r="A231" t="s">
        <v>119</v>
      </c>
      <c r="B231" t="s">
        <v>106</v>
      </c>
      <c r="C231">
        <v>0</v>
      </c>
      <c r="D231">
        <v>700</v>
      </c>
      <c r="E231" t="s">
        <v>696</v>
      </c>
      <c r="F231" t="s">
        <v>29</v>
      </c>
      <c r="G231" t="s">
        <v>30</v>
      </c>
      <c r="H231" t="s">
        <v>30</v>
      </c>
      <c r="I231">
        <v>100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 t="s">
        <v>30</v>
      </c>
      <c r="Q231">
        <v>0</v>
      </c>
      <c r="R231">
        <v>14.3</v>
      </c>
      <c r="S231">
        <v>0</v>
      </c>
      <c r="T231">
        <v>0</v>
      </c>
      <c r="U231">
        <v>0</v>
      </c>
      <c r="V231">
        <v>0</v>
      </c>
      <c r="CB231" t="str">
        <f t="shared" ref="CB231" si="1147">IF(AND(OR($B231="Incon20l",$B231="Incon20r"),OR($B234="Abs20r",$B234="Abs20l"),$F231="Flankers",$F234="Flankers"),$I234,"")</f>
        <v/>
      </c>
      <c r="CC231" t="str">
        <f t="shared" ref="CC231" si="1148">IF(AND(OR($B231="Incon60l",$B231="Incon60r"),OR($B234="Abs60r",$B234="Abs60l"),$F231="Flankers",$F234="Flankers"),$I234,"")</f>
        <v/>
      </c>
      <c r="CD231" t="str">
        <f t="shared" ref="CD231" si="1149">IF(AND(OR($B231="Incon20l",$B231="Incon20r"),OR($B234="con20r",$B234="con20l"),$F231="Flankers",$F234="Flankers"),$I234,"")</f>
        <v/>
      </c>
      <c r="CE231" t="str">
        <f t="shared" ref="CE231" si="1150">IF(AND(OR($B231="Incon60l",$B231="Incon60r"),OR($B234="con60r",$B234="con60l"),$F231="Flankers",$F234="Flankers"),$I234,"")</f>
        <v/>
      </c>
      <c r="CO231" t="str">
        <f t="shared" ref="CO231" si="1151">IF(AND(OR($B231="Incon20l",$B231="Incon20r"),OR($B234="Abs20r",$B234="Abs20l"),$F231="Flankers",$F234="Flankers"),$T234,"")</f>
        <v/>
      </c>
      <c r="CP231" t="str">
        <f t="shared" ref="CP231" si="1152">IF(AND(OR($B231="Incon60l",$B231="Incon60r"),OR($B234="Abs60r",$B234="Abs60l"),$F231="Flankers",$F234="Flankers"),$T234,"")</f>
        <v/>
      </c>
      <c r="CQ231" t="str">
        <f t="shared" ref="CQ231" si="1153">IF(AND(OR($B231="Incon20l",$B231="Incon20r"),OR($B234="con20r",$B234="con20l"),$F231="Flankers",$F234="Flankers"),$T234,"")</f>
        <v/>
      </c>
      <c r="CR231" t="str">
        <f t="shared" ref="CR231" si="1154">IF(AND(OR($B231="Incon60l",$B231="Incon60r"),OR($B234="con60r",$B234="con60l"),$F231="Flankers",$F234="Flankers"),$T234,"")</f>
        <v/>
      </c>
    </row>
    <row r="232" spans="1:96" x14ac:dyDescent="0.25">
      <c r="A232" t="s">
        <v>120</v>
      </c>
      <c r="B232" t="s">
        <v>106</v>
      </c>
      <c r="C232">
        <v>0</v>
      </c>
      <c r="D232">
        <v>700</v>
      </c>
      <c r="E232" t="s">
        <v>696</v>
      </c>
      <c r="F232" t="s">
        <v>29</v>
      </c>
      <c r="G232">
        <v>5.9</v>
      </c>
      <c r="H232">
        <v>1</v>
      </c>
      <c r="I232">
        <v>533.29999999999995</v>
      </c>
      <c r="J232">
        <v>783.3</v>
      </c>
      <c r="K232">
        <v>5445.4</v>
      </c>
      <c r="L232">
        <v>783.3</v>
      </c>
      <c r="M232">
        <v>783.3</v>
      </c>
      <c r="N232">
        <v>783.3</v>
      </c>
      <c r="O232">
        <v>1</v>
      </c>
      <c r="P232">
        <v>0</v>
      </c>
      <c r="Q232">
        <v>1</v>
      </c>
      <c r="R232">
        <v>76.2</v>
      </c>
      <c r="S232">
        <v>100</v>
      </c>
      <c r="T232">
        <v>783.3</v>
      </c>
      <c r="U232">
        <v>100</v>
      </c>
      <c r="V232">
        <v>783.3</v>
      </c>
    </row>
    <row r="233" spans="1:96" x14ac:dyDescent="0.25">
      <c r="A233" t="s">
        <v>121</v>
      </c>
      <c r="B233" t="s">
        <v>106</v>
      </c>
      <c r="C233">
        <v>0</v>
      </c>
      <c r="D233">
        <v>700</v>
      </c>
      <c r="E233" t="s">
        <v>696</v>
      </c>
      <c r="F233" t="s">
        <v>29</v>
      </c>
      <c r="G233" t="s">
        <v>30</v>
      </c>
      <c r="H233" t="s">
        <v>30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 t="s">
        <v>30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BV233" t="str">
        <f t="shared" ref="BV233" si="1155">IF(AND(OR($B233="Incon20l",$B233="Incon20r"),OR($B236="Abs20r",$B236="Abs20l"),$F233="Central",$F236="Central"),$I236,"")</f>
        <v/>
      </c>
      <c r="BW233" t="str">
        <f t="shared" ref="BW233" si="1156">IF(AND(OR($B233="Incon60l",$B233="Incon60r"),OR($B236="Abs60r",$B236="Abs60l"),$F233="Central",$F236="Central"),$I236,"")</f>
        <v/>
      </c>
      <c r="BX233" t="str">
        <f t="shared" si="1066"/>
        <v/>
      </c>
      <c r="BY233" t="str">
        <f t="shared" ref="BY233" si="1157">IF(AND(OR($B233="Incon60l",$B233="Incon60r"),OR($B236="con60r",$B236="con60l"),$F233="Central",$F236="Central"),$I236,"")</f>
        <v/>
      </c>
      <c r="CI233" t="str">
        <f t="shared" ref="CI233" si="1158">IF(AND(OR($B233="Incon20l",$B233="Incon20r"),OR($B236="Abs20r",$B236="Abs20l"),$F233="Central",$F236="Central"),$T236,"")</f>
        <v/>
      </c>
      <c r="CJ233" t="str">
        <f t="shared" ref="CJ233" si="1159">IF(AND(OR($B233="Incon60l",$B233="Incon60r"),OR($B236="Abs60r",$B236="Abs60l"),$F233="Central",$F236="Central"),$T236,"")</f>
        <v/>
      </c>
      <c r="CK233" t="str">
        <f t="shared" ref="CK233" si="1160">IF(AND(OR($B233="Incon20l",$B233="Incon20r"),OR($B236="con20r",$B236="con20l"),$F233="Central",$F236="Central"),$T236,"")</f>
        <v/>
      </c>
      <c r="CL233" t="str">
        <f t="shared" ref="CL233" si="1161">IF(AND(OR($B233="Incon60l",$B233="Incon60r"),OR($B236="con60r",$B236="con60l"),$F233="Central",$F236="Central"),$T236,"")</f>
        <v/>
      </c>
    </row>
    <row r="234" spans="1:96" x14ac:dyDescent="0.25">
      <c r="A234" t="s">
        <v>122</v>
      </c>
      <c r="B234" t="s">
        <v>106</v>
      </c>
      <c r="C234">
        <v>0</v>
      </c>
      <c r="D234">
        <v>700</v>
      </c>
      <c r="E234" t="s">
        <v>696</v>
      </c>
      <c r="F234" t="s">
        <v>29</v>
      </c>
      <c r="G234">
        <v>10.1</v>
      </c>
      <c r="H234">
        <v>1</v>
      </c>
      <c r="I234">
        <v>633.20000000000005</v>
      </c>
      <c r="J234">
        <v>616.6</v>
      </c>
      <c r="K234">
        <v>4286.3</v>
      </c>
      <c r="L234">
        <v>616.6</v>
      </c>
      <c r="M234">
        <v>616.6</v>
      </c>
      <c r="N234">
        <v>616.6</v>
      </c>
      <c r="O234">
        <v>1</v>
      </c>
      <c r="P234">
        <v>0</v>
      </c>
      <c r="Q234">
        <v>1</v>
      </c>
      <c r="R234">
        <v>90.5</v>
      </c>
      <c r="S234">
        <v>88.1</v>
      </c>
      <c r="T234">
        <v>616.6</v>
      </c>
      <c r="U234">
        <v>88.1</v>
      </c>
      <c r="V234">
        <v>616.6</v>
      </c>
      <c r="CB234" t="str">
        <f t="shared" ref="CB234" si="1162">IF(AND(OR($B234="Incon20l",$B234="Incon20r"),OR($B237="Abs20r",$B237="Abs20l"),$F234="Flankers",$F237="Flankers"),$I237,"")</f>
        <v/>
      </c>
      <c r="CC234" t="str">
        <f t="shared" ref="CC234" si="1163">IF(AND(OR($B234="Incon60l",$B234="Incon60r"),OR($B237="Abs60r",$B237="Abs60l"),$F234="Flankers",$F237="Flankers"),$I237,"")</f>
        <v/>
      </c>
      <c r="CD234" t="str">
        <f t="shared" ref="CD234" si="1164">IF(AND(OR($B234="Incon20l",$B234="Incon20r"),OR($B237="con20r",$B237="con20l"),$F234="Flankers",$F237="Flankers"),$I237,"")</f>
        <v/>
      </c>
      <c r="CE234" t="str">
        <f t="shared" ref="CE234" si="1165">IF(AND(OR($B234="Incon60l",$B234="Incon60r"),OR($B237="con60r",$B237="con60l"),$F234="Flankers",$F237="Flankers"),$I237,"")</f>
        <v/>
      </c>
      <c r="CO234" t="str">
        <f t="shared" ref="CO234" si="1166">IF(AND(OR($B234="Incon20l",$B234="Incon20r"),OR($B237="Abs20r",$B237="Abs20l"),$F234="Flankers",$F237="Flankers"),$T237,"")</f>
        <v/>
      </c>
      <c r="CP234" t="str">
        <f t="shared" ref="CP234" si="1167">IF(AND(OR($B234="Incon60l",$B234="Incon60r"),OR($B237="Abs60r",$B237="Abs60l"),$F234="Flankers",$F237="Flankers"),$T237,"")</f>
        <v/>
      </c>
      <c r="CQ234" t="str">
        <f t="shared" ref="CQ234" si="1168">IF(AND(OR($B234="Incon20l",$B234="Incon20r"),OR($B237="con20r",$B237="con20l"),$F234="Flankers",$F237="Flankers"),$T237,"")</f>
        <v/>
      </c>
      <c r="CR234" t="str">
        <f t="shared" ref="CR234" si="1169">IF(AND(OR($B234="Incon60l",$B234="Incon60r"),OR($B237="con60r",$B237="con60l"),$F234="Flankers",$F237="Flankers"),$T237,"")</f>
        <v/>
      </c>
    </row>
    <row r="235" spans="1:96" x14ac:dyDescent="0.25">
      <c r="A235" t="s">
        <v>123</v>
      </c>
      <c r="B235" t="s">
        <v>106</v>
      </c>
      <c r="C235">
        <v>0</v>
      </c>
      <c r="D235">
        <v>700</v>
      </c>
      <c r="E235" t="s">
        <v>696</v>
      </c>
      <c r="F235" t="s">
        <v>29</v>
      </c>
      <c r="G235" t="s">
        <v>30</v>
      </c>
      <c r="H235" t="s">
        <v>30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t="s">
        <v>30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96" x14ac:dyDescent="0.25">
      <c r="A236" t="s">
        <v>105</v>
      </c>
      <c r="B236" t="s">
        <v>106</v>
      </c>
      <c r="C236">
        <v>0</v>
      </c>
      <c r="D236">
        <v>700</v>
      </c>
      <c r="E236" t="s">
        <v>696</v>
      </c>
      <c r="F236" t="s">
        <v>84</v>
      </c>
      <c r="G236" t="s">
        <v>30</v>
      </c>
      <c r="H236" t="s">
        <v>30</v>
      </c>
      <c r="I236">
        <v>566.1</v>
      </c>
      <c r="J236">
        <v>0</v>
      </c>
      <c r="K236">
        <v>0</v>
      </c>
      <c r="L236">
        <v>499.9</v>
      </c>
      <c r="M236">
        <v>499.9</v>
      </c>
      <c r="N236">
        <v>0</v>
      </c>
      <c r="O236">
        <v>0</v>
      </c>
      <c r="P236" t="s">
        <v>30</v>
      </c>
      <c r="Q236">
        <v>0</v>
      </c>
      <c r="R236">
        <v>80.900000000000006</v>
      </c>
      <c r="S236">
        <v>0</v>
      </c>
      <c r="T236">
        <v>0</v>
      </c>
      <c r="U236">
        <v>0</v>
      </c>
      <c r="V236">
        <v>0</v>
      </c>
      <c r="BV236" t="str">
        <f t="shared" ref="BV236" si="1170">IF(AND(OR($B236="Incon20l",$B236="Incon20r"),OR($B239="Abs20r",$B239="Abs20l"),$F236="Central",$F239="Central"),$I239,"")</f>
        <v/>
      </c>
      <c r="BW236" t="str">
        <f t="shared" ref="BW236" si="1171">IF(AND(OR($B236="Incon60l",$B236="Incon60r"),OR($B239="Abs60r",$B239="Abs60l"),$F236="Central",$F239="Central"),$I239,"")</f>
        <v/>
      </c>
      <c r="BX236" t="str">
        <f t="shared" si="1066"/>
        <v/>
      </c>
      <c r="BY236" t="str">
        <f t="shared" ref="BY236" si="1172">IF(AND(OR($B236="Incon60l",$B236="Incon60r"),OR($B239="con60r",$B239="con60l"),$F236="Central",$F239="Central"),$I239,"")</f>
        <v/>
      </c>
      <c r="CI236" t="str">
        <f t="shared" ref="CI236" si="1173">IF(AND(OR($B236="Incon20l",$B236="Incon20r"),OR($B239="Abs20r",$B239="Abs20l"),$F236="Central",$F239="Central"),$T239,"")</f>
        <v/>
      </c>
      <c r="CJ236" t="str">
        <f t="shared" ref="CJ236" si="1174">IF(AND(OR($B236="Incon60l",$B236="Incon60r"),OR($B239="Abs60r",$B239="Abs60l"),$F236="Central",$F239="Central"),$T239,"")</f>
        <v/>
      </c>
      <c r="CK236" t="str">
        <f t="shared" ref="CK236" si="1175">IF(AND(OR($B236="Incon20l",$B236="Incon20r"),OR($B239="con20r",$B239="con20l"),$F236="Central",$F239="Central"),$T239,"")</f>
        <v/>
      </c>
      <c r="CL236" t="str">
        <f t="shared" ref="CL236" si="1176">IF(AND(OR($B236="Incon60l",$B236="Incon60r"),OR($B239="con60r",$B239="con60l"),$F236="Central",$F239="Central"),$T239,"")</f>
        <v/>
      </c>
    </row>
    <row r="237" spans="1:96" x14ac:dyDescent="0.25">
      <c r="A237" t="s">
        <v>107</v>
      </c>
      <c r="B237" t="s">
        <v>106</v>
      </c>
      <c r="C237">
        <v>0</v>
      </c>
      <c r="D237">
        <v>700</v>
      </c>
      <c r="E237" t="s">
        <v>696</v>
      </c>
      <c r="F237" t="s">
        <v>84</v>
      </c>
      <c r="G237">
        <v>10.8</v>
      </c>
      <c r="H237">
        <v>1</v>
      </c>
      <c r="I237">
        <v>600</v>
      </c>
      <c r="J237">
        <v>583.4</v>
      </c>
      <c r="K237">
        <v>32483.9</v>
      </c>
      <c r="L237">
        <v>583.4</v>
      </c>
      <c r="M237">
        <v>583.4</v>
      </c>
      <c r="N237">
        <v>583.4</v>
      </c>
      <c r="O237">
        <v>1</v>
      </c>
      <c r="P237">
        <v>0</v>
      </c>
      <c r="Q237">
        <v>1</v>
      </c>
      <c r="R237">
        <v>85.7</v>
      </c>
      <c r="S237">
        <v>83.3</v>
      </c>
      <c r="T237">
        <v>583.4</v>
      </c>
      <c r="U237">
        <v>83.3</v>
      </c>
      <c r="V237">
        <v>583.4</v>
      </c>
      <c r="CB237" t="str">
        <f t="shared" ref="CB237" si="1177">IF(AND(OR($B237="Incon20l",$B237="Incon20r"),OR($B240="Abs20r",$B240="Abs20l"),$F237="Flankers",$F240="Flankers"),$I240,"")</f>
        <v/>
      </c>
      <c r="CC237" t="str">
        <f t="shared" ref="CC237" si="1178">IF(AND(OR($B237="Incon60l",$B237="Incon60r"),OR($B240="Abs60r",$B240="Abs60l"),$F237="Flankers",$F240="Flankers"),$I240,"")</f>
        <v/>
      </c>
      <c r="CD237" t="str">
        <f t="shared" ref="CD237" si="1179">IF(AND(OR($B237="Incon20l",$B237="Incon20r"),OR($B240="con20r",$B240="con20l"),$F237="Flankers",$F240="Flankers"),$I240,"")</f>
        <v/>
      </c>
      <c r="CE237" t="str">
        <f t="shared" ref="CE237" si="1180">IF(AND(OR($B237="Incon60l",$B237="Incon60r"),OR($B240="con60r",$B240="con60l"),$F237="Flankers",$F240="Flankers"),$I240,"")</f>
        <v/>
      </c>
      <c r="CO237" t="str">
        <f t="shared" ref="CO237" si="1181">IF(AND(OR($B237="Incon20l",$B237="Incon20r"),OR($B240="Abs20r",$B240="Abs20l"),$F237="Flankers",$F240="Flankers"),$T240,"")</f>
        <v/>
      </c>
      <c r="CP237" t="str">
        <f t="shared" ref="CP237" si="1182">IF(AND(OR($B237="Incon60l",$B237="Incon60r"),OR($B240="Abs60r",$B240="Abs60l"),$F237="Flankers",$F240="Flankers"),$T240,"")</f>
        <v/>
      </c>
      <c r="CQ237" t="str">
        <f t="shared" ref="CQ237" si="1183">IF(AND(OR($B237="Incon20l",$B237="Incon20r"),OR($B240="con20r",$B240="con20l"),$F237="Flankers",$F240="Flankers"),$T240,"")</f>
        <v/>
      </c>
      <c r="CR237" t="str">
        <f t="shared" ref="CR237" si="1184">IF(AND(OR($B237="Incon60l",$B237="Incon60r"),OR($B240="con60r",$B240="con60l"),$F237="Flankers",$F240="Flankers"),$T240,"")</f>
        <v/>
      </c>
    </row>
    <row r="238" spans="1:96" x14ac:dyDescent="0.25">
      <c r="A238" t="s">
        <v>108</v>
      </c>
      <c r="B238" t="s">
        <v>106</v>
      </c>
      <c r="C238">
        <v>0</v>
      </c>
      <c r="D238">
        <v>700</v>
      </c>
      <c r="E238" t="s">
        <v>696</v>
      </c>
      <c r="F238" t="s">
        <v>84</v>
      </c>
      <c r="G238">
        <v>1.4</v>
      </c>
      <c r="H238">
        <v>1</v>
      </c>
      <c r="I238">
        <v>683.1</v>
      </c>
      <c r="J238">
        <v>666.4</v>
      </c>
      <c r="K238">
        <v>37107.699999999997</v>
      </c>
      <c r="L238">
        <v>666.4</v>
      </c>
      <c r="M238">
        <v>666.4</v>
      </c>
      <c r="N238">
        <v>666.4</v>
      </c>
      <c r="O238">
        <v>1</v>
      </c>
      <c r="P238">
        <v>0</v>
      </c>
      <c r="Q238">
        <v>1</v>
      </c>
      <c r="R238">
        <v>97.6</v>
      </c>
      <c r="S238">
        <v>95.2</v>
      </c>
      <c r="T238">
        <v>666.4</v>
      </c>
      <c r="U238">
        <v>95.2</v>
      </c>
      <c r="V238">
        <v>666.4</v>
      </c>
    </row>
    <row r="239" spans="1:96" x14ac:dyDescent="0.25">
      <c r="A239" t="s">
        <v>109</v>
      </c>
      <c r="B239" t="s">
        <v>106</v>
      </c>
      <c r="C239">
        <v>0</v>
      </c>
      <c r="D239">
        <v>700</v>
      </c>
      <c r="E239" t="s">
        <v>696</v>
      </c>
      <c r="F239" t="s">
        <v>84</v>
      </c>
      <c r="G239" t="s">
        <v>30</v>
      </c>
      <c r="H239" t="s">
        <v>30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 t="s">
        <v>30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BV239" t="str">
        <f t="shared" ref="BV239" si="1185">IF(AND(OR($B239="Incon20l",$B239="Incon20r"),OR($B242="Abs20r",$B242="Abs20l"),$F239="Central",$F242="Central"),$I242,"")</f>
        <v/>
      </c>
      <c r="BW239" t="str">
        <f t="shared" ref="BW239" si="1186">IF(AND(OR($B239="Incon60l",$B239="Incon60r"),OR($B242="Abs60r",$B242="Abs60l"),$F239="Central",$F242="Central"),$I242,"")</f>
        <v/>
      </c>
      <c r="BX239" t="str">
        <f t="shared" si="1066"/>
        <v/>
      </c>
      <c r="BY239" t="str">
        <f t="shared" ref="BY239" si="1187">IF(AND(OR($B239="Incon60l",$B239="Incon60r"),OR($B242="con60r",$B242="con60l"),$F239="Central",$F242="Central"),$I242,"")</f>
        <v/>
      </c>
      <c r="CI239" t="str">
        <f t="shared" ref="CI239" si="1188">IF(AND(OR($B239="Incon20l",$B239="Incon20r"),OR($B242="Abs20r",$B242="Abs20l"),$F239="Central",$F242="Central"),$T242,"")</f>
        <v/>
      </c>
      <c r="CJ239" t="str">
        <f t="shared" ref="CJ239" si="1189">IF(AND(OR($B239="Incon60l",$B239="Incon60r"),OR($B242="Abs60r",$B242="Abs60l"),$F239="Central",$F242="Central"),$T242,"")</f>
        <v/>
      </c>
      <c r="CK239" t="str">
        <f t="shared" ref="CK239" si="1190">IF(AND(OR($B239="Incon20l",$B239="Incon20r"),OR($B242="con20r",$B242="con20l"),$F239="Central",$F242="Central"),$T242,"")</f>
        <v/>
      </c>
      <c r="CL239" t="str">
        <f t="shared" ref="CL239" si="1191">IF(AND(OR($B239="Incon60l",$B239="Incon60r"),OR($B242="con60r",$B242="con60l"),$F239="Central",$F242="Central"),$T242,"")</f>
        <v/>
      </c>
    </row>
    <row r="240" spans="1:96" x14ac:dyDescent="0.25">
      <c r="A240" t="s">
        <v>110</v>
      </c>
      <c r="B240" t="s">
        <v>106</v>
      </c>
      <c r="C240">
        <v>0</v>
      </c>
      <c r="D240">
        <v>700</v>
      </c>
      <c r="E240" t="s">
        <v>696</v>
      </c>
      <c r="F240" t="s">
        <v>84</v>
      </c>
      <c r="G240" t="s">
        <v>30</v>
      </c>
      <c r="H240" t="s">
        <v>30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 t="s">
        <v>30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CB240" t="str">
        <f t="shared" ref="CB240" si="1192">IF(AND(OR($B240="Incon20l",$B240="Incon20r"),OR($B243="Abs20r",$B243="Abs20l"),$F240="Flankers",$F243="Flankers"),$I243,"")</f>
        <v/>
      </c>
      <c r="CC240" t="str">
        <f t="shared" ref="CC240" si="1193">IF(AND(OR($B240="Incon60l",$B240="Incon60r"),OR($B243="Abs60r",$B243="Abs60l"),$F240="Flankers",$F243="Flankers"),$I243,"")</f>
        <v/>
      </c>
      <c r="CD240" t="str">
        <f t="shared" ref="CD240" si="1194">IF(AND(OR($B240="Incon20l",$B240="Incon20r"),OR($B243="con20r",$B243="con20l"),$F240="Flankers",$F243="Flankers"),$I243,"")</f>
        <v/>
      </c>
      <c r="CE240" t="str">
        <f t="shared" ref="CE240" si="1195">IF(AND(OR($B240="Incon60l",$B240="Incon60r"),OR($B243="con60r",$B243="con60l"),$F240="Flankers",$F243="Flankers"),$I243,"")</f>
        <v/>
      </c>
      <c r="CO240" t="str">
        <f t="shared" ref="CO240" si="1196">IF(AND(OR($B240="Incon20l",$B240="Incon20r"),OR($B243="Abs20r",$B243="Abs20l"),$F240="Flankers",$F243="Flankers"),$T243,"")</f>
        <v/>
      </c>
      <c r="CP240" t="str">
        <f t="shared" ref="CP240" si="1197">IF(AND(OR($B240="Incon60l",$B240="Incon60r"),OR($B243="Abs60r",$B243="Abs60l"),$F240="Flankers",$F243="Flankers"),$T243,"")</f>
        <v/>
      </c>
      <c r="CQ240" t="str">
        <f t="shared" ref="CQ240" si="1198">IF(AND(OR($B240="Incon20l",$B240="Incon20r"),OR($B243="con20r",$B243="con20l"),$F240="Flankers",$F243="Flankers"),$T243,"")</f>
        <v/>
      </c>
      <c r="CR240" t="str">
        <f t="shared" ref="CR240" si="1199">IF(AND(OR($B240="Incon60l",$B240="Incon60r"),OR($B243="con60r",$B243="con60l"),$F240="Flankers",$F243="Flankers"),$T243,"")</f>
        <v/>
      </c>
    </row>
    <row r="241" spans="1:96" x14ac:dyDescent="0.25">
      <c r="A241" t="s">
        <v>111</v>
      </c>
      <c r="B241" t="s">
        <v>106</v>
      </c>
      <c r="C241">
        <v>0</v>
      </c>
      <c r="D241">
        <v>700</v>
      </c>
      <c r="E241" t="s">
        <v>696</v>
      </c>
      <c r="F241" t="s">
        <v>84</v>
      </c>
      <c r="G241" t="s">
        <v>30</v>
      </c>
      <c r="H241" t="s">
        <v>30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 t="s">
        <v>30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96" x14ac:dyDescent="0.25">
      <c r="A242" t="s">
        <v>112</v>
      </c>
      <c r="B242" t="s">
        <v>106</v>
      </c>
      <c r="C242">
        <v>0</v>
      </c>
      <c r="D242">
        <v>700</v>
      </c>
      <c r="E242" t="s">
        <v>696</v>
      </c>
      <c r="F242" t="s">
        <v>84</v>
      </c>
      <c r="G242" t="s">
        <v>30</v>
      </c>
      <c r="H242" t="s">
        <v>30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 t="s">
        <v>30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BV242" t="str">
        <f t="shared" ref="BV242" si="1200">IF(AND(OR($B242="Incon20l",$B242="Incon20r"),OR($B245="Abs20r",$B245="Abs20l"),$F242="Central",$F245="Central"),$I245,"")</f>
        <v/>
      </c>
      <c r="BW242" t="str">
        <f t="shared" ref="BW242" si="1201">IF(AND(OR($B242="Incon60l",$B242="Incon60r"),OR($B245="Abs60r",$B245="Abs60l"),$F242="Central",$F245="Central"),$I245,"")</f>
        <v/>
      </c>
      <c r="BX242" t="str">
        <f t="shared" si="1066"/>
        <v/>
      </c>
      <c r="BY242" t="str">
        <f t="shared" ref="BY242" si="1202">IF(AND(OR($B242="Incon60l",$B242="Incon60r"),OR($B245="con60r",$B245="con60l"),$F242="Central",$F245="Central"),$I245,"")</f>
        <v/>
      </c>
      <c r="CI242" t="str">
        <f t="shared" ref="CI242" si="1203">IF(AND(OR($B242="Incon20l",$B242="Incon20r"),OR($B245="Abs20r",$B245="Abs20l"),$F242="Central",$F245="Central"),$T245,"")</f>
        <v/>
      </c>
      <c r="CJ242" t="str">
        <f t="shared" ref="CJ242" si="1204">IF(AND(OR($B242="Incon60l",$B242="Incon60r"),OR($B245="Abs60r",$B245="Abs60l"),$F242="Central",$F245="Central"),$T245,"")</f>
        <v/>
      </c>
      <c r="CK242" t="str">
        <f t="shared" ref="CK242" si="1205">IF(AND(OR($B242="Incon20l",$B242="Incon20r"),OR($B245="con20r",$B245="con20l"),$F242="Central",$F245="Central"),$T245,"")</f>
        <v/>
      </c>
      <c r="CL242" t="str">
        <f t="shared" ref="CL242" si="1206">IF(AND(OR($B242="Incon60l",$B242="Incon60r"),OR($B245="con60r",$B245="con60l"),$F242="Central",$F245="Central"),$T245,"")</f>
        <v/>
      </c>
    </row>
    <row r="243" spans="1:96" x14ac:dyDescent="0.25">
      <c r="A243" t="s">
        <v>113</v>
      </c>
      <c r="B243" t="s">
        <v>106</v>
      </c>
      <c r="C243">
        <v>0</v>
      </c>
      <c r="D243">
        <v>700</v>
      </c>
      <c r="E243" t="s">
        <v>696</v>
      </c>
      <c r="F243" t="s">
        <v>84</v>
      </c>
      <c r="G243" t="s">
        <v>30</v>
      </c>
      <c r="H243" t="s">
        <v>30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 t="s">
        <v>30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CB243" t="str">
        <f t="shared" ref="CB243" si="1207">IF(AND(OR($B243="Incon20l",$B243="Incon20r"),OR($B246="Abs20r",$B246="Abs20l"),$F243="Flankers",$F246="Flankers"),$I246,"")</f>
        <v/>
      </c>
      <c r="CC243" t="str">
        <f t="shared" ref="CC243" si="1208">IF(AND(OR($B243="Incon60l",$B243="Incon60r"),OR($B246="Abs60r",$B246="Abs60l"),$F243="Flankers",$F246="Flankers"),$I246,"")</f>
        <v/>
      </c>
      <c r="CD243" t="str">
        <f t="shared" ref="CD243" si="1209">IF(AND(OR($B243="Incon20l",$B243="Incon20r"),OR($B246="con20r",$B246="con20l"),$F243="Flankers",$F246="Flankers"),$I246,"")</f>
        <v/>
      </c>
      <c r="CE243" t="str">
        <f t="shared" ref="CE243" si="1210">IF(AND(OR($B243="Incon60l",$B243="Incon60r"),OR($B246="con60r",$B246="con60l"),$F243="Flankers",$F246="Flankers"),$I246,"")</f>
        <v/>
      </c>
      <c r="CO243" t="str">
        <f t="shared" ref="CO243" si="1211">IF(AND(OR($B243="Incon20l",$B243="Incon20r"),OR($B246="Abs20r",$B246="Abs20l"),$F243="Flankers",$F246="Flankers"),$T246,"")</f>
        <v/>
      </c>
      <c r="CP243" t="str">
        <f t="shared" ref="CP243" si="1212">IF(AND(OR($B243="Incon60l",$B243="Incon60r"),OR($B246="Abs60r",$B246="Abs60l"),$F243="Flankers",$F246="Flankers"),$T246,"")</f>
        <v/>
      </c>
      <c r="CQ243" t="str">
        <f t="shared" ref="CQ243" si="1213">IF(AND(OR($B243="Incon20l",$B243="Incon20r"),OR($B246="con20r",$B246="con20l"),$F243="Flankers",$F246="Flankers"),$T246,"")</f>
        <v/>
      </c>
      <c r="CR243" t="str">
        <f t="shared" ref="CR243" si="1214">IF(AND(OR($B243="Incon60l",$B243="Incon60r"),OR($B246="con60r",$B246="con60l"),$F243="Flankers",$F246="Flankers"),$T246,"")</f>
        <v/>
      </c>
    </row>
    <row r="244" spans="1:96" x14ac:dyDescent="0.25">
      <c r="A244" t="s">
        <v>114</v>
      </c>
      <c r="B244" t="s">
        <v>106</v>
      </c>
      <c r="C244">
        <v>0</v>
      </c>
      <c r="D244">
        <v>700</v>
      </c>
      <c r="E244" t="s">
        <v>696</v>
      </c>
      <c r="F244" t="s">
        <v>84</v>
      </c>
      <c r="G244" t="s">
        <v>30</v>
      </c>
      <c r="H244" t="s">
        <v>30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 t="s">
        <v>30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96" x14ac:dyDescent="0.25">
      <c r="A245" t="s">
        <v>115</v>
      </c>
      <c r="B245" t="s">
        <v>106</v>
      </c>
      <c r="C245">
        <v>0</v>
      </c>
      <c r="D245">
        <v>700</v>
      </c>
      <c r="E245" t="s">
        <v>696</v>
      </c>
      <c r="F245" t="s">
        <v>84</v>
      </c>
      <c r="G245" t="s">
        <v>30</v>
      </c>
      <c r="H245" t="s">
        <v>30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 t="s">
        <v>30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BV245" t="str">
        <f t="shared" ref="BV245" si="1215">IF(AND(OR($B245="Incon20l",$B245="Incon20r"),OR($B248="Abs20r",$B248="Abs20l"),$F245="Central",$F248="Central"),$I248,"")</f>
        <v/>
      </c>
      <c r="BW245" t="str">
        <f t="shared" ref="BW245" si="1216">IF(AND(OR($B245="Incon60l",$B245="Incon60r"),OR($B248="Abs60r",$B248="Abs60l"),$F245="Central",$F248="Central"),$I248,"")</f>
        <v/>
      </c>
      <c r="BX245" t="str">
        <f t="shared" si="1066"/>
        <v/>
      </c>
      <c r="BY245" t="str">
        <f t="shared" ref="BY245" si="1217">IF(AND(OR($B245="Incon60l",$B245="Incon60r"),OR($B248="con60r",$B248="con60l"),$F245="Central",$F248="Central"),$I248,"")</f>
        <v/>
      </c>
      <c r="CI245" t="str">
        <f t="shared" ref="CI245" si="1218">IF(AND(OR($B245="Incon20l",$B245="Incon20r"),OR($B248="Abs20r",$B248="Abs20l"),$F245="Central",$F248="Central"),$T248,"")</f>
        <v/>
      </c>
      <c r="CJ245" t="str">
        <f t="shared" ref="CJ245" si="1219">IF(AND(OR($B245="Incon60l",$B245="Incon60r"),OR($B248="Abs60r",$B248="Abs60l"),$F245="Central",$F248="Central"),$T248,"")</f>
        <v/>
      </c>
      <c r="CK245" t="str">
        <f t="shared" ref="CK245" si="1220">IF(AND(OR($B245="Incon20l",$B245="Incon20r"),OR($B248="con20r",$B248="con20l"),$F245="Central",$F248="Central"),$T248,"")</f>
        <v/>
      </c>
      <c r="CL245" t="str">
        <f t="shared" ref="CL245" si="1221">IF(AND(OR($B245="Incon60l",$B245="Incon60r"),OR($B248="con60r",$B248="con60l"),$F245="Central",$F248="Central"),$T248,"")</f>
        <v/>
      </c>
    </row>
    <row r="246" spans="1:96" x14ac:dyDescent="0.25">
      <c r="A246" t="s">
        <v>116</v>
      </c>
      <c r="B246" t="s">
        <v>106</v>
      </c>
      <c r="C246">
        <v>0</v>
      </c>
      <c r="D246">
        <v>700</v>
      </c>
      <c r="E246" t="s">
        <v>696</v>
      </c>
      <c r="F246" t="s">
        <v>84</v>
      </c>
      <c r="G246" t="s">
        <v>30</v>
      </c>
      <c r="H246" t="s">
        <v>30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 t="s">
        <v>30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CB246" t="str">
        <f t="shared" ref="CB246" si="1222">IF(AND(OR($B246="Incon20l",$B246="Incon20r"),OR($B249="Abs20r",$B249="Abs20l"),$F246="Flankers",$F249="Flankers"),$I249,"")</f>
        <v/>
      </c>
      <c r="CC246" t="str">
        <f t="shared" ref="CC246" si="1223">IF(AND(OR($B246="Incon60l",$B246="Incon60r"),OR($B249="Abs60r",$B249="Abs60l"),$F246="Flankers",$F249="Flankers"),$I249,"")</f>
        <v/>
      </c>
      <c r="CD246" t="str">
        <f t="shared" ref="CD246" si="1224">IF(AND(OR($B246="Incon20l",$B246="Incon20r"),OR($B249="con20r",$B249="con20l"),$F246="Flankers",$F249="Flankers"),$I249,"")</f>
        <v/>
      </c>
      <c r="CE246" t="str">
        <f t="shared" ref="CE246" si="1225">IF(AND(OR($B246="Incon60l",$B246="Incon60r"),OR($B249="con60r",$B249="con60l"),$F246="Flankers",$F249="Flankers"),$I249,"")</f>
        <v/>
      </c>
      <c r="CO246" t="str">
        <f t="shared" ref="CO246" si="1226">IF(AND(OR($B246="Incon20l",$B246="Incon20r"),OR($B249="Abs20r",$B249="Abs20l"),$F246="Flankers",$F249="Flankers"),$T249,"")</f>
        <v/>
      </c>
      <c r="CP246" t="str">
        <f t="shared" ref="CP246" si="1227">IF(AND(OR($B246="Incon60l",$B246="Incon60r"),OR($B249="Abs60r",$B249="Abs60l"),$F246="Flankers",$F249="Flankers"),$T249,"")</f>
        <v/>
      </c>
      <c r="CQ246" t="str">
        <f t="shared" ref="CQ246" si="1228">IF(AND(OR($B246="Incon20l",$B246="Incon20r"),OR($B249="con20r",$B249="con20l"),$F246="Flankers",$F249="Flankers"),$T249,"")</f>
        <v/>
      </c>
      <c r="CR246" t="str">
        <f t="shared" ref="CR246" si="1229">IF(AND(OR($B246="Incon60l",$B246="Incon60r"),OR($B249="con60r",$B249="con60l"),$F246="Flankers",$F249="Flankers"),$T249,"")</f>
        <v/>
      </c>
    </row>
    <row r="247" spans="1:96" x14ac:dyDescent="0.25">
      <c r="A247" t="s">
        <v>117</v>
      </c>
      <c r="B247" t="s">
        <v>106</v>
      </c>
      <c r="C247">
        <v>0</v>
      </c>
      <c r="D247">
        <v>700</v>
      </c>
      <c r="E247" t="s">
        <v>696</v>
      </c>
      <c r="F247" t="s">
        <v>84</v>
      </c>
      <c r="G247" t="s">
        <v>30</v>
      </c>
      <c r="H247" t="s">
        <v>30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 t="s">
        <v>30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96" x14ac:dyDescent="0.25">
      <c r="A248" t="s">
        <v>118</v>
      </c>
      <c r="B248" t="s">
        <v>106</v>
      </c>
      <c r="C248">
        <v>0</v>
      </c>
      <c r="D248">
        <v>700</v>
      </c>
      <c r="E248" t="s">
        <v>696</v>
      </c>
      <c r="F248" t="s">
        <v>84</v>
      </c>
      <c r="G248" t="s">
        <v>30</v>
      </c>
      <c r="H248" t="s">
        <v>30</v>
      </c>
      <c r="I248">
        <v>66.8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 t="s">
        <v>30</v>
      </c>
      <c r="Q248">
        <v>0</v>
      </c>
      <c r="R248">
        <v>9.5</v>
      </c>
      <c r="S248">
        <v>0</v>
      </c>
      <c r="T248">
        <v>0</v>
      </c>
      <c r="U248">
        <v>0</v>
      </c>
      <c r="V248">
        <v>0</v>
      </c>
      <c r="BV248" t="str">
        <f t="shared" ref="BV248" si="1230">IF(AND(OR($B248="Incon20l",$B248="Incon20r"),OR($B251="Abs20r",$B251="Abs20l"),$F248="Central",$F251="Central"),$I251,"")</f>
        <v/>
      </c>
      <c r="BW248" t="str">
        <f t="shared" ref="BW248" si="1231">IF(AND(OR($B248="Incon60l",$B248="Incon60r"),OR($B251="Abs60r",$B251="Abs60l"),$F248="Central",$F251="Central"),$I251,"")</f>
        <v/>
      </c>
      <c r="BX248" t="str">
        <f t="shared" si="1066"/>
        <v/>
      </c>
      <c r="BY248" t="str">
        <f t="shared" ref="BY248" si="1232">IF(AND(OR($B248="Incon60l",$B248="Incon60r"),OR($B251="con60r",$B251="con60l"),$F248="Central",$F251="Central"),$I251,"")</f>
        <v/>
      </c>
      <c r="CI248" t="str">
        <f t="shared" ref="CI248" si="1233">IF(AND(OR($B248="Incon20l",$B248="Incon20r"),OR($B251="Abs20r",$B251="Abs20l"),$F248="Central",$F251="Central"),$T251,"")</f>
        <v/>
      </c>
      <c r="CJ248" t="str">
        <f t="shared" ref="CJ248" si="1234">IF(AND(OR($B248="Incon60l",$B248="Incon60r"),OR($B251="Abs60r",$B251="Abs60l"),$F248="Central",$F251="Central"),$T251,"")</f>
        <v/>
      </c>
      <c r="CK248" t="str">
        <f t="shared" ref="CK248" si="1235">IF(AND(OR($B248="Incon20l",$B248="Incon20r"),OR($B251="con20r",$B251="con20l"),$F248="Central",$F251="Central"),$T251,"")</f>
        <v/>
      </c>
      <c r="CL248" t="str">
        <f t="shared" ref="CL248" si="1236">IF(AND(OR($B248="Incon60l",$B248="Incon60r"),OR($B251="con60r",$B251="con60l"),$F248="Central",$F251="Central"),$T251,"")</f>
        <v/>
      </c>
    </row>
    <row r="249" spans="1:96" x14ac:dyDescent="0.25">
      <c r="A249" t="s">
        <v>119</v>
      </c>
      <c r="B249" t="s">
        <v>106</v>
      </c>
      <c r="C249">
        <v>0</v>
      </c>
      <c r="D249">
        <v>700</v>
      </c>
      <c r="E249" t="s">
        <v>696</v>
      </c>
      <c r="F249" t="s">
        <v>84</v>
      </c>
      <c r="G249">
        <v>13</v>
      </c>
      <c r="H249">
        <v>1</v>
      </c>
      <c r="I249">
        <v>500</v>
      </c>
      <c r="J249">
        <v>583.29999999999995</v>
      </c>
      <c r="K249">
        <v>32481.9</v>
      </c>
      <c r="L249">
        <v>583.29999999999995</v>
      </c>
      <c r="M249">
        <v>583.29999999999995</v>
      </c>
      <c r="N249">
        <v>583.29999999999995</v>
      </c>
      <c r="O249">
        <v>1</v>
      </c>
      <c r="P249">
        <v>0</v>
      </c>
      <c r="Q249">
        <v>1</v>
      </c>
      <c r="R249">
        <v>71.400000000000006</v>
      </c>
      <c r="S249">
        <v>83.3</v>
      </c>
      <c r="T249">
        <v>583.29999999999995</v>
      </c>
      <c r="U249">
        <v>83.3</v>
      </c>
      <c r="V249">
        <v>583.29999999999995</v>
      </c>
      <c r="CB249" t="str">
        <f t="shared" ref="CB249" si="1237">IF(AND(OR($B249="Incon20l",$B249="Incon20r"),OR($B252="Abs20r",$B252="Abs20l"),$F249="Flankers",$F252="Flankers"),$I252,"")</f>
        <v/>
      </c>
      <c r="CC249" t="str">
        <f t="shared" ref="CC249" si="1238">IF(AND(OR($B249="Incon60l",$B249="Incon60r"),OR($B252="Abs60r",$B252="Abs60l"),$F249="Flankers",$F252="Flankers"),$I252,"")</f>
        <v/>
      </c>
      <c r="CD249" t="str">
        <f t="shared" ref="CD249" si="1239">IF(AND(OR($B249="Incon20l",$B249="Incon20r"),OR($B252="con20r",$B252="con20l"),$F249="Flankers",$F252="Flankers"),$I252,"")</f>
        <v/>
      </c>
      <c r="CE249" t="str">
        <f t="shared" ref="CE249" si="1240">IF(AND(OR($B249="Incon60l",$B249="Incon60r"),OR($B252="con60r",$B252="con60l"),$F249="Flankers",$F252="Flankers"),$I252,"")</f>
        <v/>
      </c>
      <c r="CO249" t="str">
        <f t="shared" ref="CO249" si="1241">IF(AND(OR($B249="Incon20l",$B249="Incon20r"),OR($B252="Abs20r",$B252="Abs20l"),$F249="Flankers",$F252="Flankers"),$T252,"")</f>
        <v/>
      </c>
      <c r="CP249" t="str">
        <f t="shared" ref="CP249" si="1242">IF(AND(OR($B249="Incon60l",$B249="Incon60r"),OR($B252="Abs60r",$B252="Abs60l"),$F249="Flankers",$F252="Flankers"),$T252,"")</f>
        <v/>
      </c>
      <c r="CQ249" t="str">
        <f t="shared" ref="CQ249" si="1243">IF(AND(OR($B249="Incon20l",$B249="Incon20r"),OR($B252="con20r",$B252="con20l"),$F249="Flankers",$F252="Flankers"),$T252,"")</f>
        <v/>
      </c>
      <c r="CR249" t="str">
        <f t="shared" ref="CR249" si="1244">IF(AND(OR($B249="Incon60l",$B249="Incon60r"),OR($B252="con60r",$B252="con60l"),$F249="Flankers",$F252="Flankers"),$T252,"")</f>
        <v/>
      </c>
    </row>
    <row r="250" spans="1:96" x14ac:dyDescent="0.25">
      <c r="A250" t="s">
        <v>120</v>
      </c>
      <c r="B250" t="s">
        <v>106</v>
      </c>
      <c r="C250">
        <v>0</v>
      </c>
      <c r="D250">
        <v>700</v>
      </c>
      <c r="E250" t="s">
        <v>696</v>
      </c>
      <c r="F250" t="s">
        <v>84</v>
      </c>
      <c r="G250" t="s">
        <v>30</v>
      </c>
      <c r="H250" t="s">
        <v>30</v>
      </c>
      <c r="I250">
        <v>166.6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 t="s">
        <v>30</v>
      </c>
      <c r="Q250">
        <v>0</v>
      </c>
      <c r="R250">
        <v>23.8</v>
      </c>
      <c r="S250">
        <v>0</v>
      </c>
      <c r="T250">
        <v>0</v>
      </c>
      <c r="U250">
        <v>0</v>
      </c>
      <c r="V250">
        <v>0</v>
      </c>
    </row>
    <row r="251" spans="1:96" x14ac:dyDescent="0.25">
      <c r="A251" t="s">
        <v>121</v>
      </c>
      <c r="B251" t="s">
        <v>106</v>
      </c>
      <c r="C251">
        <v>0</v>
      </c>
      <c r="D251">
        <v>700</v>
      </c>
      <c r="E251" t="s">
        <v>696</v>
      </c>
      <c r="F251" t="s">
        <v>84</v>
      </c>
      <c r="G251" t="s">
        <v>30</v>
      </c>
      <c r="H251" t="s">
        <v>30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 t="s">
        <v>30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BV251" t="str">
        <f t="shared" ref="BV251" si="1245">IF(AND(OR($B251="Incon20l",$B251="Incon20r"),OR($B254="Abs20r",$B254="Abs20l"),$F251="Central",$F254="Central"),$I254,"")</f>
        <v/>
      </c>
      <c r="BW251" t="str">
        <f t="shared" ref="BW251" si="1246">IF(AND(OR($B251="Incon60l",$B251="Incon60r"),OR($B254="Abs60r",$B254="Abs60l"),$F251="Central",$F254="Central"),$I254,"")</f>
        <v/>
      </c>
      <c r="BX251" t="str">
        <f t="shared" si="1066"/>
        <v/>
      </c>
      <c r="BY251" t="str">
        <f t="shared" ref="BY251" si="1247">IF(AND(OR($B251="Incon60l",$B251="Incon60r"),OR($B254="con60r",$B254="con60l"),$F251="Central",$F254="Central"),$I254,"")</f>
        <v/>
      </c>
      <c r="CI251" t="str">
        <f t="shared" ref="CI251" si="1248">IF(AND(OR($B251="Incon20l",$B251="Incon20r"),OR($B254="Abs20r",$B254="Abs20l"),$F251="Central",$F254="Central"),$T254,"")</f>
        <v/>
      </c>
      <c r="CJ251" t="str">
        <f t="shared" ref="CJ251" si="1249">IF(AND(OR($B251="Incon60l",$B251="Incon60r"),OR($B254="Abs60r",$B254="Abs60l"),$F251="Central",$F254="Central"),$T254,"")</f>
        <v/>
      </c>
      <c r="CK251" t="str">
        <f t="shared" ref="CK251" si="1250">IF(AND(OR($B251="Incon20l",$B251="Incon20r"),OR($B254="con20r",$B254="con20l"),$F251="Central",$F254="Central"),$T254,"")</f>
        <v/>
      </c>
      <c r="CL251" t="str">
        <f t="shared" ref="CL251" si="1251">IF(AND(OR($B251="Incon60l",$B251="Incon60r"),OR($B254="con60r",$B254="con60l"),$F251="Central",$F254="Central"),$T254,"")</f>
        <v/>
      </c>
    </row>
    <row r="252" spans="1:96" x14ac:dyDescent="0.25">
      <c r="A252" t="s">
        <v>122</v>
      </c>
      <c r="B252" t="s">
        <v>106</v>
      </c>
      <c r="C252">
        <v>0</v>
      </c>
      <c r="D252">
        <v>700</v>
      </c>
      <c r="E252" t="s">
        <v>696</v>
      </c>
      <c r="F252" t="s">
        <v>84</v>
      </c>
      <c r="G252" t="s">
        <v>30</v>
      </c>
      <c r="H252" t="s">
        <v>30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 t="s">
        <v>30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CB252" t="str">
        <f t="shared" ref="CB252" si="1252">IF(AND(OR($B252="Incon20l",$B252="Incon20r"),OR($B255="Abs20r",$B255="Abs20l"),$F252="Flankers",$F255="Flankers"),$I255,"")</f>
        <v/>
      </c>
      <c r="CC252" t="str">
        <f t="shared" ref="CC252" si="1253">IF(AND(OR($B252="Incon60l",$B252="Incon60r"),OR($B255="Abs60r",$B255="Abs60l"),$F252="Flankers",$F255="Flankers"),$I255,"")</f>
        <v/>
      </c>
      <c r="CD252" t="str">
        <f t="shared" ref="CD252" si="1254">IF(AND(OR($B252="Incon20l",$B252="Incon20r"),OR($B255="con20r",$B255="con20l"),$F252="Flankers",$F255="Flankers"),$I255,"")</f>
        <v/>
      </c>
      <c r="CE252" t="str">
        <f t="shared" ref="CE252" si="1255">IF(AND(OR($B252="Incon60l",$B252="Incon60r"),OR($B255="con60r",$B255="con60l"),$F252="Flankers",$F255="Flankers"),$I255,"")</f>
        <v/>
      </c>
      <c r="CO252" t="str">
        <f t="shared" ref="CO252" si="1256">IF(AND(OR($B252="Incon20l",$B252="Incon20r"),OR($B255="Abs20r",$B255="Abs20l"),$F252="Flankers",$F255="Flankers"),$T255,"")</f>
        <v/>
      </c>
      <c r="CP252" t="str">
        <f t="shared" ref="CP252" si="1257">IF(AND(OR($B252="Incon60l",$B252="Incon60r"),OR($B255="Abs60r",$B255="Abs60l"),$F252="Flankers",$F255="Flankers"),$T255,"")</f>
        <v/>
      </c>
      <c r="CQ252" t="str">
        <f t="shared" ref="CQ252" si="1258">IF(AND(OR($B252="Incon20l",$B252="Incon20r"),OR($B255="con20r",$B255="con20l"),$F252="Flankers",$F255="Flankers"),$T255,"")</f>
        <v/>
      </c>
      <c r="CR252" t="str">
        <f t="shared" ref="CR252" si="1259">IF(AND(OR($B252="Incon60l",$B252="Incon60r"),OR($B255="con60r",$B255="con60l"),$F252="Flankers",$F255="Flankers"),$T255,"")</f>
        <v/>
      </c>
    </row>
    <row r="253" spans="1:96" x14ac:dyDescent="0.25">
      <c r="A253" t="s">
        <v>123</v>
      </c>
      <c r="B253" t="s">
        <v>106</v>
      </c>
      <c r="C253">
        <v>0</v>
      </c>
      <c r="D253">
        <v>700</v>
      </c>
      <c r="E253" t="s">
        <v>696</v>
      </c>
      <c r="F253" t="s">
        <v>84</v>
      </c>
      <c r="G253" t="s">
        <v>30</v>
      </c>
      <c r="H253" t="s">
        <v>30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 t="s">
        <v>30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96" x14ac:dyDescent="0.25">
      <c r="A254" t="s">
        <v>105</v>
      </c>
      <c r="B254" t="s">
        <v>106</v>
      </c>
      <c r="C254">
        <v>0</v>
      </c>
      <c r="D254">
        <v>700</v>
      </c>
      <c r="E254" t="s">
        <v>696</v>
      </c>
      <c r="F254" t="s">
        <v>85</v>
      </c>
      <c r="G254" t="s">
        <v>30</v>
      </c>
      <c r="H254" t="s">
        <v>30</v>
      </c>
      <c r="I254">
        <v>33.4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 t="s">
        <v>30</v>
      </c>
      <c r="Q254">
        <v>0</v>
      </c>
      <c r="R254">
        <v>4.8</v>
      </c>
      <c r="S254">
        <v>0</v>
      </c>
      <c r="T254">
        <v>0</v>
      </c>
      <c r="U254">
        <v>0</v>
      </c>
      <c r="V254">
        <v>0</v>
      </c>
      <c r="BV254" t="str">
        <f t="shared" ref="BV254" si="1260">IF(AND(OR($B254="Incon20l",$B254="Incon20r"),OR($B257="Abs20r",$B257="Abs20l"),$F254="Central",$F257="Central"),$I257,"")</f>
        <v/>
      </c>
      <c r="BW254" t="str">
        <f t="shared" ref="BW254" si="1261">IF(AND(OR($B254="Incon60l",$B254="Incon60r"),OR($B257="Abs60r",$B257="Abs60l"),$F254="Central",$F257="Central"),$I257,"")</f>
        <v/>
      </c>
      <c r="BX254" t="str">
        <f t="shared" si="1066"/>
        <v/>
      </c>
      <c r="BY254" t="str">
        <f t="shared" ref="BY254" si="1262">IF(AND(OR($B254="Incon60l",$B254="Incon60r"),OR($B257="con60r",$B257="con60l"),$F254="Central",$F257="Central"),$I257,"")</f>
        <v/>
      </c>
      <c r="CI254" t="str">
        <f t="shared" ref="CI254" si="1263">IF(AND(OR($B254="Incon20l",$B254="Incon20r"),OR($B257="Abs20r",$B257="Abs20l"),$F254="Central",$F257="Central"),$T257,"")</f>
        <v/>
      </c>
      <c r="CJ254" t="str">
        <f t="shared" ref="CJ254" si="1264">IF(AND(OR($B254="Incon60l",$B254="Incon60r"),OR($B257="Abs60r",$B257="Abs60l"),$F254="Central",$F257="Central"),$T257,"")</f>
        <v/>
      </c>
      <c r="CK254" t="str">
        <f t="shared" ref="CK254" si="1265">IF(AND(OR($B254="Incon20l",$B254="Incon20r"),OR($B257="con20r",$B257="con20l"),$F254="Central",$F257="Central"),$T257,"")</f>
        <v/>
      </c>
      <c r="CL254" t="str">
        <f t="shared" ref="CL254" si="1266">IF(AND(OR($B254="Incon60l",$B254="Incon60r"),OR($B257="con60r",$B257="con60l"),$F254="Central",$F257="Central"),$T257,"")</f>
        <v/>
      </c>
    </row>
    <row r="255" spans="1:96" x14ac:dyDescent="0.25">
      <c r="A255" t="s">
        <v>107</v>
      </c>
      <c r="B255" t="s">
        <v>106</v>
      </c>
      <c r="C255">
        <v>0</v>
      </c>
      <c r="D255">
        <v>700</v>
      </c>
      <c r="E255" t="s">
        <v>696</v>
      </c>
      <c r="F255" t="s">
        <v>85</v>
      </c>
      <c r="G255" t="s">
        <v>30</v>
      </c>
      <c r="H255" t="s">
        <v>30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 t="s">
        <v>30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CB255" t="str">
        <f t="shared" ref="CB255" si="1267">IF(AND(OR($B255="Incon20l",$B255="Incon20r"),OR($B258="Abs20r",$B258="Abs20l"),$F255="Flankers",$F258="Flankers"),$I258,"")</f>
        <v/>
      </c>
      <c r="CC255" t="str">
        <f t="shared" ref="CC255" si="1268">IF(AND(OR($B255="Incon60l",$B255="Incon60r"),OR($B258="Abs60r",$B258="Abs60l"),$F255="Flankers",$F258="Flankers"),$I258,"")</f>
        <v/>
      </c>
      <c r="CD255" t="str">
        <f t="shared" ref="CD255" si="1269">IF(AND(OR($B255="Incon20l",$B255="Incon20r"),OR($B258="con20r",$B258="con20l"),$F255="Flankers",$F258="Flankers"),$I258,"")</f>
        <v/>
      </c>
      <c r="CE255" t="str">
        <f t="shared" ref="CE255" si="1270">IF(AND(OR($B255="Incon60l",$B255="Incon60r"),OR($B258="con60r",$B258="con60l"),$F255="Flankers",$F258="Flankers"),$I258,"")</f>
        <v/>
      </c>
      <c r="CO255" t="str">
        <f t="shared" ref="CO255" si="1271">IF(AND(OR($B255="Incon20l",$B255="Incon20r"),OR($B258="Abs20r",$B258="Abs20l"),$F255="Flankers",$F258="Flankers"),$T258,"")</f>
        <v/>
      </c>
      <c r="CP255" t="str">
        <f t="shared" ref="CP255" si="1272">IF(AND(OR($B255="Incon60l",$B255="Incon60r"),OR($B258="Abs60r",$B258="Abs60l"),$F255="Flankers",$F258="Flankers"),$T258,"")</f>
        <v/>
      </c>
      <c r="CQ255" t="str">
        <f t="shared" ref="CQ255" si="1273">IF(AND(OR($B255="Incon20l",$B255="Incon20r"),OR($B258="con20r",$B258="con20l"),$F255="Flankers",$F258="Flankers"),$T258,"")</f>
        <v/>
      </c>
      <c r="CR255" t="str">
        <f t="shared" ref="CR255" si="1274">IF(AND(OR($B255="Incon60l",$B255="Incon60r"),OR($B258="con60r",$B258="con60l"),$F255="Flankers",$F258="Flankers"),$T258,"")</f>
        <v/>
      </c>
    </row>
    <row r="256" spans="1:96" x14ac:dyDescent="0.25">
      <c r="A256" t="s">
        <v>108</v>
      </c>
      <c r="B256" t="s">
        <v>106</v>
      </c>
      <c r="C256">
        <v>0</v>
      </c>
      <c r="D256">
        <v>700</v>
      </c>
      <c r="E256" t="s">
        <v>696</v>
      </c>
      <c r="F256" t="s">
        <v>85</v>
      </c>
      <c r="G256" t="s">
        <v>30</v>
      </c>
      <c r="H256" t="s">
        <v>30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 t="s">
        <v>30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96" x14ac:dyDescent="0.25">
      <c r="A257" t="s">
        <v>109</v>
      </c>
      <c r="B257" t="s">
        <v>106</v>
      </c>
      <c r="C257">
        <v>0</v>
      </c>
      <c r="D257">
        <v>700</v>
      </c>
      <c r="E257" t="s">
        <v>696</v>
      </c>
      <c r="F257" t="s">
        <v>85</v>
      </c>
      <c r="G257" t="s">
        <v>30</v>
      </c>
      <c r="H257" t="s">
        <v>30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 t="s">
        <v>30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BV257" t="str">
        <f t="shared" ref="BV257" si="1275">IF(AND(OR($B257="Incon20l",$B257="Incon20r"),OR($B260="Abs20r",$B260="Abs20l"),$F257="Central",$F260="Central"),$I260,"")</f>
        <v/>
      </c>
      <c r="BW257" t="str">
        <f t="shared" ref="BW257" si="1276">IF(AND(OR($B257="Incon60l",$B257="Incon60r"),OR($B260="Abs60r",$B260="Abs60l"),$F257="Central",$F260="Central"),$I260,"")</f>
        <v/>
      </c>
      <c r="BX257" t="str">
        <f t="shared" si="1066"/>
        <v/>
      </c>
      <c r="BY257" t="str">
        <f t="shared" ref="BY257" si="1277">IF(AND(OR($B257="Incon60l",$B257="Incon60r"),OR($B260="con60r",$B260="con60l"),$F257="Central",$F260="Central"),$I260,"")</f>
        <v/>
      </c>
      <c r="CI257" t="str">
        <f t="shared" ref="CI257" si="1278">IF(AND(OR($B257="Incon20l",$B257="Incon20r"),OR($B260="Abs20r",$B260="Abs20l"),$F257="Central",$F260="Central"),$T260,"")</f>
        <v/>
      </c>
      <c r="CJ257" t="str">
        <f t="shared" ref="CJ257" si="1279">IF(AND(OR($B257="Incon60l",$B257="Incon60r"),OR($B260="Abs60r",$B260="Abs60l"),$F257="Central",$F260="Central"),$T260,"")</f>
        <v/>
      </c>
      <c r="CK257" t="str">
        <f t="shared" ref="CK257" si="1280">IF(AND(OR($B257="Incon20l",$B257="Incon20r"),OR($B260="con20r",$B260="con20l"),$F257="Central",$F260="Central"),$T260,"")</f>
        <v/>
      </c>
      <c r="CL257" t="str">
        <f t="shared" ref="CL257" si="1281">IF(AND(OR($B257="Incon60l",$B257="Incon60r"),OR($B260="con60r",$B260="con60l"),$F257="Central",$F260="Central"),$T260,"")</f>
        <v/>
      </c>
    </row>
    <row r="258" spans="1:96" x14ac:dyDescent="0.25">
      <c r="A258" t="s">
        <v>110</v>
      </c>
      <c r="B258" t="s">
        <v>106</v>
      </c>
      <c r="C258">
        <v>0</v>
      </c>
      <c r="D258">
        <v>700</v>
      </c>
      <c r="E258" t="s">
        <v>696</v>
      </c>
      <c r="F258" t="s">
        <v>85</v>
      </c>
      <c r="G258" t="s">
        <v>30</v>
      </c>
      <c r="H258" t="s">
        <v>30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 t="s">
        <v>30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CB258" t="str">
        <f t="shared" ref="CB258" si="1282">IF(AND(OR($B258="Incon20l",$B258="Incon20r"),OR($B261="Abs20r",$B261="Abs20l"),$F258="Flankers",$F261="Flankers"),$I261,"")</f>
        <v/>
      </c>
      <c r="CC258" t="str">
        <f t="shared" ref="CC258" si="1283">IF(AND(OR($B258="Incon60l",$B258="Incon60r"),OR($B261="Abs60r",$B261="Abs60l"),$F258="Flankers",$F261="Flankers"),$I261,"")</f>
        <v/>
      </c>
      <c r="CD258" t="str">
        <f t="shared" ref="CD258" si="1284">IF(AND(OR($B258="Incon20l",$B258="Incon20r"),OR($B261="con20r",$B261="con20l"),$F258="Flankers",$F261="Flankers"),$I261,"")</f>
        <v/>
      </c>
      <c r="CE258" t="str">
        <f t="shared" ref="CE258" si="1285">IF(AND(OR($B258="Incon60l",$B258="Incon60r"),OR($B261="con60r",$B261="con60l"),$F258="Flankers",$F261="Flankers"),$I261,"")</f>
        <v/>
      </c>
      <c r="CO258" t="str">
        <f t="shared" ref="CO258" si="1286">IF(AND(OR($B258="Incon20l",$B258="Incon20r"),OR($B261="Abs20r",$B261="Abs20l"),$F258="Flankers",$F261="Flankers"),$T261,"")</f>
        <v/>
      </c>
      <c r="CP258" t="str">
        <f t="shared" ref="CP258" si="1287">IF(AND(OR($B258="Incon60l",$B258="Incon60r"),OR($B261="Abs60r",$B261="Abs60l"),$F258="Flankers",$F261="Flankers"),$T261,"")</f>
        <v/>
      </c>
      <c r="CQ258" t="str">
        <f t="shared" ref="CQ258" si="1288">IF(AND(OR($B258="Incon20l",$B258="Incon20r"),OR($B261="con20r",$B261="con20l"),$F258="Flankers",$F261="Flankers"),$T261,"")</f>
        <v/>
      </c>
      <c r="CR258" t="str">
        <f t="shared" ref="CR258" si="1289">IF(AND(OR($B258="Incon60l",$B258="Incon60r"),OR($B261="con60r",$B261="con60l"),$F258="Flankers",$F261="Flankers"),$T261,"")</f>
        <v/>
      </c>
    </row>
    <row r="259" spans="1:96" x14ac:dyDescent="0.25">
      <c r="A259" t="s">
        <v>111</v>
      </c>
      <c r="B259" t="s">
        <v>106</v>
      </c>
      <c r="C259">
        <v>0</v>
      </c>
      <c r="D259">
        <v>700</v>
      </c>
      <c r="E259" t="s">
        <v>696</v>
      </c>
      <c r="F259" t="s">
        <v>85</v>
      </c>
      <c r="G259" t="s">
        <v>30</v>
      </c>
      <c r="H259" t="s">
        <v>30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 t="s">
        <v>30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96" x14ac:dyDescent="0.25">
      <c r="A260" t="s">
        <v>112</v>
      </c>
      <c r="B260" t="s">
        <v>106</v>
      </c>
      <c r="C260">
        <v>0</v>
      </c>
      <c r="D260">
        <v>700</v>
      </c>
      <c r="E260" t="s">
        <v>696</v>
      </c>
      <c r="F260" t="s">
        <v>85</v>
      </c>
      <c r="G260" t="s">
        <v>30</v>
      </c>
      <c r="H260" t="s">
        <v>30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 t="s">
        <v>30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BV260" t="str">
        <f t="shared" ref="BV260" si="1290">IF(AND(OR($B260="Incon20l",$B260="Incon20r"),OR($B263="Abs20r",$B263="Abs20l"),$F260="Central",$F263="Central"),$I263,"")</f>
        <v/>
      </c>
      <c r="BW260" t="str">
        <f t="shared" ref="BW260" si="1291">IF(AND(OR($B260="Incon60l",$B260="Incon60r"),OR($B263="Abs60r",$B263="Abs60l"),$F260="Central",$F263="Central"),$I263,"")</f>
        <v/>
      </c>
      <c r="BX260" t="str">
        <f t="shared" si="1066"/>
        <v/>
      </c>
      <c r="BY260" t="str">
        <f t="shared" ref="BY260" si="1292">IF(AND(OR($B260="Incon60l",$B260="Incon60r"),OR($B263="con60r",$B263="con60l"),$F260="Central",$F263="Central"),$I263,"")</f>
        <v/>
      </c>
      <c r="CI260" t="str">
        <f t="shared" ref="CI260" si="1293">IF(AND(OR($B260="Incon20l",$B260="Incon20r"),OR($B263="Abs20r",$B263="Abs20l"),$F260="Central",$F263="Central"),$T263,"")</f>
        <v/>
      </c>
      <c r="CJ260" t="str">
        <f t="shared" ref="CJ260" si="1294">IF(AND(OR($B260="Incon60l",$B260="Incon60r"),OR($B263="Abs60r",$B263="Abs60l"),$F260="Central",$F263="Central"),$T263,"")</f>
        <v/>
      </c>
      <c r="CK260" t="str">
        <f t="shared" ref="CK260" si="1295">IF(AND(OR($B260="Incon20l",$B260="Incon20r"),OR($B263="con20r",$B263="con20l"),$F260="Central",$F263="Central"),$T263,"")</f>
        <v/>
      </c>
      <c r="CL260" t="str">
        <f t="shared" ref="CL260" si="1296">IF(AND(OR($B260="Incon60l",$B260="Incon60r"),OR($B263="con60r",$B263="con60l"),$F260="Central",$F263="Central"),$T263,"")</f>
        <v/>
      </c>
    </row>
    <row r="261" spans="1:96" x14ac:dyDescent="0.25">
      <c r="A261" t="s">
        <v>113</v>
      </c>
      <c r="B261" t="s">
        <v>106</v>
      </c>
      <c r="C261">
        <v>0</v>
      </c>
      <c r="D261">
        <v>700</v>
      </c>
      <c r="E261" t="s">
        <v>696</v>
      </c>
      <c r="F261" t="s">
        <v>85</v>
      </c>
      <c r="G261" t="s">
        <v>30</v>
      </c>
      <c r="H261" t="s">
        <v>30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 t="s">
        <v>30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CB261" t="str">
        <f t="shared" ref="CB261" si="1297">IF(AND(OR($B261="Incon20l",$B261="Incon20r"),OR($B264="Abs20r",$B264="Abs20l"),$F261="Flankers",$F264="Flankers"),$I264,"")</f>
        <v/>
      </c>
      <c r="CC261" t="str">
        <f t="shared" ref="CC261" si="1298">IF(AND(OR($B261="Incon60l",$B261="Incon60r"),OR($B264="Abs60r",$B264="Abs60l"),$F261="Flankers",$F264="Flankers"),$I264,"")</f>
        <v/>
      </c>
      <c r="CD261" t="str">
        <f t="shared" ref="CD261" si="1299">IF(AND(OR($B261="Incon20l",$B261="Incon20r"),OR($B264="con20r",$B264="con20l"),$F261="Flankers",$F264="Flankers"),$I264,"")</f>
        <v/>
      </c>
      <c r="CE261" t="str">
        <f t="shared" ref="CE261" si="1300">IF(AND(OR($B261="Incon60l",$B261="Incon60r"),OR($B264="con60r",$B264="con60l"),$F261="Flankers",$F264="Flankers"),$I264,"")</f>
        <v/>
      </c>
      <c r="CO261" t="str">
        <f t="shared" ref="CO261" si="1301">IF(AND(OR($B261="Incon20l",$B261="Incon20r"),OR($B264="Abs20r",$B264="Abs20l"),$F261="Flankers",$F264="Flankers"),$T264,"")</f>
        <v/>
      </c>
      <c r="CP261" t="str">
        <f t="shared" ref="CP261" si="1302">IF(AND(OR($B261="Incon60l",$B261="Incon60r"),OR($B264="Abs60r",$B264="Abs60l"),$F261="Flankers",$F264="Flankers"),$T264,"")</f>
        <v/>
      </c>
      <c r="CQ261" t="str">
        <f t="shared" ref="CQ261" si="1303">IF(AND(OR($B261="Incon20l",$B261="Incon20r"),OR($B264="con20r",$B264="con20l"),$F261="Flankers",$F264="Flankers"),$T264,"")</f>
        <v/>
      </c>
      <c r="CR261" t="str">
        <f t="shared" ref="CR261" si="1304">IF(AND(OR($B261="Incon60l",$B261="Incon60r"),OR($B264="con60r",$B264="con60l"),$F261="Flankers",$F264="Flankers"),$T264,"")</f>
        <v/>
      </c>
    </row>
    <row r="262" spans="1:96" x14ac:dyDescent="0.25">
      <c r="A262" t="s">
        <v>114</v>
      </c>
      <c r="B262" t="s">
        <v>106</v>
      </c>
      <c r="C262">
        <v>0</v>
      </c>
      <c r="D262">
        <v>700</v>
      </c>
      <c r="E262" t="s">
        <v>696</v>
      </c>
      <c r="F262" t="s">
        <v>85</v>
      </c>
      <c r="G262" t="s">
        <v>30</v>
      </c>
      <c r="H262" t="s">
        <v>30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 t="s">
        <v>30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96" x14ac:dyDescent="0.25">
      <c r="A263" t="s">
        <v>115</v>
      </c>
      <c r="B263" t="s">
        <v>106</v>
      </c>
      <c r="C263">
        <v>0</v>
      </c>
      <c r="D263">
        <v>700</v>
      </c>
      <c r="E263" t="s">
        <v>696</v>
      </c>
      <c r="F263" t="s">
        <v>85</v>
      </c>
      <c r="G263" t="s">
        <v>30</v>
      </c>
      <c r="H263" t="s">
        <v>30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 t="s">
        <v>30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BV263" t="str">
        <f t="shared" ref="BV263" si="1305">IF(AND(OR($B263="Incon20l",$B263="Incon20r"),OR($B266="Abs20r",$B266="Abs20l"),$F263="Central",$F266="Central"),$I266,"")</f>
        <v/>
      </c>
      <c r="BW263" t="str">
        <f t="shared" ref="BW263" si="1306">IF(AND(OR($B263="Incon60l",$B263="Incon60r"),OR($B266="Abs60r",$B266="Abs60l"),$F263="Central",$F266="Central"),$I266,"")</f>
        <v/>
      </c>
      <c r="BX263" t="str">
        <f t="shared" si="1066"/>
        <v/>
      </c>
      <c r="BY263" t="str">
        <f t="shared" ref="BY263" si="1307">IF(AND(OR($B263="Incon60l",$B263="Incon60r"),OR($B266="con60r",$B266="con60l"),$F263="Central",$F266="Central"),$I266,"")</f>
        <v/>
      </c>
      <c r="CI263" t="str">
        <f t="shared" ref="CI263" si="1308">IF(AND(OR($B263="Incon20l",$B263="Incon20r"),OR($B266="Abs20r",$B266="Abs20l"),$F263="Central",$F266="Central"),$T266,"")</f>
        <v/>
      </c>
      <c r="CJ263" t="str">
        <f t="shared" ref="CJ263" si="1309">IF(AND(OR($B263="Incon60l",$B263="Incon60r"),OR($B266="Abs60r",$B266="Abs60l"),$F263="Central",$F266="Central"),$T266,"")</f>
        <v/>
      </c>
      <c r="CK263" t="str">
        <f t="shared" ref="CK263" si="1310">IF(AND(OR($B263="Incon20l",$B263="Incon20r"),OR($B266="con20r",$B266="con20l"),$F263="Central",$F266="Central"),$T266,"")</f>
        <v/>
      </c>
      <c r="CL263" t="str">
        <f t="shared" ref="CL263" si="1311">IF(AND(OR($B263="Incon60l",$B263="Incon60r"),OR($B266="con60r",$B266="con60l"),$F263="Central",$F266="Central"),$T266,"")</f>
        <v/>
      </c>
    </row>
    <row r="264" spans="1:96" x14ac:dyDescent="0.25">
      <c r="A264" t="s">
        <v>116</v>
      </c>
      <c r="B264" t="s">
        <v>106</v>
      </c>
      <c r="C264">
        <v>0</v>
      </c>
      <c r="D264">
        <v>700</v>
      </c>
      <c r="E264" t="s">
        <v>696</v>
      </c>
      <c r="F264" t="s">
        <v>85</v>
      </c>
      <c r="G264" t="s">
        <v>30</v>
      </c>
      <c r="H264" t="s">
        <v>30</v>
      </c>
      <c r="I264">
        <v>16.600000000000001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t="s">
        <v>30</v>
      </c>
      <c r="Q264">
        <v>0</v>
      </c>
      <c r="R264">
        <v>2.4</v>
      </c>
      <c r="S264">
        <v>0</v>
      </c>
      <c r="T264">
        <v>0</v>
      </c>
      <c r="U264">
        <v>0</v>
      </c>
      <c r="V264">
        <v>0</v>
      </c>
      <c r="CB264" t="str">
        <f t="shared" ref="CB264" si="1312">IF(AND(OR($B264="Incon20l",$B264="Incon20r"),OR($B267="Abs20r",$B267="Abs20l"),$F264="Flankers",$F267="Flankers"),$I267,"")</f>
        <v/>
      </c>
      <c r="CC264" t="str">
        <f t="shared" ref="CC264" si="1313">IF(AND(OR($B264="Incon60l",$B264="Incon60r"),OR($B267="Abs60r",$B267="Abs60l"),$F264="Flankers",$F267="Flankers"),$I267,"")</f>
        <v/>
      </c>
      <c r="CD264" t="str">
        <f t="shared" ref="CD264" si="1314">IF(AND(OR($B264="Incon20l",$B264="Incon20r"),OR($B267="con20r",$B267="con20l"),$F264="Flankers",$F267="Flankers"),$I267,"")</f>
        <v/>
      </c>
      <c r="CE264" t="str">
        <f t="shared" ref="CE264" si="1315">IF(AND(OR($B264="Incon60l",$B264="Incon60r"),OR($B267="con60r",$B267="con60l"),$F264="Flankers",$F267="Flankers"),$I267,"")</f>
        <v/>
      </c>
      <c r="CO264" t="str">
        <f t="shared" ref="CO264" si="1316">IF(AND(OR($B264="Incon20l",$B264="Incon20r"),OR($B267="Abs20r",$B267="Abs20l"),$F264="Flankers",$F267="Flankers"),$T267,"")</f>
        <v/>
      </c>
      <c r="CP264" t="str">
        <f t="shared" ref="CP264" si="1317">IF(AND(OR($B264="Incon60l",$B264="Incon60r"),OR($B267="Abs60r",$B267="Abs60l"),$F264="Flankers",$F267="Flankers"),$T267,"")</f>
        <v/>
      </c>
      <c r="CQ264" t="str">
        <f t="shared" ref="CQ264" si="1318">IF(AND(OR($B264="Incon20l",$B264="Incon20r"),OR($B267="con20r",$B267="con20l"),$F264="Flankers",$F267="Flankers"),$T267,"")</f>
        <v/>
      </c>
      <c r="CR264" t="str">
        <f t="shared" ref="CR264" si="1319">IF(AND(OR($B264="Incon60l",$B264="Incon60r"),OR($B267="con60r",$B267="con60l"),$F264="Flankers",$F267="Flankers"),$T267,"")</f>
        <v/>
      </c>
    </row>
    <row r="265" spans="1:96" x14ac:dyDescent="0.25">
      <c r="A265" t="s">
        <v>117</v>
      </c>
      <c r="B265" t="s">
        <v>106</v>
      </c>
      <c r="C265">
        <v>0</v>
      </c>
      <c r="D265">
        <v>700</v>
      </c>
      <c r="E265" t="s">
        <v>696</v>
      </c>
      <c r="F265" t="s">
        <v>85</v>
      </c>
      <c r="G265" t="s">
        <v>30</v>
      </c>
      <c r="H265" t="s">
        <v>30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 t="s">
        <v>30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96" x14ac:dyDescent="0.25">
      <c r="A266" t="s">
        <v>118</v>
      </c>
      <c r="B266" t="s">
        <v>106</v>
      </c>
      <c r="C266">
        <v>0</v>
      </c>
      <c r="D266">
        <v>700</v>
      </c>
      <c r="E266" t="s">
        <v>696</v>
      </c>
      <c r="F266" t="s">
        <v>85</v>
      </c>
      <c r="G266" t="s">
        <v>30</v>
      </c>
      <c r="H266" t="s">
        <v>30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 t="s">
        <v>30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BV266" t="str">
        <f t="shared" ref="BV266" si="1320">IF(AND(OR($B266="Incon20l",$B266="Incon20r"),OR($B269="Abs20r",$B269="Abs20l"),$F266="Central",$F269="Central"),$I269,"")</f>
        <v/>
      </c>
      <c r="BW266" t="str">
        <f t="shared" ref="BW266" si="1321">IF(AND(OR($B266="Incon60l",$B266="Incon60r"),OR($B269="Abs60r",$B269="Abs60l"),$F266="Central",$F269="Central"),$I269,"")</f>
        <v/>
      </c>
      <c r="BX266" t="str">
        <f t="shared" si="1066"/>
        <v/>
      </c>
      <c r="BY266" t="str">
        <f t="shared" ref="BY266" si="1322">IF(AND(OR($B266="Incon60l",$B266="Incon60r"),OR($B269="con60r",$B269="con60l"),$F266="Central",$F269="Central"),$I269,"")</f>
        <v/>
      </c>
      <c r="CI266" t="str">
        <f t="shared" ref="CI266" si="1323">IF(AND(OR($B266="Incon20l",$B266="Incon20r"),OR($B269="Abs20r",$B269="Abs20l"),$F266="Central",$F269="Central"),$T269,"")</f>
        <v/>
      </c>
      <c r="CJ266" t="str">
        <f t="shared" ref="CJ266" si="1324">IF(AND(OR($B266="Incon60l",$B266="Incon60r"),OR($B269="Abs60r",$B269="Abs60l"),$F266="Central",$F269="Central"),$T269,"")</f>
        <v/>
      </c>
      <c r="CK266" t="str">
        <f t="shared" ref="CK266" si="1325">IF(AND(OR($B266="Incon20l",$B266="Incon20r"),OR($B269="con20r",$B269="con20l"),$F266="Central",$F269="Central"),$T269,"")</f>
        <v/>
      </c>
      <c r="CL266" t="str">
        <f t="shared" ref="CL266" si="1326">IF(AND(OR($B266="Incon60l",$B266="Incon60r"),OR($B269="con60r",$B269="con60l"),$F266="Central",$F269="Central"),$T269,"")</f>
        <v/>
      </c>
    </row>
    <row r="267" spans="1:96" x14ac:dyDescent="0.25">
      <c r="A267" t="s">
        <v>119</v>
      </c>
      <c r="B267" t="s">
        <v>106</v>
      </c>
      <c r="C267">
        <v>0</v>
      </c>
      <c r="D267">
        <v>700</v>
      </c>
      <c r="E267" t="s">
        <v>696</v>
      </c>
      <c r="F267" t="s">
        <v>85</v>
      </c>
      <c r="G267" t="s">
        <v>30</v>
      </c>
      <c r="H267" t="s">
        <v>30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 t="s">
        <v>30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CB267" t="str">
        <f t="shared" ref="CB267" si="1327">IF(AND(OR($B267="Incon20l",$B267="Incon20r"),OR($B270="Abs20r",$B270="Abs20l"),$F267="Flankers",$F270="Flankers"),$I270,"")</f>
        <v/>
      </c>
      <c r="CC267" t="str">
        <f t="shared" ref="CC267" si="1328">IF(AND(OR($B267="Incon60l",$B267="Incon60r"),OR($B270="Abs60r",$B270="Abs60l"),$F267="Flankers",$F270="Flankers"),$I270,"")</f>
        <v/>
      </c>
      <c r="CD267" t="str">
        <f t="shared" ref="CD267" si="1329">IF(AND(OR($B267="Incon20l",$B267="Incon20r"),OR($B270="con20r",$B270="con20l"),$F267="Flankers",$F270="Flankers"),$I270,"")</f>
        <v/>
      </c>
      <c r="CE267" t="str">
        <f t="shared" ref="CE267" si="1330">IF(AND(OR($B267="Incon60l",$B267="Incon60r"),OR($B270="con60r",$B270="con60l"),$F267="Flankers",$F270="Flankers"),$I270,"")</f>
        <v/>
      </c>
      <c r="CO267" t="str">
        <f t="shared" ref="CO267" si="1331">IF(AND(OR($B267="Incon20l",$B267="Incon20r"),OR($B270="Abs20r",$B270="Abs20l"),$F267="Flankers",$F270="Flankers"),$T270,"")</f>
        <v/>
      </c>
      <c r="CP267" t="str">
        <f t="shared" ref="CP267" si="1332">IF(AND(OR($B267="Incon60l",$B267="Incon60r"),OR($B270="Abs60r",$B270="Abs60l"),$F267="Flankers",$F270="Flankers"),$T270,"")</f>
        <v/>
      </c>
      <c r="CQ267" t="str">
        <f t="shared" ref="CQ267" si="1333">IF(AND(OR($B267="Incon20l",$B267="Incon20r"),OR($B270="con20r",$B270="con20l"),$F267="Flankers",$F270="Flankers"),$T270,"")</f>
        <v/>
      </c>
      <c r="CR267" t="str">
        <f t="shared" ref="CR267" si="1334">IF(AND(OR($B267="Incon60l",$B267="Incon60r"),OR($B270="con60r",$B270="con60l"),$F267="Flankers",$F270="Flankers"),$T270,"")</f>
        <v/>
      </c>
    </row>
    <row r="268" spans="1:96" x14ac:dyDescent="0.25">
      <c r="A268" t="s">
        <v>120</v>
      </c>
      <c r="B268" t="s">
        <v>106</v>
      </c>
      <c r="C268">
        <v>0</v>
      </c>
      <c r="D268">
        <v>700</v>
      </c>
      <c r="E268" t="s">
        <v>696</v>
      </c>
      <c r="F268" t="s">
        <v>85</v>
      </c>
      <c r="G268" t="s">
        <v>30</v>
      </c>
      <c r="H268" t="s">
        <v>30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 t="s">
        <v>30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96" x14ac:dyDescent="0.25">
      <c r="A269" t="s">
        <v>121</v>
      </c>
      <c r="B269" t="s">
        <v>106</v>
      </c>
      <c r="C269">
        <v>0</v>
      </c>
      <c r="D269">
        <v>700</v>
      </c>
      <c r="E269" t="s">
        <v>696</v>
      </c>
      <c r="F269" t="s">
        <v>85</v>
      </c>
      <c r="G269" t="s">
        <v>30</v>
      </c>
      <c r="H269" t="s">
        <v>30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 t="s">
        <v>30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BV269" t="str">
        <f t="shared" ref="BV269" si="1335">IF(AND(OR($B269="Incon20l",$B269="Incon20r"),OR($B272="Abs20r",$B272="Abs20l"),$F269="Central",$F272="Central"),$I272,"")</f>
        <v/>
      </c>
      <c r="BW269" t="str">
        <f t="shared" ref="BW269" si="1336">IF(AND(OR($B269="Incon60l",$B269="Incon60r"),OR($B272="Abs60r",$B272="Abs60l"),$F269="Central",$F272="Central"),$I272,"")</f>
        <v/>
      </c>
      <c r="BX269" t="str">
        <f t="shared" si="1066"/>
        <v/>
      </c>
      <c r="BY269" t="str">
        <f t="shared" ref="BY269" si="1337">IF(AND(OR($B269="Incon60l",$B269="Incon60r"),OR($B272="con60r",$B272="con60l"),$F269="Central",$F272="Central"),$I272,"")</f>
        <v/>
      </c>
      <c r="CI269" t="str">
        <f t="shared" ref="CI269" si="1338">IF(AND(OR($B269="Incon20l",$B269="Incon20r"),OR($B272="Abs20r",$B272="Abs20l"),$F269="Central",$F272="Central"),$T272,"")</f>
        <v/>
      </c>
      <c r="CJ269" t="str">
        <f t="shared" ref="CJ269" si="1339">IF(AND(OR($B269="Incon60l",$B269="Incon60r"),OR($B272="Abs60r",$B272="Abs60l"),$F269="Central",$F272="Central"),$T272,"")</f>
        <v/>
      </c>
      <c r="CK269" t="str">
        <f t="shared" ref="CK269" si="1340">IF(AND(OR($B269="Incon20l",$B269="Incon20r"),OR($B272="con20r",$B272="con20l"),$F269="Central",$F272="Central"),$T272,"")</f>
        <v/>
      </c>
      <c r="CL269" t="str">
        <f t="shared" ref="CL269" si="1341">IF(AND(OR($B269="Incon60l",$B269="Incon60r"),OR($B272="con60r",$B272="con60l"),$F269="Central",$F272="Central"),$T272,"")</f>
        <v/>
      </c>
    </row>
    <row r="270" spans="1:96" x14ac:dyDescent="0.25">
      <c r="A270" t="s">
        <v>122</v>
      </c>
      <c r="B270" t="s">
        <v>106</v>
      </c>
      <c r="C270">
        <v>0</v>
      </c>
      <c r="D270">
        <v>700</v>
      </c>
      <c r="E270" t="s">
        <v>696</v>
      </c>
      <c r="F270" t="s">
        <v>85</v>
      </c>
      <c r="G270" t="s">
        <v>30</v>
      </c>
      <c r="H270" t="s">
        <v>30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 t="s">
        <v>30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CB270" t="str">
        <f t="shared" ref="CB270" si="1342">IF(AND(OR($B270="Incon20l",$B270="Incon20r"),OR($B273="Abs20r",$B273="Abs20l"),$F270="Flankers",$F273="Flankers"),$I273,"")</f>
        <v/>
      </c>
      <c r="CC270" t="str">
        <f t="shared" ref="CC270" si="1343">IF(AND(OR($B270="Incon60l",$B270="Incon60r"),OR($B273="Abs60r",$B273="Abs60l"),$F270="Flankers",$F273="Flankers"),$I273,"")</f>
        <v/>
      </c>
      <c r="CD270" t="str">
        <f t="shared" ref="CD270" si="1344">IF(AND(OR($B270="Incon20l",$B270="Incon20r"),OR($B273="con20r",$B273="con20l"),$F270="Flankers",$F273="Flankers"),$I273,"")</f>
        <v/>
      </c>
      <c r="CE270" t="str">
        <f t="shared" ref="CE270" si="1345">IF(AND(OR($B270="Incon60l",$B270="Incon60r"),OR($B273="con60r",$B273="con60l"),$F270="Flankers",$F273="Flankers"),$I273,"")</f>
        <v/>
      </c>
      <c r="CO270" t="str">
        <f t="shared" ref="CO270" si="1346">IF(AND(OR($B270="Incon20l",$B270="Incon20r"),OR($B273="Abs20r",$B273="Abs20l"),$F270="Flankers",$F273="Flankers"),$T273,"")</f>
        <v/>
      </c>
      <c r="CP270" t="str">
        <f t="shared" ref="CP270" si="1347">IF(AND(OR($B270="Incon60l",$B270="Incon60r"),OR($B273="Abs60r",$B273="Abs60l"),$F270="Flankers",$F273="Flankers"),$T273,"")</f>
        <v/>
      </c>
      <c r="CQ270" t="str">
        <f t="shared" ref="CQ270" si="1348">IF(AND(OR($B270="Incon20l",$B270="Incon20r"),OR($B273="con20r",$B273="con20l"),$F270="Flankers",$F273="Flankers"),$T273,"")</f>
        <v/>
      </c>
      <c r="CR270" t="str">
        <f t="shared" ref="CR270" si="1349">IF(AND(OR($B270="Incon60l",$B270="Incon60r"),OR($B273="con60r",$B273="con60l"),$F270="Flankers",$F273="Flankers"),$T273,"")</f>
        <v/>
      </c>
    </row>
    <row r="271" spans="1:96" x14ac:dyDescent="0.25">
      <c r="A271" t="s">
        <v>123</v>
      </c>
      <c r="B271" t="s">
        <v>106</v>
      </c>
      <c r="C271">
        <v>0</v>
      </c>
      <c r="D271">
        <v>700</v>
      </c>
      <c r="E271" t="s">
        <v>696</v>
      </c>
      <c r="F271" t="s">
        <v>85</v>
      </c>
      <c r="G271" t="s">
        <v>30</v>
      </c>
      <c r="H271" t="s">
        <v>30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 t="s">
        <v>30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96" x14ac:dyDescent="0.25">
      <c r="A272" t="s">
        <v>124</v>
      </c>
      <c r="B272" t="s">
        <v>125</v>
      </c>
      <c r="C272">
        <v>0</v>
      </c>
      <c r="D272">
        <v>700</v>
      </c>
      <c r="E272" t="s">
        <v>696</v>
      </c>
      <c r="F272" t="s">
        <v>29</v>
      </c>
      <c r="G272" t="s">
        <v>30</v>
      </c>
      <c r="H272" t="s">
        <v>30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 t="s">
        <v>30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BV272" t="str">
        <f t="shared" ref="BV272" si="1350">IF(AND(OR($B272="Incon20l",$B272="Incon20r"),OR($B275="Abs20r",$B275="Abs20l"),$F272="Central",$F275="Central"),$I275,"")</f>
        <v/>
      </c>
      <c r="BW272" t="str">
        <f t="shared" ref="BW272" si="1351">IF(AND(OR($B272="Incon60l",$B272="Incon60r"),OR($B275="Abs60r",$B275="Abs60l"),$F272="Central",$F275="Central"),$I275,"")</f>
        <v/>
      </c>
      <c r="BX272" t="str">
        <f t="shared" si="1066"/>
        <v/>
      </c>
      <c r="BY272" t="str">
        <f t="shared" ref="BY272" si="1352">IF(AND(OR($B272="Incon60l",$B272="Incon60r"),OR($B275="con60r",$B275="con60l"),$F272="Central",$F275="Central"),$I275,"")</f>
        <v/>
      </c>
      <c r="CI272" t="str">
        <f t="shared" ref="CI272" si="1353">IF(AND(OR($B272="Incon20l",$B272="Incon20r"),OR($B275="Abs20r",$B275="Abs20l"),$F272="Central",$F275="Central"),$T275,"")</f>
        <v/>
      </c>
      <c r="CJ272" t="str">
        <f t="shared" ref="CJ272" si="1354">IF(AND(OR($B272="Incon60l",$B272="Incon60r"),OR($B275="Abs60r",$B275="Abs60l"),$F272="Central",$F275="Central"),$T275,"")</f>
        <v/>
      </c>
      <c r="CK272" t="str">
        <f t="shared" ref="CK272" si="1355">IF(AND(OR($B272="Incon20l",$B272="Incon20r"),OR($B275="con20r",$B275="con20l"),$F272="Central",$F275="Central"),$T275,"")</f>
        <v/>
      </c>
      <c r="CL272" t="str">
        <f t="shared" ref="CL272" si="1356">IF(AND(OR($B272="Incon60l",$B272="Incon60r"),OR($B275="con60r",$B275="con60l"),$F272="Central",$F275="Central"),$T275,"")</f>
        <v/>
      </c>
    </row>
    <row r="273" spans="1:96" x14ac:dyDescent="0.25">
      <c r="A273" t="s">
        <v>126</v>
      </c>
      <c r="B273" t="s">
        <v>125</v>
      </c>
      <c r="C273">
        <v>0</v>
      </c>
      <c r="D273">
        <v>700</v>
      </c>
      <c r="E273" t="s">
        <v>696</v>
      </c>
      <c r="F273" t="s">
        <v>29</v>
      </c>
      <c r="G273" t="s">
        <v>30</v>
      </c>
      <c r="H273" t="s">
        <v>30</v>
      </c>
      <c r="I273">
        <v>16.7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 t="s">
        <v>30</v>
      </c>
      <c r="Q273">
        <v>0</v>
      </c>
      <c r="R273">
        <v>2.4</v>
      </c>
      <c r="S273">
        <v>0</v>
      </c>
      <c r="T273">
        <v>0</v>
      </c>
      <c r="U273">
        <v>0</v>
      </c>
      <c r="V273">
        <v>0</v>
      </c>
      <c r="CB273" t="str">
        <f t="shared" ref="CB273" si="1357">IF(AND(OR($B273="Incon20l",$B273="Incon20r"),OR($B276="Abs20r",$B276="Abs20l"),$F273="Flankers",$F276="Flankers"),$I276,"")</f>
        <v/>
      </c>
      <c r="CC273" t="str">
        <f t="shared" ref="CC273" si="1358">IF(AND(OR($B273="Incon60l",$B273="Incon60r"),OR($B276="Abs60r",$B276="Abs60l"),$F273="Flankers",$F276="Flankers"),$I276,"")</f>
        <v/>
      </c>
      <c r="CD273" t="str">
        <f t="shared" ref="CD273" si="1359">IF(AND(OR($B273="Incon20l",$B273="Incon20r"),OR($B276="con20r",$B276="con20l"),$F273="Flankers",$F276="Flankers"),$I276,"")</f>
        <v/>
      </c>
      <c r="CE273" t="str">
        <f t="shared" ref="CE273" si="1360">IF(AND(OR($B273="Incon60l",$B273="Incon60r"),OR($B276="con60r",$B276="con60l"),$F273="Flankers",$F276="Flankers"),$I276,"")</f>
        <v/>
      </c>
      <c r="CO273" t="str">
        <f t="shared" ref="CO273" si="1361">IF(AND(OR($B273="Incon20l",$B273="Incon20r"),OR($B276="Abs20r",$B276="Abs20l"),$F273="Flankers",$F276="Flankers"),$T276,"")</f>
        <v/>
      </c>
      <c r="CP273" t="str">
        <f t="shared" ref="CP273" si="1362">IF(AND(OR($B273="Incon60l",$B273="Incon60r"),OR($B276="Abs60r",$B276="Abs60l"),$F273="Flankers",$F276="Flankers"),$T276,"")</f>
        <v/>
      </c>
      <c r="CQ273" t="str">
        <f t="shared" ref="CQ273" si="1363">IF(AND(OR($B273="Incon20l",$B273="Incon20r"),OR($B276="con20r",$B276="con20l"),$F273="Flankers",$F276="Flankers"),$T276,"")</f>
        <v/>
      </c>
      <c r="CR273" t="str">
        <f t="shared" ref="CR273" si="1364">IF(AND(OR($B273="Incon60l",$B273="Incon60r"),OR($B276="con60r",$B276="con60l"),$F273="Flankers",$F276="Flankers"),$T276,"")</f>
        <v/>
      </c>
    </row>
    <row r="274" spans="1:96" x14ac:dyDescent="0.25">
      <c r="A274" t="s">
        <v>127</v>
      </c>
      <c r="B274" t="s">
        <v>125</v>
      </c>
      <c r="C274">
        <v>0</v>
      </c>
      <c r="D274">
        <v>700</v>
      </c>
      <c r="E274" t="s">
        <v>696</v>
      </c>
      <c r="F274" t="s">
        <v>29</v>
      </c>
      <c r="G274" t="s">
        <v>30</v>
      </c>
      <c r="H274" t="s">
        <v>30</v>
      </c>
      <c r="I274">
        <v>33.4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 t="s">
        <v>30</v>
      </c>
      <c r="Q274">
        <v>0</v>
      </c>
      <c r="R274">
        <v>4.8</v>
      </c>
      <c r="S274">
        <v>0</v>
      </c>
      <c r="T274">
        <v>0</v>
      </c>
      <c r="U274">
        <v>0</v>
      </c>
      <c r="V274">
        <v>0</v>
      </c>
    </row>
    <row r="275" spans="1:96" x14ac:dyDescent="0.25">
      <c r="A275" t="s">
        <v>128</v>
      </c>
      <c r="B275" t="s">
        <v>125</v>
      </c>
      <c r="C275">
        <v>0</v>
      </c>
      <c r="D275">
        <v>700</v>
      </c>
      <c r="E275" t="s">
        <v>696</v>
      </c>
      <c r="F275" t="s">
        <v>29</v>
      </c>
      <c r="G275" t="s">
        <v>30</v>
      </c>
      <c r="H275" t="s">
        <v>30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 t="s">
        <v>30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BV275" t="str">
        <f t="shared" ref="BV275" si="1365">IF(AND(OR($B275="Incon20l",$B275="Incon20r"),OR($B278="Abs20r",$B278="Abs20l"),$F275="Central",$F278="Central"),$I278,"")</f>
        <v/>
      </c>
      <c r="BW275" t="str">
        <f t="shared" ref="BW275" si="1366">IF(AND(OR($B275="Incon60l",$B275="Incon60r"),OR($B278="Abs60r",$B278="Abs60l"),$F275="Central",$F278="Central"),$I278,"")</f>
        <v/>
      </c>
      <c r="BX275" t="str">
        <f t="shared" si="1066"/>
        <v/>
      </c>
      <c r="BY275" t="str">
        <f t="shared" ref="BY275" si="1367">IF(AND(OR($B275="Incon60l",$B275="Incon60r"),OR($B278="con60r",$B278="con60l"),$F275="Central",$F278="Central"),$I278,"")</f>
        <v/>
      </c>
      <c r="CI275" t="str">
        <f t="shared" ref="CI275" si="1368">IF(AND(OR($B275="Incon20l",$B275="Incon20r"),OR($B278="Abs20r",$B278="Abs20l"),$F275="Central",$F278="Central"),$T278,"")</f>
        <v/>
      </c>
      <c r="CJ275" t="str">
        <f t="shared" ref="CJ275" si="1369">IF(AND(OR($B275="Incon60l",$B275="Incon60r"),OR($B278="Abs60r",$B278="Abs60l"),$F275="Central",$F278="Central"),$T278,"")</f>
        <v/>
      </c>
      <c r="CK275" t="str">
        <f t="shared" ref="CK275" si="1370">IF(AND(OR($B275="Incon20l",$B275="Incon20r"),OR($B278="con20r",$B278="con20l"),$F275="Central",$F278="Central"),$T278,"")</f>
        <v/>
      </c>
      <c r="CL275" t="str">
        <f t="shared" ref="CL275" si="1371">IF(AND(OR($B275="Incon60l",$B275="Incon60r"),OR($B278="con60r",$B278="con60l"),$F275="Central",$F278="Central"),$T278,"")</f>
        <v/>
      </c>
    </row>
    <row r="276" spans="1:96" x14ac:dyDescent="0.25">
      <c r="A276" t="s">
        <v>129</v>
      </c>
      <c r="B276" t="s">
        <v>125</v>
      </c>
      <c r="C276">
        <v>0</v>
      </c>
      <c r="D276">
        <v>700</v>
      </c>
      <c r="E276" t="s">
        <v>696</v>
      </c>
      <c r="F276" t="s">
        <v>29</v>
      </c>
      <c r="G276" t="s">
        <v>30</v>
      </c>
      <c r="H276" t="s">
        <v>30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 t="s">
        <v>30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CB276" t="str">
        <f t="shared" ref="CB276" si="1372">IF(AND(OR($B276="Incon20l",$B276="Incon20r"),OR($B279="Abs20r",$B279="Abs20l"),$F276="Flankers",$F279="Flankers"),$I279,"")</f>
        <v/>
      </c>
      <c r="CC276" t="str">
        <f t="shared" ref="CC276" si="1373">IF(AND(OR($B276="Incon60l",$B276="Incon60r"),OR($B279="Abs60r",$B279="Abs60l"),$F276="Flankers",$F279="Flankers"),$I279,"")</f>
        <v/>
      </c>
      <c r="CD276" t="str">
        <f t="shared" ref="CD276" si="1374">IF(AND(OR($B276="Incon20l",$B276="Incon20r"),OR($B279="con20r",$B279="con20l"),$F276="Flankers",$F279="Flankers"),$I279,"")</f>
        <v/>
      </c>
      <c r="CE276" t="str">
        <f t="shared" ref="CE276" si="1375">IF(AND(OR($B276="Incon60l",$B276="Incon60r"),OR($B279="con60r",$B279="con60l"),$F276="Flankers",$F279="Flankers"),$I279,"")</f>
        <v/>
      </c>
      <c r="CO276" t="str">
        <f t="shared" ref="CO276" si="1376">IF(AND(OR($B276="Incon20l",$B276="Incon20r"),OR($B279="Abs20r",$B279="Abs20l"),$F276="Flankers",$F279="Flankers"),$T279,"")</f>
        <v/>
      </c>
      <c r="CP276" t="str">
        <f t="shared" ref="CP276" si="1377">IF(AND(OR($B276="Incon60l",$B276="Incon60r"),OR($B279="Abs60r",$B279="Abs60l"),$F276="Flankers",$F279="Flankers"),$T279,"")</f>
        <v/>
      </c>
      <c r="CQ276" t="str">
        <f t="shared" ref="CQ276" si="1378">IF(AND(OR($B276="Incon20l",$B276="Incon20r"),OR($B279="con20r",$B279="con20l"),$F276="Flankers",$F279="Flankers"),$T279,"")</f>
        <v/>
      </c>
      <c r="CR276" t="str">
        <f t="shared" ref="CR276" si="1379">IF(AND(OR($B276="Incon60l",$B276="Incon60r"),OR($B279="con60r",$B279="con60l"),$F276="Flankers",$F279="Flankers"),$T279,"")</f>
        <v/>
      </c>
    </row>
    <row r="277" spans="1:96" x14ac:dyDescent="0.25">
      <c r="A277" t="s">
        <v>130</v>
      </c>
      <c r="B277" t="s">
        <v>125</v>
      </c>
      <c r="C277">
        <v>0</v>
      </c>
      <c r="D277">
        <v>700</v>
      </c>
      <c r="E277" t="s">
        <v>696</v>
      </c>
      <c r="F277" t="s">
        <v>29</v>
      </c>
      <c r="G277" t="s">
        <v>30</v>
      </c>
      <c r="H277" t="s">
        <v>30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 t="s">
        <v>30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96" x14ac:dyDescent="0.25">
      <c r="A278" t="s">
        <v>131</v>
      </c>
      <c r="B278" t="s">
        <v>125</v>
      </c>
      <c r="C278">
        <v>0</v>
      </c>
      <c r="D278">
        <v>700</v>
      </c>
      <c r="E278" t="s">
        <v>696</v>
      </c>
      <c r="F278" t="s">
        <v>29</v>
      </c>
      <c r="G278" t="s">
        <v>30</v>
      </c>
      <c r="H278" t="s">
        <v>30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 t="s">
        <v>30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BV278" t="str">
        <f t="shared" ref="BV278" si="1380">IF(AND(OR($B278="Incon20l",$B278="Incon20r"),OR($B281="Abs20r",$B281="Abs20l"),$F278="Central",$F281="Central"),$I281,"")</f>
        <v/>
      </c>
      <c r="BW278" t="str">
        <f t="shared" ref="BW278" si="1381">IF(AND(OR($B278="Incon60l",$B278="Incon60r"),OR($B281="Abs60r",$B281="Abs60l"),$F278="Central",$F281="Central"),$I281,"")</f>
        <v/>
      </c>
      <c r="BX278" t="str">
        <f t="shared" si="1066"/>
        <v/>
      </c>
      <c r="BY278" t="str">
        <f t="shared" ref="BY278" si="1382">IF(AND(OR($B278="Incon60l",$B278="Incon60r"),OR($B281="con60r",$B281="con60l"),$F278="Central",$F281="Central"),$I281,"")</f>
        <v/>
      </c>
      <c r="CI278" t="str">
        <f t="shared" ref="CI278" si="1383">IF(AND(OR($B278="Incon20l",$B278="Incon20r"),OR($B281="Abs20r",$B281="Abs20l"),$F278="Central",$F281="Central"),$T281,"")</f>
        <v/>
      </c>
      <c r="CJ278" t="str">
        <f t="shared" ref="CJ278" si="1384">IF(AND(OR($B278="Incon60l",$B278="Incon60r"),OR($B281="Abs60r",$B281="Abs60l"),$F278="Central",$F281="Central"),$T281,"")</f>
        <v/>
      </c>
      <c r="CK278" t="str">
        <f t="shared" ref="CK278" si="1385">IF(AND(OR($B278="Incon20l",$B278="Incon20r"),OR($B281="con20r",$B281="con20l"),$F278="Central",$F281="Central"),$T281,"")</f>
        <v/>
      </c>
      <c r="CL278" t="str">
        <f t="shared" ref="CL278" si="1386">IF(AND(OR($B278="Incon60l",$B278="Incon60r"),OR($B281="con60r",$B281="con60l"),$F278="Central",$F281="Central"),$T281,"")</f>
        <v/>
      </c>
    </row>
    <row r="279" spans="1:96" x14ac:dyDescent="0.25">
      <c r="A279" t="s">
        <v>132</v>
      </c>
      <c r="B279" t="s">
        <v>125</v>
      </c>
      <c r="C279">
        <v>0</v>
      </c>
      <c r="D279">
        <v>700</v>
      </c>
      <c r="E279" t="s">
        <v>696</v>
      </c>
      <c r="F279" t="s">
        <v>29</v>
      </c>
      <c r="G279" t="s">
        <v>30</v>
      </c>
      <c r="H279" t="s">
        <v>30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 t="s">
        <v>30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CB279" t="str">
        <f t="shared" ref="CB279" si="1387">IF(AND(OR($B279="Incon20l",$B279="Incon20r"),OR($B282="Abs20r",$B282="Abs20l"),$F279="Flankers",$F282="Flankers"),$I282,"")</f>
        <v/>
      </c>
      <c r="CC279" t="str">
        <f t="shared" ref="CC279" si="1388">IF(AND(OR($B279="Incon60l",$B279="Incon60r"),OR($B282="Abs60r",$B282="Abs60l"),$F279="Flankers",$F282="Flankers"),$I282,"")</f>
        <v/>
      </c>
      <c r="CD279" t="str">
        <f t="shared" ref="CD279" si="1389">IF(AND(OR($B279="Incon20l",$B279="Incon20r"),OR($B282="con20r",$B282="con20l"),$F279="Flankers",$F282="Flankers"),$I282,"")</f>
        <v/>
      </c>
      <c r="CE279" t="str">
        <f t="shared" ref="CE279" si="1390">IF(AND(OR($B279="Incon60l",$B279="Incon60r"),OR($B282="con60r",$B282="con60l"),$F279="Flankers",$F282="Flankers"),$I282,"")</f>
        <v/>
      </c>
      <c r="CO279" t="str">
        <f t="shared" ref="CO279" si="1391">IF(AND(OR($B279="Incon20l",$B279="Incon20r"),OR($B282="Abs20r",$B282="Abs20l"),$F279="Flankers",$F282="Flankers"),$T282,"")</f>
        <v/>
      </c>
      <c r="CP279" t="str">
        <f t="shared" ref="CP279" si="1392">IF(AND(OR($B279="Incon60l",$B279="Incon60r"),OR($B282="Abs60r",$B282="Abs60l"),$F279="Flankers",$F282="Flankers"),$T282,"")</f>
        <v/>
      </c>
      <c r="CQ279" t="str">
        <f t="shared" ref="CQ279" si="1393">IF(AND(OR($B279="Incon20l",$B279="Incon20r"),OR($B282="con20r",$B282="con20l"),$F279="Flankers",$F282="Flankers"),$T282,"")</f>
        <v/>
      </c>
      <c r="CR279" t="str">
        <f t="shared" ref="CR279" si="1394">IF(AND(OR($B279="Incon60l",$B279="Incon60r"),OR($B282="con60r",$B282="con60l"),$F279="Flankers",$F282="Flankers"),$T282,"")</f>
        <v/>
      </c>
    </row>
    <row r="280" spans="1:96" x14ac:dyDescent="0.25">
      <c r="A280" t="s">
        <v>133</v>
      </c>
      <c r="B280" t="s">
        <v>125</v>
      </c>
      <c r="C280">
        <v>0</v>
      </c>
      <c r="D280">
        <v>700</v>
      </c>
      <c r="E280" t="s">
        <v>696</v>
      </c>
      <c r="F280" t="s">
        <v>29</v>
      </c>
      <c r="G280" t="s">
        <v>30</v>
      </c>
      <c r="H280" t="s">
        <v>30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 t="s">
        <v>30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96" x14ac:dyDescent="0.25">
      <c r="A281" t="s">
        <v>134</v>
      </c>
      <c r="B281" t="s">
        <v>125</v>
      </c>
      <c r="C281">
        <v>0</v>
      </c>
      <c r="D281">
        <v>700</v>
      </c>
      <c r="E281" t="s">
        <v>696</v>
      </c>
      <c r="F281" t="s">
        <v>29</v>
      </c>
      <c r="G281">
        <v>8.6</v>
      </c>
      <c r="H281">
        <v>1</v>
      </c>
      <c r="I281">
        <v>550</v>
      </c>
      <c r="J281">
        <v>516.6</v>
      </c>
      <c r="K281">
        <v>3591.2</v>
      </c>
      <c r="L281">
        <v>516.6</v>
      </c>
      <c r="M281">
        <v>516.6</v>
      </c>
      <c r="N281">
        <v>516.6</v>
      </c>
      <c r="O281">
        <v>1</v>
      </c>
      <c r="P281">
        <v>0</v>
      </c>
      <c r="Q281">
        <v>1</v>
      </c>
      <c r="R281">
        <v>78.599999999999994</v>
      </c>
      <c r="S281">
        <v>73.8</v>
      </c>
      <c r="T281">
        <v>516.6</v>
      </c>
      <c r="U281">
        <v>73.8</v>
      </c>
      <c r="V281">
        <v>516.6</v>
      </c>
      <c r="BV281" t="str">
        <f t="shared" ref="BV281" si="1395">IF(AND(OR($B281="Incon20l",$B281="Incon20r"),OR($B284="Abs20r",$B284="Abs20l"),$F281="Central",$F284="Central"),$I284,"")</f>
        <v/>
      </c>
      <c r="BW281" t="str">
        <f t="shared" ref="BW281" si="1396">IF(AND(OR($B281="Incon60l",$B281="Incon60r"),OR($B284="Abs60r",$B284="Abs60l"),$F281="Central",$F284="Central"),$I284,"")</f>
        <v/>
      </c>
      <c r="BX281" t="str">
        <f t="shared" ref="BX281:BX344" si="1397">IF(AND(OR($B281="Incon20l",$B281="Incon20r"),OR($B284="con20r",$B284="con20l"),$F281="Central",$F284="Central"),$I284,"")</f>
        <v/>
      </c>
      <c r="BY281" t="str">
        <f t="shared" ref="BY281" si="1398">IF(AND(OR($B281="Incon60l",$B281="Incon60r"),OR($B284="con60r",$B284="con60l"),$F281="Central",$F284="Central"),$I284,"")</f>
        <v/>
      </c>
      <c r="CI281" t="str">
        <f t="shared" ref="CI281" si="1399">IF(AND(OR($B281="Incon20l",$B281="Incon20r"),OR($B284="Abs20r",$B284="Abs20l"),$F281="Central",$F284="Central"),$T284,"")</f>
        <v/>
      </c>
      <c r="CJ281" t="str">
        <f t="shared" ref="CJ281" si="1400">IF(AND(OR($B281="Incon60l",$B281="Incon60r"),OR($B284="Abs60r",$B284="Abs60l"),$F281="Central",$F284="Central"),$T284,"")</f>
        <v/>
      </c>
      <c r="CK281" t="str">
        <f t="shared" ref="CK281" si="1401">IF(AND(OR($B281="Incon20l",$B281="Incon20r"),OR($B284="con20r",$B284="con20l"),$F281="Central",$F284="Central"),$T284,"")</f>
        <v/>
      </c>
      <c r="CL281" t="str">
        <f t="shared" ref="CL281" si="1402">IF(AND(OR($B281="Incon60l",$B281="Incon60r"),OR($B284="con60r",$B284="con60l"),$F281="Central",$F284="Central"),$T284,"")</f>
        <v/>
      </c>
    </row>
    <row r="282" spans="1:96" x14ac:dyDescent="0.25">
      <c r="A282" t="s">
        <v>135</v>
      </c>
      <c r="B282" t="s">
        <v>125</v>
      </c>
      <c r="C282">
        <v>0</v>
      </c>
      <c r="D282">
        <v>700</v>
      </c>
      <c r="E282" t="s">
        <v>696</v>
      </c>
      <c r="F282" t="s">
        <v>29</v>
      </c>
      <c r="G282" t="s">
        <v>30</v>
      </c>
      <c r="H282" t="s">
        <v>30</v>
      </c>
      <c r="I282">
        <v>33.299999999999997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 t="s">
        <v>30</v>
      </c>
      <c r="Q282">
        <v>0</v>
      </c>
      <c r="R282">
        <v>4.8</v>
      </c>
      <c r="S282">
        <v>0</v>
      </c>
      <c r="T282">
        <v>0</v>
      </c>
      <c r="U282">
        <v>0</v>
      </c>
      <c r="V282">
        <v>0</v>
      </c>
      <c r="CB282" t="str">
        <f t="shared" ref="CB282" si="1403">IF(AND(OR($B282="Incon20l",$B282="Incon20r"),OR($B285="Abs20r",$B285="Abs20l"),$F282="Flankers",$F285="Flankers"),$I285,"")</f>
        <v/>
      </c>
      <c r="CC282" t="str">
        <f t="shared" ref="CC282" si="1404">IF(AND(OR($B282="Incon60l",$B282="Incon60r"),OR($B285="Abs60r",$B285="Abs60l"),$F282="Flankers",$F285="Flankers"),$I285,"")</f>
        <v/>
      </c>
      <c r="CD282" t="str">
        <f t="shared" ref="CD282" si="1405">IF(AND(OR($B282="Incon20l",$B282="Incon20r"),OR($B285="con20r",$B285="con20l"),$F282="Flankers",$F285="Flankers"),$I285,"")</f>
        <v/>
      </c>
      <c r="CE282" t="str">
        <f t="shared" ref="CE282" si="1406">IF(AND(OR($B282="Incon60l",$B282="Incon60r"),OR($B285="con60r",$B285="con60l"),$F282="Flankers",$F285="Flankers"),$I285,"")</f>
        <v/>
      </c>
      <c r="CO282" t="str">
        <f t="shared" ref="CO282" si="1407">IF(AND(OR($B282="Incon20l",$B282="Incon20r"),OR($B285="Abs20r",$B285="Abs20l"),$F282="Flankers",$F285="Flankers"),$T285,"")</f>
        <v/>
      </c>
      <c r="CP282" t="str">
        <f t="shared" ref="CP282" si="1408">IF(AND(OR($B282="Incon60l",$B282="Incon60r"),OR($B285="Abs60r",$B285="Abs60l"),$F282="Flankers",$F285="Flankers"),$T285,"")</f>
        <v/>
      </c>
      <c r="CQ282" t="str">
        <f t="shared" ref="CQ282" si="1409">IF(AND(OR($B282="Incon20l",$B282="Incon20r"),OR($B285="con20r",$B285="con20l"),$F282="Flankers",$F285="Flankers"),$T285,"")</f>
        <v/>
      </c>
      <c r="CR282" t="str">
        <f t="shared" ref="CR282" si="1410">IF(AND(OR($B282="Incon60l",$B282="Incon60r"),OR($B285="con60r",$B285="con60l"),$F282="Flankers",$F285="Flankers"),$T285,"")</f>
        <v/>
      </c>
    </row>
    <row r="283" spans="1:96" x14ac:dyDescent="0.25">
      <c r="A283" t="s">
        <v>136</v>
      </c>
      <c r="B283" t="s">
        <v>125</v>
      </c>
      <c r="C283">
        <v>0</v>
      </c>
      <c r="D283">
        <v>700</v>
      </c>
      <c r="E283" t="s">
        <v>696</v>
      </c>
      <c r="F283" t="s">
        <v>29</v>
      </c>
      <c r="G283">
        <v>227.2</v>
      </c>
      <c r="H283">
        <v>1</v>
      </c>
      <c r="I283">
        <v>500.1</v>
      </c>
      <c r="J283">
        <v>116.7</v>
      </c>
      <c r="K283">
        <v>811.6</v>
      </c>
      <c r="L283">
        <v>333.3</v>
      </c>
      <c r="M283">
        <v>333.3</v>
      </c>
      <c r="N283">
        <v>116.7</v>
      </c>
      <c r="O283">
        <v>1</v>
      </c>
      <c r="P283">
        <v>0</v>
      </c>
      <c r="Q283">
        <v>1</v>
      </c>
      <c r="R283">
        <v>71.400000000000006</v>
      </c>
      <c r="S283">
        <v>16.7</v>
      </c>
      <c r="T283">
        <v>116.7</v>
      </c>
      <c r="U283">
        <v>16.7</v>
      </c>
      <c r="V283">
        <v>116.7</v>
      </c>
    </row>
    <row r="284" spans="1:96" x14ac:dyDescent="0.25">
      <c r="A284" t="s">
        <v>137</v>
      </c>
      <c r="B284" t="s">
        <v>125</v>
      </c>
      <c r="C284">
        <v>0</v>
      </c>
      <c r="D284">
        <v>700</v>
      </c>
      <c r="E284" t="s">
        <v>696</v>
      </c>
      <c r="F284" t="s">
        <v>29</v>
      </c>
      <c r="G284" t="s">
        <v>30</v>
      </c>
      <c r="H284" t="s">
        <v>30</v>
      </c>
      <c r="I284">
        <v>233.5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 t="s">
        <v>30</v>
      </c>
      <c r="Q284">
        <v>0</v>
      </c>
      <c r="R284">
        <v>33.4</v>
      </c>
      <c r="S284">
        <v>0</v>
      </c>
      <c r="T284">
        <v>0</v>
      </c>
      <c r="U284">
        <v>0</v>
      </c>
      <c r="V284">
        <v>0</v>
      </c>
      <c r="BV284" t="str">
        <f t="shared" ref="BV284" si="1411">IF(AND(OR($B284="Incon20l",$B284="Incon20r"),OR($B287="Abs20r",$B287="Abs20l"),$F284="Central",$F287="Central"),$I287,"")</f>
        <v/>
      </c>
      <c r="BW284" t="str">
        <f t="shared" ref="BW284" si="1412">IF(AND(OR($B284="Incon60l",$B284="Incon60r"),OR($B287="Abs60r",$B287="Abs60l"),$F284="Central",$F287="Central"),$I287,"")</f>
        <v/>
      </c>
      <c r="BX284" t="str">
        <f t="shared" si="1397"/>
        <v/>
      </c>
      <c r="BY284" t="str">
        <f t="shared" ref="BY284" si="1413">IF(AND(OR($B284="Incon60l",$B284="Incon60r"),OR($B287="con60r",$B287="con60l"),$F284="Central",$F287="Central"),$I287,"")</f>
        <v/>
      </c>
      <c r="CI284" t="str">
        <f t="shared" ref="CI284" si="1414">IF(AND(OR($B284="Incon20l",$B284="Incon20r"),OR($B287="Abs20r",$B287="Abs20l"),$F284="Central",$F287="Central"),$T287,"")</f>
        <v/>
      </c>
      <c r="CJ284" t="str">
        <f t="shared" ref="CJ284" si="1415">IF(AND(OR($B284="Incon60l",$B284="Incon60r"),OR($B287="Abs60r",$B287="Abs60l"),$F284="Central",$F287="Central"),$T287,"")</f>
        <v/>
      </c>
      <c r="CK284" t="str">
        <f t="shared" ref="CK284" si="1416">IF(AND(OR($B284="Incon20l",$B284="Incon20r"),OR($B287="con20r",$B287="con20l"),$F284="Central",$F287="Central"),$T287,"")</f>
        <v/>
      </c>
      <c r="CL284" t="str">
        <f t="shared" ref="CL284" si="1417">IF(AND(OR($B284="Incon60l",$B284="Incon60r"),OR($B287="con60r",$B287="con60l"),$F284="Central",$F287="Central"),$T287,"")</f>
        <v/>
      </c>
    </row>
    <row r="285" spans="1:96" x14ac:dyDescent="0.25">
      <c r="A285" t="s">
        <v>138</v>
      </c>
      <c r="B285" t="s">
        <v>125</v>
      </c>
      <c r="C285">
        <v>0</v>
      </c>
      <c r="D285">
        <v>700</v>
      </c>
      <c r="E285" t="s">
        <v>696</v>
      </c>
      <c r="F285" t="s">
        <v>29</v>
      </c>
      <c r="G285" t="s">
        <v>30</v>
      </c>
      <c r="H285" t="s">
        <v>30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 t="s">
        <v>30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CB285" t="str">
        <f t="shared" ref="CB285" si="1418">IF(AND(OR($B285="Incon20l",$B285="Incon20r"),OR($B288="Abs20r",$B288="Abs20l"),$F285="Flankers",$F288="Flankers"),$I288,"")</f>
        <v/>
      </c>
      <c r="CC285" t="str">
        <f t="shared" ref="CC285" si="1419">IF(AND(OR($B285="Incon60l",$B285="Incon60r"),OR($B288="Abs60r",$B288="Abs60l"),$F285="Flankers",$F288="Flankers"),$I288,"")</f>
        <v/>
      </c>
      <c r="CD285" t="str">
        <f t="shared" ref="CD285" si="1420">IF(AND(OR($B285="Incon20l",$B285="Incon20r"),OR($B288="con20r",$B288="con20l"),$F285="Flankers",$F288="Flankers"),$I288,"")</f>
        <v/>
      </c>
      <c r="CE285" t="str">
        <f t="shared" ref="CE285" si="1421">IF(AND(OR($B285="Incon60l",$B285="Incon60r"),OR($B288="con60r",$B288="con60l"),$F285="Flankers",$F288="Flankers"),$I288,"")</f>
        <v/>
      </c>
      <c r="CO285" t="str">
        <f t="shared" ref="CO285" si="1422">IF(AND(OR($B285="Incon20l",$B285="Incon20r"),OR($B288="Abs20r",$B288="Abs20l"),$F285="Flankers",$F288="Flankers"),$T288,"")</f>
        <v/>
      </c>
      <c r="CP285" t="str">
        <f t="shared" ref="CP285" si="1423">IF(AND(OR($B285="Incon60l",$B285="Incon60r"),OR($B288="Abs60r",$B288="Abs60l"),$F285="Flankers",$F288="Flankers"),$T288,"")</f>
        <v/>
      </c>
      <c r="CQ285" t="str">
        <f t="shared" ref="CQ285" si="1424">IF(AND(OR($B285="Incon20l",$B285="Incon20r"),OR($B288="con20r",$B288="con20l"),$F285="Flankers",$F288="Flankers"),$T288,"")</f>
        <v/>
      </c>
      <c r="CR285" t="str">
        <f t="shared" ref="CR285" si="1425">IF(AND(OR($B285="Incon60l",$B285="Incon60r"),OR($B288="con60r",$B288="con60l"),$F285="Flankers",$F288="Flankers"),$T288,"")</f>
        <v/>
      </c>
    </row>
    <row r="286" spans="1:96" x14ac:dyDescent="0.25">
      <c r="A286" t="s">
        <v>139</v>
      </c>
      <c r="B286" t="s">
        <v>125</v>
      </c>
      <c r="C286">
        <v>0</v>
      </c>
      <c r="D286">
        <v>700</v>
      </c>
      <c r="E286" t="s">
        <v>696</v>
      </c>
      <c r="F286" t="s">
        <v>29</v>
      </c>
      <c r="G286" t="s">
        <v>30</v>
      </c>
      <c r="H286" t="s">
        <v>30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 t="s">
        <v>30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96" x14ac:dyDescent="0.25">
      <c r="A287" t="s">
        <v>140</v>
      </c>
      <c r="B287" t="s">
        <v>125</v>
      </c>
      <c r="C287">
        <v>0</v>
      </c>
      <c r="D287">
        <v>700</v>
      </c>
      <c r="E287" t="s">
        <v>696</v>
      </c>
      <c r="F287" t="s">
        <v>29</v>
      </c>
      <c r="G287" t="s">
        <v>30</v>
      </c>
      <c r="H287" t="s">
        <v>30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 t="s">
        <v>30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BV287" t="str">
        <f t="shared" ref="BV287" si="1426">IF(AND(OR($B287="Incon20l",$B287="Incon20r"),OR($B290="Abs20r",$B290="Abs20l"),$F287="Central",$F290="Central"),$I290,"")</f>
        <v/>
      </c>
      <c r="BW287" t="str">
        <f t="shared" ref="BW287" si="1427">IF(AND(OR($B287="Incon60l",$B287="Incon60r"),OR($B290="Abs60r",$B290="Abs60l"),$F287="Central",$F290="Central"),$I290,"")</f>
        <v/>
      </c>
      <c r="BX287" t="str">
        <f t="shared" si="1397"/>
        <v/>
      </c>
      <c r="BY287" t="str">
        <f t="shared" ref="BY287" si="1428">IF(AND(OR($B287="Incon60l",$B287="Incon60r"),OR($B290="con60r",$B290="con60l"),$F287="Central",$F290="Central"),$I290,"")</f>
        <v/>
      </c>
      <c r="CI287" t="str">
        <f t="shared" ref="CI287" si="1429">IF(AND(OR($B287="Incon20l",$B287="Incon20r"),OR($B290="Abs20r",$B290="Abs20l"),$F287="Central",$F290="Central"),$T290,"")</f>
        <v/>
      </c>
      <c r="CJ287" t="str">
        <f t="shared" ref="CJ287" si="1430">IF(AND(OR($B287="Incon60l",$B287="Incon60r"),OR($B290="Abs60r",$B290="Abs60l"),$F287="Central",$F290="Central"),$T290,"")</f>
        <v/>
      </c>
      <c r="CK287" t="str">
        <f t="shared" ref="CK287" si="1431">IF(AND(OR($B287="Incon20l",$B287="Incon20r"),OR($B290="con20r",$B290="con20l"),$F287="Central",$F290="Central"),$T290,"")</f>
        <v/>
      </c>
      <c r="CL287" t="str">
        <f t="shared" ref="CL287" si="1432">IF(AND(OR($B287="Incon60l",$B287="Incon60r"),OR($B290="con60r",$B290="con60l"),$F287="Central",$F290="Central"),$T290,"")</f>
        <v/>
      </c>
    </row>
    <row r="288" spans="1:96" x14ac:dyDescent="0.25">
      <c r="A288" t="s">
        <v>141</v>
      </c>
      <c r="B288" t="s">
        <v>125</v>
      </c>
      <c r="C288">
        <v>0</v>
      </c>
      <c r="D288">
        <v>700</v>
      </c>
      <c r="E288" t="s">
        <v>696</v>
      </c>
      <c r="F288" t="s">
        <v>29</v>
      </c>
      <c r="G288" t="s">
        <v>30</v>
      </c>
      <c r="H288" t="s">
        <v>30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 t="s">
        <v>30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CB288" t="str">
        <f t="shared" ref="CB288" si="1433">IF(AND(OR($B288="Incon20l",$B288="Incon20r"),OR($B291="Abs20r",$B291="Abs20l"),$F288="Flankers",$F291="Flankers"),$I291,"")</f>
        <v/>
      </c>
      <c r="CC288" t="str">
        <f t="shared" ref="CC288" si="1434">IF(AND(OR($B288="Incon60l",$B288="Incon60r"),OR($B291="Abs60r",$B291="Abs60l"),$F288="Flankers",$F291="Flankers"),$I291,"")</f>
        <v/>
      </c>
      <c r="CD288" t="str">
        <f t="shared" ref="CD288" si="1435">IF(AND(OR($B288="Incon20l",$B288="Incon20r"),OR($B291="con20r",$B291="con20l"),$F288="Flankers",$F291="Flankers"),$I291,"")</f>
        <v/>
      </c>
      <c r="CE288" t="str">
        <f t="shared" ref="CE288" si="1436">IF(AND(OR($B288="Incon60l",$B288="Incon60r"),OR($B291="con60r",$B291="con60l"),$F288="Flankers",$F291="Flankers"),$I291,"")</f>
        <v/>
      </c>
      <c r="CO288" t="str">
        <f t="shared" ref="CO288" si="1437">IF(AND(OR($B288="Incon20l",$B288="Incon20r"),OR($B291="Abs20r",$B291="Abs20l"),$F288="Flankers",$F291="Flankers"),$T291,"")</f>
        <v/>
      </c>
      <c r="CP288" t="str">
        <f t="shared" ref="CP288" si="1438">IF(AND(OR($B288="Incon60l",$B288="Incon60r"),OR($B291="Abs60r",$B291="Abs60l"),$F288="Flankers",$F291="Flankers"),$T291,"")</f>
        <v/>
      </c>
      <c r="CQ288" t="str">
        <f t="shared" ref="CQ288" si="1439">IF(AND(OR($B288="Incon20l",$B288="Incon20r"),OR($B291="con20r",$B291="con20l"),$F288="Flankers",$F291="Flankers"),$T291,"")</f>
        <v/>
      </c>
      <c r="CR288" t="str">
        <f t="shared" ref="CR288" si="1440">IF(AND(OR($B288="Incon60l",$B288="Incon60r"),OR($B291="con60r",$B291="con60l"),$F288="Flankers",$F291="Flankers"),$T291,"")</f>
        <v/>
      </c>
    </row>
    <row r="289" spans="1:96" x14ac:dyDescent="0.25">
      <c r="A289" t="s">
        <v>142</v>
      </c>
      <c r="B289" t="s">
        <v>125</v>
      </c>
      <c r="C289">
        <v>0</v>
      </c>
      <c r="D289">
        <v>700</v>
      </c>
      <c r="E289" t="s">
        <v>696</v>
      </c>
      <c r="F289" t="s">
        <v>29</v>
      </c>
      <c r="G289" t="s">
        <v>30</v>
      </c>
      <c r="H289" t="s">
        <v>30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 t="s">
        <v>30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96" x14ac:dyDescent="0.25">
      <c r="A290" t="s">
        <v>124</v>
      </c>
      <c r="B290" t="s">
        <v>125</v>
      </c>
      <c r="C290">
        <v>0</v>
      </c>
      <c r="D290">
        <v>700</v>
      </c>
      <c r="E290" t="s">
        <v>696</v>
      </c>
      <c r="F290" t="s">
        <v>84</v>
      </c>
      <c r="G290">
        <v>12.6</v>
      </c>
      <c r="H290">
        <v>1</v>
      </c>
      <c r="I290">
        <v>700</v>
      </c>
      <c r="J290">
        <v>999.9</v>
      </c>
      <c r="K290">
        <v>55677.599999999999</v>
      </c>
      <c r="L290">
        <v>999.9</v>
      </c>
      <c r="M290">
        <v>999.9</v>
      </c>
      <c r="N290">
        <v>999.9</v>
      </c>
      <c r="O290">
        <v>1</v>
      </c>
      <c r="P290">
        <v>0</v>
      </c>
      <c r="Q290">
        <v>1</v>
      </c>
      <c r="R290">
        <v>100</v>
      </c>
      <c r="S290">
        <v>100</v>
      </c>
      <c r="T290">
        <v>999.9</v>
      </c>
      <c r="U290">
        <v>100</v>
      </c>
      <c r="V290">
        <v>999.9</v>
      </c>
      <c r="BV290" t="str">
        <f t="shared" ref="BV290" si="1441">IF(AND(OR($B290="Incon20l",$B290="Incon20r"),OR($B293="Abs20r",$B293="Abs20l"),$F290="Central",$F293="Central"),$I293,"")</f>
        <v/>
      </c>
      <c r="BW290" t="str">
        <f t="shared" ref="BW290" si="1442">IF(AND(OR($B290="Incon60l",$B290="Incon60r"),OR($B293="Abs60r",$B293="Abs60l"),$F290="Central",$F293="Central"),$I293,"")</f>
        <v/>
      </c>
      <c r="BX290" t="str">
        <f t="shared" si="1397"/>
        <v/>
      </c>
      <c r="BY290" t="str">
        <f t="shared" ref="BY290" si="1443">IF(AND(OR($B290="Incon60l",$B290="Incon60r"),OR($B293="con60r",$B293="con60l"),$F290="Central",$F293="Central"),$I293,"")</f>
        <v/>
      </c>
      <c r="CI290" t="str">
        <f t="shared" ref="CI290" si="1444">IF(AND(OR($B290="Incon20l",$B290="Incon20r"),OR($B293="Abs20r",$B293="Abs20l"),$F290="Central",$F293="Central"),$T293,"")</f>
        <v/>
      </c>
      <c r="CJ290" t="str">
        <f t="shared" ref="CJ290" si="1445">IF(AND(OR($B290="Incon60l",$B290="Incon60r"),OR($B293="Abs60r",$B293="Abs60l"),$F290="Central",$F293="Central"),$T293,"")</f>
        <v/>
      </c>
      <c r="CK290" t="str">
        <f t="shared" ref="CK290" si="1446">IF(AND(OR($B290="Incon20l",$B290="Incon20r"),OR($B293="con20r",$B293="con20l"),$F290="Central",$F293="Central"),$T293,"")</f>
        <v/>
      </c>
      <c r="CL290" t="str">
        <f t="shared" ref="CL290" si="1447">IF(AND(OR($B290="Incon60l",$B290="Incon60r"),OR($B293="con60r",$B293="con60l"),$F290="Central",$F293="Central"),$T293,"")</f>
        <v/>
      </c>
    </row>
    <row r="291" spans="1:96" x14ac:dyDescent="0.25">
      <c r="A291" t="s">
        <v>126</v>
      </c>
      <c r="B291" t="s">
        <v>125</v>
      </c>
      <c r="C291">
        <v>0</v>
      </c>
      <c r="D291">
        <v>700</v>
      </c>
      <c r="E291" t="s">
        <v>696</v>
      </c>
      <c r="F291" t="s">
        <v>84</v>
      </c>
      <c r="G291">
        <v>3.8</v>
      </c>
      <c r="H291">
        <v>1</v>
      </c>
      <c r="I291">
        <v>666.5</v>
      </c>
      <c r="J291">
        <v>549.79999999999995</v>
      </c>
      <c r="K291">
        <v>30615.5</v>
      </c>
      <c r="L291">
        <v>549.79999999999995</v>
      </c>
      <c r="M291">
        <v>549.79999999999995</v>
      </c>
      <c r="N291">
        <v>166.6</v>
      </c>
      <c r="O291">
        <v>1</v>
      </c>
      <c r="P291">
        <v>0</v>
      </c>
      <c r="Q291">
        <v>3</v>
      </c>
      <c r="R291">
        <v>95.2</v>
      </c>
      <c r="S291">
        <v>78.5</v>
      </c>
      <c r="T291">
        <v>499.8</v>
      </c>
      <c r="U291">
        <v>71.400000000000006</v>
      </c>
      <c r="V291">
        <v>166.6</v>
      </c>
      <c r="CB291" t="str">
        <f t="shared" ref="CB291" si="1448">IF(AND(OR($B291="Incon20l",$B291="Incon20r"),OR($B294="Abs20r",$B294="Abs20l"),$F291="Flankers",$F294="Flankers"),$I294,"")</f>
        <v/>
      </c>
      <c r="CC291" t="str">
        <f t="shared" ref="CC291" si="1449">IF(AND(OR($B291="Incon60l",$B291="Incon60r"),OR($B294="Abs60r",$B294="Abs60l"),$F291="Flankers",$F294="Flankers"),$I294,"")</f>
        <v/>
      </c>
      <c r="CD291" t="str">
        <f t="shared" ref="CD291" si="1450">IF(AND(OR($B291="Incon20l",$B291="Incon20r"),OR($B294="con20r",$B294="con20l"),$F291="Flankers",$F294="Flankers"),$I294,"")</f>
        <v/>
      </c>
      <c r="CE291" t="str">
        <f t="shared" ref="CE291" si="1451">IF(AND(OR($B291="Incon60l",$B291="Incon60r"),OR($B294="con60r",$B294="con60l"),$F291="Flankers",$F294="Flankers"),$I294,"")</f>
        <v/>
      </c>
      <c r="CO291" t="str">
        <f t="shared" ref="CO291" si="1452">IF(AND(OR($B291="Incon20l",$B291="Incon20r"),OR($B294="Abs20r",$B294="Abs20l"),$F291="Flankers",$F294="Flankers"),$T294,"")</f>
        <v/>
      </c>
      <c r="CP291" t="str">
        <f t="shared" ref="CP291" si="1453">IF(AND(OR($B291="Incon60l",$B291="Incon60r"),OR($B294="Abs60r",$B294="Abs60l"),$F291="Flankers",$F294="Flankers"),$T294,"")</f>
        <v/>
      </c>
      <c r="CQ291" t="str">
        <f t="shared" ref="CQ291" si="1454">IF(AND(OR($B291="Incon20l",$B291="Incon20r"),OR($B294="con20r",$B294="con20l"),$F291="Flankers",$F294="Flankers"),$T294,"")</f>
        <v/>
      </c>
      <c r="CR291" t="str">
        <f t="shared" ref="CR291" si="1455">IF(AND(OR($B291="Incon60l",$B291="Incon60r"),OR($B294="con60r",$B294="con60l"),$F291="Flankers",$F294="Flankers"),$T294,"")</f>
        <v/>
      </c>
    </row>
    <row r="292" spans="1:96" x14ac:dyDescent="0.25">
      <c r="A292" t="s">
        <v>127</v>
      </c>
      <c r="B292" t="s">
        <v>125</v>
      </c>
      <c r="C292">
        <v>0</v>
      </c>
      <c r="D292">
        <v>700</v>
      </c>
      <c r="E292" t="s">
        <v>696</v>
      </c>
      <c r="F292" t="s">
        <v>84</v>
      </c>
      <c r="G292">
        <v>250.5</v>
      </c>
      <c r="H292">
        <v>1</v>
      </c>
      <c r="I292">
        <v>633.20000000000005</v>
      </c>
      <c r="J292">
        <v>183.4</v>
      </c>
      <c r="K292">
        <v>10211.5</v>
      </c>
      <c r="L292">
        <v>433.3</v>
      </c>
      <c r="M292">
        <v>433.3</v>
      </c>
      <c r="N292">
        <v>183.4</v>
      </c>
      <c r="O292">
        <v>1</v>
      </c>
      <c r="P292">
        <v>0</v>
      </c>
      <c r="Q292">
        <v>1</v>
      </c>
      <c r="R292">
        <v>90.5</v>
      </c>
      <c r="S292">
        <v>26.2</v>
      </c>
      <c r="T292">
        <v>183.4</v>
      </c>
      <c r="U292">
        <v>26.2</v>
      </c>
      <c r="V292">
        <v>183.4</v>
      </c>
    </row>
    <row r="293" spans="1:96" x14ac:dyDescent="0.25">
      <c r="A293" t="s">
        <v>128</v>
      </c>
      <c r="B293" t="s">
        <v>125</v>
      </c>
      <c r="C293">
        <v>0</v>
      </c>
      <c r="D293">
        <v>700</v>
      </c>
      <c r="E293" t="s">
        <v>696</v>
      </c>
      <c r="F293" t="s">
        <v>84</v>
      </c>
      <c r="G293" t="s">
        <v>30</v>
      </c>
      <c r="H293" t="s">
        <v>30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 t="s">
        <v>30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BV293" t="str">
        <f t="shared" ref="BV293" si="1456">IF(AND(OR($B293="Incon20l",$B293="Incon20r"),OR($B296="Abs20r",$B296="Abs20l"),$F293="Central",$F296="Central"),$I296,"")</f>
        <v/>
      </c>
      <c r="BW293" t="str">
        <f t="shared" ref="BW293" si="1457">IF(AND(OR($B293="Incon60l",$B293="Incon60r"),OR($B296="Abs60r",$B296="Abs60l"),$F293="Central",$F296="Central"),$I296,"")</f>
        <v/>
      </c>
      <c r="BX293" t="str">
        <f t="shared" si="1397"/>
        <v/>
      </c>
      <c r="BY293" t="str">
        <f t="shared" ref="BY293" si="1458">IF(AND(OR($B293="Incon60l",$B293="Incon60r"),OR($B296="con60r",$B296="con60l"),$F293="Central",$F296="Central"),$I296,"")</f>
        <v/>
      </c>
      <c r="CI293" t="str">
        <f t="shared" ref="CI293" si="1459">IF(AND(OR($B293="Incon20l",$B293="Incon20r"),OR($B296="Abs20r",$B296="Abs20l"),$F293="Central",$F296="Central"),$T296,"")</f>
        <v/>
      </c>
      <c r="CJ293" t="str">
        <f t="shared" ref="CJ293" si="1460">IF(AND(OR($B293="Incon60l",$B293="Incon60r"),OR($B296="Abs60r",$B296="Abs60l"),$F293="Central",$F296="Central"),$T296,"")</f>
        <v/>
      </c>
      <c r="CK293" t="str">
        <f t="shared" ref="CK293" si="1461">IF(AND(OR($B293="Incon20l",$B293="Incon20r"),OR($B296="con20r",$B296="con20l"),$F293="Central",$F296="Central"),$T296,"")</f>
        <v/>
      </c>
      <c r="CL293" t="str">
        <f t="shared" ref="CL293" si="1462">IF(AND(OR($B293="Incon60l",$B293="Incon60r"),OR($B296="con60r",$B296="con60l"),$F293="Central",$F296="Central"),$T296,"")</f>
        <v/>
      </c>
    </row>
    <row r="294" spans="1:96" x14ac:dyDescent="0.25">
      <c r="A294" t="s">
        <v>129</v>
      </c>
      <c r="B294" t="s">
        <v>125</v>
      </c>
      <c r="C294">
        <v>0</v>
      </c>
      <c r="D294">
        <v>700</v>
      </c>
      <c r="E294" t="s">
        <v>696</v>
      </c>
      <c r="F294" t="s">
        <v>84</v>
      </c>
      <c r="G294" t="s">
        <v>30</v>
      </c>
      <c r="H294" t="s">
        <v>30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 t="s">
        <v>30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CB294" t="str">
        <f t="shared" ref="CB294" si="1463">IF(AND(OR($B294="Incon20l",$B294="Incon20r"),OR($B297="Abs20r",$B297="Abs20l"),$F294="Flankers",$F297="Flankers"),$I297,"")</f>
        <v/>
      </c>
      <c r="CC294" t="str">
        <f t="shared" ref="CC294" si="1464">IF(AND(OR($B294="Incon60l",$B294="Incon60r"),OR($B297="Abs60r",$B297="Abs60l"),$F294="Flankers",$F297="Flankers"),$I297,"")</f>
        <v/>
      </c>
      <c r="CD294" t="str">
        <f t="shared" ref="CD294" si="1465">IF(AND(OR($B294="Incon20l",$B294="Incon20r"),OR($B297="con20r",$B297="con20l"),$F294="Flankers",$F297="Flankers"),$I297,"")</f>
        <v/>
      </c>
      <c r="CE294" t="str">
        <f t="shared" ref="CE294" si="1466">IF(AND(OR($B294="Incon60l",$B294="Incon60r"),OR($B297="con60r",$B297="con60l"),$F294="Flankers",$F297="Flankers"),$I297,"")</f>
        <v/>
      </c>
      <c r="CO294" t="str">
        <f t="shared" ref="CO294" si="1467">IF(AND(OR($B294="Incon20l",$B294="Incon20r"),OR($B297="Abs20r",$B297="Abs20l"),$F294="Flankers",$F297="Flankers"),$T297,"")</f>
        <v/>
      </c>
      <c r="CP294" t="str">
        <f t="shared" ref="CP294" si="1468">IF(AND(OR($B294="Incon60l",$B294="Incon60r"),OR($B297="Abs60r",$B297="Abs60l"),$F294="Flankers",$F297="Flankers"),$T297,"")</f>
        <v/>
      </c>
      <c r="CQ294" t="str">
        <f t="shared" ref="CQ294" si="1469">IF(AND(OR($B294="Incon20l",$B294="Incon20r"),OR($B297="con20r",$B297="con20l"),$F294="Flankers",$F297="Flankers"),$T297,"")</f>
        <v/>
      </c>
      <c r="CR294" t="str">
        <f t="shared" ref="CR294" si="1470">IF(AND(OR($B294="Incon60l",$B294="Incon60r"),OR($B297="con60r",$B297="con60l"),$F294="Flankers",$F297="Flankers"),$T297,"")</f>
        <v/>
      </c>
    </row>
    <row r="295" spans="1:96" x14ac:dyDescent="0.25">
      <c r="A295" t="s">
        <v>130</v>
      </c>
      <c r="B295" t="s">
        <v>125</v>
      </c>
      <c r="C295">
        <v>0</v>
      </c>
      <c r="D295">
        <v>700</v>
      </c>
      <c r="E295" t="s">
        <v>696</v>
      </c>
      <c r="F295" t="s">
        <v>84</v>
      </c>
      <c r="G295" t="s">
        <v>30</v>
      </c>
      <c r="H295" t="s">
        <v>30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 t="s">
        <v>30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96" x14ac:dyDescent="0.25">
      <c r="A296" t="s">
        <v>131</v>
      </c>
      <c r="B296" t="s">
        <v>125</v>
      </c>
      <c r="C296">
        <v>0</v>
      </c>
      <c r="D296">
        <v>700</v>
      </c>
      <c r="E296" t="s">
        <v>696</v>
      </c>
      <c r="F296" t="s">
        <v>84</v>
      </c>
      <c r="G296" t="s">
        <v>30</v>
      </c>
      <c r="H296" t="s">
        <v>30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 t="s">
        <v>30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BV296" t="str">
        <f t="shared" ref="BV296" si="1471">IF(AND(OR($B296="Incon20l",$B296="Incon20r"),OR($B299="Abs20r",$B299="Abs20l"),$F296="Central",$F299="Central"),$I299,"")</f>
        <v/>
      </c>
      <c r="BW296" t="str">
        <f t="shared" ref="BW296" si="1472">IF(AND(OR($B296="Incon60l",$B296="Incon60r"),OR($B299="Abs60r",$B299="Abs60l"),$F296="Central",$F299="Central"),$I299,"")</f>
        <v/>
      </c>
      <c r="BX296" t="str">
        <f t="shared" si="1397"/>
        <v/>
      </c>
      <c r="BY296" t="str">
        <f t="shared" ref="BY296" si="1473">IF(AND(OR($B296="Incon60l",$B296="Incon60r"),OR($B299="con60r",$B299="con60l"),$F296="Central",$F299="Central"),$I299,"")</f>
        <v/>
      </c>
      <c r="CI296" t="str">
        <f t="shared" ref="CI296" si="1474">IF(AND(OR($B296="Incon20l",$B296="Incon20r"),OR($B299="Abs20r",$B299="Abs20l"),$F296="Central",$F299="Central"),$T299,"")</f>
        <v/>
      </c>
      <c r="CJ296" t="str">
        <f t="shared" ref="CJ296" si="1475">IF(AND(OR($B296="Incon60l",$B296="Incon60r"),OR($B299="Abs60r",$B299="Abs60l"),$F296="Central",$F299="Central"),$T299,"")</f>
        <v/>
      </c>
      <c r="CK296" t="str">
        <f t="shared" ref="CK296" si="1476">IF(AND(OR($B296="Incon20l",$B296="Incon20r"),OR($B299="con20r",$B299="con20l"),$F296="Central",$F299="Central"),$T299,"")</f>
        <v/>
      </c>
      <c r="CL296" t="str">
        <f t="shared" ref="CL296" si="1477">IF(AND(OR($B296="Incon60l",$B296="Incon60r"),OR($B299="con60r",$B299="con60l"),$F296="Central",$F299="Central"),$T299,"")</f>
        <v/>
      </c>
    </row>
    <row r="297" spans="1:96" x14ac:dyDescent="0.25">
      <c r="A297" t="s">
        <v>132</v>
      </c>
      <c r="B297" t="s">
        <v>125</v>
      </c>
      <c r="C297">
        <v>0</v>
      </c>
      <c r="D297">
        <v>700</v>
      </c>
      <c r="E297" t="s">
        <v>696</v>
      </c>
      <c r="F297" t="s">
        <v>84</v>
      </c>
      <c r="G297" t="s">
        <v>30</v>
      </c>
      <c r="H297" t="s">
        <v>30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 t="s">
        <v>30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CB297" t="str">
        <f t="shared" ref="CB297" si="1478">IF(AND(OR($B297="Incon20l",$B297="Incon20r"),OR($B300="Abs20r",$B300="Abs20l"),$F297="Flankers",$F300="Flankers"),$I300,"")</f>
        <v/>
      </c>
      <c r="CC297" t="str">
        <f t="shared" ref="CC297" si="1479">IF(AND(OR($B297="Incon60l",$B297="Incon60r"),OR($B300="Abs60r",$B300="Abs60l"),$F297="Flankers",$F300="Flankers"),$I300,"")</f>
        <v/>
      </c>
      <c r="CD297" t="str">
        <f t="shared" ref="CD297" si="1480">IF(AND(OR($B297="Incon20l",$B297="Incon20r"),OR($B300="con20r",$B300="con20l"),$F297="Flankers",$F300="Flankers"),$I300,"")</f>
        <v/>
      </c>
      <c r="CE297" t="str">
        <f t="shared" ref="CE297" si="1481">IF(AND(OR($B297="Incon60l",$B297="Incon60r"),OR($B300="con60r",$B300="con60l"),$F297="Flankers",$F300="Flankers"),$I300,"")</f>
        <v/>
      </c>
      <c r="CO297" t="str">
        <f t="shared" ref="CO297" si="1482">IF(AND(OR($B297="Incon20l",$B297="Incon20r"),OR($B300="Abs20r",$B300="Abs20l"),$F297="Flankers",$F300="Flankers"),$T300,"")</f>
        <v/>
      </c>
      <c r="CP297" t="str">
        <f t="shared" ref="CP297" si="1483">IF(AND(OR($B297="Incon60l",$B297="Incon60r"),OR($B300="Abs60r",$B300="Abs60l"),$F297="Flankers",$F300="Flankers"),$T300,"")</f>
        <v/>
      </c>
      <c r="CQ297" t="str">
        <f t="shared" ref="CQ297" si="1484">IF(AND(OR($B297="Incon20l",$B297="Incon20r"),OR($B300="con20r",$B300="con20l"),$F297="Flankers",$F300="Flankers"),$T300,"")</f>
        <v/>
      </c>
      <c r="CR297" t="str">
        <f t="shared" ref="CR297" si="1485">IF(AND(OR($B297="Incon60l",$B297="Incon60r"),OR($B300="con60r",$B300="con60l"),$F297="Flankers",$F300="Flankers"),$T300,"")</f>
        <v/>
      </c>
    </row>
    <row r="298" spans="1:96" x14ac:dyDescent="0.25">
      <c r="A298" t="s">
        <v>133</v>
      </c>
      <c r="B298" t="s">
        <v>125</v>
      </c>
      <c r="C298">
        <v>0</v>
      </c>
      <c r="D298">
        <v>700</v>
      </c>
      <c r="E298" t="s">
        <v>696</v>
      </c>
      <c r="F298" t="s">
        <v>84</v>
      </c>
      <c r="G298" t="s">
        <v>30</v>
      </c>
      <c r="H298" t="s">
        <v>30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 t="s">
        <v>30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96" x14ac:dyDescent="0.25">
      <c r="A299" t="s">
        <v>134</v>
      </c>
      <c r="B299" t="s">
        <v>125</v>
      </c>
      <c r="C299">
        <v>0</v>
      </c>
      <c r="D299">
        <v>700</v>
      </c>
      <c r="E299" t="s">
        <v>696</v>
      </c>
      <c r="F299" t="s">
        <v>84</v>
      </c>
      <c r="G299" t="s">
        <v>30</v>
      </c>
      <c r="H299" t="s">
        <v>30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 t="s">
        <v>30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BV299" t="str">
        <f t="shared" ref="BV299" si="1486">IF(AND(OR($B299="Incon20l",$B299="Incon20r"),OR($B302="Abs20r",$B302="Abs20l"),$F299="Central",$F302="Central"),$I302,"")</f>
        <v/>
      </c>
      <c r="BW299" t="str">
        <f t="shared" ref="BW299" si="1487">IF(AND(OR($B299="Incon60l",$B299="Incon60r"),OR($B302="Abs60r",$B302="Abs60l"),$F299="Central",$F302="Central"),$I302,"")</f>
        <v/>
      </c>
      <c r="BX299" t="str">
        <f t="shared" si="1397"/>
        <v/>
      </c>
      <c r="BY299" t="str">
        <f t="shared" ref="BY299" si="1488">IF(AND(OR($B299="Incon60l",$B299="Incon60r"),OR($B302="con60r",$B302="con60l"),$F299="Central",$F302="Central"),$I302,"")</f>
        <v/>
      </c>
      <c r="CI299" t="str">
        <f t="shared" ref="CI299" si="1489">IF(AND(OR($B299="Incon20l",$B299="Incon20r"),OR($B302="Abs20r",$B302="Abs20l"),$F299="Central",$F302="Central"),$T302,"")</f>
        <v/>
      </c>
      <c r="CJ299" t="str">
        <f t="shared" ref="CJ299" si="1490">IF(AND(OR($B299="Incon60l",$B299="Incon60r"),OR($B302="Abs60r",$B302="Abs60l"),$F299="Central",$F302="Central"),$T302,"")</f>
        <v/>
      </c>
      <c r="CK299" t="str">
        <f t="shared" ref="CK299" si="1491">IF(AND(OR($B299="Incon20l",$B299="Incon20r"),OR($B302="con20r",$B302="con20l"),$F299="Central",$F302="Central"),$T302,"")</f>
        <v/>
      </c>
      <c r="CL299" t="str">
        <f t="shared" ref="CL299" si="1492">IF(AND(OR($B299="Incon60l",$B299="Incon60r"),OR($B302="con60r",$B302="con60l"),$F299="Central",$F302="Central"),$T302,"")</f>
        <v/>
      </c>
    </row>
    <row r="300" spans="1:96" x14ac:dyDescent="0.25">
      <c r="A300" t="s">
        <v>135</v>
      </c>
      <c r="B300" t="s">
        <v>125</v>
      </c>
      <c r="C300">
        <v>0</v>
      </c>
      <c r="D300">
        <v>700</v>
      </c>
      <c r="E300" t="s">
        <v>696</v>
      </c>
      <c r="F300" t="s">
        <v>84</v>
      </c>
      <c r="G300">
        <v>5.9</v>
      </c>
      <c r="H300">
        <v>1</v>
      </c>
      <c r="I300">
        <v>533.29999999999995</v>
      </c>
      <c r="J300">
        <v>449.9</v>
      </c>
      <c r="K300">
        <v>25052.799999999999</v>
      </c>
      <c r="L300">
        <v>449.9</v>
      </c>
      <c r="M300">
        <v>449.9</v>
      </c>
      <c r="N300">
        <v>449.9</v>
      </c>
      <c r="O300">
        <v>1</v>
      </c>
      <c r="P300">
        <v>0</v>
      </c>
      <c r="Q300">
        <v>1</v>
      </c>
      <c r="R300">
        <v>76.2</v>
      </c>
      <c r="S300">
        <v>64.3</v>
      </c>
      <c r="T300">
        <v>449.9</v>
      </c>
      <c r="U300">
        <v>64.3</v>
      </c>
      <c r="V300">
        <v>449.9</v>
      </c>
      <c r="CB300" t="str">
        <f t="shared" ref="CB300" si="1493">IF(AND(OR($B300="Incon20l",$B300="Incon20r"),OR($B303="Abs20r",$B303="Abs20l"),$F300="Flankers",$F303="Flankers"),$I303,"")</f>
        <v/>
      </c>
      <c r="CC300" t="str">
        <f t="shared" ref="CC300" si="1494">IF(AND(OR($B300="Incon60l",$B300="Incon60r"),OR($B303="Abs60r",$B303="Abs60l"),$F300="Flankers",$F303="Flankers"),$I303,"")</f>
        <v/>
      </c>
      <c r="CD300" t="str">
        <f t="shared" ref="CD300" si="1495">IF(AND(OR($B300="Incon20l",$B300="Incon20r"),OR($B303="con20r",$B303="con20l"),$F300="Flankers",$F303="Flankers"),$I303,"")</f>
        <v/>
      </c>
      <c r="CE300" t="str">
        <f t="shared" ref="CE300" si="1496">IF(AND(OR($B300="Incon60l",$B300="Incon60r"),OR($B303="con60r",$B303="con60l"),$F300="Flankers",$F303="Flankers"),$I303,"")</f>
        <v/>
      </c>
      <c r="CO300" t="str">
        <f t="shared" ref="CO300" si="1497">IF(AND(OR($B300="Incon20l",$B300="Incon20r"),OR($B303="Abs20r",$B303="Abs20l"),$F300="Flankers",$F303="Flankers"),$T303,"")</f>
        <v/>
      </c>
      <c r="CP300" t="str">
        <f t="shared" ref="CP300" si="1498">IF(AND(OR($B300="Incon60l",$B300="Incon60r"),OR($B303="Abs60r",$B303="Abs60l"),$F300="Flankers",$F303="Flankers"),$T303,"")</f>
        <v/>
      </c>
      <c r="CQ300" t="str">
        <f t="shared" ref="CQ300" si="1499">IF(AND(OR($B300="Incon20l",$B300="Incon20r"),OR($B303="con20r",$B303="con20l"),$F300="Flankers",$F303="Flankers"),$T303,"")</f>
        <v/>
      </c>
      <c r="CR300" t="str">
        <f t="shared" ref="CR300" si="1500">IF(AND(OR($B300="Incon60l",$B300="Incon60r"),OR($B303="con60r",$B303="con60l"),$F300="Flankers",$F303="Flankers"),$T303,"")</f>
        <v/>
      </c>
    </row>
    <row r="301" spans="1:96" x14ac:dyDescent="0.25">
      <c r="A301" t="s">
        <v>136</v>
      </c>
      <c r="B301" t="s">
        <v>125</v>
      </c>
      <c r="C301">
        <v>0</v>
      </c>
      <c r="D301">
        <v>700</v>
      </c>
      <c r="E301" t="s">
        <v>696</v>
      </c>
      <c r="F301" t="s">
        <v>84</v>
      </c>
      <c r="G301" t="s">
        <v>30</v>
      </c>
      <c r="H301" t="s">
        <v>30</v>
      </c>
      <c r="I301">
        <v>16.600000000000001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 t="s">
        <v>30</v>
      </c>
      <c r="Q301">
        <v>0</v>
      </c>
      <c r="R301">
        <v>2.4</v>
      </c>
      <c r="S301">
        <v>0</v>
      </c>
      <c r="T301">
        <v>0</v>
      </c>
      <c r="U301">
        <v>0</v>
      </c>
      <c r="V301">
        <v>0</v>
      </c>
    </row>
    <row r="302" spans="1:96" x14ac:dyDescent="0.25">
      <c r="A302" t="s">
        <v>137</v>
      </c>
      <c r="B302" t="s">
        <v>125</v>
      </c>
      <c r="C302">
        <v>0</v>
      </c>
      <c r="D302">
        <v>700</v>
      </c>
      <c r="E302" t="s">
        <v>696</v>
      </c>
      <c r="F302" t="s">
        <v>84</v>
      </c>
      <c r="G302">
        <v>16.600000000000001</v>
      </c>
      <c r="H302">
        <v>1</v>
      </c>
      <c r="I302">
        <v>466.5</v>
      </c>
      <c r="J302">
        <v>666.6</v>
      </c>
      <c r="K302">
        <v>37117.699999999997</v>
      </c>
      <c r="L302">
        <v>666.6</v>
      </c>
      <c r="M302">
        <v>666.6</v>
      </c>
      <c r="N302">
        <v>666.6</v>
      </c>
      <c r="O302">
        <v>1</v>
      </c>
      <c r="P302">
        <v>0</v>
      </c>
      <c r="Q302">
        <v>1</v>
      </c>
      <c r="R302">
        <v>66.599999999999994</v>
      </c>
      <c r="S302">
        <v>95.2</v>
      </c>
      <c r="T302">
        <v>666.6</v>
      </c>
      <c r="U302">
        <v>95.2</v>
      </c>
      <c r="V302">
        <v>666.6</v>
      </c>
      <c r="BV302" t="str">
        <f t="shared" ref="BV302" si="1501">IF(AND(OR($B302="Incon20l",$B302="Incon20r"),OR($B305="Abs20r",$B305="Abs20l"),$F302="Central",$F305="Central"),$I305,"")</f>
        <v/>
      </c>
      <c r="BW302" t="str">
        <f t="shared" ref="BW302" si="1502">IF(AND(OR($B302="Incon60l",$B302="Incon60r"),OR($B305="Abs60r",$B305="Abs60l"),$F302="Central",$F305="Central"),$I305,"")</f>
        <v/>
      </c>
      <c r="BX302" t="str">
        <f t="shared" si="1397"/>
        <v/>
      </c>
      <c r="BY302" t="str">
        <f t="shared" ref="BY302" si="1503">IF(AND(OR($B302="Incon60l",$B302="Incon60r"),OR($B305="con60r",$B305="con60l"),$F302="Central",$F305="Central"),$I305,"")</f>
        <v/>
      </c>
      <c r="CI302" t="str">
        <f t="shared" ref="CI302" si="1504">IF(AND(OR($B302="Incon20l",$B302="Incon20r"),OR($B305="Abs20r",$B305="Abs20l"),$F302="Central",$F305="Central"),$T305,"")</f>
        <v/>
      </c>
      <c r="CJ302" t="str">
        <f t="shared" ref="CJ302" si="1505">IF(AND(OR($B302="Incon60l",$B302="Incon60r"),OR($B305="Abs60r",$B305="Abs60l"),$F302="Central",$F305="Central"),$T305,"")</f>
        <v/>
      </c>
      <c r="CK302" t="str">
        <f t="shared" ref="CK302" si="1506">IF(AND(OR($B302="Incon20l",$B302="Incon20r"),OR($B305="con20r",$B305="con20l"),$F302="Central",$F305="Central"),$T305,"")</f>
        <v/>
      </c>
      <c r="CL302" t="str">
        <f t="shared" ref="CL302" si="1507">IF(AND(OR($B302="Incon60l",$B302="Incon60r"),OR($B305="con60r",$B305="con60l"),$F302="Central",$F305="Central"),$T305,"")</f>
        <v/>
      </c>
    </row>
    <row r="303" spans="1:96" x14ac:dyDescent="0.25">
      <c r="A303" t="s">
        <v>138</v>
      </c>
      <c r="B303" t="s">
        <v>125</v>
      </c>
      <c r="C303">
        <v>0</v>
      </c>
      <c r="D303">
        <v>700</v>
      </c>
      <c r="E303" t="s">
        <v>696</v>
      </c>
      <c r="F303" t="s">
        <v>84</v>
      </c>
      <c r="G303">
        <v>6.9</v>
      </c>
      <c r="H303">
        <v>1</v>
      </c>
      <c r="I303">
        <v>600</v>
      </c>
      <c r="J303">
        <v>583.29999999999995</v>
      </c>
      <c r="K303">
        <v>32480.9</v>
      </c>
      <c r="L303">
        <v>583.29999999999995</v>
      </c>
      <c r="M303">
        <v>583.29999999999995</v>
      </c>
      <c r="N303">
        <v>583.29999999999995</v>
      </c>
      <c r="O303">
        <v>1</v>
      </c>
      <c r="P303">
        <v>0</v>
      </c>
      <c r="Q303">
        <v>1</v>
      </c>
      <c r="R303">
        <v>85.7</v>
      </c>
      <c r="S303">
        <v>83.3</v>
      </c>
      <c r="T303">
        <v>583.29999999999995</v>
      </c>
      <c r="U303">
        <v>83.3</v>
      </c>
      <c r="V303">
        <v>583.29999999999995</v>
      </c>
      <c r="CB303" t="str">
        <f t="shared" ref="CB303" si="1508">IF(AND(OR($B303="Incon20l",$B303="Incon20r"),OR($B306="Abs20r",$B306="Abs20l"),$F303="Flankers",$F306="Flankers"),$I306,"")</f>
        <v/>
      </c>
      <c r="CC303" t="str">
        <f t="shared" ref="CC303" si="1509">IF(AND(OR($B303="Incon60l",$B303="Incon60r"),OR($B306="Abs60r",$B306="Abs60l"),$F303="Flankers",$F306="Flankers"),$I306,"")</f>
        <v/>
      </c>
      <c r="CD303" t="str">
        <f t="shared" ref="CD303" si="1510">IF(AND(OR($B303="Incon20l",$B303="Incon20r"),OR($B306="con20r",$B306="con20l"),$F303="Flankers",$F306="Flankers"),$I306,"")</f>
        <v/>
      </c>
      <c r="CE303" t="str">
        <f t="shared" ref="CE303" si="1511">IF(AND(OR($B303="Incon60l",$B303="Incon60r"),OR($B306="con60r",$B306="con60l"),$F303="Flankers",$F306="Flankers"),$I306,"")</f>
        <v/>
      </c>
      <c r="CO303" t="str">
        <f t="shared" ref="CO303" si="1512">IF(AND(OR($B303="Incon20l",$B303="Incon20r"),OR($B306="Abs20r",$B306="Abs20l"),$F303="Flankers",$F306="Flankers"),$T306,"")</f>
        <v/>
      </c>
      <c r="CP303" t="str">
        <f t="shared" ref="CP303" si="1513">IF(AND(OR($B303="Incon60l",$B303="Incon60r"),OR($B306="Abs60r",$B306="Abs60l"),$F303="Flankers",$F306="Flankers"),$T306,"")</f>
        <v/>
      </c>
      <c r="CQ303" t="str">
        <f t="shared" ref="CQ303" si="1514">IF(AND(OR($B303="Incon20l",$B303="Incon20r"),OR($B306="con20r",$B306="con20l"),$F303="Flankers",$F306="Flankers"),$T306,"")</f>
        <v/>
      </c>
      <c r="CR303" t="str">
        <f t="shared" ref="CR303" si="1515">IF(AND(OR($B303="Incon60l",$B303="Incon60r"),OR($B306="con60r",$B306="con60l"),$F303="Flankers",$F306="Flankers"),$T306,"")</f>
        <v/>
      </c>
    </row>
    <row r="304" spans="1:96" x14ac:dyDescent="0.25">
      <c r="A304" t="s">
        <v>139</v>
      </c>
      <c r="B304" t="s">
        <v>125</v>
      </c>
      <c r="C304">
        <v>0</v>
      </c>
      <c r="D304">
        <v>700</v>
      </c>
      <c r="E304" t="s">
        <v>696</v>
      </c>
      <c r="F304" t="s">
        <v>84</v>
      </c>
      <c r="G304" t="s">
        <v>30</v>
      </c>
      <c r="H304" t="s">
        <v>30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 t="s">
        <v>30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96" x14ac:dyDescent="0.25">
      <c r="A305" t="s">
        <v>140</v>
      </c>
      <c r="B305" t="s">
        <v>125</v>
      </c>
      <c r="C305">
        <v>0</v>
      </c>
      <c r="D305">
        <v>700</v>
      </c>
      <c r="E305" t="s">
        <v>696</v>
      </c>
      <c r="F305" t="s">
        <v>84</v>
      </c>
      <c r="G305" t="s">
        <v>30</v>
      </c>
      <c r="H305" t="s">
        <v>30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 t="s">
        <v>30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BV305" t="str">
        <f t="shared" ref="BV305" si="1516">IF(AND(OR($B305="Incon20l",$B305="Incon20r"),OR($B308="Abs20r",$B308="Abs20l"),$F305="Central",$F308="Central"),$I308,"")</f>
        <v/>
      </c>
      <c r="BW305" t="str">
        <f t="shared" ref="BW305" si="1517">IF(AND(OR($B305="Incon60l",$B305="Incon60r"),OR($B308="Abs60r",$B308="Abs60l"),$F305="Central",$F308="Central"),$I308,"")</f>
        <v/>
      </c>
      <c r="BX305" t="str">
        <f t="shared" si="1397"/>
        <v/>
      </c>
      <c r="BY305" t="str">
        <f t="shared" ref="BY305" si="1518">IF(AND(OR($B305="Incon60l",$B305="Incon60r"),OR($B308="con60r",$B308="con60l"),$F305="Central",$F308="Central"),$I308,"")</f>
        <v/>
      </c>
      <c r="CI305" t="str">
        <f t="shared" ref="CI305" si="1519">IF(AND(OR($B305="Incon20l",$B305="Incon20r"),OR($B308="Abs20r",$B308="Abs20l"),$F305="Central",$F308="Central"),$T308,"")</f>
        <v/>
      </c>
      <c r="CJ305" t="str">
        <f t="shared" ref="CJ305" si="1520">IF(AND(OR($B305="Incon60l",$B305="Incon60r"),OR($B308="Abs60r",$B308="Abs60l"),$F305="Central",$F308="Central"),$T308,"")</f>
        <v/>
      </c>
      <c r="CK305" t="str">
        <f t="shared" ref="CK305" si="1521">IF(AND(OR($B305="Incon20l",$B305="Incon20r"),OR($B308="con20r",$B308="con20l"),$F305="Central",$F308="Central"),$T308,"")</f>
        <v/>
      </c>
      <c r="CL305" t="str">
        <f t="shared" ref="CL305" si="1522">IF(AND(OR($B305="Incon60l",$B305="Incon60r"),OR($B308="con60r",$B308="con60l"),$F305="Central",$F308="Central"),$T308,"")</f>
        <v/>
      </c>
    </row>
    <row r="306" spans="1:96" x14ac:dyDescent="0.25">
      <c r="A306" t="s">
        <v>141</v>
      </c>
      <c r="B306" t="s">
        <v>125</v>
      </c>
      <c r="C306">
        <v>0</v>
      </c>
      <c r="D306">
        <v>700</v>
      </c>
      <c r="E306" t="s">
        <v>696</v>
      </c>
      <c r="F306" t="s">
        <v>84</v>
      </c>
      <c r="G306" t="s">
        <v>30</v>
      </c>
      <c r="H306" t="s">
        <v>30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 t="s">
        <v>30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CB306" t="str">
        <f t="shared" ref="CB306" si="1523">IF(AND(OR($B306="Incon20l",$B306="Incon20r"),OR($B309="Abs20r",$B309="Abs20l"),$F306="Flankers",$F309="Flankers"),$I309,"")</f>
        <v/>
      </c>
      <c r="CC306" t="str">
        <f t="shared" ref="CC306" si="1524">IF(AND(OR($B306="Incon60l",$B306="Incon60r"),OR($B309="Abs60r",$B309="Abs60l"),$F306="Flankers",$F309="Flankers"),$I309,"")</f>
        <v/>
      </c>
      <c r="CD306" t="str">
        <f t="shared" ref="CD306" si="1525">IF(AND(OR($B306="Incon20l",$B306="Incon20r"),OR($B309="con20r",$B309="con20l"),$F306="Flankers",$F309="Flankers"),$I309,"")</f>
        <v/>
      </c>
      <c r="CE306" t="str">
        <f t="shared" ref="CE306" si="1526">IF(AND(OR($B306="Incon60l",$B306="Incon60r"),OR($B309="con60r",$B309="con60l"),$F306="Flankers",$F309="Flankers"),$I309,"")</f>
        <v/>
      </c>
      <c r="CO306" t="str">
        <f t="shared" ref="CO306" si="1527">IF(AND(OR($B306="Incon20l",$B306="Incon20r"),OR($B309="Abs20r",$B309="Abs20l"),$F306="Flankers",$F309="Flankers"),$T309,"")</f>
        <v/>
      </c>
      <c r="CP306" t="str">
        <f t="shared" ref="CP306" si="1528">IF(AND(OR($B306="Incon60l",$B306="Incon60r"),OR($B309="Abs60r",$B309="Abs60l"),$F306="Flankers",$F309="Flankers"),$T309,"")</f>
        <v/>
      </c>
      <c r="CQ306" t="str">
        <f t="shared" ref="CQ306" si="1529">IF(AND(OR($B306="Incon20l",$B306="Incon20r"),OR($B309="con20r",$B309="con20l"),$F306="Flankers",$F309="Flankers"),$T309,"")</f>
        <v/>
      </c>
      <c r="CR306" t="str">
        <f t="shared" ref="CR306" si="1530">IF(AND(OR($B306="Incon60l",$B306="Incon60r"),OR($B309="con60r",$B309="con60l"),$F306="Flankers",$F309="Flankers"),$T309,"")</f>
        <v/>
      </c>
    </row>
    <row r="307" spans="1:96" x14ac:dyDescent="0.25">
      <c r="A307" t="s">
        <v>142</v>
      </c>
      <c r="B307" t="s">
        <v>125</v>
      </c>
      <c r="C307">
        <v>0</v>
      </c>
      <c r="D307">
        <v>700</v>
      </c>
      <c r="E307" t="s">
        <v>696</v>
      </c>
      <c r="F307" t="s">
        <v>84</v>
      </c>
      <c r="G307" t="s">
        <v>30</v>
      </c>
      <c r="H307" t="s">
        <v>30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 t="s">
        <v>30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96" x14ac:dyDescent="0.25">
      <c r="A308" t="s">
        <v>124</v>
      </c>
      <c r="B308" t="s">
        <v>125</v>
      </c>
      <c r="C308">
        <v>0</v>
      </c>
      <c r="D308">
        <v>700</v>
      </c>
      <c r="E308" t="s">
        <v>696</v>
      </c>
      <c r="F308" t="s">
        <v>85</v>
      </c>
      <c r="G308" t="s">
        <v>30</v>
      </c>
      <c r="H308" t="s">
        <v>30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 t="s">
        <v>30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BV308" t="str">
        <f t="shared" ref="BV308" si="1531">IF(AND(OR($B308="Incon20l",$B308="Incon20r"),OR($B311="Abs20r",$B311="Abs20l"),$F308="Central",$F311="Central"),$I311,"")</f>
        <v/>
      </c>
      <c r="BW308" t="str">
        <f t="shared" ref="BW308" si="1532">IF(AND(OR($B308="Incon60l",$B308="Incon60r"),OR($B311="Abs60r",$B311="Abs60l"),$F308="Central",$F311="Central"),$I311,"")</f>
        <v/>
      </c>
      <c r="BX308" t="str">
        <f t="shared" si="1397"/>
        <v/>
      </c>
      <c r="BY308" t="str">
        <f t="shared" ref="BY308" si="1533">IF(AND(OR($B308="Incon60l",$B308="Incon60r"),OR($B311="con60r",$B311="con60l"),$F308="Central",$F311="Central"),$I311,"")</f>
        <v/>
      </c>
      <c r="CI308" t="str">
        <f t="shared" ref="CI308" si="1534">IF(AND(OR($B308="Incon20l",$B308="Incon20r"),OR($B311="Abs20r",$B311="Abs20l"),$F308="Central",$F311="Central"),$T311,"")</f>
        <v/>
      </c>
      <c r="CJ308" t="str">
        <f t="shared" ref="CJ308" si="1535">IF(AND(OR($B308="Incon60l",$B308="Incon60r"),OR($B311="Abs60r",$B311="Abs60l"),$F308="Central",$F311="Central"),$T311,"")</f>
        <v/>
      </c>
      <c r="CK308" t="str">
        <f t="shared" ref="CK308" si="1536">IF(AND(OR($B308="Incon20l",$B308="Incon20r"),OR($B311="con20r",$B311="con20l"),$F308="Central",$F311="Central"),$T311,"")</f>
        <v/>
      </c>
      <c r="CL308" t="str">
        <f t="shared" ref="CL308" si="1537">IF(AND(OR($B308="Incon60l",$B308="Incon60r"),OR($B311="con60r",$B311="con60l"),$F308="Central",$F311="Central"),$T311,"")</f>
        <v/>
      </c>
    </row>
    <row r="309" spans="1:96" x14ac:dyDescent="0.25">
      <c r="A309" t="s">
        <v>126</v>
      </c>
      <c r="B309" t="s">
        <v>125</v>
      </c>
      <c r="C309">
        <v>0</v>
      </c>
      <c r="D309">
        <v>700</v>
      </c>
      <c r="E309" t="s">
        <v>696</v>
      </c>
      <c r="F309" t="s">
        <v>85</v>
      </c>
      <c r="G309" t="s">
        <v>30</v>
      </c>
      <c r="H309" t="s">
        <v>30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 t="s">
        <v>30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CB309" t="str">
        <f t="shared" ref="CB309" si="1538">IF(AND(OR($B309="Incon20l",$B309="Incon20r"),OR($B312="Abs20r",$B312="Abs20l"),$F309="Flankers",$F312="Flankers"),$I312,"")</f>
        <v/>
      </c>
      <c r="CC309" t="str">
        <f t="shared" ref="CC309" si="1539">IF(AND(OR($B309="Incon60l",$B309="Incon60r"),OR($B312="Abs60r",$B312="Abs60l"),$F309="Flankers",$F312="Flankers"),$I312,"")</f>
        <v/>
      </c>
      <c r="CD309" t="str">
        <f t="shared" ref="CD309" si="1540">IF(AND(OR($B309="Incon20l",$B309="Incon20r"),OR($B312="con20r",$B312="con20l"),$F309="Flankers",$F312="Flankers"),$I312,"")</f>
        <v/>
      </c>
      <c r="CE309" t="str">
        <f t="shared" ref="CE309" si="1541">IF(AND(OR($B309="Incon60l",$B309="Incon60r"),OR($B312="con60r",$B312="con60l"),$F309="Flankers",$F312="Flankers"),$I312,"")</f>
        <v/>
      </c>
      <c r="CO309" t="str">
        <f t="shared" ref="CO309" si="1542">IF(AND(OR($B309="Incon20l",$B309="Incon20r"),OR($B312="Abs20r",$B312="Abs20l"),$F309="Flankers",$F312="Flankers"),$T312,"")</f>
        <v/>
      </c>
      <c r="CP309" t="str">
        <f t="shared" ref="CP309" si="1543">IF(AND(OR($B309="Incon60l",$B309="Incon60r"),OR($B312="Abs60r",$B312="Abs60l"),$F309="Flankers",$F312="Flankers"),$T312,"")</f>
        <v/>
      </c>
      <c r="CQ309" t="str">
        <f t="shared" ref="CQ309" si="1544">IF(AND(OR($B309="Incon20l",$B309="Incon20r"),OR($B312="con20r",$B312="con20l"),$F309="Flankers",$F312="Flankers"),$T312,"")</f>
        <v/>
      </c>
      <c r="CR309" t="str">
        <f t="shared" ref="CR309" si="1545">IF(AND(OR($B309="Incon60l",$B309="Incon60r"),OR($B312="con60r",$B312="con60l"),$F309="Flankers",$F312="Flankers"),$T312,"")</f>
        <v/>
      </c>
    </row>
    <row r="310" spans="1:96" x14ac:dyDescent="0.25">
      <c r="A310" t="s">
        <v>127</v>
      </c>
      <c r="B310" t="s">
        <v>125</v>
      </c>
      <c r="C310">
        <v>0</v>
      </c>
      <c r="D310">
        <v>700</v>
      </c>
      <c r="E310" t="s">
        <v>696</v>
      </c>
      <c r="F310" t="s">
        <v>85</v>
      </c>
      <c r="G310" t="s">
        <v>30</v>
      </c>
      <c r="H310" t="s">
        <v>30</v>
      </c>
      <c r="I310">
        <v>16.7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 t="s">
        <v>30</v>
      </c>
      <c r="Q310">
        <v>0</v>
      </c>
      <c r="R310">
        <v>2.4</v>
      </c>
      <c r="S310">
        <v>0</v>
      </c>
      <c r="T310">
        <v>0</v>
      </c>
      <c r="U310">
        <v>0</v>
      </c>
      <c r="V310">
        <v>0</v>
      </c>
    </row>
    <row r="311" spans="1:96" x14ac:dyDescent="0.25">
      <c r="A311" t="s">
        <v>128</v>
      </c>
      <c r="B311" t="s">
        <v>125</v>
      </c>
      <c r="C311">
        <v>0</v>
      </c>
      <c r="D311">
        <v>700</v>
      </c>
      <c r="E311" t="s">
        <v>696</v>
      </c>
      <c r="F311" t="s">
        <v>85</v>
      </c>
      <c r="G311" t="s">
        <v>30</v>
      </c>
      <c r="H311" t="s">
        <v>30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 t="s">
        <v>30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BV311" t="str">
        <f t="shared" ref="BV311" si="1546">IF(AND(OR($B311="Incon20l",$B311="Incon20r"),OR($B314="Abs20r",$B314="Abs20l"),$F311="Central",$F314="Central"),$I314,"")</f>
        <v/>
      </c>
      <c r="BW311" t="str">
        <f t="shared" ref="BW311" si="1547">IF(AND(OR($B311="Incon60l",$B311="Incon60r"),OR($B314="Abs60r",$B314="Abs60l"),$F311="Central",$F314="Central"),$I314,"")</f>
        <v/>
      </c>
      <c r="BX311" t="str">
        <f t="shared" si="1397"/>
        <v/>
      </c>
      <c r="BY311" t="str">
        <f t="shared" ref="BY311" si="1548">IF(AND(OR($B311="Incon60l",$B311="Incon60r"),OR($B314="con60r",$B314="con60l"),$F311="Central",$F314="Central"),$I314,"")</f>
        <v/>
      </c>
      <c r="CI311" t="str">
        <f t="shared" ref="CI311" si="1549">IF(AND(OR($B311="Incon20l",$B311="Incon20r"),OR($B314="Abs20r",$B314="Abs20l"),$F311="Central",$F314="Central"),$T314,"")</f>
        <v/>
      </c>
      <c r="CJ311" t="str">
        <f t="shared" ref="CJ311" si="1550">IF(AND(OR($B311="Incon60l",$B311="Incon60r"),OR($B314="Abs60r",$B314="Abs60l"),$F311="Central",$F314="Central"),$T314,"")</f>
        <v/>
      </c>
      <c r="CK311" t="str">
        <f t="shared" ref="CK311" si="1551">IF(AND(OR($B311="Incon20l",$B311="Incon20r"),OR($B314="con20r",$B314="con20l"),$F311="Central",$F314="Central"),$T314,"")</f>
        <v/>
      </c>
      <c r="CL311" t="str">
        <f t="shared" ref="CL311" si="1552">IF(AND(OR($B311="Incon60l",$B311="Incon60r"),OR($B314="con60r",$B314="con60l"),$F311="Central",$F314="Central"),$T314,"")</f>
        <v/>
      </c>
    </row>
    <row r="312" spans="1:96" x14ac:dyDescent="0.25">
      <c r="A312" t="s">
        <v>129</v>
      </c>
      <c r="B312" t="s">
        <v>125</v>
      </c>
      <c r="C312">
        <v>0</v>
      </c>
      <c r="D312">
        <v>700</v>
      </c>
      <c r="E312" t="s">
        <v>696</v>
      </c>
      <c r="F312" t="s">
        <v>85</v>
      </c>
      <c r="G312" t="s">
        <v>30</v>
      </c>
      <c r="H312" t="s">
        <v>30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 t="s">
        <v>30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CB312" t="str">
        <f t="shared" ref="CB312" si="1553">IF(AND(OR($B312="Incon20l",$B312="Incon20r"),OR($B315="Abs20r",$B315="Abs20l"),$F312="Flankers",$F315="Flankers"),$I315,"")</f>
        <v/>
      </c>
      <c r="CC312" t="str">
        <f t="shared" ref="CC312" si="1554">IF(AND(OR($B312="Incon60l",$B312="Incon60r"),OR($B315="Abs60r",$B315="Abs60l"),$F312="Flankers",$F315="Flankers"),$I315,"")</f>
        <v/>
      </c>
      <c r="CD312" t="str">
        <f t="shared" ref="CD312" si="1555">IF(AND(OR($B312="Incon20l",$B312="Incon20r"),OR($B315="con20r",$B315="con20l"),$F312="Flankers",$F315="Flankers"),$I315,"")</f>
        <v/>
      </c>
      <c r="CE312" t="str">
        <f t="shared" ref="CE312" si="1556">IF(AND(OR($B312="Incon60l",$B312="Incon60r"),OR($B315="con60r",$B315="con60l"),$F312="Flankers",$F315="Flankers"),$I315,"")</f>
        <v/>
      </c>
      <c r="CO312" t="str">
        <f t="shared" ref="CO312" si="1557">IF(AND(OR($B312="Incon20l",$B312="Incon20r"),OR($B315="Abs20r",$B315="Abs20l"),$F312="Flankers",$F315="Flankers"),$T315,"")</f>
        <v/>
      </c>
      <c r="CP312" t="str">
        <f t="shared" ref="CP312" si="1558">IF(AND(OR($B312="Incon60l",$B312="Incon60r"),OR($B315="Abs60r",$B315="Abs60l"),$F312="Flankers",$F315="Flankers"),$T315,"")</f>
        <v/>
      </c>
      <c r="CQ312" t="str">
        <f t="shared" ref="CQ312" si="1559">IF(AND(OR($B312="Incon20l",$B312="Incon20r"),OR($B315="con20r",$B315="con20l"),$F312="Flankers",$F315="Flankers"),$T315,"")</f>
        <v/>
      </c>
      <c r="CR312" t="str">
        <f t="shared" ref="CR312" si="1560">IF(AND(OR($B312="Incon60l",$B312="Incon60r"),OR($B315="con60r",$B315="con60l"),$F312="Flankers",$F315="Flankers"),$T315,"")</f>
        <v/>
      </c>
    </row>
    <row r="313" spans="1:96" x14ac:dyDescent="0.25">
      <c r="A313" t="s">
        <v>130</v>
      </c>
      <c r="B313" t="s">
        <v>125</v>
      </c>
      <c r="C313">
        <v>0</v>
      </c>
      <c r="D313">
        <v>700</v>
      </c>
      <c r="E313" t="s">
        <v>696</v>
      </c>
      <c r="F313" t="s">
        <v>85</v>
      </c>
      <c r="G313" t="s">
        <v>30</v>
      </c>
      <c r="H313" t="s">
        <v>30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 t="s">
        <v>30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96" x14ac:dyDescent="0.25">
      <c r="A314" t="s">
        <v>131</v>
      </c>
      <c r="B314" t="s">
        <v>125</v>
      </c>
      <c r="C314">
        <v>0</v>
      </c>
      <c r="D314">
        <v>700</v>
      </c>
      <c r="E314" t="s">
        <v>696</v>
      </c>
      <c r="F314" t="s">
        <v>85</v>
      </c>
      <c r="G314" t="s">
        <v>30</v>
      </c>
      <c r="H314" t="s">
        <v>30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 t="s">
        <v>30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BV314" t="str">
        <f t="shared" ref="BV314" si="1561">IF(AND(OR($B314="Incon20l",$B314="Incon20r"),OR($B317="Abs20r",$B317="Abs20l"),$F314="Central",$F317="Central"),$I317,"")</f>
        <v/>
      </c>
      <c r="BW314" t="str">
        <f t="shared" ref="BW314" si="1562">IF(AND(OR($B314="Incon60l",$B314="Incon60r"),OR($B317="Abs60r",$B317="Abs60l"),$F314="Central",$F317="Central"),$I317,"")</f>
        <v/>
      </c>
      <c r="BX314" t="str">
        <f t="shared" si="1397"/>
        <v/>
      </c>
      <c r="BY314" t="str">
        <f t="shared" ref="BY314" si="1563">IF(AND(OR($B314="Incon60l",$B314="Incon60r"),OR($B317="con60r",$B317="con60l"),$F314="Central",$F317="Central"),$I317,"")</f>
        <v/>
      </c>
      <c r="CI314" t="str">
        <f t="shared" ref="CI314" si="1564">IF(AND(OR($B314="Incon20l",$B314="Incon20r"),OR($B317="Abs20r",$B317="Abs20l"),$F314="Central",$F317="Central"),$T317,"")</f>
        <v/>
      </c>
      <c r="CJ314" t="str">
        <f t="shared" ref="CJ314" si="1565">IF(AND(OR($B314="Incon60l",$B314="Incon60r"),OR($B317="Abs60r",$B317="Abs60l"),$F314="Central",$F317="Central"),$T317,"")</f>
        <v/>
      </c>
      <c r="CK314" t="str">
        <f t="shared" ref="CK314" si="1566">IF(AND(OR($B314="Incon20l",$B314="Incon20r"),OR($B317="con20r",$B317="con20l"),$F314="Central",$F317="Central"),$T317,"")</f>
        <v/>
      </c>
      <c r="CL314" t="str">
        <f t="shared" ref="CL314" si="1567">IF(AND(OR($B314="Incon60l",$B314="Incon60r"),OR($B317="con60r",$B317="con60l"),$F314="Central",$F317="Central"),$T317,"")</f>
        <v/>
      </c>
    </row>
    <row r="315" spans="1:96" x14ac:dyDescent="0.25">
      <c r="A315" t="s">
        <v>132</v>
      </c>
      <c r="B315" t="s">
        <v>125</v>
      </c>
      <c r="C315">
        <v>0</v>
      </c>
      <c r="D315">
        <v>700</v>
      </c>
      <c r="E315" t="s">
        <v>696</v>
      </c>
      <c r="F315" t="s">
        <v>85</v>
      </c>
      <c r="G315" t="s">
        <v>30</v>
      </c>
      <c r="H315" t="s">
        <v>30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 t="s">
        <v>30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CB315" t="str">
        <f t="shared" ref="CB315" si="1568">IF(AND(OR($B315="Incon20l",$B315="Incon20r"),OR($B318="Abs20r",$B318="Abs20l"),$F315="Flankers",$F318="Flankers"),$I318,"")</f>
        <v/>
      </c>
      <c r="CC315" t="str">
        <f t="shared" ref="CC315" si="1569">IF(AND(OR($B315="Incon60l",$B315="Incon60r"),OR($B318="Abs60r",$B318="Abs60l"),$F315="Flankers",$F318="Flankers"),$I318,"")</f>
        <v/>
      </c>
      <c r="CD315" t="str">
        <f t="shared" ref="CD315" si="1570">IF(AND(OR($B315="Incon20l",$B315="Incon20r"),OR($B318="con20r",$B318="con20l"),$F315="Flankers",$F318="Flankers"),$I318,"")</f>
        <v/>
      </c>
      <c r="CE315" t="str">
        <f t="shared" ref="CE315" si="1571">IF(AND(OR($B315="Incon60l",$B315="Incon60r"),OR($B318="con60r",$B318="con60l"),$F315="Flankers",$F318="Flankers"),$I318,"")</f>
        <v/>
      </c>
      <c r="CO315" t="str">
        <f t="shared" ref="CO315" si="1572">IF(AND(OR($B315="Incon20l",$B315="Incon20r"),OR($B318="Abs20r",$B318="Abs20l"),$F315="Flankers",$F318="Flankers"),$T318,"")</f>
        <v/>
      </c>
      <c r="CP315" t="str">
        <f t="shared" ref="CP315" si="1573">IF(AND(OR($B315="Incon60l",$B315="Incon60r"),OR($B318="Abs60r",$B318="Abs60l"),$F315="Flankers",$F318="Flankers"),$T318,"")</f>
        <v/>
      </c>
      <c r="CQ315" t="str">
        <f t="shared" ref="CQ315" si="1574">IF(AND(OR($B315="Incon20l",$B315="Incon20r"),OR($B318="con20r",$B318="con20l"),$F315="Flankers",$F318="Flankers"),$T318,"")</f>
        <v/>
      </c>
      <c r="CR315" t="str">
        <f t="shared" ref="CR315" si="1575">IF(AND(OR($B315="Incon60l",$B315="Incon60r"),OR($B318="con60r",$B318="con60l"),$F315="Flankers",$F318="Flankers"),$T318,"")</f>
        <v/>
      </c>
    </row>
    <row r="316" spans="1:96" x14ac:dyDescent="0.25">
      <c r="A316" t="s">
        <v>133</v>
      </c>
      <c r="B316" t="s">
        <v>125</v>
      </c>
      <c r="C316">
        <v>0</v>
      </c>
      <c r="D316">
        <v>700</v>
      </c>
      <c r="E316" t="s">
        <v>696</v>
      </c>
      <c r="F316" t="s">
        <v>85</v>
      </c>
      <c r="G316" t="s">
        <v>30</v>
      </c>
      <c r="H316" t="s">
        <v>30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 t="s">
        <v>30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96" x14ac:dyDescent="0.25">
      <c r="A317" t="s">
        <v>134</v>
      </c>
      <c r="B317" t="s">
        <v>125</v>
      </c>
      <c r="C317">
        <v>0</v>
      </c>
      <c r="D317">
        <v>700</v>
      </c>
      <c r="E317" t="s">
        <v>696</v>
      </c>
      <c r="F317" t="s">
        <v>85</v>
      </c>
      <c r="G317" t="s">
        <v>30</v>
      </c>
      <c r="H317" t="s">
        <v>30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 t="s">
        <v>30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BV317" t="str">
        <f t="shared" ref="BV317" si="1576">IF(AND(OR($B317="Incon20l",$B317="Incon20r"),OR($B320="Abs20r",$B320="Abs20l"),$F317="Central",$F320="Central"),$I320,"")</f>
        <v/>
      </c>
      <c r="BW317" t="str">
        <f t="shared" ref="BW317" si="1577">IF(AND(OR($B317="Incon60l",$B317="Incon60r"),OR($B320="Abs60r",$B320="Abs60l"),$F317="Central",$F320="Central"),$I320,"")</f>
        <v/>
      </c>
      <c r="BX317" t="str">
        <f t="shared" si="1397"/>
        <v/>
      </c>
      <c r="BY317" t="str">
        <f t="shared" ref="BY317" si="1578">IF(AND(OR($B317="Incon60l",$B317="Incon60r"),OR($B320="con60r",$B320="con60l"),$F317="Central",$F320="Central"),$I320,"")</f>
        <v/>
      </c>
      <c r="CI317" t="str">
        <f t="shared" ref="CI317" si="1579">IF(AND(OR($B317="Incon20l",$B317="Incon20r"),OR($B320="Abs20r",$B320="Abs20l"),$F317="Central",$F320="Central"),$T320,"")</f>
        <v/>
      </c>
      <c r="CJ317" t="str">
        <f t="shared" ref="CJ317" si="1580">IF(AND(OR($B317="Incon60l",$B317="Incon60r"),OR($B320="Abs60r",$B320="Abs60l"),$F317="Central",$F320="Central"),$T320,"")</f>
        <v/>
      </c>
      <c r="CK317" t="str">
        <f t="shared" ref="CK317" si="1581">IF(AND(OR($B317="Incon20l",$B317="Incon20r"),OR($B320="con20r",$B320="con20l"),$F317="Central",$F320="Central"),$T320,"")</f>
        <v/>
      </c>
      <c r="CL317" t="str">
        <f t="shared" ref="CL317" si="1582">IF(AND(OR($B317="Incon60l",$B317="Incon60r"),OR($B320="con60r",$B320="con60l"),$F317="Central",$F320="Central"),$T320,"")</f>
        <v/>
      </c>
    </row>
    <row r="318" spans="1:96" x14ac:dyDescent="0.25">
      <c r="A318" t="s">
        <v>135</v>
      </c>
      <c r="B318" t="s">
        <v>125</v>
      </c>
      <c r="C318">
        <v>0</v>
      </c>
      <c r="D318">
        <v>700</v>
      </c>
      <c r="E318" t="s">
        <v>696</v>
      </c>
      <c r="F318" t="s">
        <v>85</v>
      </c>
      <c r="G318" t="s">
        <v>30</v>
      </c>
      <c r="H318" t="s">
        <v>30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 t="s">
        <v>30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CB318" t="str">
        <f t="shared" ref="CB318" si="1583">IF(AND(OR($B318="Incon20l",$B318="Incon20r"),OR($B321="Abs20r",$B321="Abs20l"),$F318="Flankers",$F321="Flankers"),$I321,"")</f>
        <v/>
      </c>
      <c r="CC318" t="str">
        <f t="shared" ref="CC318" si="1584">IF(AND(OR($B318="Incon60l",$B318="Incon60r"),OR($B321="Abs60r",$B321="Abs60l"),$F318="Flankers",$F321="Flankers"),$I321,"")</f>
        <v/>
      </c>
      <c r="CD318" t="str">
        <f t="shared" ref="CD318" si="1585">IF(AND(OR($B318="Incon20l",$B318="Incon20r"),OR($B321="con20r",$B321="con20l"),$F318="Flankers",$F321="Flankers"),$I321,"")</f>
        <v/>
      </c>
      <c r="CE318" t="str">
        <f t="shared" ref="CE318" si="1586">IF(AND(OR($B318="Incon60l",$B318="Incon60r"),OR($B321="con60r",$B321="con60l"),$F318="Flankers",$F321="Flankers"),$I321,"")</f>
        <v/>
      </c>
      <c r="CO318" t="str">
        <f t="shared" ref="CO318" si="1587">IF(AND(OR($B318="Incon20l",$B318="Incon20r"),OR($B321="Abs20r",$B321="Abs20l"),$F318="Flankers",$F321="Flankers"),$T321,"")</f>
        <v/>
      </c>
      <c r="CP318" t="str">
        <f t="shared" ref="CP318" si="1588">IF(AND(OR($B318="Incon60l",$B318="Incon60r"),OR($B321="Abs60r",$B321="Abs60l"),$F318="Flankers",$F321="Flankers"),$T321,"")</f>
        <v/>
      </c>
      <c r="CQ318" t="str">
        <f t="shared" ref="CQ318" si="1589">IF(AND(OR($B318="Incon20l",$B318="Incon20r"),OR($B321="con20r",$B321="con20l"),$F318="Flankers",$F321="Flankers"),$T321,"")</f>
        <v/>
      </c>
      <c r="CR318" t="str">
        <f t="shared" ref="CR318" si="1590">IF(AND(OR($B318="Incon60l",$B318="Incon60r"),OR($B321="con60r",$B321="con60l"),$F318="Flankers",$F321="Flankers"),$T321,"")</f>
        <v/>
      </c>
    </row>
    <row r="319" spans="1:96" x14ac:dyDescent="0.25">
      <c r="A319" t="s">
        <v>136</v>
      </c>
      <c r="B319" t="s">
        <v>125</v>
      </c>
      <c r="C319">
        <v>0</v>
      </c>
      <c r="D319">
        <v>700</v>
      </c>
      <c r="E319" t="s">
        <v>696</v>
      </c>
      <c r="F319" t="s">
        <v>85</v>
      </c>
      <c r="G319" t="s">
        <v>30</v>
      </c>
      <c r="H319" t="s">
        <v>30</v>
      </c>
      <c r="I319">
        <v>49.9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 t="s">
        <v>30</v>
      </c>
      <c r="Q319">
        <v>0</v>
      </c>
      <c r="R319">
        <v>7.1</v>
      </c>
      <c r="S319">
        <v>0</v>
      </c>
      <c r="T319">
        <v>0</v>
      </c>
      <c r="U319">
        <v>0</v>
      </c>
      <c r="V319">
        <v>0</v>
      </c>
    </row>
    <row r="320" spans="1:96" x14ac:dyDescent="0.25">
      <c r="A320" t="s">
        <v>137</v>
      </c>
      <c r="B320" t="s">
        <v>125</v>
      </c>
      <c r="C320">
        <v>0</v>
      </c>
      <c r="D320">
        <v>700</v>
      </c>
      <c r="E320" t="s">
        <v>696</v>
      </c>
      <c r="F320" t="s">
        <v>85</v>
      </c>
      <c r="G320" t="s">
        <v>30</v>
      </c>
      <c r="H320" t="s">
        <v>30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 t="s">
        <v>30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BV320" t="str">
        <f t="shared" ref="BV320" si="1591">IF(AND(OR($B320="Incon20l",$B320="Incon20r"),OR($B323="Abs20r",$B323="Abs20l"),$F320="Central",$F323="Central"),$I323,"")</f>
        <v/>
      </c>
      <c r="BW320" t="str">
        <f t="shared" ref="BW320" si="1592">IF(AND(OR($B320="Incon60l",$B320="Incon60r"),OR($B323="Abs60r",$B323="Abs60l"),$F320="Central",$F323="Central"),$I323,"")</f>
        <v/>
      </c>
      <c r="BX320" t="str">
        <f t="shared" si="1397"/>
        <v/>
      </c>
      <c r="BY320" t="str">
        <f t="shared" ref="BY320" si="1593">IF(AND(OR($B320="Incon60l",$B320="Incon60r"),OR($B323="con60r",$B323="con60l"),$F320="Central",$F323="Central"),$I323,"")</f>
        <v/>
      </c>
      <c r="CI320" t="str">
        <f t="shared" ref="CI320" si="1594">IF(AND(OR($B320="Incon20l",$B320="Incon20r"),OR($B323="Abs20r",$B323="Abs20l"),$F320="Central",$F323="Central"),$T323,"")</f>
        <v/>
      </c>
      <c r="CJ320" t="str">
        <f t="shared" ref="CJ320" si="1595">IF(AND(OR($B320="Incon60l",$B320="Incon60r"),OR($B323="Abs60r",$B323="Abs60l"),$F320="Central",$F323="Central"),$T323,"")</f>
        <v/>
      </c>
      <c r="CK320" t="str">
        <f t="shared" ref="CK320" si="1596">IF(AND(OR($B320="Incon20l",$B320="Incon20r"),OR($B323="con20r",$B323="con20l"),$F320="Central",$F323="Central"),$T323,"")</f>
        <v/>
      </c>
      <c r="CL320" t="str">
        <f t="shared" ref="CL320" si="1597">IF(AND(OR($B320="Incon60l",$B320="Incon60r"),OR($B323="con60r",$B323="con60l"),$F320="Central",$F323="Central"),$T323,"")</f>
        <v/>
      </c>
    </row>
    <row r="321" spans="1:96" x14ac:dyDescent="0.25">
      <c r="A321" t="s">
        <v>138</v>
      </c>
      <c r="B321" t="s">
        <v>125</v>
      </c>
      <c r="C321">
        <v>0</v>
      </c>
      <c r="D321">
        <v>700</v>
      </c>
      <c r="E321" t="s">
        <v>696</v>
      </c>
      <c r="F321" t="s">
        <v>85</v>
      </c>
      <c r="G321" t="s">
        <v>30</v>
      </c>
      <c r="H321" t="s">
        <v>30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 t="s">
        <v>30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CB321" t="str">
        <f t="shared" ref="CB321" si="1598">IF(AND(OR($B321="Incon20l",$B321="Incon20r"),OR($B324="Abs20r",$B324="Abs20l"),$F321="Flankers",$F324="Flankers"),$I324,"")</f>
        <v/>
      </c>
      <c r="CC321" t="str">
        <f t="shared" ref="CC321" si="1599">IF(AND(OR($B321="Incon60l",$B321="Incon60r"),OR($B324="Abs60r",$B324="Abs60l"),$F321="Flankers",$F324="Flankers"),$I324,"")</f>
        <v/>
      </c>
      <c r="CD321" t="str">
        <f t="shared" ref="CD321" si="1600">IF(AND(OR($B321="Incon20l",$B321="Incon20r"),OR($B324="con20r",$B324="con20l"),$F321="Flankers",$F324="Flankers"),$I324,"")</f>
        <v/>
      </c>
      <c r="CE321" t="str">
        <f t="shared" ref="CE321" si="1601">IF(AND(OR($B321="Incon60l",$B321="Incon60r"),OR($B324="con60r",$B324="con60l"),$F321="Flankers",$F324="Flankers"),$I324,"")</f>
        <v/>
      </c>
      <c r="CO321" t="str">
        <f t="shared" ref="CO321" si="1602">IF(AND(OR($B321="Incon20l",$B321="Incon20r"),OR($B324="Abs20r",$B324="Abs20l"),$F321="Flankers",$F324="Flankers"),$T324,"")</f>
        <v/>
      </c>
      <c r="CP321" t="str">
        <f t="shared" ref="CP321" si="1603">IF(AND(OR($B321="Incon60l",$B321="Incon60r"),OR($B324="Abs60r",$B324="Abs60l"),$F321="Flankers",$F324="Flankers"),$T324,"")</f>
        <v/>
      </c>
      <c r="CQ321" t="str">
        <f t="shared" ref="CQ321" si="1604">IF(AND(OR($B321="Incon20l",$B321="Incon20r"),OR($B324="con20r",$B324="con20l"),$F321="Flankers",$F324="Flankers"),$T324,"")</f>
        <v/>
      </c>
      <c r="CR321" t="str">
        <f t="shared" ref="CR321" si="1605">IF(AND(OR($B321="Incon60l",$B321="Incon60r"),OR($B324="con60r",$B324="con60l"),$F321="Flankers",$F324="Flankers"),$T324,"")</f>
        <v/>
      </c>
    </row>
    <row r="322" spans="1:96" x14ac:dyDescent="0.25">
      <c r="A322" t="s">
        <v>139</v>
      </c>
      <c r="B322" t="s">
        <v>125</v>
      </c>
      <c r="C322">
        <v>0</v>
      </c>
      <c r="D322">
        <v>700</v>
      </c>
      <c r="E322" t="s">
        <v>696</v>
      </c>
      <c r="F322" t="s">
        <v>85</v>
      </c>
      <c r="G322" t="s">
        <v>30</v>
      </c>
      <c r="H322" t="s">
        <v>30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 t="s">
        <v>30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96" x14ac:dyDescent="0.25">
      <c r="A323" t="s">
        <v>140</v>
      </c>
      <c r="B323" t="s">
        <v>125</v>
      </c>
      <c r="C323">
        <v>0</v>
      </c>
      <c r="D323">
        <v>700</v>
      </c>
      <c r="E323" t="s">
        <v>696</v>
      </c>
      <c r="F323" t="s">
        <v>85</v>
      </c>
      <c r="G323" t="s">
        <v>30</v>
      </c>
      <c r="H323" t="s">
        <v>30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 t="s">
        <v>30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BV323" t="str">
        <f t="shared" ref="BV323" si="1606">IF(AND(OR($B323="Incon20l",$B323="Incon20r"),OR($B326="Abs20r",$B326="Abs20l"),$F323="Central",$F326="Central"),$I326,"")</f>
        <v/>
      </c>
      <c r="BW323" t="str">
        <f t="shared" ref="BW323" si="1607">IF(AND(OR($B323="Incon60l",$B323="Incon60r"),OR($B326="Abs60r",$B326="Abs60l"),$F323="Central",$F326="Central"),$I326,"")</f>
        <v/>
      </c>
      <c r="BX323" t="str">
        <f t="shared" si="1397"/>
        <v/>
      </c>
      <c r="BY323" t="str">
        <f t="shared" ref="BY323" si="1608">IF(AND(OR($B323="Incon60l",$B323="Incon60r"),OR($B326="con60r",$B326="con60l"),$F323="Central",$F326="Central"),$I326,"")</f>
        <v/>
      </c>
      <c r="CI323" t="str">
        <f t="shared" ref="CI323" si="1609">IF(AND(OR($B323="Incon20l",$B323="Incon20r"),OR($B326="Abs20r",$B326="Abs20l"),$F323="Central",$F326="Central"),$T326,"")</f>
        <v/>
      </c>
      <c r="CJ323" t="str">
        <f t="shared" ref="CJ323" si="1610">IF(AND(OR($B323="Incon60l",$B323="Incon60r"),OR($B326="Abs60r",$B326="Abs60l"),$F323="Central",$F326="Central"),$T326,"")</f>
        <v/>
      </c>
      <c r="CK323" t="str">
        <f t="shared" ref="CK323" si="1611">IF(AND(OR($B323="Incon20l",$B323="Incon20r"),OR($B326="con20r",$B326="con20l"),$F323="Central",$F326="Central"),$T326,"")</f>
        <v/>
      </c>
      <c r="CL323" t="str">
        <f t="shared" ref="CL323" si="1612">IF(AND(OR($B323="Incon60l",$B323="Incon60r"),OR($B326="con60r",$B326="con60l"),$F323="Central",$F326="Central"),$T326,"")</f>
        <v/>
      </c>
    </row>
    <row r="324" spans="1:96" x14ac:dyDescent="0.25">
      <c r="A324" t="s">
        <v>141</v>
      </c>
      <c r="B324" t="s">
        <v>125</v>
      </c>
      <c r="C324">
        <v>0</v>
      </c>
      <c r="D324">
        <v>700</v>
      </c>
      <c r="E324" t="s">
        <v>696</v>
      </c>
      <c r="F324" t="s">
        <v>85</v>
      </c>
      <c r="G324" t="s">
        <v>30</v>
      </c>
      <c r="H324" t="s">
        <v>30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 t="s">
        <v>30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CB324" t="str">
        <f t="shared" ref="CB324" si="1613">IF(AND(OR($B324="Incon20l",$B324="Incon20r"),OR($B327="Abs20r",$B327="Abs20l"),$F324="Flankers",$F327="Flankers"),$I327,"")</f>
        <v/>
      </c>
      <c r="CC324" t="str">
        <f t="shared" ref="CC324" si="1614">IF(AND(OR($B324="Incon60l",$B324="Incon60r"),OR($B327="Abs60r",$B327="Abs60l"),$F324="Flankers",$F327="Flankers"),$I327,"")</f>
        <v/>
      </c>
      <c r="CD324" t="str">
        <f t="shared" ref="CD324" si="1615">IF(AND(OR($B324="Incon20l",$B324="Incon20r"),OR($B327="con20r",$B327="con20l"),$F324="Flankers",$F327="Flankers"),$I327,"")</f>
        <v/>
      </c>
      <c r="CE324" t="str">
        <f t="shared" ref="CE324" si="1616">IF(AND(OR($B324="Incon60l",$B324="Incon60r"),OR($B327="con60r",$B327="con60l"),$F324="Flankers",$F327="Flankers"),$I327,"")</f>
        <v/>
      </c>
      <c r="CO324" t="str">
        <f t="shared" ref="CO324" si="1617">IF(AND(OR($B324="Incon20l",$B324="Incon20r"),OR($B327="Abs20r",$B327="Abs20l"),$F324="Flankers",$F327="Flankers"),$T327,"")</f>
        <v/>
      </c>
      <c r="CP324" t="str">
        <f t="shared" ref="CP324" si="1618">IF(AND(OR($B324="Incon60l",$B324="Incon60r"),OR($B327="Abs60r",$B327="Abs60l"),$F324="Flankers",$F327="Flankers"),$T327,"")</f>
        <v/>
      </c>
      <c r="CQ324" t="str">
        <f t="shared" ref="CQ324" si="1619">IF(AND(OR($B324="Incon20l",$B324="Incon20r"),OR($B327="con20r",$B327="con20l"),$F324="Flankers",$F327="Flankers"),$T327,"")</f>
        <v/>
      </c>
      <c r="CR324" t="str">
        <f t="shared" ref="CR324" si="1620">IF(AND(OR($B324="Incon60l",$B324="Incon60r"),OR($B327="con60r",$B327="con60l"),$F324="Flankers",$F327="Flankers"),$T327,"")</f>
        <v/>
      </c>
    </row>
    <row r="325" spans="1:96" x14ac:dyDescent="0.25">
      <c r="A325" t="s">
        <v>142</v>
      </c>
      <c r="B325" t="s">
        <v>125</v>
      </c>
      <c r="C325">
        <v>0</v>
      </c>
      <c r="D325">
        <v>700</v>
      </c>
      <c r="E325" t="s">
        <v>696</v>
      </c>
      <c r="F325" t="s">
        <v>85</v>
      </c>
      <c r="G325" t="s">
        <v>30</v>
      </c>
      <c r="H325" t="s">
        <v>30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 t="s">
        <v>30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96" x14ac:dyDescent="0.25">
      <c r="A326" t="s">
        <v>143</v>
      </c>
      <c r="B326" t="s">
        <v>144</v>
      </c>
      <c r="C326">
        <v>0</v>
      </c>
      <c r="D326">
        <v>700</v>
      </c>
      <c r="E326" t="s">
        <v>696</v>
      </c>
      <c r="F326" t="s">
        <v>29</v>
      </c>
      <c r="G326" t="s">
        <v>30</v>
      </c>
      <c r="H326" t="s">
        <v>30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 t="s">
        <v>30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BV326" t="str">
        <f t="shared" ref="BV326" si="1621">IF(AND(OR($B326="Incon20l",$B326="Incon20r"),OR($B329="Abs20r",$B329="Abs20l"),$F326="Central",$F329="Central"),$I329,"")</f>
        <v/>
      </c>
      <c r="BW326" t="str">
        <f t="shared" ref="BW326" si="1622">IF(AND(OR($B326="Incon60l",$B326="Incon60r"),OR($B329="Abs60r",$B329="Abs60l"),$F326="Central",$F329="Central"),$I329,"")</f>
        <v/>
      </c>
      <c r="BX326" t="str">
        <f t="shared" si="1397"/>
        <v/>
      </c>
      <c r="BY326" t="str">
        <f t="shared" ref="BY326" si="1623">IF(AND(OR($B326="Incon60l",$B326="Incon60r"),OR($B329="con60r",$B329="con60l"),$F326="Central",$F329="Central"),$I329,"")</f>
        <v/>
      </c>
      <c r="CI326" t="str">
        <f t="shared" ref="CI326" si="1624">IF(AND(OR($B326="Incon20l",$B326="Incon20r"),OR($B329="Abs20r",$B329="Abs20l"),$F326="Central",$F329="Central"),$T329,"")</f>
        <v/>
      </c>
      <c r="CJ326" t="str">
        <f t="shared" ref="CJ326" si="1625">IF(AND(OR($B326="Incon60l",$B326="Incon60r"),OR($B329="Abs60r",$B329="Abs60l"),$F326="Central",$F329="Central"),$T329,"")</f>
        <v/>
      </c>
      <c r="CK326" t="str">
        <f t="shared" ref="CK326" si="1626">IF(AND(OR($B326="Incon20l",$B326="Incon20r"),OR($B329="con20r",$B329="con20l"),$F326="Central",$F329="Central"),$T329,"")</f>
        <v/>
      </c>
      <c r="CL326" t="str">
        <f t="shared" ref="CL326" si="1627">IF(AND(OR($B326="Incon60l",$B326="Incon60r"),OR($B329="con60r",$B329="con60l"),$F326="Central",$F329="Central"),$T329,"")</f>
        <v/>
      </c>
    </row>
    <row r="327" spans="1:96" x14ac:dyDescent="0.25">
      <c r="A327" t="s">
        <v>145</v>
      </c>
      <c r="B327" t="s">
        <v>144</v>
      </c>
      <c r="C327">
        <v>0</v>
      </c>
      <c r="D327">
        <v>700</v>
      </c>
      <c r="E327" t="s">
        <v>696</v>
      </c>
      <c r="F327" t="s">
        <v>29</v>
      </c>
      <c r="G327" t="s">
        <v>30</v>
      </c>
      <c r="H327" t="s">
        <v>30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 t="s">
        <v>30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CB327" t="str">
        <f t="shared" ref="CB327" si="1628">IF(AND(OR($B327="Incon20l",$B327="Incon20r"),OR($B330="Abs20r",$B330="Abs20l"),$F327="Flankers",$F330="Flankers"),$I330,"")</f>
        <v/>
      </c>
      <c r="CC327" t="str">
        <f t="shared" ref="CC327" si="1629">IF(AND(OR($B327="Incon60l",$B327="Incon60r"),OR($B330="Abs60r",$B330="Abs60l"),$F327="Flankers",$F330="Flankers"),$I330,"")</f>
        <v/>
      </c>
      <c r="CD327" t="str">
        <f t="shared" ref="CD327" si="1630">IF(AND(OR($B327="Incon20l",$B327="Incon20r"),OR($B330="con20r",$B330="con20l"),$F327="Flankers",$F330="Flankers"),$I330,"")</f>
        <v/>
      </c>
      <c r="CE327" t="str">
        <f t="shared" ref="CE327" si="1631">IF(AND(OR($B327="Incon60l",$B327="Incon60r"),OR($B330="con60r",$B330="con60l"),$F327="Flankers",$F330="Flankers"),$I330,"")</f>
        <v/>
      </c>
      <c r="CO327" t="str">
        <f t="shared" ref="CO327" si="1632">IF(AND(OR($B327="Incon20l",$B327="Incon20r"),OR($B330="Abs20r",$B330="Abs20l"),$F327="Flankers",$F330="Flankers"),$T330,"")</f>
        <v/>
      </c>
      <c r="CP327" t="str">
        <f t="shared" ref="CP327" si="1633">IF(AND(OR($B327="Incon60l",$B327="Incon60r"),OR($B330="Abs60r",$B330="Abs60l"),$F327="Flankers",$F330="Flankers"),$T330,"")</f>
        <v/>
      </c>
      <c r="CQ327" t="str">
        <f t="shared" ref="CQ327" si="1634">IF(AND(OR($B327="Incon20l",$B327="Incon20r"),OR($B330="con20r",$B330="con20l"),$F327="Flankers",$F330="Flankers"),$T330,"")</f>
        <v/>
      </c>
      <c r="CR327" t="str">
        <f t="shared" ref="CR327" si="1635">IF(AND(OR($B327="Incon60l",$B327="Incon60r"),OR($B330="con60r",$B330="con60l"),$F327="Flankers",$F330="Flankers"),$T330,"")</f>
        <v/>
      </c>
    </row>
    <row r="328" spans="1:96" x14ac:dyDescent="0.25">
      <c r="A328" t="s">
        <v>146</v>
      </c>
      <c r="B328" t="s">
        <v>144</v>
      </c>
      <c r="C328">
        <v>0</v>
      </c>
      <c r="D328">
        <v>700</v>
      </c>
      <c r="E328" t="s">
        <v>696</v>
      </c>
      <c r="F328" t="s">
        <v>29</v>
      </c>
      <c r="G328" t="s">
        <v>30</v>
      </c>
      <c r="H328" t="s">
        <v>30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 t="s">
        <v>30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96" x14ac:dyDescent="0.25">
      <c r="A329" t="s">
        <v>147</v>
      </c>
      <c r="B329" t="s">
        <v>144</v>
      </c>
      <c r="C329">
        <v>0</v>
      </c>
      <c r="D329">
        <v>700</v>
      </c>
      <c r="E329" t="s">
        <v>696</v>
      </c>
      <c r="F329" t="s">
        <v>29</v>
      </c>
      <c r="G329" t="s">
        <v>30</v>
      </c>
      <c r="H329" t="s">
        <v>30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 t="s">
        <v>30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BV329" t="str">
        <f t="shared" ref="BV329" si="1636">IF(AND(OR($B329="Incon20l",$B329="Incon20r"),OR($B332="Abs20r",$B332="Abs20l"),$F329="Central",$F332="Central"),$I332,"")</f>
        <v/>
      </c>
      <c r="BW329" t="str">
        <f t="shared" ref="BW329" si="1637">IF(AND(OR($B329="Incon60l",$B329="Incon60r"),OR($B332="Abs60r",$B332="Abs60l"),$F329="Central",$F332="Central"),$I332,"")</f>
        <v/>
      </c>
      <c r="BX329" t="str">
        <f t="shared" si="1397"/>
        <v/>
      </c>
      <c r="BY329" t="str">
        <f t="shared" ref="BY329" si="1638">IF(AND(OR($B329="Incon60l",$B329="Incon60r"),OR($B332="con60r",$B332="con60l"),$F329="Central",$F332="Central"),$I332,"")</f>
        <v/>
      </c>
      <c r="CI329" t="str">
        <f t="shared" ref="CI329" si="1639">IF(AND(OR($B329="Incon20l",$B329="Incon20r"),OR($B332="Abs20r",$B332="Abs20l"),$F329="Central",$F332="Central"),$T332,"")</f>
        <v/>
      </c>
      <c r="CJ329" t="str">
        <f t="shared" ref="CJ329" si="1640">IF(AND(OR($B329="Incon60l",$B329="Incon60r"),OR($B332="Abs60r",$B332="Abs60l"),$F329="Central",$F332="Central"),$T332,"")</f>
        <v/>
      </c>
      <c r="CK329" t="str">
        <f t="shared" ref="CK329" si="1641">IF(AND(OR($B329="Incon20l",$B329="Incon20r"),OR($B332="con20r",$B332="con20l"),$F329="Central",$F332="Central"),$T332,"")</f>
        <v/>
      </c>
      <c r="CL329" t="str">
        <f t="shared" ref="CL329" si="1642">IF(AND(OR($B329="Incon60l",$B329="Incon60r"),OR($B332="con60r",$B332="con60l"),$F329="Central",$F332="Central"),$T332,"")</f>
        <v/>
      </c>
    </row>
    <row r="330" spans="1:96" x14ac:dyDescent="0.25">
      <c r="A330" t="s">
        <v>148</v>
      </c>
      <c r="B330" t="s">
        <v>144</v>
      </c>
      <c r="C330">
        <v>0</v>
      </c>
      <c r="D330">
        <v>700</v>
      </c>
      <c r="E330" t="s">
        <v>696</v>
      </c>
      <c r="F330" t="s">
        <v>29</v>
      </c>
      <c r="G330" t="s">
        <v>30</v>
      </c>
      <c r="H330" t="s">
        <v>30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 t="s">
        <v>30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CB330" t="str">
        <f t="shared" ref="CB330" si="1643">IF(AND(OR($B330="Incon20l",$B330="Incon20r"),OR($B333="Abs20r",$B333="Abs20l"),$F330="Flankers",$F333="Flankers"),$I333,"")</f>
        <v/>
      </c>
      <c r="CC330" t="str">
        <f t="shared" ref="CC330" si="1644">IF(AND(OR($B330="Incon60l",$B330="Incon60r"),OR($B333="Abs60r",$B333="Abs60l"),$F330="Flankers",$F333="Flankers"),$I333,"")</f>
        <v/>
      </c>
      <c r="CD330" t="str">
        <f t="shared" ref="CD330" si="1645">IF(AND(OR($B330="Incon20l",$B330="Incon20r"),OR($B333="con20r",$B333="con20l"),$F330="Flankers",$F333="Flankers"),$I333,"")</f>
        <v/>
      </c>
      <c r="CE330" t="str">
        <f t="shared" ref="CE330" si="1646">IF(AND(OR($B330="Incon60l",$B330="Incon60r"),OR($B333="con60r",$B333="con60l"),$F330="Flankers",$F333="Flankers"),$I333,"")</f>
        <v/>
      </c>
      <c r="CO330" t="str">
        <f t="shared" ref="CO330" si="1647">IF(AND(OR($B330="Incon20l",$B330="Incon20r"),OR($B333="Abs20r",$B333="Abs20l"),$F330="Flankers",$F333="Flankers"),$T333,"")</f>
        <v/>
      </c>
      <c r="CP330" t="str">
        <f t="shared" ref="CP330" si="1648">IF(AND(OR($B330="Incon60l",$B330="Incon60r"),OR($B333="Abs60r",$B333="Abs60l"),$F330="Flankers",$F333="Flankers"),$T333,"")</f>
        <v/>
      </c>
      <c r="CQ330" t="str">
        <f t="shared" ref="CQ330" si="1649">IF(AND(OR($B330="Incon20l",$B330="Incon20r"),OR($B333="con20r",$B333="con20l"),$F330="Flankers",$F333="Flankers"),$T333,"")</f>
        <v/>
      </c>
      <c r="CR330" t="str">
        <f t="shared" ref="CR330" si="1650">IF(AND(OR($B330="Incon60l",$B330="Incon60r"),OR($B333="con60r",$B333="con60l"),$F330="Flankers",$F333="Flankers"),$T333,"")</f>
        <v/>
      </c>
    </row>
    <row r="331" spans="1:96" x14ac:dyDescent="0.25">
      <c r="A331" t="s">
        <v>149</v>
      </c>
      <c r="B331" t="s">
        <v>144</v>
      </c>
      <c r="C331">
        <v>0</v>
      </c>
      <c r="D331">
        <v>700</v>
      </c>
      <c r="E331" t="s">
        <v>696</v>
      </c>
      <c r="F331" t="s">
        <v>29</v>
      </c>
      <c r="G331" t="s">
        <v>30</v>
      </c>
      <c r="H331" t="s">
        <v>30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 t="s">
        <v>30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96" x14ac:dyDescent="0.25">
      <c r="A332" t="s">
        <v>150</v>
      </c>
      <c r="B332" t="s">
        <v>144</v>
      </c>
      <c r="C332">
        <v>0</v>
      </c>
      <c r="D332">
        <v>700</v>
      </c>
      <c r="E332" t="s">
        <v>696</v>
      </c>
      <c r="F332" t="s">
        <v>29</v>
      </c>
      <c r="G332" t="s">
        <v>30</v>
      </c>
      <c r="H332" t="s">
        <v>30</v>
      </c>
      <c r="I332">
        <v>49.9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 t="s">
        <v>30</v>
      </c>
      <c r="Q332">
        <v>0</v>
      </c>
      <c r="R332">
        <v>7.1</v>
      </c>
      <c r="S332">
        <v>0</v>
      </c>
      <c r="T332">
        <v>0</v>
      </c>
      <c r="U332">
        <v>0</v>
      </c>
      <c r="V332">
        <v>0</v>
      </c>
      <c r="BV332" t="str">
        <f t="shared" ref="BV332" si="1651">IF(AND(OR($B332="Incon20l",$B332="Incon20r"),OR($B335="Abs20r",$B335="Abs20l"),$F332="Central",$F335="Central"),$I335,"")</f>
        <v/>
      </c>
      <c r="BW332" t="str">
        <f t="shared" ref="BW332" si="1652">IF(AND(OR($B332="Incon60l",$B332="Incon60r"),OR($B335="Abs60r",$B335="Abs60l"),$F332="Central",$F335="Central"),$I335,"")</f>
        <v/>
      </c>
      <c r="BX332" t="str">
        <f t="shared" si="1397"/>
        <v/>
      </c>
      <c r="BY332" t="str">
        <f t="shared" ref="BY332" si="1653">IF(AND(OR($B332="Incon60l",$B332="Incon60r"),OR($B335="con60r",$B335="con60l"),$F332="Central",$F335="Central"),$I335,"")</f>
        <v/>
      </c>
      <c r="CI332" t="str">
        <f t="shared" ref="CI332" si="1654">IF(AND(OR($B332="Incon20l",$B332="Incon20r"),OR($B335="Abs20r",$B335="Abs20l"),$F332="Central",$F335="Central"),$T335,"")</f>
        <v/>
      </c>
      <c r="CJ332" t="str">
        <f t="shared" ref="CJ332" si="1655">IF(AND(OR($B332="Incon60l",$B332="Incon60r"),OR($B335="Abs60r",$B335="Abs60l"),$F332="Central",$F335="Central"),$T335,"")</f>
        <v/>
      </c>
      <c r="CK332" t="str">
        <f t="shared" ref="CK332" si="1656">IF(AND(OR($B332="Incon20l",$B332="Incon20r"),OR($B335="con20r",$B335="con20l"),$F332="Central",$F335="Central"),$T335,"")</f>
        <v/>
      </c>
      <c r="CL332" t="str">
        <f t="shared" ref="CL332" si="1657">IF(AND(OR($B332="Incon60l",$B332="Incon60r"),OR($B335="con60r",$B335="con60l"),$F332="Central",$F335="Central"),$T335,"")</f>
        <v/>
      </c>
    </row>
    <row r="333" spans="1:96" x14ac:dyDescent="0.25">
      <c r="A333" t="s">
        <v>151</v>
      </c>
      <c r="B333" t="s">
        <v>144</v>
      </c>
      <c r="C333">
        <v>0</v>
      </c>
      <c r="D333">
        <v>700</v>
      </c>
      <c r="E333" t="s">
        <v>696</v>
      </c>
      <c r="F333" t="s">
        <v>29</v>
      </c>
      <c r="G333" t="s">
        <v>30</v>
      </c>
      <c r="H333" t="s">
        <v>30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 t="s">
        <v>30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CB333" t="str">
        <f t="shared" ref="CB333" si="1658">IF(AND(OR($B333="Incon20l",$B333="Incon20r"),OR($B336="Abs20r",$B336="Abs20l"),$F333="Flankers",$F336="Flankers"),$I336,"")</f>
        <v/>
      </c>
      <c r="CC333" t="str">
        <f t="shared" ref="CC333" si="1659">IF(AND(OR($B333="Incon60l",$B333="Incon60r"),OR($B336="Abs60r",$B336="Abs60l"),$F333="Flankers",$F336="Flankers"),$I336,"")</f>
        <v/>
      </c>
      <c r="CD333" t="str">
        <f t="shared" ref="CD333" si="1660">IF(AND(OR($B333="Incon20l",$B333="Incon20r"),OR($B336="con20r",$B336="con20l"),$F333="Flankers",$F336="Flankers"),$I336,"")</f>
        <v/>
      </c>
      <c r="CE333" t="str">
        <f t="shared" ref="CE333" si="1661">IF(AND(OR($B333="Incon60l",$B333="Incon60r"),OR($B336="con60r",$B336="con60l"),$F333="Flankers",$F336="Flankers"),$I336,"")</f>
        <v/>
      </c>
      <c r="CO333" t="str">
        <f t="shared" ref="CO333" si="1662">IF(AND(OR($B333="Incon20l",$B333="Incon20r"),OR($B336="Abs20r",$B336="Abs20l"),$F333="Flankers",$F336="Flankers"),$T336,"")</f>
        <v/>
      </c>
      <c r="CP333" t="str">
        <f t="shared" ref="CP333" si="1663">IF(AND(OR($B333="Incon60l",$B333="Incon60r"),OR($B336="Abs60r",$B336="Abs60l"),$F333="Flankers",$F336="Flankers"),$T336,"")</f>
        <v/>
      </c>
      <c r="CQ333" t="str">
        <f t="shared" ref="CQ333" si="1664">IF(AND(OR($B333="Incon20l",$B333="Incon20r"),OR($B336="con20r",$B336="con20l"),$F333="Flankers",$F336="Flankers"),$T336,"")</f>
        <v/>
      </c>
      <c r="CR333" t="str">
        <f t="shared" ref="CR333" si="1665">IF(AND(OR($B333="Incon60l",$B333="Incon60r"),OR($B336="con60r",$B336="con60l"),$F333="Flankers",$F336="Flankers"),$T336,"")</f>
        <v/>
      </c>
    </row>
    <row r="334" spans="1:96" x14ac:dyDescent="0.25">
      <c r="A334" t="s">
        <v>152</v>
      </c>
      <c r="B334" t="s">
        <v>144</v>
      </c>
      <c r="C334">
        <v>0</v>
      </c>
      <c r="D334">
        <v>700</v>
      </c>
      <c r="E334" t="s">
        <v>696</v>
      </c>
      <c r="F334" t="s">
        <v>29</v>
      </c>
      <c r="G334" t="s">
        <v>30</v>
      </c>
      <c r="H334" t="s">
        <v>30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 t="s">
        <v>30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96" x14ac:dyDescent="0.25">
      <c r="A335" t="s">
        <v>153</v>
      </c>
      <c r="B335" t="s">
        <v>144</v>
      </c>
      <c r="C335">
        <v>0</v>
      </c>
      <c r="D335">
        <v>700</v>
      </c>
      <c r="E335" t="s">
        <v>696</v>
      </c>
      <c r="F335" t="s">
        <v>29</v>
      </c>
      <c r="G335" t="s">
        <v>30</v>
      </c>
      <c r="H335" t="s">
        <v>30</v>
      </c>
      <c r="I335">
        <v>83.4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 t="s">
        <v>30</v>
      </c>
      <c r="Q335">
        <v>0</v>
      </c>
      <c r="R335">
        <v>11.9</v>
      </c>
      <c r="S335">
        <v>0</v>
      </c>
      <c r="T335">
        <v>0</v>
      </c>
      <c r="U335">
        <v>0</v>
      </c>
      <c r="V335">
        <v>0</v>
      </c>
      <c r="BV335" t="str">
        <f t="shared" ref="BV335" si="1666">IF(AND(OR($B335="Incon20l",$B335="Incon20r"),OR($B338="Abs20r",$B338="Abs20l"),$F335="Central",$F338="Central"),$I338,"")</f>
        <v/>
      </c>
      <c r="BW335" t="str">
        <f t="shared" ref="BW335" si="1667">IF(AND(OR($B335="Incon60l",$B335="Incon60r"),OR($B338="Abs60r",$B338="Abs60l"),$F335="Central",$F338="Central"),$I338,"")</f>
        <v/>
      </c>
      <c r="BX335" t="str">
        <f t="shared" si="1397"/>
        <v/>
      </c>
      <c r="BY335" t="str">
        <f t="shared" ref="BY335" si="1668">IF(AND(OR($B335="Incon60l",$B335="Incon60r"),OR($B338="con60r",$B338="con60l"),$F335="Central",$F338="Central"),$I338,"")</f>
        <v/>
      </c>
      <c r="CI335" t="str">
        <f t="shared" ref="CI335" si="1669">IF(AND(OR($B335="Incon20l",$B335="Incon20r"),OR($B338="Abs20r",$B338="Abs20l"),$F335="Central",$F338="Central"),$T338,"")</f>
        <v/>
      </c>
      <c r="CJ335" t="str">
        <f t="shared" ref="CJ335" si="1670">IF(AND(OR($B335="Incon60l",$B335="Incon60r"),OR($B338="Abs60r",$B338="Abs60l"),$F335="Central",$F338="Central"),$T338,"")</f>
        <v/>
      </c>
      <c r="CK335" t="str">
        <f t="shared" ref="CK335" si="1671">IF(AND(OR($B335="Incon20l",$B335="Incon20r"),OR($B338="con20r",$B338="con20l"),$F335="Central",$F338="Central"),$T338,"")</f>
        <v/>
      </c>
      <c r="CL335" t="str">
        <f t="shared" ref="CL335" si="1672">IF(AND(OR($B335="Incon60l",$B335="Incon60r"),OR($B338="con60r",$B338="con60l"),$F335="Central",$F338="Central"),$T338,"")</f>
        <v/>
      </c>
    </row>
    <row r="336" spans="1:96" x14ac:dyDescent="0.25">
      <c r="A336" t="s">
        <v>154</v>
      </c>
      <c r="B336" t="s">
        <v>144</v>
      </c>
      <c r="C336">
        <v>0</v>
      </c>
      <c r="D336">
        <v>700</v>
      </c>
      <c r="E336" t="s">
        <v>696</v>
      </c>
      <c r="F336" t="s">
        <v>29</v>
      </c>
      <c r="G336" t="s">
        <v>30</v>
      </c>
      <c r="H336" t="s">
        <v>30</v>
      </c>
      <c r="I336">
        <v>100.2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 t="s">
        <v>30</v>
      </c>
      <c r="Q336">
        <v>0</v>
      </c>
      <c r="R336">
        <v>14.3</v>
      </c>
      <c r="S336">
        <v>0</v>
      </c>
      <c r="T336">
        <v>0</v>
      </c>
      <c r="U336">
        <v>0</v>
      </c>
      <c r="V336">
        <v>0</v>
      </c>
      <c r="CB336" t="str">
        <f t="shared" ref="CB336" si="1673">IF(AND(OR($B336="Incon20l",$B336="Incon20r"),OR($B339="Abs20r",$B339="Abs20l"),$F336="Flankers",$F339="Flankers"),$I339,"")</f>
        <v/>
      </c>
      <c r="CC336" t="str">
        <f t="shared" ref="CC336" si="1674">IF(AND(OR($B336="Incon60l",$B336="Incon60r"),OR($B339="Abs60r",$B339="Abs60l"),$F336="Flankers",$F339="Flankers"),$I339,"")</f>
        <v/>
      </c>
      <c r="CD336" t="str">
        <f t="shared" ref="CD336" si="1675">IF(AND(OR($B336="Incon20l",$B336="Incon20r"),OR($B339="con20r",$B339="con20l"),$F336="Flankers",$F339="Flankers"),$I339,"")</f>
        <v/>
      </c>
      <c r="CE336" t="str">
        <f t="shared" ref="CE336" si="1676">IF(AND(OR($B336="Incon60l",$B336="Incon60r"),OR($B339="con60r",$B339="con60l"),$F336="Flankers",$F339="Flankers"),$I339,"")</f>
        <v/>
      </c>
      <c r="CO336" t="str">
        <f t="shared" ref="CO336" si="1677">IF(AND(OR($B336="Incon20l",$B336="Incon20r"),OR($B339="Abs20r",$B339="Abs20l"),$F336="Flankers",$F339="Flankers"),$T339,"")</f>
        <v/>
      </c>
      <c r="CP336" t="str">
        <f t="shared" ref="CP336" si="1678">IF(AND(OR($B336="Incon60l",$B336="Incon60r"),OR($B339="Abs60r",$B339="Abs60l"),$F336="Flankers",$F339="Flankers"),$T339,"")</f>
        <v/>
      </c>
      <c r="CQ336" t="str">
        <f t="shared" ref="CQ336" si="1679">IF(AND(OR($B336="Incon20l",$B336="Incon20r"),OR($B339="con20r",$B339="con20l"),$F336="Flankers",$F339="Flankers"),$T339,"")</f>
        <v/>
      </c>
      <c r="CR336" t="str">
        <f t="shared" ref="CR336" si="1680">IF(AND(OR($B336="Incon60l",$B336="Incon60r"),OR($B339="con60r",$B339="con60l"),$F336="Flankers",$F339="Flankers"),$T339,"")</f>
        <v/>
      </c>
    </row>
    <row r="337" spans="1:96" x14ac:dyDescent="0.25">
      <c r="A337" t="s">
        <v>155</v>
      </c>
      <c r="B337" t="s">
        <v>144</v>
      </c>
      <c r="C337">
        <v>0</v>
      </c>
      <c r="D337">
        <v>700</v>
      </c>
      <c r="E337" t="s">
        <v>696</v>
      </c>
      <c r="F337" t="s">
        <v>29</v>
      </c>
      <c r="G337" t="s">
        <v>30</v>
      </c>
      <c r="H337" t="s">
        <v>30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 t="s">
        <v>30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96" x14ac:dyDescent="0.25">
      <c r="A338" t="s">
        <v>156</v>
      </c>
      <c r="B338" t="s">
        <v>144</v>
      </c>
      <c r="C338">
        <v>0</v>
      </c>
      <c r="D338">
        <v>700</v>
      </c>
      <c r="E338" t="s">
        <v>696</v>
      </c>
      <c r="F338" t="s">
        <v>29</v>
      </c>
      <c r="G338" t="s">
        <v>30</v>
      </c>
      <c r="H338" t="s">
        <v>30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 t="s">
        <v>30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BV338" t="str">
        <f t="shared" ref="BV338" si="1681">IF(AND(OR($B338="Incon20l",$B338="Incon20r"),OR($B341="Abs20r",$B341="Abs20l"),$F338="Central",$F341="Central"),$I341,"")</f>
        <v/>
      </c>
      <c r="BW338" t="str">
        <f t="shared" ref="BW338" si="1682">IF(AND(OR($B338="Incon60l",$B338="Incon60r"),OR($B341="Abs60r",$B341="Abs60l"),$F338="Central",$F341="Central"),$I341,"")</f>
        <v/>
      </c>
      <c r="BX338" t="str">
        <f t="shared" si="1397"/>
        <v/>
      </c>
      <c r="BY338" t="str">
        <f t="shared" ref="BY338" si="1683">IF(AND(OR($B338="Incon60l",$B338="Incon60r"),OR($B341="con60r",$B341="con60l"),$F338="Central",$F341="Central"),$I341,"")</f>
        <v/>
      </c>
      <c r="CI338" t="str">
        <f t="shared" ref="CI338" si="1684">IF(AND(OR($B338="Incon20l",$B338="Incon20r"),OR($B341="Abs20r",$B341="Abs20l"),$F338="Central",$F341="Central"),$T341,"")</f>
        <v/>
      </c>
      <c r="CJ338" t="str">
        <f t="shared" ref="CJ338" si="1685">IF(AND(OR($B338="Incon60l",$B338="Incon60r"),OR($B341="Abs60r",$B341="Abs60l"),$F338="Central",$F341="Central"),$T341,"")</f>
        <v/>
      </c>
      <c r="CK338" t="str">
        <f t="shared" ref="CK338" si="1686">IF(AND(OR($B338="Incon20l",$B338="Incon20r"),OR($B341="con20r",$B341="con20l"),$F338="Central",$F341="Central"),$T341,"")</f>
        <v/>
      </c>
      <c r="CL338" t="str">
        <f t="shared" ref="CL338" si="1687">IF(AND(OR($B338="Incon60l",$B338="Incon60r"),OR($B341="con60r",$B341="con60l"),$F338="Central",$F341="Central"),$T341,"")</f>
        <v/>
      </c>
    </row>
    <row r="339" spans="1:96" x14ac:dyDescent="0.25">
      <c r="A339" t="s">
        <v>157</v>
      </c>
      <c r="B339" t="s">
        <v>144</v>
      </c>
      <c r="C339">
        <v>0</v>
      </c>
      <c r="D339">
        <v>700</v>
      </c>
      <c r="E339" t="s">
        <v>696</v>
      </c>
      <c r="F339" t="s">
        <v>29</v>
      </c>
      <c r="G339" t="s">
        <v>30</v>
      </c>
      <c r="H339" t="s">
        <v>30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 t="s">
        <v>30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CB339" t="str">
        <f t="shared" ref="CB339" si="1688">IF(AND(OR($B339="Incon20l",$B339="Incon20r"),OR($B342="Abs20r",$B342="Abs20l"),$F339="Flankers",$F342="Flankers"),$I342,"")</f>
        <v/>
      </c>
      <c r="CC339" t="str">
        <f t="shared" ref="CC339" si="1689">IF(AND(OR($B339="Incon60l",$B339="Incon60r"),OR($B342="Abs60r",$B342="Abs60l"),$F339="Flankers",$F342="Flankers"),$I342,"")</f>
        <v/>
      </c>
      <c r="CD339" t="str">
        <f t="shared" ref="CD339" si="1690">IF(AND(OR($B339="Incon20l",$B339="Incon20r"),OR($B342="con20r",$B342="con20l"),$F339="Flankers",$F342="Flankers"),$I342,"")</f>
        <v/>
      </c>
      <c r="CE339" t="str">
        <f t="shared" ref="CE339" si="1691">IF(AND(OR($B339="Incon60l",$B339="Incon60r"),OR($B342="con60r",$B342="con60l"),$F339="Flankers",$F342="Flankers"),$I342,"")</f>
        <v/>
      </c>
      <c r="CO339" t="str">
        <f t="shared" ref="CO339" si="1692">IF(AND(OR($B339="Incon20l",$B339="Incon20r"),OR($B342="Abs20r",$B342="Abs20l"),$F339="Flankers",$F342="Flankers"),$T342,"")</f>
        <v/>
      </c>
      <c r="CP339" t="str">
        <f t="shared" ref="CP339" si="1693">IF(AND(OR($B339="Incon60l",$B339="Incon60r"),OR($B342="Abs60r",$B342="Abs60l"),$F339="Flankers",$F342="Flankers"),$T342,"")</f>
        <v/>
      </c>
      <c r="CQ339" t="str">
        <f t="shared" ref="CQ339" si="1694">IF(AND(OR($B339="Incon20l",$B339="Incon20r"),OR($B342="con20r",$B342="con20l"),$F339="Flankers",$F342="Flankers"),$T342,"")</f>
        <v/>
      </c>
      <c r="CR339" t="str">
        <f t="shared" ref="CR339" si="1695">IF(AND(OR($B339="Incon60l",$B339="Incon60r"),OR($B342="con60r",$B342="con60l"),$F339="Flankers",$F342="Flankers"),$T342,"")</f>
        <v/>
      </c>
    </row>
    <row r="340" spans="1:96" x14ac:dyDescent="0.25">
      <c r="A340" t="s">
        <v>158</v>
      </c>
      <c r="B340" t="s">
        <v>144</v>
      </c>
      <c r="C340">
        <v>0</v>
      </c>
      <c r="D340">
        <v>700</v>
      </c>
      <c r="E340" t="s">
        <v>696</v>
      </c>
      <c r="F340" t="s">
        <v>29</v>
      </c>
      <c r="G340" t="s">
        <v>30</v>
      </c>
      <c r="H340" t="s">
        <v>30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 t="s">
        <v>30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96" x14ac:dyDescent="0.25">
      <c r="A341" t="s">
        <v>159</v>
      </c>
      <c r="B341" t="s">
        <v>144</v>
      </c>
      <c r="C341">
        <v>0</v>
      </c>
      <c r="D341">
        <v>700</v>
      </c>
      <c r="E341" t="s">
        <v>696</v>
      </c>
      <c r="F341" t="s">
        <v>29</v>
      </c>
      <c r="G341" t="s">
        <v>30</v>
      </c>
      <c r="H341" t="s">
        <v>30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 t="s">
        <v>30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BV341" t="str">
        <f t="shared" ref="BV341" si="1696">IF(AND(OR($B341="Incon20l",$B341="Incon20r"),OR($B344="Abs20r",$B344="Abs20l"),$F341="Central",$F344="Central"),$I344,"")</f>
        <v/>
      </c>
      <c r="BW341" t="str">
        <f t="shared" ref="BW341" si="1697">IF(AND(OR($B341="Incon60l",$B341="Incon60r"),OR($B344="Abs60r",$B344="Abs60l"),$F341="Central",$F344="Central"),$I344,"")</f>
        <v/>
      </c>
      <c r="BX341" t="str">
        <f t="shared" si="1397"/>
        <v/>
      </c>
      <c r="BY341" t="str">
        <f t="shared" ref="BY341" si="1698">IF(AND(OR($B341="Incon60l",$B341="Incon60r"),OR($B344="con60r",$B344="con60l"),$F341="Central",$F344="Central"),$I344,"")</f>
        <v/>
      </c>
      <c r="CI341" t="str">
        <f t="shared" ref="CI341" si="1699">IF(AND(OR($B341="Incon20l",$B341="Incon20r"),OR($B344="Abs20r",$B344="Abs20l"),$F341="Central",$F344="Central"),$T344,"")</f>
        <v/>
      </c>
      <c r="CJ341" t="str">
        <f t="shared" ref="CJ341" si="1700">IF(AND(OR($B341="Incon60l",$B341="Incon60r"),OR($B344="Abs60r",$B344="Abs60l"),$F341="Central",$F344="Central"),$T344,"")</f>
        <v/>
      </c>
      <c r="CK341" t="str">
        <f t="shared" ref="CK341" si="1701">IF(AND(OR($B341="Incon20l",$B341="Incon20r"),OR($B344="con20r",$B344="con20l"),$F341="Central",$F344="Central"),$T344,"")</f>
        <v/>
      </c>
      <c r="CL341" t="str">
        <f t="shared" ref="CL341" si="1702">IF(AND(OR($B341="Incon60l",$B341="Incon60r"),OR($B344="con60r",$B344="con60l"),$F341="Central",$F344="Central"),$T344,"")</f>
        <v/>
      </c>
    </row>
    <row r="342" spans="1:96" x14ac:dyDescent="0.25">
      <c r="A342" t="s">
        <v>160</v>
      </c>
      <c r="B342" t="s">
        <v>144</v>
      </c>
      <c r="C342">
        <v>0</v>
      </c>
      <c r="D342">
        <v>700</v>
      </c>
      <c r="E342" t="s">
        <v>696</v>
      </c>
      <c r="F342" t="s">
        <v>29</v>
      </c>
      <c r="G342" t="s">
        <v>30</v>
      </c>
      <c r="H342" t="s">
        <v>30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 t="s">
        <v>30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CB342" t="str">
        <f t="shared" ref="CB342" si="1703">IF(AND(OR($B342="Incon20l",$B342="Incon20r"),OR($B345="Abs20r",$B345="Abs20l"),$F342="Flankers",$F345="Flankers"),$I345,"")</f>
        <v/>
      </c>
      <c r="CC342" t="str">
        <f t="shared" ref="CC342" si="1704">IF(AND(OR($B342="Incon60l",$B342="Incon60r"),OR($B345="Abs60r",$B345="Abs60l"),$F342="Flankers",$F345="Flankers"),$I345,"")</f>
        <v/>
      </c>
      <c r="CD342" t="str">
        <f t="shared" ref="CD342" si="1705">IF(AND(OR($B342="Incon20l",$B342="Incon20r"),OR($B345="con20r",$B345="con20l"),$F342="Flankers",$F345="Flankers"),$I345,"")</f>
        <v/>
      </c>
      <c r="CE342" t="str">
        <f t="shared" ref="CE342" si="1706">IF(AND(OR($B342="Incon60l",$B342="Incon60r"),OR($B345="con60r",$B345="con60l"),$F342="Flankers",$F345="Flankers"),$I345,"")</f>
        <v/>
      </c>
      <c r="CO342" t="str">
        <f t="shared" ref="CO342" si="1707">IF(AND(OR($B342="Incon20l",$B342="Incon20r"),OR($B345="Abs20r",$B345="Abs20l"),$F342="Flankers",$F345="Flankers"),$T345,"")</f>
        <v/>
      </c>
      <c r="CP342" t="str">
        <f t="shared" ref="CP342" si="1708">IF(AND(OR($B342="Incon60l",$B342="Incon60r"),OR($B345="Abs60r",$B345="Abs60l"),$F342="Flankers",$F345="Flankers"),$T345,"")</f>
        <v/>
      </c>
      <c r="CQ342" t="str">
        <f t="shared" ref="CQ342" si="1709">IF(AND(OR($B342="Incon20l",$B342="Incon20r"),OR($B345="con20r",$B345="con20l"),$F342="Flankers",$F345="Flankers"),$T345,"")</f>
        <v/>
      </c>
      <c r="CR342" t="str">
        <f t="shared" ref="CR342" si="1710">IF(AND(OR($B342="Incon60l",$B342="Incon60r"),OR($B345="con60r",$B345="con60l"),$F342="Flankers",$F345="Flankers"),$T345,"")</f>
        <v/>
      </c>
    </row>
    <row r="343" spans="1:96" x14ac:dyDescent="0.25">
      <c r="A343" t="s">
        <v>161</v>
      </c>
      <c r="B343" t="s">
        <v>144</v>
      </c>
      <c r="C343">
        <v>0</v>
      </c>
      <c r="D343">
        <v>700</v>
      </c>
      <c r="E343" t="s">
        <v>696</v>
      </c>
      <c r="F343" t="s">
        <v>29</v>
      </c>
      <c r="G343" t="s">
        <v>30</v>
      </c>
      <c r="H343" t="s">
        <v>30</v>
      </c>
      <c r="I343">
        <v>333.3</v>
      </c>
      <c r="J343">
        <v>0</v>
      </c>
      <c r="K343">
        <v>0</v>
      </c>
      <c r="L343">
        <v>66.599999999999994</v>
      </c>
      <c r="M343">
        <v>66.599999999999994</v>
      </c>
      <c r="N343">
        <v>0</v>
      </c>
      <c r="O343">
        <v>0</v>
      </c>
      <c r="P343" t="s">
        <v>30</v>
      </c>
      <c r="Q343">
        <v>0</v>
      </c>
      <c r="R343">
        <v>47.6</v>
      </c>
      <c r="S343">
        <v>0</v>
      </c>
      <c r="T343">
        <v>0</v>
      </c>
      <c r="U343">
        <v>0</v>
      </c>
      <c r="V343">
        <v>0</v>
      </c>
    </row>
    <row r="344" spans="1:96" x14ac:dyDescent="0.25">
      <c r="A344" t="s">
        <v>162</v>
      </c>
      <c r="B344" t="s">
        <v>144</v>
      </c>
      <c r="C344">
        <v>0</v>
      </c>
      <c r="D344">
        <v>700</v>
      </c>
      <c r="E344" t="s">
        <v>696</v>
      </c>
      <c r="F344" t="s">
        <v>29</v>
      </c>
      <c r="G344" t="s">
        <v>30</v>
      </c>
      <c r="H344" t="s">
        <v>30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 t="s">
        <v>30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BV344" t="str">
        <f t="shared" ref="BV344" si="1711">IF(AND(OR($B344="Incon20l",$B344="Incon20r"),OR($B347="Abs20r",$B347="Abs20l"),$F344="Central",$F347="Central"),$I347,"")</f>
        <v/>
      </c>
      <c r="BW344" t="str">
        <f t="shared" ref="BW344" si="1712">IF(AND(OR($B344="Incon60l",$B344="Incon60r"),OR($B347="Abs60r",$B347="Abs60l"),$F344="Central",$F347="Central"),$I347,"")</f>
        <v/>
      </c>
      <c r="BX344" t="str">
        <f t="shared" si="1397"/>
        <v/>
      </c>
      <c r="BY344" t="str">
        <f t="shared" ref="BY344" si="1713">IF(AND(OR($B344="Incon60l",$B344="Incon60r"),OR($B347="con60r",$B347="con60l"),$F344="Central",$F347="Central"),$I347,"")</f>
        <v/>
      </c>
      <c r="CI344" t="str">
        <f t="shared" ref="CI344" si="1714">IF(AND(OR($B344="Incon20l",$B344="Incon20r"),OR($B347="Abs20r",$B347="Abs20l"),$F344="Central",$F347="Central"),$T347,"")</f>
        <v/>
      </c>
      <c r="CJ344" t="str">
        <f t="shared" ref="CJ344" si="1715">IF(AND(OR($B344="Incon60l",$B344="Incon60r"),OR($B347="Abs60r",$B347="Abs60l"),$F344="Central",$F347="Central"),$T347,"")</f>
        <v/>
      </c>
      <c r="CK344" t="str">
        <f t="shared" ref="CK344" si="1716">IF(AND(OR($B344="Incon20l",$B344="Incon20r"),OR($B347="con20r",$B347="con20l"),$F344="Central",$F347="Central"),$T347,"")</f>
        <v/>
      </c>
      <c r="CL344" t="str">
        <f t="shared" ref="CL344" si="1717">IF(AND(OR($B344="Incon60l",$B344="Incon60r"),OR($B347="con60r",$B347="con60l"),$F344="Central",$F347="Central"),$T347,"")</f>
        <v/>
      </c>
    </row>
    <row r="345" spans="1:96" x14ac:dyDescent="0.25">
      <c r="A345" t="s">
        <v>163</v>
      </c>
      <c r="B345" t="s">
        <v>144</v>
      </c>
      <c r="C345">
        <v>0</v>
      </c>
      <c r="D345">
        <v>700</v>
      </c>
      <c r="E345" t="s">
        <v>696</v>
      </c>
      <c r="F345" t="s">
        <v>29</v>
      </c>
      <c r="G345" t="s">
        <v>30</v>
      </c>
      <c r="H345" t="s">
        <v>30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 t="s">
        <v>30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CB345" t="str">
        <f t="shared" ref="CB345" si="1718">IF(AND(OR($B345="Incon20l",$B345="Incon20r"),OR($B348="Abs20r",$B348="Abs20l"),$F345="Flankers",$F348="Flankers"),$I348,"")</f>
        <v/>
      </c>
      <c r="CC345" t="str">
        <f t="shared" ref="CC345" si="1719">IF(AND(OR($B345="Incon60l",$B345="Incon60r"),OR($B348="Abs60r",$B348="Abs60l"),$F345="Flankers",$F348="Flankers"),$I348,"")</f>
        <v/>
      </c>
      <c r="CD345" t="str">
        <f t="shared" ref="CD345" si="1720">IF(AND(OR($B345="Incon20l",$B345="Incon20r"),OR($B348="con20r",$B348="con20l"),$F345="Flankers",$F348="Flankers"),$I348,"")</f>
        <v/>
      </c>
      <c r="CE345" t="str">
        <f t="shared" ref="CE345" si="1721">IF(AND(OR($B345="Incon60l",$B345="Incon60r"),OR($B348="con60r",$B348="con60l"),$F345="Flankers",$F348="Flankers"),$I348,"")</f>
        <v/>
      </c>
      <c r="CO345" t="str">
        <f t="shared" ref="CO345" si="1722">IF(AND(OR($B345="Incon20l",$B345="Incon20r"),OR($B348="Abs20r",$B348="Abs20l"),$F345="Flankers",$F348="Flankers"),$T348,"")</f>
        <v/>
      </c>
      <c r="CP345" t="str">
        <f t="shared" ref="CP345" si="1723">IF(AND(OR($B345="Incon60l",$B345="Incon60r"),OR($B348="Abs60r",$B348="Abs60l"),$F345="Flankers",$F348="Flankers"),$T348,"")</f>
        <v/>
      </c>
      <c r="CQ345" t="str">
        <f t="shared" ref="CQ345" si="1724">IF(AND(OR($B345="Incon20l",$B345="Incon20r"),OR($B348="con20r",$B348="con20l"),$F345="Flankers",$F348="Flankers"),$T348,"")</f>
        <v/>
      </c>
      <c r="CR345" t="str">
        <f t="shared" ref="CR345" si="1725">IF(AND(OR($B345="Incon60l",$B345="Incon60r"),OR($B348="con60r",$B348="con60l"),$F345="Flankers",$F348="Flankers"),$T348,"")</f>
        <v/>
      </c>
    </row>
    <row r="346" spans="1:96" x14ac:dyDescent="0.25">
      <c r="A346" t="s">
        <v>164</v>
      </c>
      <c r="B346" t="s">
        <v>144</v>
      </c>
      <c r="C346">
        <v>0</v>
      </c>
      <c r="D346">
        <v>700</v>
      </c>
      <c r="E346" t="s">
        <v>696</v>
      </c>
      <c r="F346" t="s">
        <v>29</v>
      </c>
      <c r="G346" t="s">
        <v>30</v>
      </c>
      <c r="H346" t="s">
        <v>30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 t="s">
        <v>30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96" x14ac:dyDescent="0.25">
      <c r="A347" t="s">
        <v>165</v>
      </c>
      <c r="B347" t="s">
        <v>144</v>
      </c>
      <c r="C347">
        <v>0</v>
      </c>
      <c r="D347">
        <v>700</v>
      </c>
      <c r="E347" t="s">
        <v>696</v>
      </c>
      <c r="F347" t="s">
        <v>29</v>
      </c>
      <c r="G347" t="s">
        <v>30</v>
      </c>
      <c r="H347" t="s">
        <v>30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 t="s">
        <v>30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BV347" t="str">
        <f t="shared" ref="BV347" si="1726">IF(AND(OR($B347="Incon20l",$B347="Incon20r"),OR($B350="Abs20r",$B350="Abs20l"),$F347="Central",$F350="Central"),$I350,"")</f>
        <v/>
      </c>
      <c r="BW347" t="str">
        <f t="shared" ref="BW347" si="1727">IF(AND(OR($B347="Incon60l",$B347="Incon60r"),OR($B350="Abs60r",$B350="Abs60l"),$F347="Central",$F350="Central"),$I350,"")</f>
        <v/>
      </c>
      <c r="BX347" t="str">
        <f t="shared" ref="BX347:BX410" si="1728">IF(AND(OR($B347="Incon20l",$B347="Incon20r"),OR($B350="con20r",$B350="con20l"),$F347="Central",$F350="Central"),$I350,"")</f>
        <v/>
      </c>
      <c r="BY347" t="str">
        <f t="shared" ref="BY347" si="1729">IF(AND(OR($B347="Incon60l",$B347="Incon60r"),OR($B350="con60r",$B350="con60l"),$F347="Central",$F350="Central"),$I350,"")</f>
        <v/>
      </c>
      <c r="CI347" t="str">
        <f t="shared" ref="CI347" si="1730">IF(AND(OR($B347="Incon20l",$B347="Incon20r"),OR($B350="Abs20r",$B350="Abs20l"),$F347="Central",$F350="Central"),$T350,"")</f>
        <v/>
      </c>
      <c r="CJ347" t="str">
        <f t="shared" ref="CJ347" si="1731">IF(AND(OR($B347="Incon60l",$B347="Incon60r"),OR($B350="Abs60r",$B350="Abs60l"),$F347="Central",$F350="Central"),$T350,"")</f>
        <v/>
      </c>
      <c r="CK347" t="str">
        <f t="shared" ref="CK347" si="1732">IF(AND(OR($B347="Incon20l",$B347="Incon20r"),OR($B350="con20r",$B350="con20l"),$F347="Central",$F350="Central"),$T350,"")</f>
        <v/>
      </c>
      <c r="CL347" t="str">
        <f t="shared" ref="CL347" si="1733">IF(AND(OR($B347="Incon60l",$B347="Incon60r"),OR($B350="con60r",$B350="con60l"),$F347="Central",$F350="Central"),$T350,"")</f>
        <v/>
      </c>
    </row>
    <row r="348" spans="1:96" x14ac:dyDescent="0.25">
      <c r="A348" t="s">
        <v>166</v>
      </c>
      <c r="B348" t="s">
        <v>144</v>
      </c>
      <c r="C348">
        <v>0</v>
      </c>
      <c r="D348">
        <v>700</v>
      </c>
      <c r="E348" t="s">
        <v>696</v>
      </c>
      <c r="F348" t="s">
        <v>29</v>
      </c>
      <c r="G348" t="s">
        <v>30</v>
      </c>
      <c r="H348" t="s">
        <v>30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 t="s">
        <v>30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CB348" t="str">
        <f t="shared" ref="CB348" si="1734">IF(AND(OR($B348="Incon20l",$B348="Incon20r"),OR($B351="Abs20r",$B351="Abs20l"),$F348="Flankers",$F351="Flankers"),$I351,"")</f>
        <v/>
      </c>
      <c r="CC348" t="str">
        <f t="shared" ref="CC348" si="1735">IF(AND(OR($B348="Incon60l",$B348="Incon60r"),OR($B351="Abs60r",$B351="Abs60l"),$F348="Flankers",$F351="Flankers"),$I351,"")</f>
        <v/>
      </c>
      <c r="CD348" t="str">
        <f t="shared" ref="CD348" si="1736">IF(AND(OR($B348="Incon20l",$B348="Incon20r"),OR($B351="con20r",$B351="con20l"),$F348="Flankers",$F351="Flankers"),$I351,"")</f>
        <v/>
      </c>
      <c r="CE348" t="str">
        <f t="shared" ref="CE348" si="1737">IF(AND(OR($B348="Incon60l",$B348="Incon60r"),OR($B351="con60r",$B351="con60l"),$F348="Flankers",$F351="Flankers"),$I351,"")</f>
        <v/>
      </c>
      <c r="CO348" t="str">
        <f t="shared" ref="CO348" si="1738">IF(AND(OR($B348="Incon20l",$B348="Incon20r"),OR($B351="Abs20r",$B351="Abs20l"),$F348="Flankers",$F351="Flankers"),$T351,"")</f>
        <v/>
      </c>
      <c r="CP348" t="str">
        <f t="shared" ref="CP348" si="1739">IF(AND(OR($B348="Incon60l",$B348="Incon60r"),OR($B351="Abs60r",$B351="Abs60l"),$F348="Flankers",$F351="Flankers"),$T351,"")</f>
        <v/>
      </c>
      <c r="CQ348" t="str">
        <f t="shared" ref="CQ348" si="1740">IF(AND(OR($B348="Incon20l",$B348="Incon20r"),OR($B351="con20r",$B351="con20l"),$F348="Flankers",$F351="Flankers"),$T351,"")</f>
        <v/>
      </c>
      <c r="CR348" t="str">
        <f t="shared" ref="CR348" si="1741">IF(AND(OR($B348="Incon60l",$B348="Incon60r"),OR($B351="con60r",$B351="con60l"),$F348="Flankers",$F351="Flankers"),$T351,"")</f>
        <v/>
      </c>
    </row>
    <row r="349" spans="1:96" x14ac:dyDescent="0.25">
      <c r="A349" t="s">
        <v>167</v>
      </c>
      <c r="B349" t="s">
        <v>144</v>
      </c>
      <c r="C349">
        <v>0</v>
      </c>
      <c r="D349">
        <v>700</v>
      </c>
      <c r="E349" t="s">
        <v>696</v>
      </c>
      <c r="F349" t="s">
        <v>29</v>
      </c>
      <c r="G349" t="s">
        <v>30</v>
      </c>
      <c r="H349" t="s">
        <v>30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 t="s">
        <v>30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96" x14ac:dyDescent="0.25">
      <c r="A350" t="s">
        <v>168</v>
      </c>
      <c r="B350" t="s">
        <v>144</v>
      </c>
      <c r="C350">
        <v>0</v>
      </c>
      <c r="D350">
        <v>700</v>
      </c>
      <c r="E350" t="s">
        <v>696</v>
      </c>
      <c r="F350" t="s">
        <v>29</v>
      </c>
      <c r="G350" t="s">
        <v>30</v>
      </c>
      <c r="H350" t="s">
        <v>30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 t="s">
        <v>30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BV350" t="str">
        <f t="shared" ref="BV350" si="1742">IF(AND(OR($B350="Incon20l",$B350="Incon20r"),OR($B353="Abs20r",$B353="Abs20l"),$F350="Central",$F353="Central"),$I353,"")</f>
        <v/>
      </c>
      <c r="BW350" t="str">
        <f t="shared" ref="BW350" si="1743">IF(AND(OR($B350="Incon60l",$B350="Incon60r"),OR($B353="Abs60r",$B353="Abs60l"),$F350="Central",$F353="Central"),$I353,"")</f>
        <v/>
      </c>
      <c r="BX350" t="str">
        <f t="shared" si="1728"/>
        <v/>
      </c>
      <c r="BY350" t="str">
        <f t="shared" ref="BY350" si="1744">IF(AND(OR($B350="Incon60l",$B350="Incon60r"),OR($B353="con60r",$B353="con60l"),$F350="Central",$F353="Central"),$I353,"")</f>
        <v/>
      </c>
      <c r="CI350" t="str">
        <f t="shared" ref="CI350" si="1745">IF(AND(OR($B350="Incon20l",$B350="Incon20r"),OR($B353="Abs20r",$B353="Abs20l"),$F350="Central",$F353="Central"),$T353,"")</f>
        <v/>
      </c>
      <c r="CJ350" t="str">
        <f t="shared" ref="CJ350" si="1746">IF(AND(OR($B350="Incon60l",$B350="Incon60r"),OR($B353="Abs60r",$B353="Abs60l"),$F350="Central",$F353="Central"),$T353,"")</f>
        <v/>
      </c>
      <c r="CK350" t="str">
        <f t="shared" ref="CK350" si="1747">IF(AND(OR($B350="Incon20l",$B350="Incon20r"),OR($B353="con20r",$B353="con20l"),$F350="Central",$F353="Central"),$T353,"")</f>
        <v/>
      </c>
      <c r="CL350" t="str">
        <f t="shared" ref="CL350" si="1748">IF(AND(OR($B350="Incon60l",$B350="Incon60r"),OR($B353="con60r",$B353="con60l"),$F350="Central",$F353="Central"),$T353,"")</f>
        <v/>
      </c>
    </row>
    <row r="351" spans="1:96" x14ac:dyDescent="0.25">
      <c r="A351" t="s">
        <v>169</v>
      </c>
      <c r="B351" t="s">
        <v>144</v>
      </c>
      <c r="C351">
        <v>0</v>
      </c>
      <c r="D351">
        <v>700</v>
      </c>
      <c r="E351" t="s">
        <v>696</v>
      </c>
      <c r="F351" t="s">
        <v>29</v>
      </c>
      <c r="G351" t="s">
        <v>30</v>
      </c>
      <c r="H351" t="s">
        <v>30</v>
      </c>
      <c r="I351">
        <v>33.4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 t="s">
        <v>30</v>
      </c>
      <c r="Q351">
        <v>0</v>
      </c>
      <c r="R351">
        <v>4.8</v>
      </c>
      <c r="S351">
        <v>0</v>
      </c>
      <c r="T351">
        <v>0</v>
      </c>
      <c r="U351">
        <v>0</v>
      </c>
      <c r="V351">
        <v>0</v>
      </c>
      <c r="CB351" t="str">
        <f t="shared" ref="CB351" si="1749">IF(AND(OR($B351="Incon20l",$B351="Incon20r"),OR($B354="Abs20r",$B354="Abs20l"),$F351="Flankers",$F354="Flankers"),$I354,"")</f>
        <v/>
      </c>
      <c r="CC351" t="str">
        <f t="shared" ref="CC351" si="1750">IF(AND(OR($B351="Incon60l",$B351="Incon60r"),OR($B354="Abs60r",$B354="Abs60l"),$F351="Flankers",$F354="Flankers"),$I354,"")</f>
        <v/>
      </c>
      <c r="CD351" t="str">
        <f t="shared" ref="CD351" si="1751">IF(AND(OR($B351="Incon20l",$B351="Incon20r"),OR($B354="con20r",$B354="con20l"),$F351="Flankers",$F354="Flankers"),$I354,"")</f>
        <v/>
      </c>
      <c r="CE351" t="str">
        <f t="shared" ref="CE351" si="1752">IF(AND(OR($B351="Incon60l",$B351="Incon60r"),OR($B354="con60r",$B354="con60l"),$F351="Flankers",$F354="Flankers"),$I354,"")</f>
        <v/>
      </c>
      <c r="CO351" t="str">
        <f t="shared" ref="CO351" si="1753">IF(AND(OR($B351="Incon20l",$B351="Incon20r"),OR($B354="Abs20r",$B354="Abs20l"),$F351="Flankers",$F354="Flankers"),$T354,"")</f>
        <v/>
      </c>
      <c r="CP351" t="str">
        <f t="shared" ref="CP351" si="1754">IF(AND(OR($B351="Incon60l",$B351="Incon60r"),OR($B354="Abs60r",$B354="Abs60l"),$F351="Flankers",$F354="Flankers"),$T354,"")</f>
        <v/>
      </c>
      <c r="CQ351" t="str">
        <f t="shared" ref="CQ351" si="1755">IF(AND(OR($B351="Incon20l",$B351="Incon20r"),OR($B354="con20r",$B354="con20l"),$F351="Flankers",$F354="Flankers"),$T354,"")</f>
        <v/>
      </c>
      <c r="CR351" t="str">
        <f t="shared" ref="CR351" si="1756">IF(AND(OR($B351="Incon60l",$B351="Incon60r"),OR($B354="con60r",$B354="con60l"),$F351="Flankers",$F354="Flankers"),$T354,"")</f>
        <v/>
      </c>
    </row>
    <row r="352" spans="1:96" x14ac:dyDescent="0.25">
      <c r="A352" t="s">
        <v>170</v>
      </c>
      <c r="B352" t="s">
        <v>144</v>
      </c>
      <c r="C352">
        <v>0</v>
      </c>
      <c r="D352">
        <v>700</v>
      </c>
      <c r="E352" t="s">
        <v>696</v>
      </c>
      <c r="F352" t="s">
        <v>29</v>
      </c>
      <c r="G352" t="s">
        <v>30</v>
      </c>
      <c r="H352" t="s">
        <v>30</v>
      </c>
      <c r="I352">
        <v>133.30000000000001</v>
      </c>
      <c r="J352">
        <v>0</v>
      </c>
      <c r="K352">
        <v>0</v>
      </c>
      <c r="L352">
        <v>83.2</v>
      </c>
      <c r="M352">
        <v>83.2</v>
      </c>
      <c r="N352">
        <v>0</v>
      </c>
      <c r="O352">
        <v>0</v>
      </c>
      <c r="P352" t="s">
        <v>30</v>
      </c>
      <c r="Q352">
        <v>0</v>
      </c>
      <c r="R352">
        <v>19</v>
      </c>
      <c r="S352">
        <v>0</v>
      </c>
      <c r="T352">
        <v>0</v>
      </c>
      <c r="U352">
        <v>0</v>
      </c>
      <c r="V352">
        <v>0</v>
      </c>
    </row>
    <row r="353" spans="1:96" x14ac:dyDescent="0.25">
      <c r="A353" t="s">
        <v>171</v>
      </c>
      <c r="B353" t="s">
        <v>144</v>
      </c>
      <c r="C353">
        <v>0</v>
      </c>
      <c r="D353">
        <v>700</v>
      </c>
      <c r="E353" t="s">
        <v>696</v>
      </c>
      <c r="F353" t="s">
        <v>29</v>
      </c>
      <c r="G353">
        <v>7.1</v>
      </c>
      <c r="H353">
        <v>1</v>
      </c>
      <c r="I353">
        <v>299.8</v>
      </c>
      <c r="J353">
        <v>416.6</v>
      </c>
      <c r="K353">
        <v>2896</v>
      </c>
      <c r="L353">
        <v>416.6</v>
      </c>
      <c r="M353">
        <v>416.6</v>
      </c>
      <c r="N353">
        <v>333.2</v>
      </c>
      <c r="O353">
        <v>1</v>
      </c>
      <c r="P353">
        <v>0</v>
      </c>
      <c r="Q353">
        <v>1</v>
      </c>
      <c r="R353">
        <v>42.8</v>
      </c>
      <c r="S353">
        <v>59.5</v>
      </c>
      <c r="T353">
        <v>333.2</v>
      </c>
      <c r="U353">
        <v>47.6</v>
      </c>
      <c r="V353">
        <v>333.2</v>
      </c>
      <c r="BV353" t="str">
        <f t="shared" ref="BV353" si="1757">IF(AND(OR($B353="Incon20l",$B353="Incon20r"),OR($B356="Abs20r",$B356="Abs20l"),$F353="Central",$F356="Central"),$I356,"")</f>
        <v/>
      </c>
      <c r="BW353" t="str">
        <f t="shared" ref="BW353" si="1758">IF(AND(OR($B353="Incon60l",$B353="Incon60r"),OR($B356="Abs60r",$B356="Abs60l"),$F353="Central",$F356="Central"),$I356,"")</f>
        <v/>
      </c>
      <c r="BX353" t="str">
        <f t="shared" si="1728"/>
        <v/>
      </c>
      <c r="BY353" t="str">
        <f t="shared" ref="BY353" si="1759">IF(AND(OR($B353="Incon60l",$B353="Incon60r"),OR($B356="con60r",$B356="con60l"),$F353="Central",$F356="Central"),$I356,"")</f>
        <v/>
      </c>
      <c r="CI353" t="str">
        <f t="shared" ref="CI353" si="1760">IF(AND(OR($B353="Incon20l",$B353="Incon20r"),OR($B356="Abs20r",$B356="Abs20l"),$F353="Central",$F356="Central"),$T356,"")</f>
        <v/>
      </c>
      <c r="CJ353" t="str">
        <f t="shared" ref="CJ353" si="1761">IF(AND(OR($B353="Incon60l",$B353="Incon60r"),OR($B356="Abs60r",$B356="Abs60l"),$F353="Central",$F356="Central"),$T356,"")</f>
        <v/>
      </c>
      <c r="CK353" t="str">
        <f t="shared" ref="CK353" si="1762">IF(AND(OR($B353="Incon20l",$B353="Incon20r"),OR($B356="con20r",$B356="con20l"),$F353="Central",$F356="Central"),$T356,"")</f>
        <v/>
      </c>
      <c r="CL353" t="str">
        <f t="shared" ref="CL353" si="1763">IF(AND(OR($B353="Incon60l",$B353="Incon60r"),OR($B356="con60r",$B356="con60l"),$F353="Central",$F356="Central"),$T356,"")</f>
        <v/>
      </c>
    </row>
    <row r="354" spans="1:96" x14ac:dyDescent="0.25">
      <c r="A354" t="s">
        <v>172</v>
      </c>
      <c r="B354" t="s">
        <v>144</v>
      </c>
      <c r="C354">
        <v>0</v>
      </c>
      <c r="D354">
        <v>700</v>
      </c>
      <c r="E354" t="s">
        <v>696</v>
      </c>
      <c r="F354" t="s">
        <v>29</v>
      </c>
      <c r="G354">
        <v>128.6</v>
      </c>
      <c r="H354">
        <v>1</v>
      </c>
      <c r="I354">
        <v>500</v>
      </c>
      <c r="J354">
        <v>116.7</v>
      </c>
      <c r="K354">
        <v>811.6</v>
      </c>
      <c r="L354">
        <v>233.4</v>
      </c>
      <c r="M354">
        <v>366.6</v>
      </c>
      <c r="N354">
        <v>116.7</v>
      </c>
      <c r="O354">
        <v>1</v>
      </c>
      <c r="P354">
        <v>0</v>
      </c>
      <c r="Q354">
        <v>1</v>
      </c>
      <c r="R354">
        <v>71.400000000000006</v>
      </c>
      <c r="S354">
        <v>16.7</v>
      </c>
      <c r="T354">
        <v>116.7</v>
      </c>
      <c r="U354">
        <v>16.7</v>
      </c>
      <c r="V354">
        <v>116.7</v>
      </c>
      <c r="CB354" t="str">
        <f t="shared" ref="CB354" si="1764">IF(AND(OR($B354="Incon20l",$B354="Incon20r"),OR($B357="Abs20r",$B357="Abs20l"),$F354="Flankers",$F357="Flankers"),$I357,"")</f>
        <v/>
      </c>
      <c r="CC354" t="str">
        <f t="shared" ref="CC354" si="1765">IF(AND(OR($B354="Incon60l",$B354="Incon60r"),OR($B357="Abs60r",$B357="Abs60l"),$F354="Flankers",$F357="Flankers"),$I357,"")</f>
        <v/>
      </c>
      <c r="CD354" t="str">
        <f t="shared" ref="CD354" si="1766">IF(AND(OR($B354="Incon20l",$B354="Incon20r"),OR($B357="con20r",$B357="con20l"),$F354="Flankers",$F357="Flankers"),$I357,"")</f>
        <v/>
      </c>
      <c r="CE354" t="str">
        <f t="shared" ref="CE354" si="1767">IF(AND(OR($B354="Incon60l",$B354="Incon60r"),OR($B357="con60r",$B357="con60l"),$F354="Flankers",$F357="Flankers"),$I357,"")</f>
        <v/>
      </c>
      <c r="CO354" t="str">
        <f t="shared" ref="CO354" si="1768">IF(AND(OR($B354="Incon20l",$B354="Incon20r"),OR($B357="Abs20r",$B357="Abs20l"),$F354="Flankers",$F357="Flankers"),$T357,"")</f>
        <v/>
      </c>
      <c r="CP354" t="str">
        <f t="shared" ref="CP354" si="1769">IF(AND(OR($B354="Incon60l",$B354="Incon60r"),OR($B357="Abs60r",$B357="Abs60l"),$F354="Flankers",$F357="Flankers"),$T357,"")</f>
        <v/>
      </c>
      <c r="CQ354" t="str">
        <f t="shared" ref="CQ354" si="1770">IF(AND(OR($B354="Incon20l",$B354="Incon20r"),OR($B357="con20r",$B357="con20l"),$F354="Flankers",$F357="Flankers"),$T357,"")</f>
        <v/>
      </c>
      <c r="CR354" t="str">
        <f t="shared" ref="CR354" si="1771">IF(AND(OR($B354="Incon60l",$B354="Incon60r"),OR($B357="con60r",$B357="con60l"),$F354="Flankers",$F357="Flankers"),$T357,"")</f>
        <v/>
      </c>
    </row>
    <row r="355" spans="1:96" x14ac:dyDescent="0.25">
      <c r="A355" t="s">
        <v>173</v>
      </c>
      <c r="B355" t="s">
        <v>144</v>
      </c>
      <c r="C355">
        <v>0</v>
      </c>
      <c r="D355">
        <v>700</v>
      </c>
      <c r="E355" t="s">
        <v>696</v>
      </c>
      <c r="F355" t="s">
        <v>29</v>
      </c>
      <c r="G355">
        <v>208.5</v>
      </c>
      <c r="H355">
        <v>1</v>
      </c>
      <c r="I355">
        <v>466.5</v>
      </c>
      <c r="J355">
        <v>266.60000000000002</v>
      </c>
      <c r="K355">
        <v>1853.5</v>
      </c>
      <c r="L355">
        <v>466.6</v>
      </c>
      <c r="M355">
        <v>466.6</v>
      </c>
      <c r="N355">
        <v>116.6</v>
      </c>
      <c r="O355">
        <v>1</v>
      </c>
      <c r="P355">
        <v>0</v>
      </c>
      <c r="Q355">
        <v>2</v>
      </c>
      <c r="R355">
        <v>66.599999999999994</v>
      </c>
      <c r="S355">
        <v>38.1</v>
      </c>
      <c r="T355">
        <v>233.3</v>
      </c>
      <c r="U355">
        <v>33.299999999999997</v>
      </c>
      <c r="V355">
        <v>116.6</v>
      </c>
    </row>
    <row r="356" spans="1:96" x14ac:dyDescent="0.25">
      <c r="A356" t="s">
        <v>174</v>
      </c>
      <c r="B356" t="s">
        <v>144</v>
      </c>
      <c r="C356">
        <v>0</v>
      </c>
      <c r="D356">
        <v>700</v>
      </c>
      <c r="E356" t="s">
        <v>696</v>
      </c>
      <c r="F356" t="s">
        <v>29</v>
      </c>
      <c r="G356" t="s">
        <v>30</v>
      </c>
      <c r="H356" t="s">
        <v>30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 t="s">
        <v>30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BV356" t="str">
        <f t="shared" ref="BV356" si="1772">IF(AND(OR($B356="Incon20l",$B356="Incon20r"),OR($B359="Abs20r",$B359="Abs20l"),$F356="Central",$F359="Central"),$I359,"")</f>
        <v/>
      </c>
      <c r="BW356" t="str">
        <f t="shared" ref="BW356" si="1773">IF(AND(OR($B356="Incon60l",$B356="Incon60r"),OR($B359="Abs60r",$B359="Abs60l"),$F356="Central",$F359="Central"),$I359,"")</f>
        <v/>
      </c>
      <c r="BX356" t="str">
        <f t="shared" si="1728"/>
        <v/>
      </c>
      <c r="BY356" t="str">
        <f t="shared" ref="BY356" si="1774">IF(AND(OR($B356="Incon60l",$B356="Incon60r"),OR($B359="con60r",$B359="con60l"),$F356="Central",$F359="Central"),$I359,"")</f>
        <v/>
      </c>
      <c r="CI356" t="str">
        <f t="shared" ref="CI356" si="1775">IF(AND(OR($B356="Incon20l",$B356="Incon20r"),OR($B359="Abs20r",$B359="Abs20l"),$F356="Central",$F359="Central"),$T359,"")</f>
        <v/>
      </c>
      <c r="CJ356" t="str">
        <f t="shared" ref="CJ356" si="1776">IF(AND(OR($B356="Incon60l",$B356="Incon60r"),OR($B359="Abs60r",$B359="Abs60l"),$F356="Central",$F359="Central"),$T359,"")</f>
        <v/>
      </c>
      <c r="CK356" t="str">
        <f t="shared" ref="CK356" si="1777">IF(AND(OR($B356="Incon20l",$B356="Incon20r"),OR($B359="con20r",$B359="con20l"),$F356="Central",$F359="Central"),$T359,"")</f>
        <v/>
      </c>
      <c r="CL356" t="str">
        <f t="shared" ref="CL356" si="1778">IF(AND(OR($B356="Incon60l",$B356="Incon60r"),OR($B359="con60r",$B359="con60l"),$F356="Central",$F359="Central"),$T359,"")</f>
        <v/>
      </c>
    </row>
    <row r="357" spans="1:96" x14ac:dyDescent="0.25">
      <c r="A357" t="s">
        <v>175</v>
      </c>
      <c r="B357" t="s">
        <v>144</v>
      </c>
      <c r="C357">
        <v>0</v>
      </c>
      <c r="D357">
        <v>700</v>
      </c>
      <c r="E357" t="s">
        <v>696</v>
      </c>
      <c r="F357" t="s">
        <v>29</v>
      </c>
      <c r="G357" t="s">
        <v>30</v>
      </c>
      <c r="H357" t="s">
        <v>30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 t="s">
        <v>30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CB357" t="str">
        <f t="shared" ref="CB357" si="1779">IF(AND(OR($B357="Incon20l",$B357="Incon20r"),OR($B360="Abs20r",$B360="Abs20l"),$F357="Flankers",$F360="Flankers"),$I360,"")</f>
        <v/>
      </c>
      <c r="CC357" t="str">
        <f t="shared" ref="CC357" si="1780">IF(AND(OR($B357="Incon60l",$B357="Incon60r"),OR($B360="Abs60r",$B360="Abs60l"),$F357="Flankers",$F360="Flankers"),$I360,"")</f>
        <v/>
      </c>
      <c r="CD357" t="str">
        <f t="shared" ref="CD357" si="1781">IF(AND(OR($B357="Incon20l",$B357="Incon20r"),OR($B360="con20r",$B360="con20l"),$F357="Flankers",$F360="Flankers"),$I360,"")</f>
        <v/>
      </c>
      <c r="CE357" t="str">
        <f t="shared" ref="CE357" si="1782">IF(AND(OR($B357="Incon60l",$B357="Incon60r"),OR($B360="con60r",$B360="con60l"),$F357="Flankers",$F360="Flankers"),$I360,"")</f>
        <v/>
      </c>
      <c r="CO357" t="str">
        <f t="shared" ref="CO357" si="1783">IF(AND(OR($B357="Incon20l",$B357="Incon20r"),OR($B360="Abs20r",$B360="Abs20l"),$F357="Flankers",$F360="Flankers"),$T360,"")</f>
        <v/>
      </c>
      <c r="CP357" t="str">
        <f t="shared" ref="CP357" si="1784">IF(AND(OR($B357="Incon60l",$B357="Incon60r"),OR($B360="Abs60r",$B360="Abs60l"),$F357="Flankers",$F360="Flankers"),$T360,"")</f>
        <v/>
      </c>
      <c r="CQ357" t="str">
        <f t="shared" ref="CQ357" si="1785">IF(AND(OR($B357="Incon20l",$B357="Incon20r"),OR($B360="con20r",$B360="con20l"),$F357="Flankers",$F360="Flankers"),$T360,"")</f>
        <v/>
      </c>
      <c r="CR357" t="str">
        <f t="shared" ref="CR357" si="1786">IF(AND(OR($B357="Incon60l",$B357="Incon60r"),OR($B360="con60r",$B360="con60l"),$F357="Flankers",$F360="Flankers"),$T360,"")</f>
        <v/>
      </c>
    </row>
    <row r="358" spans="1:96" x14ac:dyDescent="0.25">
      <c r="A358" t="s">
        <v>176</v>
      </c>
      <c r="B358" t="s">
        <v>144</v>
      </c>
      <c r="C358">
        <v>0</v>
      </c>
      <c r="D358">
        <v>700</v>
      </c>
      <c r="E358" t="s">
        <v>696</v>
      </c>
      <c r="F358" t="s">
        <v>29</v>
      </c>
      <c r="G358">
        <v>385.1</v>
      </c>
      <c r="H358">
        <v>2</v>
      </c>
      <c r="I358">
        <v>183.4</v>
      </c>
      <c r="J358">
        <v>166.6</v>
      </c>
      <c r="K358">
        <v>1158.3</v>
      </c>
      <c r="L358">
        <v>183.2</v>
      </c>
      <c r="M358">
        <v>183.2</v>
      </c>
      <c r="N358">
        <v>166.6</v>
      </c>
      <c r="O358">
        <v>1</v>
      </c>
      <c r="P358">
        <v>0</v>
      </c>
      <c r="Q358">
        <v>1</v>
      </c>
      <c r="R358">
        <v>26.2</v>
      </c>
      <c r="S358">
        <v>23.8</v>
      </c>
      <c r="T358">
        <v>166.6</v>
      </c>
      <c r="U358">
        <v>23.8</v>
      </c>
      <c r="V358">
        <v>166.6</v>
      </c>
    </row>
    <row r="359" spans="1:96" x14ac:dyDescent="0.25">
      <c r="A359" t="s">
        <v>177</v>
      </c>
      <c r="B359" t="s">
        <v>144</v>
      </c>
      <c r="C359">
        <v>0</v>
      </c>
      <c r="D359">
        <v>700</v>
      </c>
      <c r="E359" t="s">
        <v>696</v>
      </c>
      <c r="F359" t="s">
        <v>29</v>
      </c>
      <c r="G359">
        <v>429.9</v>
      </c>
      <c r="H359">
        <v>2</v>
      </c>
      <c r="I359">
        <v>433.4</v>
      </c>
      <c r="J359">
        <v>116.6</v>
      </c>
      <c r="K359">
        <v>810.7</v>
      </c>
      <c r="L359">
        <v>399.9</v>
      </c>
      <c r="M359">
        <v>399.9</v>
      </c>
      <c r="N359">
        <v>116.6</v>
      </c>
      <c r="O359">
        <v>1</v>
      </c>
      <c r="P359">
        <v>0</v>
      </c>
      <c r="Q359">
        <v>1</v>
      </c>
      <c r="R359">
        <v>61.9</v>
      </c>
      <c r="S359">
        <v>16.7</v>
      </c>
      <c r="T359">
        <v>116.6</v>
      </c>
      <c r="U359">
        <v>16.7</v>
      </c>
      <c r="V359">
        <v>116.6</v>
      </c>
      <c r="BV359" t="str">
        <f t="shared" ref="BV359" si="1787">IF(AND(OR($B359="Incon20l",$B359="Incon20r"),OR($B362="Abs20r",$B362="Abs20l"),$F359="Central",$F362="Central"),$I362,"")</f>
        <v/>
      </c>
      <c r="BW359" t="str">
        <f t="shared" ref="BW359" si="1788">IF(AND(OR($B359="Incon60l",$B359="Incon60r"),OR($B362="Abs60r",$B362="Abs60l"),$F359="Central",$F362="Central"),$I362,"")</f>
        <v/>
      </c>
      <c r="BX359" t="str">
        <f t="shared" si="1728"/>
        <v/>
      </c>
      <c r="BY359" t="str">
        <f t="shared" ref="BY359" si="1789">IF(AND(OR($B359="Incon60l",$B359="Incon60r"),OR($B362="con60r",$B362="con60l"),$F359="Central",$F362="Central"),$I362,"")</f>
        <v/>
      </c>
      <c r="CI359" t="str">
        <f t="shared" ref="CI359" si="1790">IF(AND(OR($B359="Incon20l",$B359="Incon20r"),OR($B362="Abs20r",$B362="Abs20l"),$F359="Central",$F362="Central"),$T362,"")</f>
        <v/>
      </c>
      <c r="CJ359" t="str">
        <f t="shared" ref="CJ359" si="1791">IF(AND(OR($B359="Incon60l",$B359="Incon60r"),OR($B362="Abs60r",$B362="Abs60l"),$F359="Central",$F362="Central"),$T362,"")</f>
        <v/>
      </c>
      <c r="CK359" t="str">
        <f t="shared" ref="CK359" si="1792">IF(AND(OR($B359="Incon20l",$B359="Incon20r"),OR($B362="con20r",$B362="con20l"),$F359="Central",$F362="Central"),$T362,"")</f>
        <v/>
      </c>
      <c r="CL359" t="str">
        <f t="shared" ref="CL359" si="1793">IF(AND(OR($B359="Incon60l",$B359="Incon60r"),OR($B362="con60r",$B362="con60l"),$F359="Central",$F362="Central"),$T362,"")</f>
        <v/>
      </c>
    </row>
    <row r="360" spans="1:96" x14ac:dyDescent="0.25">
      <c r="A360" t="s">
        <v>178</v>
      </c>
      <c r="B360" t="s">
        <v>144</v>
      </c>
      <c r="C360">
        <v>0</v>
      </c>
      <c r="D360">
        <v>700</v>
      </c>
      <c r="E360" t="s">
        <v>696</v>
      </c>
      <c r="F360" t="s">
        <v>29</v>
      </c>
      <c r="G360" t="s">
        <v>30</v>
      </c>
      <c r="H360" t="s">
        <v>30</v>
      </c>
      <c r="I360">
        <v>100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 t="s">
        <v>30</v>
      </c>
      <c r="Q360">
        <v>0</v>
      </c>
      <c r="R360">
        <v>14.3</v>
      </c>
      <c r="S360">
        <v>0</v>
      </c>
      <c r="T360">
        <v>0</v>
      </c>
      <c r="U360">
        <v>0</v>
      </c>
      <c r="V360">
        <v>0</v>
      </c>
      <c r="CB360" t="str">
        <f t="shared" ref="CB360" si="1794">IF(AND(OR($B360="Incon20l",$B360="Incon20r"),OR($B363="Abs20r",$B363="Abs20l"),$F360="Flankers",$F363="Flankers"),$I363,"")</f>
        <v/>
      </c>
      <c r="CC360" t="str">
        <f t="shared" ref="CC360" si="1795">IF(AND(OR($B360="Incon60l",$B360="Incon60r"),OR($B363="Abs60r",$B363="Abs60l"),$F360="Flankers",$F363="Flankers"),$I363,"")</f>
        <v/>
      </c>
      <c r="CD360" t="str">
        <f t="shared" ref="CD360" si="1796">IF(AND(OR($B360="Incon20l",$B360="Incon20r"),OR($B363="con20r",$B363="con20l"),$F360="Flankers",$F363="Flankers"),$I363,"")</f>
        <v/>
      </c>
      <c r="CE360" t="str">
        <f t="shared" ref="CE360" si="1797">IF(AND(OR($B360="Incon60l",$B360="Incon60r"),OR($B363="con60r",$B363="con60l"),$F360="Flankers",$F363="Flankers"),$I363,"")</f>
        <v/>
      </c>
      <c r="CO360" t="str">
        <f t="shared" ref="CO360" si="1798">IF(AND(OR($B360="Incon20l",$B360="Incon20r"),OR($B363="Abs20r",$B363="Abs20l"),$F360="Flankers",$F363="Flankers"),$T363,"")</f>
        <v/>
      </c>
      <c r="CP360" t="str">
        <f t="shared" ref="CP360" si="1799">IF(AND(OR($B360="Incon60l",$B360="Incon60r"),OR($B363="Abs60r",$B363="Abs60l"),$F360="Flankers",$F363="Flankers"),$T363,"")</f>
        <v/>
      </c>
      <c r="CQ360" t="str">
        <f t="shared" ref="CQ360" si="1800">IF(AND(OR($B360="Incon20l",$B360="Incon20r"),OR($B363="con20r",$B363="con20l"),$F360="Flankers",$F363="Flankers"),$T363,"")</f>
        <v/>
      </c>
      <c r="CR360" t="str">
        <f t="shared" ref="CR360" si="1801">IF(AND(OR($B360="Incon60l",$B360="Incon60r"),OR($B363="con60r",$B363="con60l"),$F360="Flankers",$F363="Flankers"),$T363,"")</f>
        <v/>
      </c>
    </row>
    <row r="361" spans="1:96" x14ac:dyDescent="0.25">
      <c r="A361" t="s">
        <v>179</v>
      </c>
      <c r="B361" t="s">
        <v>144</v>
      </c>
      <c r="C361">
        <v>0</v>
      </c>
      <c r="D361">
        <v>700</v>
      </c>
      <c r="E361" t="s">
        <v>696</v>
      </c>
      <c r="F361" t="s">
        <v>29</v>
      </c>
      <c r="G361" t="s">
        <v>30</v>
      </c>
      <c r="H361" t="s">
        <v>30</v>
      </c>
      <c r="I361">
        <v>183.5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 t="s">
        <v>30</v>
      </c>
      <c r="Q361">
        <v>0</v>
      </c>
      <c r="R361">
        <v>26.2</v>
      </c>
      <c r="S361">
        <v>0</v>
      </c>
      <c r="T361">
        <v>0</v>
      </c>
      <c r="U361">
        <v>0</v>
      </c>
      <c r="V361">
        <v>0</v>
      </c>
    </row>
    <row r="362" spans="1:96" x14ac:dyDescent="0.25">
      <c r="A362" t="s">
        <v>180</v>
      </c>
      <c r="B362" t="s">
        <v>144</v>
      </c>
      <c r="C362">
        <v>0</v>
      </c>
      <c r="D362">
        <v>700</v>
      </c>
      <c r="E362" t="s">
        <v>696</v>
      </c>
      <c r="F362" t="s">
        <v>29</v>
      </c>
      <c r="G362" t="s">
        <v>30</v>
      </c>
      <c r="H362" t="s">
        <v>30</v>
      </c>
      <c r="I362">
        <v>50.2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 t="s">
        <v>30</v>
      </c>
      <c r="Q362">
        <v>0</v>
      </c>
      <c r="R362">
        <v>7.2</v>
      </c>
      <c r="S362">
        <v>0</v>
      </c>
      <c r="T362">
        <v>0</v>
      </c>
      <c r="U362">
        <v>0</v>
      </c>
      <c r="V362">
        <v>0</v>
      </c>
      <c r="BV362" t="str">
        <f t="shared" ref="BV362" si="1802">IF(AND(OR($B362="Incon20l",$B362="Incon20r"),OR($B365="Abs20r",$B365="Abs20l"),$F362="Central",$F365="Central"),$I365,"")</f>
        <v/>
      </c>
      <c r="BW362" t="str">
        <f t="shared" ref="BW362" si="1803">IF(AND(OR($B362="Incon60l",$B362="Incon60r"),OR($B365="Abs60r",$B365="Abs60l"),$F362="Central",$F365="Central"),$I365,"")</f>
        <v/>
      </c>
      <c r="BX362" t="str">
        <f t="shared" si="1728"/>
        <v/>
      </c>
      <c r="BY362" t="str">
        <f t="shared" ref="BY362" si="1804">IF(AND(OR($B362="Incon60l",$B362="Incon60r"),OR($B365="con60r",$B365="con60l"),$F362="Central",$F365="Central"),$I365,"")</f>
        <v/>
      </c>
      <c r="CI362" t="str">
        <f t="shared" ref="CI362" si="1805">IF(AND(OR($B362="Incon20l",$B362="Incon20r"),OR($B365="Abs20r",$B365="Abs20l"),$F362="Central",$F365="Central"),$T365,"")</f>
        <v/>
      </c>
      <c r="CJ362" t="str">
        <f t="shared" ref="CJ362" si="1806">IF(AND(OR($B362="Incon60l",$B362="Incon60r"),OR($B365="Abs60r",$B365="Abs60l"),$F362="Central",$F365="Central"),$T365,"")</f>
        <v/>
      </c>
      <c r="CK362" t="str">
        <f t="shared" ref="CK362" si="1807">IF(AND(OR($B362="Incon20l",$B362="Incon20r"),OR($B365="con20r",$B365="con20l"),$F362="Central",$F365="Central"),$T365,"")</f>
        <v/>
      </c>
      <c r="CL362" t="str">
        <f t="shared" ref="CL362" si="1808">IF(AND(OR($B362="Incon60l",$B362="Incon60r"),OR($B365="con60r",$B365="con60l"),$F362="Central",$F365="Central"),$T365,"")</f>
        <v/>
      </c>
    </row>
    <row r="363" spans="1:96" x14ac:dyDescent="0.25">
      <c r="A363" t="s">
        <v>181</v>
      </c>
      <c r="B363" t="s">
        <v>144</v>
      </c>
      <c r="C363">
        <v>0</v>
      </c>
      <c r="D363">
        <v>700</v>
      </c>
      <c r="E363" t="s">
        <v>696</v>
      </c>
      <c r="F363" t="s">
        <v>29</v>
      </c>
      <c r="G363">
        <v>74.8</v>
      </c>
      <c r="H363">
        <v>1</v>
      </c>
      <c r="I363">
        <v>466.6</v>
      </c>
      <c r="J363">
        <v>333.2</v>
      </c>
      <c r="K363">
        <v>2316.5</v>
      </c>
      <c r="L363">
        <v>366.6</v>
      </c>
      <c r="M363">
        <v>450</v>
      </c>
      <c r="N363">
        <v>166.6</v>
      </c>
      <c r="O363">
        <v>1</v>
      </c>
      <c r="P363">
        <v>0</v>
      </c>
      <c r="Q363">
        <v>2</v>
      </c>
      <c r="R363">
        <v>66.7</v>
      </c>
      <c r="S363">
        <v>47.6</v>
      </c>
      <c r="T363">
        <v>300</v>
      </c>
      <c r="U363">
        <v>42.9</v>
      </c>
      <c r="V363">
        <v>150</v>
      </c>
      <c r="CB363" t="str">
        <f t="shared" ref="CB363" si="1809">IF(AND(OR($B363="Incon20l",$B363="Incon20r"),OR($B366="Abs20r",$B366="Abs20l"),$F363="Flankers",$F366="Flankers"),$I366,"")</f>
        <v/>
      </c>
      <c r="CC363" t="str">
        <f t="shared" ref="CC363" si="1810">IF(AND(OR($B363="Incon60l",$B363="Incon60r"),OR($B366="Abs60r",$B366="Abs60l"),$F363="Flankers",$F366="Flankers"),$I366,"")</f>
        <v/>
      </c>
      <c r="CD363" t="str">
        <f t="shared" ref="CD363" si="1811">IF(AND(OR($B363="Incon20l",$B363="Incon20r"),OR($B366="con20r",$B366="con20l"),$F363="Flankers",$F366="Flankers"),$I366,"")</f>
        <v/>
      </c>
      <c r="CE363" t="str">
        <f t="shared" ref="CE363" si="1812">IF(AND(OR($B363="Incon60l",$B363="Incon60r"),OR($B366="con60r",$B366="con60l"),$F363="Flankers",$F366="Flankers"),$I366,"")</f>
        <v/>
      </c>
      <c r="CO363" t="str">
        <f t="shared" ref="CO363" si="1813">IF(AND(OR($B363="Incon20l",$B363="Incon20r"),OR($B366="Abs20r",$B366="Abs20l"),$F363="Flankers",$F366="Flankers"),$T366,"")</f>
        <v/>
      </c>
      <c r="CP363" t="str">
        <f t="shared" ref="CP363" si="1814">IF(AND(OR($B363="Incon60l",$B363="Incon60r"),OR($B366="Abs60r",$B366="Abs60l"),$F363="Flankers",$F366="Flankers"),$T366,"")</f>
        <v/>
      </c>
      <c r="CQ363" t="str">
        <f t="shared" ref="CQ363" si="1815">IF(AND(OR($B363="Incon20l",$B363="Incon20r"),OR($B366="con20r",$B366="con20l"),$F363="Flankers",$F366="Flankers"),$T366,"")</f>
        <v/>
      </c>
      <c r="CR363" t="str">
        <f t="shared" ref="CR363" si="1816">IF(AND(OR($B363="Incon60l",$B363="Incon60r"),OR($B366="con60r",$B366="con60l"),$F363="Flankers",$F366="Flankers"),$T366,"")</f>
        <v/>
      </c>
    </row>
    <row r="364" spans="1:96" x14ac:dyDescent="0.25">
      <c r="A364" t="s">
        <v>182</v>
      </c>
      <c r="B364" t="s">
        <v>144</v>
      </c>
      <c r="C364">
        <v>0</v>
      </c>
      <c r="D364">
        <v>700</v>
      </c>
      <c r="E364" t="s">
        <v>696</v>
      </c>
      <c r="F364" t="s">
        <v>29</v>
      </c>
      <c r="G364" t="s">
        <v>30</v>
      </c>
      <c r="H364" t="s">
        <v>30</v>
      </c>
      <c r="I364">
        <v>399.7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 t="s">
        <v>30</v>
      </c>
      <c r="Q364">
        <v>0</v>
      </c>
      <c r="R364">
        <v>57.1</v>
      </c>
      <c r="S364">
        <v>0</v>
      </c>
      <c r="T364">
        <v>0</v>
      </c>
      <c r="U364">
        <v>0</v>
      </c>
      <c r="V364">
        <v>0</v>
      </c>
    </row>
    <row r="365" spans="1:96" x14ac:dyDescent="0.25">
      <c r="A365" t="s">
        <v>183</v>
      </c>
      <c r="B365" t="s">
        <v>144</v>
      </c>
      <c r="C365">
        <v>0</v>
      </c>
      <c r="D365">
        <v>700</v>
      </c>
      <c r="E365" t="s">
        <v>696</v>
      </c>
      <c r="F365" t="s">
        <v>29</v>
      </c>
      <c r="G365">
        <v>1.5</v>
      </c>
      <c r="H365">
        <v>1</v>
      </c>
      <c r="I365">
        <v>599.79999999999995</v>
      </c>
      <c r="J365">
        <v>500</v>
      </c>
      <c r="K365">
        <v>3475.6</v>
      </c>
      <c r="L365">
        <v>516.6</v>
      </c>
      <c r="M365">
        <v>533.20000000000005</v>
      </c>
      <c r="N365">
        <v>216.6</v>
      </c>
      <c r="O365">
        <v>1</v>
      </c>
      <c r="P365">
        <v>0</v>
      </c>
      <c r="Q365">
        <v>2</v>
      </c>
      <c r="R365">
        <v>85.7</v>
      </c>
      <c r="S365">
        <v>71.400000000000006</v>
      </c>
      <c r="T365">
        <v>400</v>
      </c>
      <c r="U365">
        <v>57.1</v>
      </c>
      <c r="V365">
        <v>200</v>
      </c>
      <c r="BV365" t="str">
        <f t="shared" ref="BV365" si="1817">IF(AND(OR($B365="Incon20l",$B365="Incon20r"),OR($B368="Abs20r",$B368="Abs20l"),$F365="Central",$F368="Central"),$I368,"")</f>
        <v/>
      </c>
      <c r="BW365" t="str">
        <f t="shared" ref="BW365" si="1818">IF(AND(OR($B365="Incon60l",$B365="Incon60r"),OR($B368="Abs60r",$B368="Abs60l"),$F365="Central",$F368="Central"),$I368,"")</f>
        <v/>
      </c>
      <c r="BX365" t="str">
        <f t="shared" si="1728"/>
        <v/>
      </c>
      <c r="BY365" t="str">
        <f t="shared" ref="BY365" si="1819">IF(AND(OR($B365="Incon60l",$B365="Incon60r"),OR($B368="con60r",$B368="con60l"),$F365="Central",$F368="Central"),$I368,"")</f>
        <v/>
      </c>
      <c r="CI365" t="str">
        <f t="shared" ref="CI365" si="1820">IF(AND(OR($B365="Incon20l",$B365="Incon20r"),OR($B368="Abs20r",$B368="Abs20l"),$F365="Central",$F368="Central"),$T368,"")</f>
        <v/>
      </c>
      <c r="CJ365" t="str">
        <f t="shared" ref="CJ365" si="1821">IF(AND(OR($B365="Incon60l",$B365="Incon60r"),OR($B368="Abs60r",$B368="Abs60l"),$F365="Central",$F368="Central"),$T368,"")</f>
        <v/>
      </c>
      <c r="CK365" t="str">
        <f t="shared" ref="CK365" si="1822">IF(AND(OR($B365="Incon20l",$B365="Incon20r"),OR($B368="con20r",$B368="con20l"),$F365="Central",$F368="Central"),$T368,"")</f>
        <v/>
      </c>
      <c r="CL365" t="str">
        <f t="shared" ref="CL365" si="1823">IF(AND(OR($B365="Incon60l",$B365="Incon60r"),OR($B368="con60r",$B368="con60l"),$F365="Central",$F368="Central"),$T368,"")</f>
        <v/>
      </c>
    </row>
    <row r="366" spans="1:96" x14ac:dyDescent="0.25">
      <c r="A366" t="s">
        <v>184</v>
      </c>
      <c r="B366" t="s">
        <v>144</v>
      </c>
      <c r="C366">
        <v>0</v>
      </c>
      <c r="D366">
        <v>700</v>
      </c>
      <c r="E366" t="s">
        <v>696</v>
      </c>
      <c r="F366" t="s">
        <v>29</v>
      </c>
      <c r="G366">
        <v>13.1</v>
      </c>
      <c r="H366">
        <v>1</v>
      </c>
      <c r="I366">
        <v>550</v>
      </c>
      <c r="J366">
        <v>550</v>
      </c>
      <c r="K366">
        <v>3823.2</v>
      </c>
      <c r="L366">
        <v>550</v>
      </c>
      <c r="M366">
        <v>550</v>
      </c>
      <c r="N366">
        <v>550</v>
      </c>
      <c r="O366">
        <v>1</v>
      </c>
      <c r="P366">
        <v>0</v>
      </c>
      <c r="Q366">
        <v>1</v>
      </c>
      <c r="R366">
        <v>78.599999999999994</v>
      </c>
      <c r="S366">
        <v>78.599999999999994</v>
      </c>
      <c r="T366">
        <v>550</v>
      </c>
      <c r="U366">
        <v>78.599999999999994</v>
      </c>
      <c r="V366">
        <v>550</v>
      </c>
      <c r="CB366" t="str">
        <f t="shared" ref="CB366" si="1824">IF(AND(OR($B366="Incon20l",$B366="Incon20r"),OR($B369="Abs20r",$B369="Abs20l"),$F366="Flankers",$F369="Flankers"),$I369,"")</f>
        <v/>
      </c>
      <c r="CC366" t="str">
        <f t="shared" ref="CC366" si="1825">IF(AND(OR($B366="Incon60l",$B366="Incon60r"),OR($B369="Abs60r",$B369="Abs60l"),$F366="Flankers",$F369="Flankers"),$I369,"")</f>
        <v/>
      </c>
      <c r="CD366" t="str">
        <f t="shared" ref="CD366" si="1826">IF(AND(OR($B366="Incon20l",$B366="Incon20r"),OR($B369="con20r",$B369="con20l"),$F366="Flankers",$F369="Flankers"),$I369,"")</f>
        <v/>
      </c>
      <c r="CE366" t="str">
        <f t="shared" ref="CE366" si="1827">IF(AND(OR($B366="Incon60l",$B366="Incon60r"),OR($B369="con60r",$B369="con60l"),$F366="Flankers",$F369="Flankers"),$I369,"")</f>
        <v/>
      </c>
      <c r="CO366" t="str">
        <f t="shared" ref="CO366" si="1828">IF(AND(OR($B366="Incon20l",$B366="Incon20r"),OR($B369="Abs20r",$B369="Abs20l"),$F366="Flankers",$F369="Flankers"),$T369,"")</f>
        <v/>
      </c>
      <c r="CP366" t="str">
        <f t="shared" ref="CP366" si="1829">IF(AND(OR($B366="Incon60l",$B366="Incon60r"),OR($B369="Abs60r",$B369="Abs60l"),$F366="Flankers",$F369="Flankers"),$T369,"")</f>
        <v/>
      </c>
      <c r="CQ366" t="str">
        <f t="shared" ref="CQ366" si="1830">IF(AND(OR($B366="Incon20l",$B366="Incon20r"),OR($B369="con20r",$B369="con20l"),$F366="Flankers",$F369="Flankers"),$T369,"")</f>
        <v/>
      </c>
      <c r="CR366" t="str">
        <f t="shared" ref="CR366" si="1831">IF(AND(OR($B366="Incon60l",$B366="Incon60r"),OR($B369="con60r",$B369="con60l"),$F366="Flankers",$F369="Flankers"),$T369,"")</f>
        <v/>
      </c>
    </row>
    <row r="367" spans="1:96" x14ac:dyDescent="0.25">
      <c r="A367" t="s">
        <v>185</v>
      </c>
      <c r="B367" t="s">
        <v>144</v>
      </c>
      <c r="C367">
        <v>0</v>
      </c>
      <c r="D367">
        <v>700</v>
      </c>
      <c r="E367" t="s">
        <v>696</v>
      </c>
      <c r="F367" t="s">
        <v>29</v>
      </c>
      <c r="G367" t="s">
        <v>30</v>
      </c>
      <c r="H367" t="s">
        <v>30</v>
      </c>
      <c r="I367">
        <v>233.3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 t="s">
        <v>30</v>
      </c>
      <c r="Q367">
        <v>0</v>
      </c>
      <c r="R367">
        <v>33.299999999999997</v>
      </c>
      <c r="S367">
        <v>0</v>
      </c>
      <c r="T367">
        <v>0</v>
      </c>
      <c r="U367">
        <v>0</v>
      </c>
      <c r="V367">
        <v>0</v>
      </c>
    </row>
    <row r="368" spans="1:96" x14ac:dyDescent="0.25">
      <c r="A368" t="s">
        <v>186</v>
      </c>
      <c r="B368" t="s">
        <v>144</v>
      </c>
      <c r="C368">
        <v>0</v>
      </c>
      <c r="D368">
        <v>700</v>
      </c>
      <c r="E368" t="s">
        <v>696</v>
      </c>
      <c r="F368" t="s">
        <v>29</v>
      </c>
      <c r="G368">
        <v>0.2</v>
      </c>
      <c r="H368">
        <v>1</v>
      </c>
      <c r="I368">
        <v>516.5</v>
      </c>
      <c r="J368">
        <v>566.6</v>
      </c>
      <c r="K368">
        <v>3938.8</v>
      </c>
      <c r="L368">
        <v>566.6</v>
      </c>
      <c r="M368">
        <v>566.6</v>
      </c>
      <c r="N368">
        <v>566.6</v>
      </c>
      <c r="O368">
        <v>1</v>
      </c>
      <c r="P368">
        <v>0</v>
      </c>
      <c r="Q368">
        <v>1</v>
      </c>
      <c r="R368">
        <v>73.8</v>
      </c>
      <c r="S368">
        <v>80.900000000000006</v>
      </c>
      <c r="T368">
        <v>566.6</v>
      </c>
      <c r="U368">
        <v>80.900000000000006</v>
      </c>
      <c r="V368">
        <v>566.6</v>
      </c>
      <c r="BV368" t="str">
        <f t="shared" ref="BV368" si="1832">IF(AND(OR($B368="Incon20l",$B368="Incon20r"),OR($B371="Abs20r",$B371="Abs20l"),$F368="Central",$F371="Central"),$I371,"")</f>
        <v/>
      </c>
      <c r="BW368" t="str">
        <f t="shared" ref="BW368" si="1833">IF(AND(OR($B368="Incon60l",$B368="Incon60r"),OR($B371="Abs60r",$B371="Abs60l"),$F368="Central",$F371="Central"),$I371,"")</f>
        <v/>
      </c>
      <c r="BX368" t="str">
        <f t="shared" si="1728"/>
        <v/>
      </c>
      <c r="BY368" t="str">
        <f t="shared" ref="BY368" si="1834">IF(AND(OR($B368="Incon60l",$B368="Incon60r"),OR($B371="con60r",$B371="con60l"),$F368="Central",$F371="Central"),$I371,"")</f>
        <v/>
      </c>
      <c r="CI368" t="str">
        <f t="shared" ref="CI368" si="1835">IF(AND(OR($B368="Incon20l",$B368="Incon20r"),OR($B371="Abs20r",$B371="Abs20l"),$F368="Central",$F371="Central"),$T371,"")</f>
        <v/>
      </c>
      <c r="CJ368" t="str">
        <f t="shared" ref="CJ368" si="1836">IF(AND(OR($B368="Incon60l",$B368="Incon60r"),OR($B371="Abs60r",$B371="Abs60l"),$F368="Central",$F371="Central"),$T371,"")</f>
        <v/>
      </c>
      <c r="CK368" t="str">
        <f t="shared" ref="CK368" si="1837">IF(AND(OR($B368="Incon20l",$B368="Incon20r"),OR($B371="con20r",$B371="con20l"),$F368="Central",$F371="Central"),$T371,"")</f>
        <v/>
      </c>
      <c r="CL368" t="str">
        <f t="shared" ref="CL368" si="1838">IF(AND(OR($B368="Incon60l",$B368="Incon60r"),OR($B371="con60r",$B371="con60l"),$F368="Central",$F371="Central"),$T371,"")</f>
        <v/>
      </c>
    </row>
    <row r="369" spans="1:96" x14ac:dyDescent="0.25">
      <c r="A369" t="s">
        <v>187</v>
      </c>
      <c r="B369" t="s">
        <v>144</v>
      </c>
      <c r="C369">
        <v>0</v>
      </c>
      <c r="D369">
        <v>700</v>
      </c>
      <c r="E369" t="s">
        <v>696</v>
      </c>
      <c r="F369" t="s">
        <v>29</v>
      </c>
      <c r="G369" t="s">
        <v>30</v>
      </c>
      <c r="H369" t="s">
        <v>30</v>
      </c>
      <c r="I369">
        <v>449.7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 t="s">
        <v>30</v>
      </c>
      <c r="Q369">
        <v>0</v>
      </c>
      <c r="R369">
        <v>64.2</v>
      </c>
      <c r="S369">
        <v>0</v>
      </c>
      <c r="T369">
        <v>0</v>
      </c>
      <c r="U369">
        <v>0</v>
      </c>
      <c r="V369">
        <v>0</v>
      </c>
      <c r="CB369" t="str">
        <f t="shared" ref="CB369" si="1839">IF(AND(OR($B369="Incon20l",$B369="Incon20r"),OR($B372="Abs20r",$B372="Abs20l"),$F369="Flankers",$F372="Flankers"),$I372,"")</f>
        <v/>
      </c>
      <c r="CC369" t="str">
        <f t="shared" ref="CC369" si="1840">IF(AND(OR($B369="Incon60l",$B369="Incon60r"),OR($B372="Abs60r",$B372="Abs60l"),$F369="Flankers",$F372="Flankers"),$I372,"")</f>
        <v/>
      </c>
      <c r="CD369" t="str">
        <f t="shared" ref="CD369" si="1841">IF(AND(OR($B369="Incon20l",$B369="Incon20r"),OR($B372="con20r",$B372="con20l"),$F369="Flankers",$F372="Flankers"),$I372,"")</f>
        <v/>
      </c>
      <c r="CE369" t="str">
        <f t="shared" ref="CE369" si="1842">IF(AND(OR($B369="Incon60l",$B369="Incon60r"),OR($B372="con60r",$B372="con60l"),$F369="Flankers",$F372="Flankers"),$I372,"")</f>
        <v/>
      </c>
      <c r="CO369" t="str">
        <f t="shared" ref="CO369" si="1843">IF(AND(OR($B369="Incon20l",$B369="Incon20r"),OR($B372="Abs20r",$B372="Abs20l"),$F369="Flankers",$F372="Flankers"),$T372,"")</f>
        <v/>
      </c>
      <c r="CP369" t="str">
        <f t="shared" ref="CP369" si="1844">IF(AND(OR($B369="Incon60l",$B369="Incon60r"),OR($B372="Abs60r",$B372="Abs60l"),$F369="Flankers",$F372="Flankers"),$T372,"")</f>
        <v/>
      </c>
      <c r="CQ369" t="str">
        <f t="shared" ref="CQ369" si="1845">IF(AND(OR($B369="Incon20l",$B369="Incon20r"),OR($B372="con20r",$B372="con20l"),$F369="Flankers",$F372="Flankers"),$T372,"")</f>
        <v/>
      </c>
      <c r="CR369" t="str">
        <f t="shared" ref="CR369" si="1846">IF(AND(OR($B369="Incon60l",$B369="Incon60r"),OR($B372="con60r",$B372="con60l"),$F369="Flankers",$F372="Flankers"),$T372,"")</f>
        <v/>
      </c>
    </row>
    <row r="370" spans="1:96" x14ac:dyDescent="0.25">
      <c r="A370" t="s">
        <v>188</v>
      </c>
      <c r="B370" t="s">
        <v>144</v>
      </c>
      <c r="C370">
        <v>0</v>
      </c>
      <c r="D370">
        <v>700</v>
      </c>
      <c r="E370" t="s">
        <v>696</v>
      </c>
      <c r="F370" t="s">
        <v>29</v>
      </c>
      <c r="G370" t="s">
        <v>30</v>
      </c>
      <c r="H370" t="s">
        <v>30</v>
      </c>
      <c r="I370">
        <v>250.2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 t="s">
        <v>30</v>
      </c>
      <c r="Q370">
        <v>0</v>
      </c>
      <c r="R370">
        <v>35.700000000000003</v>
      </c>
      <c r="S370">
        <v>0</v>
      </c>
      <c r="T370">
        <v>0</v>
      </c>
      <c r="U370">
        <v>0</v>
      </c>
      <c r="V370">
        <v>0</v>
      </c>
    </row>
    <row r="371" spans="1:96" x14ac:dyDescent="0.25">
      <c r="A371" t="s">
        <v>189</v>
      </c>
      <c r="B371" t="s">
        <v>144</v>
      </c>
      <c r="C371">
        <v>0</v>
      </c>
      <c r="D371">
        <v>700</v>
      </c>
      <c r="E371" t="s">
        <v>696</v>
      </c>
      <c r="F371" t="s">
        <v>29</v>
      </c>
      <c r="G371">
        <v>4.4000000000000004</v>
      </c>
      <c r="H371">
        <v>1</v>
      </c>
      <c r="I371">
        <v>299.89999999999998</v>
      </c>
      <c r="J371">
        <v>449.9</v>
      </c>
      <c r="K371">
        <v>3127.6</v>
      </c>
      <c r="L371">
        <v>449.9</v>
      </c>
      <c r="M371">
        <v>516.5</v>
      </c>
      <c r="N371">
        <v>183.3</v>
      </c>
      <c r="O371">
        <v>2</v>
      </c>
      <c r="P371">
        <v>1</v>
      </c>
      <c r="Q371">
        <v>2</v>
      </c>
      <c r="R371">
        <v>42.8</v>
      </c>
      <c r="S371">
        <v>64.3</v>
      </c>
      <c r="T371">
        <v>449.9</v>
      </c>
      <c r="U371">
        <v>64.3</v>
      </c>
      <c r="V371">
        <v>225</v>
      </c>
      <c r="BV371" t="str">
        <f t="shared" ref="BV371" si="1847">IF(AND(OR($B371="Incon20l",$B371="Incon20r"),OR($B374="Abs20r",$B374="Abs20l"),$F371="Central",$F374="Central"),$I374,"")</f>
        <v/>
      </c>
      <c r="BW371" t="str">
        <f t="shared" ref="BW371" si="1848">IF(AND(OR($B371="Incon60l",$B371="Incon60r"),OR($B374="Abs60r",$B374="Abs60l"),$F371="Central",$F374="Central"),$I374,"")</f>
        <v/>
      </c>
      <c r="BX371" t="str">
        <f t="shared" si="1728"/>
        <v/>
      </c>
      <c r="BY371" t="str">
        <f t="shared" ref="BY371" si="1849">IF(AND(OR($B371="Incon60l",$B371="Incon60r"),OR($B374="con60r",$B374="con60l"),$F371="Central",$F374="Central"),$I374,"")</f>
        <v/>
      </c>
      <c r="CI371" t="str">
        <f t="shared" ref="CI371" si="1850">IF(AND(OR($B371="Incon20l",$B371="Incon20r"),OR($B374="Abs20r",$B374="Abs20l"),$F371="Central",$F374="Central"),$T374,"")</f>
        <v/>
      </c>
      <c r="CJ371" t="str">
        <f t="shared" ref="CJ371" si="1851">IF(AND(OR($B371="Incon60l",$B371="Incon60r"),OR($B374="Abs60r",$B374="Abs60l"),$F371="Central",$F374="Central"),$T374,"")</f>
        <v/>
      </c>
      <c r="CK371" t="str">
        <f t="shared" ref="CK371" si="1852">IF(AND(OR($B371="Incon20l",$B371="Incon20r"),OR($B374="con20r",$B374="con20l"),$F371="Central",$F374="Central"),$T374,"")</f>
        <v/>
      </c>
      <c r="CL371" t="str">
        <f t="shared" ref="CL371" si="1853">IF(AND(OR($B371="Incon60l",$B371="Incon60r"),OR($B374="con60r",$B374="con60l"),$F371="Central",$F374="Central"),$T374,"")</f>
        <v/>
      </c>
    </row>
    <row r="372" spans="1:96" x14ac:dyDescent="0.25">
      <c r="A372" t="s">
        <v>190</v>
      </c>
      <c r="B372" t="s">
        <v>144</v>
      </c>
      <c r="C372">
        <v>0</v>
      </c>
      <c r="D372">
        <v>700</v>
      </c>
      <c r="E372" t="s">
        <v>696</v>
      </c>
      <c r="F372" t="s">
        <v>29</v>
      </c>
      <c r="G372" t="s">
        <v>30</v>
      </c>
      <c r="H372" t="s">
        <v>30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 t="s">
        <v>30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CB372" t="str">
        <f t="shared" ref="CB372" si="1854">IF(AND(OR($B372="Incon20l",$B372="Incon20r"),OR($B375="Abs20r",$B375="Abs20l"),$F372="Flankers",$F375="Flankers"),$I375,"")</f>
        <v/>
      </c>
      <c r="CC372" t="str">
        <f t="shared" ref="CC372" si="1855">IF(AND(OR($B372="Incon60l",$B372="Incon60r"),OR($B375="Abs60r",$B375="Abs60l"),$F372="Flankers",$F375="Flankers"),$I375,"")</f>
        <v/>
      </c>
      <c r="CD372" t="str">
        <f t="shared" ref="CD372" si="1856">IF(AND(OR($B372="Incon20l",$B372="Incon20r"),OR($B375="con20r",$B375="con20l"),$F372="Flankers",$F375="Flankers"),$I375,"")</f>
        <v/>
      </c>
      <c r="CE372" t="str">
        <f t="shared" ref="CE372" si="1857">IF(AND(OR($B372="Incon60l",$B372="Incon60r"),OR($B375="con60r",$B375="con60l"),$F372="Flankers",$F375="Flankers"),$I375,"")</f>
        <v/>
      </c>
      <c r="CO372" t="str">
        <f t="shared" ref="CO372" si="1858">IF(AND(OR($B372="Incon20l",$B372="Incon20r"),OR($B375="Abs20r",$B375="Abs20l"),$F372="Flankers",$F375="Flankers"),$T375,"")</f>
        <v/>
      </c>
      <c r="CP372" t="str">
        <f t="shared" ref="CP372" si="1859">IF(AND(OR($B372="Incon60l",$B372="Incon60r"),OR($B375="Abs60r",$B375="Abs60l"),$F372="Flankers",$F375="Flankers"),$T375,"")</f>
        <v/>
      </c>
      <c r="CQ372" t="str">
        <f t="shared" ref="CQ372" si="1860">IF(AND(OR($B372="Incon20l",$B372="Incon20r"),OR($B375="con20r",$B375="con20l"),$F372="Flankers",$F375="Flankers"),$T375,"")</f>
        <v/>
      </c>
      <c r="CR372" t="str">
        <f t="shared" ref="CR372" si="1861">IF(AND(OR($B372="Incon60l",$B372="Incon60r"),OR($B375="con60r",$B375="con60l"),$F372="Flankers",$F375="Flankers"),$T375,"")</f>
        <v/>
      </c>
    </row>
    <row r="373" spans="1:96" x14ac:dyDescent="0.25">
      <c r="A373" t="s">
        <v>191</v>
      </c>
      <c r="B373" t="s">
        <v>144</v>
      </c>
      <c r="C373">
        <v>0</v>
      </c>
      <c r="D373">
        <v>700</v>
      </c>
      <c r="E373" t="s">
        <v>696</v>
      </c>
      <c r="F373" t="s">
        <v>29</v>
      </c>
      <c r="G373" t="s">
        <v>30</v>
      </c>
      <c r="H373" t="s">
        <v>30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 t="s">
        <v>30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96" x14ac:dyDescent="0.25">
      <c r="A374" t="s">
        <v>192</v>
      </c>
      <c r="B374" t="s">
        <v>144</v>
      </c>
      <c r="C374">
        <v>0</v>
      </c>
      <c r="D374">
        <v>700</v>
      </c>
      <c r="E374" t="s">
        <v>696</v>
      </c>
      <c r="F374" t="s">
        <v>29</v>
      </c>
      <c r="G374" t="s">
        <v>30</v>
      </c>
      <c r="H374" t="s">
        <v>30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 t="s">
        <v>30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BV374" t="str">
        <f t="shared" ref="BV374" si="1862">IF(AND(OR($B374="Incon20l",$B374="Incon20r"),OR($B377="Abs20r",$B377="Abs20l"),$F374="Central",$F377="Central"),$I377,"")</f>
        <v/>
      </c>
      <c r="BW374" t="str">
        <f t="shared" ref="BW374" si="1863">IF(AND(OR($B374="Incon60l",$B374="Incon60r"),OR($B377="Abs60r",$B377="Abs60l"),$F374="Central",$F377="Central"),$I377,"")</f>
        <v/>
      </c>
      <c r="BX374" t="str">
        <f t="shared" si="1728"/>
        <v/>
      </c>
      <c r="BY374" t="str">
        <f t="shared" ref="BY374" si="1864">IF(AND(OR($B374="Incon60l",$B374="Incon60r"),OR($B377="con60r",$B377="con60l"),$F374="Central",$F377="Central"),$I377,"")</f>
        <v/>
      </c>
      <c r="CI374" t="str">
        <f t="shared" ref="CI374" si="1865">IF(AND(OR($B374="Incon20l",$B374="Incon20r"),OR($B377="Abs20r",$B377="Abs20l"),$F374="Central",$F377="Central"),$T377,"")</f>
        <v/>
      </c>
      <c r="CJ374" t="str">
        <f t="shared" ref="CJ374" si="1866">IF(AND(OR($B374="Incon60l",$B374="Incon60r"),OR($B377="Abs60r",$B377="Abs60l"),$F374="Central",$F377="Central"),$T377,"")</f>
        <v/>
      </c>
      <c r="CK374" t="str">
        <f t="shared" ref="CK374" si="1867">IF(AND(OR($B374="Incon20l",$B374="Incon20r"),OR($B377="con20r",$B377="con20l"),$F374="Central",$F377="Central"),$T377,"")</f>
        <v/>
      </c>
      <c r="CL374" t="str">
        <f t="shared" ref="CL374" si="1868">IF(AND(OR($B374="Incon60l",$B374="Incon60r"),OR($B377="con60r",$B377="con60l"),$F374="Central",$F377="Central"),$T377,"")</f>
        <v/>
      </c>
    </row>
    <row r="375" spans="1:96" x14ac:dyDescent="0.25">
      <c r="A375" t="s">
        <v>193</v>
      </c>
      <c r="B375" t="s">
        <v>144</v>
      </c>
      <c r="C375">
        <v>0</v>
      </c>
      <c r="D375">
        <v>700</v>
      </c>
      <c r="E375" t="s">
        <v>696</v>
      </c>
      <c r="F375" t="s">
        <v>29</v>
      </c>
      <c r="G375" t="s">
        <v>30</v>
      </c>
      <c r="H375" t="s">
        <v>30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 t="s">
        <v>30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CB375" t="str">
        <f t="shared" ref="CB375" si="1869">IF(AND(OR($B375="Incon20l",$B375="Incon20r"),OR($B378="Abs20r",$B378="Abs20l"),$F375="Flankers",$F378="Flankers"),$I378,"")</f>
        <v/>
      </c>
      <c r="CC375" t="str">
        <f t="shared" ref="CC375" si="1870">IF(AND(OR($B375="Incon60l",$B375="Incon60r"),OR($B378="Abs60r",$B378="Abs60l"),$F375="Flankers",$F378="Flankers"),$I378,"")</f>
        <v/>
      </c>
      <c r="CD375" t="str">
        <f t="shared" ref="CD375" si="1871">IF(AND(OR($B375="Incon20l",$B375="Incon20r"),OR($B378="con20r",$B378="con20l"),$F375="Flankers",$F378="Flankers"),$I378,"")</f>
        <v/>
      </c>
      <c r="CE375" t="str">
        <f t="shared" ref="CE375" si="1872">IF(AND(OR($B375="Incon60l",$B375="Incon60r"),OR($B378="con60r",$B378="con60l"),$F375="Flankers",$F378="Flankers"),$I378,"")</f>
        <v/>
      </c>
      <c r="CO375" t="str">
        <f t="shared" ref="CO375" si="1873">IF(AND(OR($B375="Incon20l",$B375="Incon20r"),OR($B378="Abs20r",$B378="Abs20l"),$F375="Flankers",$F378="Flankers"),$T378,"")</f>
        <v/>
      </c>
      <c r="CP375" t="str">
        <f t="shared" ref="CP375" si="1874">IF(AND(OR($B375="Incon60l",$B375="Incon60r"),OR($B378="Abs60r",$B378="Abs60l"),$F375="Flankers",$F378="Flankers"),$T378,"")</f>
        <v/>
      </c>
      <c r="CQ375" t="str">
        <f t="shared" ref="CQ375" si="1875">IF(AND(OR($B375="Incon20l",$B375="Incon20r"),OR($B378="con20r",$B378="con20l"),$F375="Flankers",$F378="Flankers"),$T378,"")</f>
        <v/>
      </c>
      <c r="CR375" t="str">
        <f t="shared" ref="CR375" si="1876">IF(AND(OR($B375="Incon60l",$B375="Incon60r"),OR($B378="con60r",$B378="con60l"),$F375="Flankers",$F378="Flankers"),$T378,"")</f>
        <v/>
      </c>
    </row>
    <row r="376" spans="1:96" x14ac:dyDescent="0.25">
      <c r="A376" t="s">
        <v>194</v>
      </c>
      <c r="B376" t="s">
        <v>144</v>
      </c>
      <c r="C376">
        <v>0</v>
      </c>
      <c r="D376">
        <v>700</v>
      </c>
      <c r="E376" t="s">
        <v>696</v>
      </c>
      <c r="F376" t="s">
        <v>29</v>
      </c>
      <c r="G376" t="s">
        <v>30</v>
      </c>
      <c r="H376" t="s">
        <v>30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 t="s">
        <v>30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96" x14ac:dyDescent="0.25">
      <c r="A377" t="s">
        <v>195</v>
      </c>
      <c r="B377" t="s">
        <v>144</v>
      </c>
      <c r="C377">
        <v>0</v>
      </c>
      <c r="D377">
        <v>700</v>
      </c>
      <c r="E377" t="s">
        <v>696</v>
      </c>
      <c r="F377" t="s">
        <v>29</v>
      </c>
      <c r="G377" t="s">
        <v>30</v>
      </c>
      <c r="H377" t="s">
        <v>30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 t="s">
        <v>30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BV377" t="str">
        <f t="shared" ref="BV377" si="1877">IF(AND(OR($B377="Incon20l",$B377="Incon20r"),OR($B380="Abs20r",$B380="Abs20l"),$F377="Central",$F380="Central"),$I380,"")</f>
        <v/>
      </c>
      <c r="BW377" t="str">
        <f t="shared" ref="BW377" si="1878">IF(AND(OR($B377="Incon60l",$B377="Incon60r"),OR($B380="Abs60r",$B380="Abs60l"),$F377="Central",$F380="Central"),$I380,"")</f>
        <v/>
      </c>
      <c r="BX377" t="str">
        <f t="shared" si="1728"/>
        <v/>
      </c>
      <c r="BY377" t="str">
        <f t="shared" ref="BY377" si="1879">IF(AND(OR($B377="Incon60l",$B377="Incon60r"),OR($B380="con60r",$B380="con60l"),$F377="Central",$F380="Central"),$I380,"")</f>
        <v/>
      </c>
      <c r="CI377" t="str">
        <f t="shared" ref="CI377" si="1880">IF(AND(OR($B377="Incon20l",$B377="Incon20r"),OR($B380="Abs20r",$B380="Abs20l"),$F377="Central",$F380="Central"),$T380,"")</f>
        <v/>
      </c>
      <c r="CJ377" t="str">
        <f t="shared" ref="CJ377" si="1881">IF(AND(OR($B377="Incon60l",$B377="Incon60r"),OR($B380="Abs60r",$B380="Abs60l"),$F377="Central",$F380="Central"),$T380,"")</f>
        <v/>
      </c>
      <c r="CK377" t="str">
        <f t="shared" ref="CK377" si="1882">IF(AND(OR($B377="Incon20l",$B377="Incon20r"),OR($B380="con20r",$B380="con20l"),$F377="Central",$F380="Central"),$T380,"")</f>
        <v/>
      </c>
      <c r="CL377" t="str">
        <f t="shared" ref="CL377" si="1883">IF(AND(OR($B377="Incon60l",$B377="Incon60r"),OR($B380="con60r",$B380="con60l"),$F377="Central",$F380="Central"),$T380,"")</f>
        <v/>
      </c>
    </row>
    <row r="378" spans="1:96" x14ac:dyDescent="0.25">
      <c r="A378" t="s">
        <v>196</v>
      </c>
      <c r="B378" t="s">
        <v>144</v>
      </c>
      <c r="C378">
        <v>0</v>
      </c>
      <c r="D378">
        <v>700</v>
      </c>
      <c r="E378" t="s">
        <v>696</v>
      </c>
      <c r="F378" t="s">
        <v>29</v>
      </c>
      <c r="G378" t="s">
        <v>30</v>
      </c>
      <c r="H378" t="s">
        <v>30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 t="s">
        <v>30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CB378" t="str">
        <f t="shared" ref="CB378" si="1884">IF(AND(OR($B378="Incon20l",$B378="Incon20r"),OR($B381="Abs20r",$B381="Abs20l"),$F378="Flankers",$F381="Flankers"),$I381,"")</f>
        <v/>
      </c>
      <c r="CC378" t="str">
        <f t="shared" ref="CC378" si="1885">IF(AND(OR($B378="Incon60l",$B378="Incon60r"),OR($B381="Abs60r",$B381="Abs60l"),$F378="Flankers",$F381="Flankers"),$I381,"")</f>
        <v/>
      </c>
      <c r="CD378" t="str">
        <f t="shared" ref="CD378" si="1886">IF(AND(OR($B378="Incon20l",$B378="Incon20r"),OR($B381="con20r",$B381="con20l"),$F378="Flankers",$F381="Flankers"),$I381,"")</f>
        <v/>
      </c>
      <c r="CE378" t="str">
        <f t="shared" ref="CE378" si="1887">IF(AND(OR($B378="Incon60l",$B378="Incon60r"),OR($B381="con60r",$B381="con60l"),$F378="Flankers",$F381="Flankers"),$I381,"")</f>
        <v/>
      </c>
      <c r="CO378" t="str">
        <f t="shared" ref="CO378" si="1888">IF(AND(OR($B378="Incon20l",$B378="Incon20r"),OR($B381="Abs20r",$B381="Abs20l"),$F378="Flankers",$F381="Flankers"),$T381,"")</f>
        <v/>
      </c>
      <c r="CP378" t="str">
        <f t="shared" ref="CP378" si="1889">IF(AND(OR($B378="Incon60l",$B378="Incon60r"),OR($B381="Abs60r",$B381="Abs60l"),$F378="Flankers",$F381="Flankers"),$T381,"")</f>
        <v/>
      </c>
      <c r="CQ378" t="str">
        <f t="shared" ref="CQ378" si="1890">IF(AND(OR($B378="Incon20l",$B378="Incon20r"),OR($B381="con20r",$B381="con20l"),$F378="Flankers",$F381="Flankers"),$T381,"")</f>
        <v/>
      </c>
      <c r="CR378" t="str">
        <f t="shared" ref="CR378" si="1891">IF(AND(OR($B378="Incon60l",$B378="Incon60r"),OR($B381="con60r",$B381="con60l"),$F378="Flankers",$F381="Flankers"),$T381,"")</f>
        <v/>
      </c>
    </row>
    <row r="379" spans="1:96" x14ac:dyDescent="0.25">
      <c r="A379" t="s">
        <v>197</v>
      </c>
      <c r="B379" t="s">
        <v>144</v>
      </c>
      <c r="C379">
        <v>0</v>
      </c>
      <c r="D379">
        <v>700</v>
      </c>
      <c r="E379" t="s">
        <v>696</v>
      </c>
      <c r="F379" t="s">
        <v>29</v>
      </c>
      <c r="G379" t="s">
        <v>30</v>
      </c>
      <c r="H379" t="s">
        <v>30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 t="s">
        <v>30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96" x14ac:dyDescent="0.25">
      <c r="A380" t="s">
        <v>143</v>
      </c>
      <c r="B380" t="s">
        <v>144</v>
      </c>
      <c r="C380">
        <v>0</v>
      </c>
      <c r="D380">
        <v>700</v>
      </c>
      <c r="E380" t="s">
        <v>696</v>
      </c>
      <c r="F380" t="s">
        <v>84</v>
      </c>
      <c r="G380">
        <v>5.9</v>
      </c>
      <c r="H380">
        <v>1</v>
      </c>
      <c r="I380">
        <v>683.3</v>
      </c>
      <c r="J380">
        <v>566.6</v>
      </c>
      <c r="K380">
        <v>31549.7</v>
      </c>
      <c r="L380">
        <v>566.6</v>
      </c>
      <c r="M380">
        <v>566.6</v>
      </c>
      <c r="N380">
        <v>566.6</v>
      </c>
      <c r="O380">
        <v>1</v>
      </c>
      <c r="P380">
        <v>0</v>
      </c>
      <c r="Q380">
        <v>1</v>
      </c>
      <c r="R380">
        <v>97.6</v>
      </c>
      <c r="S380">
        <v>80.900000000000006</v>
      </c>
      <c r="T380">
        <v>566.6</v>
      </c>
      <c r="U380">
        <v>80.900000000000006</v>
      </c>
      <c r="V380">
        <v>566.6</v>
      </c>
      <c r="BV380" t="str">
        <f t="shared" ref="BV380" si="1892">IF(AND(OR($B380="Incon20l",$B380="Incon20r"),OR($B383="Abs20r",$B383="Abs20l"),$F380="Central",$F383="Central"),$I383,"")</f>
        <v/>
      </c>
      <c r="BW380" t="str">
        <f t="shared" ref="BW380" si="1893">IF(AND(OR($B380="Incon60l",$B380="Incon60r"),OR($B383="Abs60r",$B383="Abs60l"),$F380="Central",$F383="Central"),$I383,"")</f>
        <v/>
      </c>
      <c r="BX380" t="str">
        <f t="shared" si="1728"/>
        <v/>
      </c>
      <c r="BY380" t="str">
        <f t="shared" ref="BY380" si="1894">IF(AND(OR($B380="Incon60l",$B380="Incon60r"),OR($B383="con60r",$B383="con60l"),$F380="Central",$F383="Central"),$I383,"")</f>
        <v/>
      </c>
      <c r="CI380" t="str">
        <f t="shared" ref="CI380" si="1895">IF(AND(OR($B380="Incon20l",$B380="Incon20r"),OR($B383="Abs20r",$B383="Abs20l"),$F380="Central",$F383="Central"),$T383,"")</f>
        <v/>
      </c>
      <c r="CJ380" t="str">
        <f t="shared" ref="CJ380" si="1896">IF(AND(OR($B380="Incon60l",$B380="Incon60r"),OR($B383="Abs60r",$B383="Abs60l"),$F380="Central",$F383="Central"),$T383,"")</f>
        <v/>
      </c>
      <c r="CK380" t="str">
        <f t="shared" ref="CK380" si="1897">IF(AND(OR($B380="Incon20l",$B380="Incon20r"),OR($B383="con20r",$B383="con20l"),$F380="Central",$F383="Central"),$T383,"")</f>
        <v/>
      </c>
      <c r="CL380" t="str">
        <f t="shared" ref="CL380" si="1898">IF(AND(OR($B380="Incon60l",$B380="Incon60r"),OR($B383="con60r",$B383="con60l"),$F380="Central",$F383="Central"),$T383,"")</f>
        <v/>
      </c>
    </row>
    <row r="381" spans="1:96" x14ac:dyDescent="0.25">
      <c r="A381" t="s">
        <v>145</v>
      </c>
      <c r="B381" t="s">
        <v>144</v>
      </c>
      <c r="C381">
        <v>0</v>
      </c>
      <c r="D381">
        <v>700</v>
      </c>
      <c r="E381" t="s">
        <v>696</v>
      </c>
      <c r="F381" t="s">
        <v>84</v>
      </c>
      <c r="G381">
        <v>3.1</v>
      </c>
      <c r="H381">
        <v>1</v>
      </c>
      <c r="I381">
        <v>700</v>
      </c>
      <c r="J381">
        <v>683.3</v>
      </c>
      <c r="K381">
        <v>38048.300000000003</v>
      </c>
      <c r="L381">
        <v>683.3</v>
      </c>
      <c r="M381">
        <v>700</v>
      </c>
      <c r="N381">
        <v>683.3</v>
      </c>
      <c r="O381">
        <v>1</v>
      </c>
      <c r="P381">
        <v>0</v>
      </c>
      <c r="Q381">
        <v>1</v>
      </c>
      <c r="R381">
        <v>100</v>
      </c>
      <c r="S381">
        <v>97.6</v>
      </c>
      <c r="T381">
        <v>683.3</v>
      </c>
      <c r="U381">
        <v>97.6</v>
      </c>
      <c r="V381">
        <v>683.3</v>
      </c>
      <c r="CB381" t="str">
        <f t="shared" ref="CB381" si="1899">IF(AND(OR($B381="Incon20l",$B381="Incon20r"),OR($B384="Abs20r",$B384="Abs20l"),$F381="Flankers",$F384="Flankers"),$I384,"")</f>
        <v/>
      </c>
      <c r="CC381" t="str">
        <f t="shared" ref="CC381" si="1900">IF(AND(OR($B381="Incon60l",$B381="Incon60r"),OR($B384="Abs60r",$B384="Abs60l"),$F381="Flankers",$F384="Flankers"),$I384,"")</f>
        <v/>
      </c>
      <c r="CD381" t="str">
        <f t="shared" ref="CD381" si="1901">IF(AND(OR($B381="Incon20l",$B381="Incon20r"),OR($B384="con20r",$B384="con20l"),$F381="Flankers",$F384="Flankers"),$I384,"")</f>
        <v/>
      </c>
      <c r="CE381" t="str">
        <f t="shared" ref="CE381" si="1902">IF(AND(OR($B381="Incon60l",$B381="Incon60r"),OR($B384="con60r",$B384="con60l"),$F381="Flankers",$F384="Flankers"),$I384,"")</f>
        <v/>
      </c>
      <c r="CO381" t="str">
        <f t="shared" ref="CO381" si="1903">IF(AND(OR($B381="Incon20l",$B381="Incon20r"),OR($B384="Abs20r",$B384="Abs20l"),$F381="Flankers",$F384="Flankers"),$T384,"")</f>
        <v/>
      </c>
      <c r="CP381" t="str">
        <f t="shared" ref="CP381" si="1904">IF(AND(OR($B381="Incon60l",$B381="Incon60r"),OR($B384="Abs60r",$B384="Abs60l"),$F381="Flankers",$F384="Flankers"),$T384,"")</f>
        <v/>
      </c>
      <c r="CQ381" t="str">
        <f t="shared" ref="CQ381" si="1905">IF(AND(OR($B381="Incon20l",$B381="Incon20r"),OR($B384="con20r",$B384="con20l"),$F381="Flankers",$F384="Flankers"),$T384,"")</f>
        <v/>
      </c>
      <c r="CR381" t="str">
        <f t="shared" ref="CR381" si="1906">IF(AND(OR($B381="Incon60l",$B381="Incon60r"),OR($B384="con60r",$B384="con60l"),$F381="Flankers",$F384="Flankers"),$T384,"")</f>
        <v/>
      </c>
    </row>
    <row r="382" spans="1:96" x14ac:dyDescent="0.25">
      <c r="A382" t="s">
        <v>146</v>
      </c>
      <c r="B382" t="s">
        <v>144</v>
      </c>
      <c r="C382">
        <v>0</v>
      </c>
      <c r="D382">
        <v>700</v>
      </c>
      <c r="E382" t="s">
        <v>696</v>
      </c>
      <c r="F382" t="s">
        <v>84</v>
      </c>
      <c r="G382">
        <v>15.7</v>
      </c>
      <c r="H382">
        <v>1</v>
      </c>
      <c r="I382">
        <v>649.79999999999995</v>
      </c>
      <c r="J382">
        <v>633.20000000000005</v>
      </c>
      <c r="K382">
        <v>35259.199999999997</v>
      </c>
      <c r="L382">
        <v>633.20000000000005</v>
      </c>
      <c r="M382">
        <v>633.20000000000005</v>
      </c>
      <c r="N382">
        <v>633.20000000000005</v>
      </c>
      <c r="O382">
        <v>1</v>
      </c>
      <c r="P382">
        <v>0</v>
      </c>
      <c r="Q382">
        <v>1</v>
      </c>
      <c r="R382">
        <v>92.8</v>
      </c>
      <c r="S382">
        <v>90.5</v>
      </c>
      <c r="T382">
        <v>633.20000000000005</v>
      </c>
      <c r="U382">
        <v>90.5</v>
      </c>
      <c r="V382">
        <v>633.20000000000005</v>
      </c>
    </row>
    <row r="383" spans="1:96" x14ac:dyDescent="0.25">
      <c r="A383" t="s">
        <v>147</v>
      </c>
      <c r="B383" t="s">
        <v>144</v>
      </c>
      <c r="C383">
        <v>0</v>
      </c>
      <c r="D383">
        <v>700</v>
      </c>
      <c r="E383" t="s">
        <v>696</v>
      </c>
      <c r="F383" t="s">
        <v>84</v>
      </c>
      <c r="G383">
        <v>12.8</v>
      </c>
      <c r="H383">
        <v>1</v>
      </c>
      <c r="I383">
        <v>600</v>
      </c>
      <c r="J383">
        <v>566.6</v>
      </c>
      <c r="K383">
        <v>31548.3</v>
      </c>
      <c r="L383">
        <v>566.6</v>
      </c>
      <c r="M383">
        <v>566.6</v>
      </c>
      <c r="N383">
        <v>566.6</v>
      </c>
      <c r="O383">
        <v>1</v>
      </c>
      <c r="P383">
        <v>0</v>
      </c>
      <c r="Q383">
        <v>1</v>
      </c>
      <c r="R383">
        <v>85.7</v>
      </c>
      <c r="S383">
        <v>80.900000000000006</v>
      </c>
      <c r="T383">
        <v>566.6</v>
      </c>
      <c r="U383">
        <v>80.900000000000006</v>
      </c>
      <c r="V383">
        <v>566.6</v>
      </c>
      <c r="BV383" t="str">
        <f t="shared" ref="BV383" si="1907">IF(AND(OR($B383="Incon20l",$B383="Incon20r"),OR($B386="Abs20r",$B386="Abs20l"),$F383="Central",$F386="Central"),$I386,"")</f>
        <v/>
      </c>
      <c r="BW383" t="str">
        <f t="shared" ref="BW383" si="1908">IF(AND(OR($B383="Incon60l",$B383="Incon60r"),OR($B386="Abs60r",$B386="Abs60l"),$F383="Central",$F386="Central"),$I386,"")</f>
        <v/>
      </c>
      <c r="BX383" t="str">
        <f t="shared" si="1728"/>
        <v/>
      </c>
      <c r="BY383" t="str">
        <f t="shared" ref="BY383" si="1909">IF(AND(OR($B383="Incon60l",$B383="Incon60r"),OR($B386="con60r",$B386="con60l"),$F383="Central",$F386="Central"),$I386,"")</f>
        <v/>
      </c>
      <c r="CI383" t="str">
        <f t="shared" ref="CI383" si="1910">IF(AND(OR($B383="Incon20l",$B383="Incon20r"),OR($B386="Abs20r",$B386="Abs20l"),$F383="Central",$F386="Central"),$T386,"")</f>
        <v/>
      </c>
      <c r="CJ383" t="str">
        <f t="shared" ref="CJ383" si="1911">IF(AND(OR($B383="Incon60l",$B383="Incon60r"),OR($B386="Abs60r",$B386="Abs60l"),$F383="Central",$F386="Central"),$T386,"")</f>
        <v/>
      </c>
      <c r="CK383" t="str">
        <f t="shared" ref="CK383" si="1912">IF(AND(OR($B383="Incon20l",$B383="Incon20r"),OR($B386="con20r",$B386="con20l"),$F383="Central",$F386="Central"),$T386,"")</f>
        <v/>
      </c>
      <c r="CL383" t="str">
        <f t="shared" ref="CL383" si="1913">IF(AND(OR($B383="Incon60l",$B383="Incon60r"),OR($B386="con60r",$B386="con60l"),$F383="Central",$F386="Central"),$T386,"")</f>
        <v/>
      </c>
    </row>
    <row r="384" spans="1:96" x14ac:dyDescent="0.25">
      <c r="A384" t="s">
        <v>148</v>
      </c>
      <c r="B384" t="s">
        <v>144</v>
      </c>
      <c r="C384">
        <v>0</v>
      </c>
      <c r="D384">
        <v>700</v>
      </c>
      <c r="E384" t="s">
        <v>696</v>
      </c>
      <c r="F384" t="s">
        <v>84</v>
      </c>
      <c r="G384">
        <v>10</v>
      </c>
      <c r="H384">
        <v>1</v>
      </c>
      <c r="I384">
        <v>616.6</v>
      </c>
      <c r="J384">
        <v>566.6</v>
      </c>
      <c r="K384">
        <v>31551.3</v>
      </c>
      <c r="L384">
        <v>566.6</v>
      </c>
      <c r="M384">
        <v>566.6</v>
      </c>
      <c r="N384">
        <v>183.2</v>
      </c>
      <c r="O384">
        <v>1</v>
      </c>
      <c r="P384">
        <v>0</v>
      </c>
      <c r="Q384">
        <v>2</v>
      </c>
      <c r="R384">
        <v>88.1</v>
      </c>
      <c r="S384">
        <v>80.900000000000006</v>
      </c>
      <c r="T384">
        <v>549.9</v>
      </c>
      <c r="U384">
        <v>78.599999999999994</v>
      </c>
      <c r="V384">
        <v>274.89999999999998</v>
      </c>
      <c r="CB384" t="str">
        <f t="shared" ref="CB384" si="1914">IF(AND(OR($B384="Incon20l",$B384="Incon20r"),OR($B387="Abs20r",$B387="Abs20l"),$F384="Flankers",$F387="Flankers"),$I387,"")</f>
        <v/>
      </c>
      <c r="CC384" t="str">
        <f t="shared" ref="CC384" si="1915">IF(AND(OR($B384="Incon60l",$B384="Incon60r"),OR($B387="Abs60r",$B387="Abs60l"),$F384="Flankers",$F387="Flankers"),$I387,"")</f>
        <v/>
      </c>
      <c r="CD384" t="str">
        <f t="shared" ref="CD384" si="1916">IF(AND(OR($B384="Incon20l",$B384="Incon20r"),OR($B387="con20r",$B387="con20l"),$F384="Flankers",$F387="Flankers"),$I387,"")</f>
        <v/>
      </c>
      <c r="CE384" t="str">
        <f t="shared" ref="CE384" si="1917">IF(AND(OR($B384="Incon60l",$B384="Incon60r"),OR($B387="con60r",$B387="con60l"),$F384="Flankers",$F387="Flankers"),$I387,"")</f>
        <v/>
      </c>
      <c r="CO384" t="str">
        <f t="shared" ref="CO384" si="1918">IF(AND(OR($B384="Incon20l",$B384="Incon20r"),OR($B387="Abs20r",$B387="Abs20l"),$F384="Flankers",$F387="Flankers"),$T387,"")</f>
        <v/>
      </c>
      <c r="CP384" t="str">
        <f t="shared" ref="CP384" si="1919">IF(AND(OR($B384="Incon60l",$B384="Incon60r"),OR($B387="Abs60r",$B387="Abs60l"),$F384="Flankers",$F387="Flankers"),$T387,"")</f>
        <v/>
      </c>
      <c r="CQ384" t="str">
        <f t="shared" ref="CQ384" si="1920">IF(AND(OR($B384="Incon20l",$B384="Incon20r"),OR($B387="con20r",$B387="con20l"),$F384="Flankers",$F387="Flankers"),$T387,"")</f>
        <v/>
      </c>
      <c r="CR384" t="str">
        <f t="shared" ref="CR384" si="1921">IF(AND(OR($B384="Incon60l",$B384="Incon60r"),OR($B387="con60r",$B387="con60l"),$F384="Flankers",$F387="Flankers"),$T387,"")</f>
        <v/>
      </c>
    </row>
    <row r="385" spans="1:96" x14ac:dyDescent="0.25">
      <c r="A385" t="s">
        <v>149</v>
      </c>
      <c r="B385" t="s">
        <v>144</v>
      </c>
      <c r="C385">
        <v>0</v>
      </c>
      <c r="D385">
        <v>700</v>
      </c>
      <c r="E385" t="s">
        <v>696</v>
      </c>
      <c r="F385" t="s">
        <v>84</v>
      </c>
      <c r="G385">
        <v>46</v>
      </c>
      <c r="H385">
        <v>1</v>
      </c>
      <c r="I385">
        <v>666.5</v>
      </c>
      <c r="J385">
        <v>583.20000000000005</v>
      </c>
      <c r="K385">
        <v>32474.7</v>
      </c>
      <c r="L385">
        <v>616.6</v>
      </c>
      <c r="M385">
        <v>616.6</v>
      </c>
      <c r="N385">
        <v>250</v>
      </c>
      <c r="O385">
        <v>1</v>
      </c>
      <c r="P385">
        <v>0</v>
      </c>
      <c r="Q385">
        <v>2</v>
      </c>
      <c r="R385">
        <v>95.2</v>
      </c>
      <c r="S385">
        <v>83.3</v>
      </c>
      <c r="T385">
        <v>449.9</v>
      </c>
      <c r="U385">
        <v>64.3</v>
      </c>
      <c r="V385">
        <v>224.9</v>
      </c>
    </row>
    <row r="386" spans="1:96" x14ac:dyDescent="0.25">
      <c r="A386" t="s">
        <v>150</v>
      </c>
      <c r="B386" t="s">
        <v>144</v>
      </c>
      <c r="C386">
        <v>0</v>
      </c>
      <c r="D386">
        <v>700</v>
      </c>
      <c r="E386" t="s">
        <v>696</v>
      </c>
      <c r="F386" t="s">
        <v>84</v>
      </c>
      <c r="G386">
        <v>337.4</v>
      </c>
      <c r="H386">
        <v>1</v>
      </c>
      <c r="I386">
        <v>616.6</v>
      </c>
      <c r="J386">
        <v>150.19999999999999</v>
      </c>
      <c r="K386">
        <v>8364.1</v>
      </c>
      <c r="L386">
        <v>450</v>
      </c>
      <c r="M386">
        <v>450</v>
      </c>
      <c r="N386">
        <v>150.19999999999999</v>
      </c>
      <c r="O386">
        <v>1</v>
      </c>
      <c r="P386">
        <v>0</v>
      </c>
      <c r="Q386">
        <v>1</v>
      </c>
      <c r="R386">
        <v>88.1</v>
      </c>
      <c r="S386">
        <v>21.5</v>
      </c>
      <c r="T386">
        <v>150.19999999999999</v>
      </c>
      <c r="U386">
        <v>21.5</v>
      </c>
      <c r="V386">
        <v>150.19999999999999</v>
      </c>
      <c r="BV386" t="str">
        <f t="shared" ref="BV386" si="1922">IF(AND(OR($B386="Incon20l",$B386="Incon20r"),OR($B389="Abs20r",$B389="Abs20l"),$F386="Central",$F389="Central"),$I389,"")</f>
        <v/>
      </c>
      <c r="BW386" t="str">
        <f t="shared" ref="BW386" si="1923">IF(AND(OR($B386="Incon60l",$B386="Incon60r"),OR($B389="Abs60r",$B389="Abs60l"),$F386="Central",$F389="Central"),$I389,"")</f>
        <v/>
      </c>
      <c r="BX386" t="str">
        <f t="shared" si="1728"/>
        <v/>
      </c>
      <c r="BY386" t="str">
        <f t="shared" ref="BY386" si="1924">IF(AND(OR($B386="Incon60l",$B386="Incon60r"),OR($B389="con60r",$B389="con60l"),$F386="Central",$F389="Central"),$I389,"")</f>
        <v/>
      </c>
      <c r="CI386" t="str">
        <f t="shared" ref="CI386" si="1925">IF(AND(OR($B386="Incon20l",$B386="Incon20r"),OR($B389="Abs20r",$B389="Abs20l"),$F386="Central",$F389="Central"),$T389,"")</f>
        <v/>
      </c>
      <c r="CJ386" t="str">
        <f t="shared" ref="CJ386" si="1926">IF(AND(OR($B386="Incon60l",$B386="Incon60r"),OR($B389="Abs60r",$B389="Abs60l"),$F386="Central",$F389="Central"),$T389,"")</f>
        <v/>
      </c>
      <c r="CK386" t="str">
        <f t="shared" ref="CK386" si="1927">IF(AND(OR($B386="Incon20l",$B386="Incon20r"),OR($B389="con20r",$B389="con20l"),$F386="Central",$F389="Central"),$T389,"")</f>
        <v/>
      </c>
      <c r="CL386" t="str">
        <f t="shared" ref="CL386" si="1928">IF(AND(OR($B386="Incon60l",$B386="Incon60r"),OR($B389="con60r",$B389="con60l"),$F386="Central",$F389="Central"),$T389,"")</f>
        <v/>
      </c>
    </row>
    <row r="387" spans="1:96" x14ac:dyDescent="0.25">
      <c r="A387" t="s">
        <v>151</v>
      </c>
      <c r="B387" t="s">
        <v>144</v>
      </c>
      <c r="C387">
        <v>0</v>
      </c>
      <c r="D387">
        <v>700</v>
      </c>
      <c r="E387" t="s">
        <v>696</v>
      </c>
      <c r="F387" t="s">
        <v>84</v>
      </c>
      <c r="G387">
        <v>10.8</v>
      </c>
      <c r="H387">
        <v>1</v>
      </c>
      <c r="I387">
        <v>700</v>
      </c>
      <c r="J387">
        <v>766.6</v>
      </c>
      <c r="K387">
        <v>42686.7</v>
      </c>
      <c r="L387">
        <v>766.6</v>
      </c>
      <c r="M387">
        <v>766.6</v>
      </c>
      <c r="N387">
        <v>766.6</v>
      </c>
      <c r="O387">
        <v>1</v>
      </c>
      <c r="P387">
        <v>0</v>
      </c>
      <c r="Q387">
        <v>1</v>
      </c>
      <c r="R387">
        <v>100</v>
      </c>
      <c r="S387">
        <v>100</v>
      </c>
      <c r="T387">
        <v>766.6</v>
      </c>
      <c r="U387">
        <v>100</v>
      </c>
      <c r="V387">
        <v>766.6</v>
      </c>
      <c r="CB387" t="str">
        <f t="shared" ref="CB387" si="1929">IF(AND(OR($B387="Incon20l",$B387="Incon20r"),OR($B390="Abs20r",$B390="Abs20l"),$F387="Flankers",$F390="Flankers"),$I390,"")</f>
        <v/>
      </c>
      <c r="CC387" t="str">
        <f t="shared" ref="CC387" si="1930">IF(AND(OR($B387="Incon60l",$B387="Incon60r"),OR($B390="Abs60r",$B390="Abs60l"),$F387="Flankers",$F390="Flankers"),$I390,"")</f>
        <v/>
      </c>
      <c r="CD387" t="str">
        <f t="shared" ref="CD387" si="1931">IF(AND(OR($B387="Incon20l",$B387="Incon20r"),OR($B390="con20r",$B390="con20l"),$F387="Flankers",$F390="Flankers"),$I390,"")</f>
        <v/>
      </c>
      <c r="CE387" t="str">
        <f t="shared" ref="CE387" si="1932">IF(AND(OR($B387="Incon60l",$B387="Incon60r"),OR($B390="con60r",$B390="con60l"),$F387="Flankers",$F390="Flankers"),$I390,"")</f>
        <v/>
      </c>
      <c r="CO387" t="str">
        <f t="shared" ref="CO387" si="1933">IF(AND(OR($B387="Incon20l",$B387="Incon20r"),OR($B390="Abs20r",$B390="Abs20l"),$F387="Flankers",$F390="Flankers"),$T390,"")</f>
        <v/>
      </c>
      <c r="CP387" t="str">
        <f t="shared" ref="CP387" si="1934">IF(AND(OR($B387="Incon60l",$B387="Incon60r"),OR($B390="Abs60r",$B390="Abs60l"),$F387="Flankers",$F390="Flankers"),$T390,"")</f>
        <v/>
      </c>
      <c r="CQ387" t="str">
        <f t="shared" ref="CQ387" si="1935">IF(AND(OR($B387="Incon20l",$B387="Incon20r"),OR($B390="con20r",$B390="con20l"),$F387="Flankers",$F390="Flankers"),$T390,"")</f>
        <v/>
      </c>
      <c r="CR387" t="str">
        <f t="shared" ref="CR387" si="1936">IF(AND(OR($B387="Incon60l",$B387="Incon60r"),OR($B390="con60r",$B390="con60l"),$F387="Flankers",$F390="Flankers"),$T390,"")</f>
        <v/>
      </c>
    </row>
    <row r="388" spans="1:96" x14ac:dyDescent="0.25">
      <c r="A388" t="s">
        <v>152</v>
      </c>
      <c r="B388" t="s">
        <v>144</v>
      </c>
      <c r="C388">
        <v>0</v>
      </c>
      <c r="D388">
        <v>700</v>
      </c>
      <c r="E388" t="s">
        <v>696</v>
      </c>
      <c r="F388" t="s">
        <v>84</v>
      </c>
      <c r="G388">
        <v>7.6</v>
      </c>
      <c r="H388">
        <v>1</v>
      </c>
      <c r="I388">
        <v>616.6</v>
      </c>
      <c r="J388">
        <v>600</v>
      </c>
      <c r="K388">
        <v>33409.5</v>
      </c>
      <c r="L388">
        <v>600</v>
      </c>
      <c r="M388">
        <v>600</v>
      </c>
      <c r="N388">
        <v>600</v>
      </c>
      <c r="O388">
        <v>1</v>
      </c>
      <c r="P388">
        <v>0</v>
      </c>
      <c r="Q388">
        <v>1</v>
      </c>
      <c r="R388">
        <v>88.1</v>
      </c>
      <c r="S388">
        <v>85.7</v>
      </c>
      <c r="T388">
        <v>600</v>
      </c>
      <c r="U388">
        <v>85.7</v>
      </c>
      <c r="V388">
        <v>600</v>
      </c>
    </row>
    <row r="389" spans="1:96" x14ac:dyDescent="0.25">
      <c r="A389" t="s">
        <v>153</v>
      </c>
      <c r="B389" t="s">
        <v>144</v>
      </c>
      <c r="C389">
        <v>0</v>
      </c>
      <c r="D389">
        <v>700</v>
      </c>
      <c r="E389" t="s">
        <v>696</v>
      </c>
      <c r="F389" t="s">
        <v>84</v>
      </c>
      <c r="G389" t="s">
        <v>30</v>
      </c>
      <c r="H389" t="s">
        <v>30</v>
      </c>
      <c r="I389">
        <v>216.8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 t="s">
        <v>30</v>
      </c>
      <c r="Q389">
        <v>0</v>
      </c>
      <c r="R389">
        <v>31</v>
      </c>
      <c r="S389">
        <v>0</v>
      </c>
      <c r="T389">
        <v>0</v>
      </c>
      <c r="U389">
        <v>0</v>
      </c>
      <c r="V389">
        <v>0</v>
      </c>
      <c r="BV389" t="str">
        <f t="shared" ref="BV389" si="1937">IF(AND(OR($B389="Incon20l",$B389="Incon20r"),OR($B392="Abs20r",$B392="Abs20l"),$F389="Central",$F392="Central"),$I392,"")</f>
        <v/>
      </c>
      <c r="BW389" t="str">
        <f t="shared" ref="BW389" si="1938">IF(AND(OR($B389="Incon60l",$B389="Incon60r"),OR($B392="Abs60r",$B392="Abs60l"),$F389="Central",$F392="Central"),$I392,"")</f>
        <v/>
      </c>
      <c r="BX389" t="str">
        <f t="shared" si="1728"/>
        <v/>
      </c>
      <c r="BY389" t="str">
        <f t="shared" ref="BY389" si="1939">IF(AND(OR($B389="Incon60l",$B389="Incon60r"),OR($B392="con60r",$B392="con60l"),$F389="Central",$F392="Central"),$I392,"")</f>
        <v/>
      </c>
      <c r="CI389" t="str">
        <f t="shared" ref="CI389" si="1940">IF(AND(OR($B389="Incon20l",$B389="Incon20r"),OR($B392="Abs20r",$B392="Abs20l"),$F389="Central",$F392="Central"),$T392,"")</f>
        <v/>
      </c>
      <c r="CJ389" t="str">
        <f t="shared" ref="CJ389" si="1941">IF(AND(OR($B389="Incon60l",$B389="Incon60r"),OR($B392="Abs60r",$B392="Abs60l"),$F389="Central",$F392="Central"),$T392,"")</f>
        <v/>
      </c>
      <c r="CK389" t="str">
        <f t="shared" ref="CK389" si="1942">IF(AND(OR($B389="Incon20l",$B389="Incon20r"),OR($B392="con20r",$B392="con20l"),$F389="Central",$F392="Central"),$T392,"")</f>
        <v/>
      </c>
      <c r="CL389" t="str">
        <f t="shared" ref="CL389" si="1943">IF(AND(OR($B389="Incon60l",$B389="Incon60r"),OR($B392="con60r",$B392="con60l"),$F389="Central",$F392="Central"),$T392,"")</f>
        <v/>
      </c>
    </row>
    <row r="390" spans="1:96" x14ac:dyDescent="0.25">
      <c r="A390" t="s">
        <v>154</v>
      </c>
      <c r="B390" t="s">
        <v>144</v>
      </c>
      <c r="C390">
        <v>0</v>
      </c>
      <c r="D390">
        <v>700</v>
      </c>
      <c r="E390" t="s">
        <v>696</v>
      </c>
      <c r="F390" t="s">
        <v>84</v>
      </c>
      <c r="G390">
        <v>3.1</v>
      </c>
      <c r="H390">
        <v>1</v>
      </c>
      <c r="I390">
        <v>533.1</v>
      </c>
      <c r="J390">
        <v>583.20000000000005</v>
      </c>
      <c r="K390">
        <v>32476.2</v>
      </c>
      <c r="L390">
        <v>583.20000000000005</v>
      </c>
      <c r="M390">
        <v>583.20000000000005</v>
      </c>
      <c r="N390">
        <v>583.20000000000005</v>
      </c>
      <c r="O390">
        <v>1</v>
      </c>
      <c r="P390">
        <v>0</v>
      </c>
      <c r="Q390">
        <v>1</v>
      </c>
      <c r="R390">
        <v>76.2</v>
      </c>
      <c r="S390">
        <v>83.3</v>
      </c>
      <c r="T390">
        <v>583.20000000000005</v>
      </c>
      <c r="U390">
        <v>83.3</v>
      </c>
      <c r="V390">
        <v>583.20000000000005</v>
      </c>
      <c r="CB390" t="str">
        <f t="shared" ref="CB390" si="1944">IF(AND(OR($B390="Incon20l",$B390="Incon20r"),OR($B393="Abs20r",$B393="Abs20l"),$F390="Flankers",$F393="Flankers"),$I393,"")</f>
        <v/>
      </c>
      <c r="CC390" t="str">
        <f t="shared" ref="CC390" si="1945">IF(AND(OR($B390="Incon60l",$B390="Incon60r"),OR($B393="Abs60r",$B393="Abs60l"),$F390="Flankers",$F393="Flankers"),$I393,"")</f>
        <v/>
      </c>
      <c r="CD390" t="str">
        <f t="shared" ref="CD390" si="1946">IF(AND(OR($B390="Incon20l",$B390="Incon20r"),OR($B393="con20r",$B393="con20l"),$F390="Flankers",$F393="Flankers"),$I393,"")</f>
        <v/>
      </c>
      <c r="CE390" t="str">
        <f t="shared" ref="CE390" si="1947">IF(AND(OR($B390="Incon60l",$B390="Incon60r"),OR($B393="con60r",$B393="con60l"),$F390="Flankers",$F393="Flankers"),$I393,"")</f>
        <v/>
      </c>
      <c r="CO390" t="str">
        <f t="shared" ref="CO390" si="1948">IF(AND(OR($B390="Incon20l",$B390="Incon20r"),OR($B393="Abs20r",$B393="Abs20l"),$F390="Flankers",$F393="Flankers"),$T393,"")</f>
        <v/>
      </c>
      <c r="CP390" t="str">
        <f t="shared" ref="CP390" si="1949">IF(AND(OR($B390="Incon60l",$B390="Incon60r"),OR($B393="Abs60r",$B393="Abs60l"),$F390="Flankers",$F393="Flankers"),$T393,"")</f>
        <v/>
      </c>
      <c r="CQ390" t="str">
        <f t="shared" ref="CQ390" si="1950">IF(AND(OR($B390="Incon20l",$B390="Incon20r"),OR($B393="con20r",$B393="con20l"),$F390="Flankers",$F393="Flankers"),$T393,"")</f>
        <v/>
      </c>
      <c r="CR390" t="str">
        <f t="shared" ref="CR390" si="1951">IF(AND(OR($B390="Incon60l",$B390="Incon60r"),OR($B393="con60r",$B393="con60l"),$F390="Flankers",$F393="Flankers"),$T393,"")</f>
        <v/>
      </c>
    </row>
    <row r="391" spans="1:96" x14ac:dyDescent="0.25">
      <c r="A391" t="s">
        <v>155</v>
      </c>
      <c r="B391" t="s">
        <v>144</v>
      </c>
      <c r="C391">
        <v>0</v>
      </c>
      <c r="D391">
        <v>700</v>
      </c>
      <c r="E391" t="s">
        <v>696</v>
      </c>
      <c r="F391" t="s">
        <v>84</v>
      </c>
      <c r="G391" t="s">
        <v>30</v>
      </c>
      <c r="H391" t="s">
        <v>30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 t="s">
        <v>30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96" x14ac:dyDescent="0.25">
      <c r="A392" t="s">
        <v>156</v>
      </c>
      <c r="B392" t="s">
        <v>144</v>
      </c>
      <c r="C392">
        <v>0</v>
      </c>
      <c r="D392">
        <v>700</v>
      </c>
      <c r="E392" t="s">
        <v>696</v>
      </c>
      <c r="F392" t="s">
        <v>84</v>
      </c>
      <c r="G392" t="s">
        <v>30</v>
      </c>
      <c r="H392" t="s">
        <v>30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 t="s">
        <v>30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BV392" t="str">
        <f t="shared" ref="BV392" si="1952">IF(AND(OR($B392="Incon20l",$B392="Incon20r"),OR($B395="Abs20r",$B395="Abs20l"),$F392="Central",$F395="Central"),$I395,"")</f>
        <v/>
      </c>
      <c r="BW392" t="str">
        <f t="shared" ref="BW392" si="1953">IF(AND(OR($B392="Incon60l",$B392="Incon60r"),OR($B395="Abs60r",$B395="Abs60l"),$F392="Central",$F395="Central"),$I395,"")</f>
        <v/>
      </c>
      <c r="BX392" t="str">
        <f t="shared" si="1728"/>
        <v/>
      </c>
      <c r="BY392" t="str">
        <f t="shared" ref="BY392" si="1954">IF(AND(OR($B392="Incon60l",$B392="Incon60r"),OR($B395="con60r",$B395="con60l"),$F392="Central",$F395="Central"),$I395,"")</f>
        <v/>
      </c>
      <c r="CI392" t="str">
        <f t="shared" ref="CI392" si="1955">IF(AND(OR($B392="Incon20l",$B392="Incon20r"),OR($B395="Abs20r",$B395="Abs20l"),$F392="Central",$F395="Central"),$T395,"")</f>
        <v/>
      </c>
      <c r="CJ392" t="str">
        <f t="shared" ref="CJ392" si="1956">IF(AND(OR($B392="Incon60l",$B392="Incon60r"),OR($B395="Abs60r",$B395="Abs60l"),$F392="Central",$F395="Central"),$T395,"")</f>
        <v/>
      </c>
      <c r="CK392" t="str">
        <f t="shared" ref="CK392" si="1957">IF(AND(OR($B392="Incon20l",$B392="Incon20r"),OR($B395="con20r",$B395="con20l"),$F392="Central",$F395="Central"),$T395,"")</f>
        <v/>
      </c>
      <c r="CL392" t="str">
        <f t="shared" ref="CL392" si="1958">IF(AND(OR($B392="Incon60l",$B392="Incon60r"),OR($B395="con60r",$B395="con60l"),$F392="Central",$F395="Central"),$T395,"")</f>
        <v/>
      </c>
    </row>
    <row r="393" spans="1:96" x14ac:dyDescent="0.25">
      <c r="A393" t="s">
        <v>157</v>
      </c>
      <c r="B393" t="s">
        <v>144</v>
      </c>
      <c r="C393">
        <v>0</v>
      </c>
      <c r="D393">
        <v>700</v>
      </c>
      <c r="E393" t="s">
        <v>696</v>
      </c>
      <c r="F393" t="s">
        <v>84</v>
      </c>
      <c r="G393" t="s">
        <v>30</v>
      </c>
      <c r="H393" t="s">
        <v>30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 t="s">
        <v>30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CB393" t="str">
        <f t="shared" ref="CB393" si="1959">IF(AND(OR($B393="Incon20l",$B393="Incon20r"),OR($B396="Abs20r",$B396="Abs20l"),$F393="Flankers",$F396="Flankers"),$I396,"")</f>
        <v/>
      </c>
      <c r="CC393" t="str">
        <f t="shared" ref="CC393" si="1960">IF(AND(OR($B393="Incon60l",$B393="Incon60r"),OR($B396="Abs60r",$B396="Abs60l"),$F393="Flankers",$F396="Flankers"),$I396,"")</f>
        <v/>
      </c>
      <c r="CD393" t="str">
        <f t="shared" ref="CD393" si="1961">IF(AND(OR($B393="Incon20l",$B393="Incon20r"),OR($B396="con20r",$B396="con20l"),$F393="Flankers",$F396="Flankers"),$I396,"")</f>
        <v/>
      </c>
      <c r="CE393" t="str">
        <f t="shared" ref="CE393" si="1962">IF(AND(OR($B393="Incon60l",$B393="Incon60r"),OR($B396="con60r",$B396="con60l"),$F393="Flankers",$F396="Flankers"),$I396,"")</f>
        <v/>
      </c>
      <c r="CO393" t="str">
        <f t="shared" ref="CO393" si="1963">IF(AND(OR($B393="Incon20l",$B393="Incon20r"),OR($B396="Abs20r",$B396="Abs20l"),$F393="Flankers",$F396="Flankers"),$T396,"")</f>
        <v/>
      </c>
      <c r="CP393" t="str">
        <f t="shared" ref="CP393" si="1964">IF(AND(OR($B393="Incon60l",$B393="Incon60r"),OR($B396="Abs60r",$B396="Abs60l"),$F393="Flankers",$F396="Flankers"),$T396,"")</f>
        <v/>
      </c>
      <c r="CQ393" t="str">
        <f t="shared" ref="CQ393" si="1965">IF(AND(OR($B393="Incon20l",$B393="Incon20r"),OR($B396="con20r",$B396="con20l"),$F393="Flankers",$F396="Flankers"),$T396,"")</f>
        <v/>
      </c>
      <c r="CR393" t="str">
        <f t="shared" ref="CR393" si="1966">IF(AND(OR($B393="Incon60l",$B393="Incon60r"),OR($B396="con60r",$B396="con60l"),$F393="Flankers",$F396="Flankers"),$T396,"")</f>
        <v/>
      </c>
    </row>
    <row r="394" spans="1:96" x14ac:dyDescent="0.25">
      <c r="A394" t="s">
        <v>158</v>
      </c>
      <c r="B394" t="s">
        <v>144</v>
      </c>
      <c r="C394">
        <v>0</v>
      </c>
      <c r="D394">
        <v>700</v>
      </c>
      <c r="E394" t="s">
        <v>696</v>
      </c>
      <c r="F394" t="s">
        <v>84</v>
      </c>
      <c r="G394" t="s">
        <v>30</v>
      </c>
      <c r="H394" t="s">
        <v>30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 t="s">
        <v>30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96" x14ac:dyDescent="0.25">
      <c r="A395" t="s">
        <v>159</v>
      </c>
      <c r="B395" t="s">
        <v>144</v>
      </c>
      <c r="C395">
        <v>0</v>
      </c>
      <c r="D395">
        <v>700</v>
      </c>
      <c r="E395" t="s">
        <v>696</v>
      </c>
      <c r="F395" t="s">
        <v>84</v>
      </c>
      <c r="G395" t="s">
        <v>30</v>
      </c>
      <c r="H395" t="s">
        <v>30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 t="s">
        <v>30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BV395" t="str">
        <f t="shared" ref="BV395" si="1967">IF(AND(OR($B395="Incon20l",$B395="Incon20r"),OR($B398="Abs20r",$B398="Abs20l"),$F395="Central",$F398="Central"),$I398,"")</f>
        <v/>
      </c>
      <c r="BW395" t="str">
        <f t="shared" ref="BW395" si="1968">IF(AND(OR($B395="Incon60l",$B395="Incon60r"),OR($B398="Abs60r",$B398="Abs60l"),$F395="Central",$F398="Central"),$I398,"")</f>
        <v/>
      </c>
      <c r="BX395" t="str">
        <f t="shared" si="1728"/>
        <v/>
      </c>
      <c r="BY395" t="str">
        <f t="shared" ref="BY395" si="1969">IF(AND(OR($B395="Incon60l",$B395="Incon60r"),OR($B398="con60r",$B398="con60l"),$F395="Central",$F398="Central"),$I398,"")</f>
        <v/>
      </c>
      <c r="CI395" t="str">
        <f t="shared" ref="CI395" si="1970">IF(AND(OR($B395="Incon20l",$B395="Incon20r"),OR($B398="Abs20r",$B398="Abs20l"),$F395="Central",$F398="Central"),$T398,"")</f>
        <v/>
      </c>
      <c r="CJ395" t="str">
        <f t="shared" ref="CJ395" si="1971">IF(AND(OR($B395="Incon60l",$B395="Incon60r"),OR($B398="Abs60r",$B398="Abs60l"),$F395="Central",$F398="Central"),$T398,"")</f>
        <v/>
      </c>
      <c r="CK395" t="str">
        <f t="shared" ref="CK395" si="1972">IF(AND(OR($B395="Incon20l",$B395="Incon20r"),OR($B398="con20r",$B398="con20l"),$F395="Central",$F398="Central"),$T398,"")</f>
        <v/>
      </c>
      <c r="CL395" t="str">
        <f t="shared" ref="CL395" si="1973">IF(AND(OR($B395="Incon60l",$B395="Incon60r"),OR($B398="con60r",$B398="con60l"),$F395="Central",$F398="Central"),$T398,"")</f>
        <v/>
      </c>
    </row>
    <row r="396" spans="1:96" x14ac:dyDescent="0.25">
      <c r="A396" t="s">
        <v>160</v>
      </c>
      <c r="B396" t="s">
        <v>144</v>
      </c>
      <c r="C396">
        <v>0</v>
      </c>
      <c r="D396">
        <v>700</v>
      </c>
      <c r="E396" t="s">
        <v>696</v>
      </c>
      <c r="F396" t="s">
        <v>84</v>
      </c>
      <c r="G396" t="s">
        <v>30</v>
      </c>
      <c r="H396" t="s">
        <v>30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 t="s">
        <v>30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CB396" t="str">
        <f t="shared" ref="CB396" si="1974">IF(AND(OR($B396="Incon20l",$B396="Incon20r"),OR($B399="Abs20r",$B399="Abs20l"),$F396="Flankers",$F399="Flankers"),$I399,"")</f>
        <v/>
      </c>
      <c r="CC396" t="str">
        <f t="shared" ref="CC396" si="1975">IF(AND(OR($B396="Incon60l",$B396="Incon60r"),OR($B399="Abs60r",$B399="Abs60l"),$F396="Flankers",$F399="Flankers"),$I399,"")</f>
        <v/>
      </c>
      <c r="CD396" t="str">
        <f t="shared" ref="CD396" si="1976">IF(AND(OR($B396="Incon20l",$B396="Incon20r"),OR($B399="con20r",$B399="con20l"),$F396="Flankers",$F399="Flankers"),$I399,"")</f>
        <v/>
      </c>
      <c r="CE396" t="str">
        <f t="shared" ref="CE396" si="1977">IF(AND(OR($B396="Incon60l",$B396="Incon60r"),OR($B399="con60r",$B399="con60l"),$F396="Flankers",$F399="Flankers"),$I399,"")</f>
        <v/>
      </c>
      <c r="CO396" t="str">
        <f t="shared" ref="CO396" si="1978">IF(AND(OR($B396="Incon20l",$B396="Incon20r"),OR($B399="Abs20r",$B399="Abs20l"),$F396="Flankers",$F399="Flankers"),$T399,"")</f>
        <v/>
      </c>
      <c r="CP396" t="str">
        <f t="shared" ref="CP396" si="1979">IF(AND(OR($B396="Incon60l",$B396="Incon60r"),OR($B399="Abs60r",$B399="Abs60l"),$F396="Flankers",$F399="Flankers"),$T399,"")</f>
        <v/>
      </c>
      <c r="CQ396" t="str">
        <f t="shared" ref="CQ396" si="1980">IF(AND(OR($B396="Incon20l",$B396="Incon20r"),OR($B399="con20r",$B399="con20l"),$F396="Flankers",$F399="Flankers"),$T399,"")</f>
        <v/>
      </c>
      <c r="CR396" t="str">
        <f t="shared" ref="CR396" si="1981">IF(AND(OR($B396="Incon60l",$B396="Incon60r"),OR($B399="con60r",$B399="con60l"),$F396="Flankers",$F399="Flankers"),$T399,"")</f>
        <v/>
      </c>
    </row>
    <row r="397" spans="1:96" x14ac:dyDescent="0.25">
      <c r="A397" t="s">
        <v>161</v>
      </c>
      <c r="B397" t="s">
        <v>144</v>
      </c>
      <c r="C397">
        <v>0</v>
      </c>
      <c r="D397">
        <v>700</v>
      </c>
      <c r="E397" t="s">
        <v>696</v>
      </c>
      <c r="F397" t="s">
        <v>84</v>
      </c>
      <c r="G397">
        <v>16.600000000000001</v>
      </c>
      <c r="H397">
        <v>1</v>
      </c>
      <c r="I397">
        <v>283.3</v>
      </c>
      <c r="J397">
        <v>533.29999999999995</v>
      </c>
      <c r="K397">
        <v>29693.8</v>
      </c>
      <c r="L397">
        <v>533.29999999999995</v>
      </c>
      <c r="M397">
        <v>599.9</v>
      </c>
      <c r="N397">
        <v>533.29999999999995</v>
      </c>
      <c r="O397">
        <v>1</v>
      </c>
      <c r="P397">
        <v>0</v>
      </c>
      <c r="Q397">
        <v>1</v>
      </c>
      <c r="R397">
        <v>40.5</v>
      </c>
      <c r="S397">
        <v>76.2</v>
      </c>
      <c r="T397">
        <v>533.29999999999995</v>
      </c>
      <c r="U397">
        <v>76.2</v>
      </c>
      <c r="V397">
        <v>533.29999999999995</v>
      </c>
    </row>
    <row r="398" spans="1:96" x14ac:dyDescent="0.25">
      <c r="A398" t="s">
        <v>162</v>
      </c>
      <c r="B398" t="s">
        <v>144</v>
      </c>
      <c r="C398">
        <v>0</v>
      </c>
      <c r="D398">
        <v>700</v>
      </c>
      <c r="E398" t="s">
        <v>696</v>
      </c>
      <c r="F398" t="s">
        <v>84</v>
      </c>
      <c r="G398" t="s">
        <v>30</v>
      </c>
      <c r="H398" t="s">
        <v>30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 t="s">
        <v>30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BV398" t="str">
        <f t="shared" ref="BV398" si="1982">IF(AND(OR($B398="Incon20l",$B398="Incon20r"),OR($B401="Abs20r",$B401="Abs20l"),$F398="Central",$F401="Central"),$I401,"")</f>
        <v/>
      </c>
      <c r="BW398" t="str">
        <f t="shared" ref="BW398" si="1983">IF(AND(OR($B398="Incon60l",$B398="Incon60r"),OR($B401="Abs60r",$B401="Abs60l"),$F398="Central",$F401="Central"),$I401,"")</f>
        <v/>
      </c>
      <c r="BX398" t="str">
        <f t="shared" si="1728"/>
        <v/>
      </c>
      <c r="BY398" t="str">
        <f t="shared" ref="BY398" si="1984">IF(AND(OR($B398="Incon60l",$B398="Incon60r"),OR($B401="con60r",$B401="con60l"),$F398="Central",$F401="Central"),$I401,"")</f>
        <v/>
      </c>
      <c r="CI398" t="str">
        <f t="shared" ref="CI398" si="1985">IF(AND(OR($B398="Incon20l",$B398="Incon20r"),OR($B401="Abs20r",$B401="Abs20l"),$F398="Central",$F401="Central"),$T401,"")</f>
        <v/>
      </c>
      <c r="CJ398" t="str">
        <f t="shared" ref="CJ398" si="1986">IF(AND(OR($B398="Incon60l",$B398="Incon60r"),OR($B401="Abs60r",$B401="Abs60l"),$F398="Central",$F401="Central"),$T401,"")</f>
        <v/>
      </c>
      <c r="CK398" t="str">
        <f t="shared" ref="CK398" si="1987">IF(AND(OR($B398="Incon20l",$B398="Incon20r"),OR($B401="con20r",$B401="con20l"),$F398="Central",$F401="Central"),$T401,"")</f>
        <v/>
      </c>
      <c r="CL398" t="str">
        <f t="shared" ref="CL398" si="1988">IF(AND(OR($B398="Incon60l",$B398="Incon60r"),OR($B401="con60r",$B401="con60l"),$F398="Central",$F401="Central"),$T401,"")</f>
        <v/>
      </c>
    </row>
    <row r="399" spans="1:96" x14ac:dyDescent="0.25">
      <c r="A399" t="s">
        <v>163</v>
      </c>
      <c r="B399" t="s">
        <v>144</v>
      </c>
      <c r="C399">
        <v>0</v>
      </c>
      <c r="D399">
        <v>700</v>
      </c>
      <c r="E399" t="s">
        <v>696</v>
      </c>
      <c r="F399" t="s">
        <v>84</v>
      </c>
      <c r="G399" t="s">
        <v>30</v>
      </c>
      <c r="H399" t="s">
        <v>30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 t="s">
        <v>30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CB399" t="str">
        <f t="shared" ref="CB399" si="1989">IF(AND(OR($B399="Incon20l",$B399="Incon20r"),OR($B402="Abs20r",$B402="Abs20l"),$F399="Flankers",$F402="Flankers"),$I402,"")</f>
        <v/>
      </c>
      <c r="CC399" t="str">
        <f t="shared" ref="CC399" si="1990">IF(AND(OR($B399="Incon60l",$B399="Incon60r"),OR($B402="Abs60r",$B402="Abs60l"),$F399="Flankers",$F402="Flankers"),$I402,"")</f>
        <v/>
      </c>
      <c r="CD399" t="str">
        <f t="shared" ref="CD399" si="1991">IF(AND(OR($B399="Incon20l",$B399="Incon20r"),OR($B402="con20r",$B402="con20l"),$F399="Flankers",$F402="Flankers"),$I402,"")</f>
        <v/>
      </c>
      <c r="CE399" t="str">
        <f t="shared" ref="CE399" si="1992">IF(AND(OR($B399="Incon60l",$B399="Incon60r"),OR($B402="con60r",$B402="con60l"),$F399="Flankers",$F402="Flankers"),$I402,"")</f>
        <v/>
      </c>
      <c r="CO399" t="str">
        <f t="shared" ref="CO399" si="1993">IF(AND(OR($B399="Incon20l",$B399="Incon20r"),OR($B402="Abs20r",$B402="Abs20l"),$F399="Flankers",$F402="Flankers"),$T402,"")</f>
        <v/>
      </c>
      <c r="CP399" t="str">
        <f t="shared" ref="CP399" si="1994">IF(AND(OR($B399="Incon60l",$B399="Incon60r"),OR($B402="Abs60r",$B402="Abs60l"),$F399="Flankers",$F402="Flankers"),$T402,"")</f>
        <v/>
      </c>
      <c r="CQ399" t="str">
        <f t="shared" ref="CQ399" si="1995">IF(AND(OR($B399="Incon20l",$B399="Incon20r"),OR($B402="con20r",$B402="con20l"),$F399="Flankers",$F402="Flankers"),$T402,"")</f>
        <v/>
      </c>
      <c r="CR399" t="str">
        <f t="shared" ref="CR399" si="1996">IF(AND(OR($B399="Incon60l",$B399="Incon60r"),OR($B402="con60r",$B402="con60l"),$F399="Flankers",$F402="Flankers"),$T402,"")</f>
        <v/>
      </c>
    </row>
    <row r="400" spans="1:96" x14ac:dyDescent="0.25">
      <c r="A400" t="s">
        <v>164</v>
      </c>
      <c r="B400" t="s">
        <v>144</v>
      </c>
      <c r="C400">
        <v>0</v>
      </c>
      <c r="D400">
        <v>700</v>
      </c>
      <c r="E400" t="s">
        <v>696</v>
      </c>
      <c r="F400" t="s">
        <v>84</v>
      </c>
      <c r="G400" t="s">
        <v>30</v>
      </c>
      <c r="H400" t="s">
        <v>30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 t="s">
        <v>30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96" x14ac:dyDescent="0.25">
      <c r="A401" t="s">
        <v>165</v>
      </c>
      <c r="B401" t="s">
        <v>144</v>
      </c>
      <c r="C401">
        <v>0</v>
      </c>
      <c r="D401">
        <v>700</v>
      </c>
      <c r="E401" t="s">
        <v>696</v>
      </c>
      <c r="F401" t="s">
        <v>84</v>
      </c>
      <c r="G401" t="s">
        <v>30</v>
      </c>
      <c r="H401" t="s">
        <v>30</v>
      </c>
      <c r="I401">
        <v>33.1</v>
      </c>
      <c r="J401">
        <v>0</v>
      </c>
      <c r="K401">
        <v>0</v>
      </c>
      <c r="L401">
        <v>16.5</v>
      </c>
      <c r="M401">
        <v>16.5</v>
      </c>
      <c r="N401">
        <v>0</v>
      </c>
      <c r="O401">
        <v>0</v>
      </c>
      <c r="P401" t="s">
        <v>30</v>
      </c>
      <c r="Q401">
        <v>0</v>
      </c>
      <c r="R401">
        <v>4.7</v>
      </c>
      <c r="S401">
        <v>0</v>
      </c>
      <c r="T401">
        <v>0</v>
      </c>
      <c r="U401">
        <v>0</v>
      </c>
      <c r="V401">
        <v>0</v>
      </c>
      <c r="BV401" t="str">
        <f t="shared" ref="BV401" si="1997">IF(AND(OR($B401="Incon20l",$B401="Incon20r"),OR($B404="Abs20r",$B404="Abs20l"),$F401="Central",$F404="Central"),$I404,"")</f>
        <v/>
      </c>
      <c r="BW401" t="str">
        <f t="shared" ref="BW401" si="1998">IF(AND(OR($B401="Incon60l",$B401="Incon60r"),OR($B404="Abs60r",$B404="Abs60l"),$F401="Central",$F404="Central"),$I404,"")</f>
        <v/>
      </c>
      <c r="BX401" t="str">
        <f t="shared" si="1728"/>
        <v/>
      </c>
      <c r="BY401" t="str">
        <f t="shared" ref="BY401" si="1999">IF(AND(OR($B401="Incon60l",$B401="Incon60r"),OR($B404="con60r",$B404="con60l"),$F401="Central",$F404="Central"),$I404,"")</f>
        <v/>
      </c>
      <c r="CI401" t="str">
        <f t="shared" ref="CI401" si="2000">IF(AND(OR($B401="Incon20l",$B401="Incon20r"),OR($B404="Abs20r",$B404="Abs20l"),$F401="Central",$F404="Central"),$T404,"")</f>
        <v/>
      </c>
      <c r="CJ401" t="str">
        <f t="shared" ref="CJ401" si="2001">IF(AND(OR($B401="Incon60l",$B401="Incon60r"),OR($B404="Abs60r",$B404="Abs60l"),$F401="Central",$F404="Central"),$T404,"")</f>
        <v/>
      </c>
      <c r="CK401" t="str">
        <f t="shared" ref="CK401" si="2002">IF(AND(OR($B401="Incon20l",$B401="Incon20r"),OR($B404="con20r",$B404="con20l"),$F401="Central",$F404="Central"),$T404,"")</f>
        <v/>
      </c>
      <c r="CL401" t="str">
        <f t="shared" ref="CL401" si="2003">IF(AND(OR($B401="Incon60l",$B401="Incon60r"),OR($B404="con60r",$B404="con60l"),$F401="Central",$F404="Central"),$T404,"")</f>
        <v/>
      </c>
    </row>
    <row r="402" spans="1:96" x14ac:dyDescent="0.25">
      <c r="A402" t="s">
        <v>166</v>
      </c>
      <c r="B402" t="s">
        <v>144</v>
      </c>
      <c r="C402">
        <v>0</v>
      </c>
      <c r="D402">
        <v>700</v>
      </c>
      <c r="E402" t="s">
        <v>696</v>
      </c>
      <c r="F402" t="s">
        <v>84</v>
      </c>
      <c r="G402" t="s">
        <v>30</v>
      </c>
      <c r="H402" t="s">
        <v>30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 t="s">
        <v>30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CB402" t="str">
        <f t="shared" ref="CB402" si="2004">IF(AND(OR($B402="Incon20l",$B402="Incon20r"),OR($B405="Abs20r",$B405="Abs20l"),$F402="Flankers",$F405="Flankers"),$I405,"")</f>
        <v/>
      </c>
      <c r="CC402" t="str">
        <f t="shared" ref="CC402" si="2005">IF(AND(OR($B402="Incon60l",$B402="Incon60r"),OR($B405="Abs60r",$B405="Abs60l"),$F402="Flankers",$F405="Flankers"),$I405,"")</f>
        <v/>
      </c>
      <c r="CD402" t="str">
        <f t="shared" ref="CD402" si="2006">IF(AND(OR($B402="Incon20l",$B402="Incon20r"),OR($B405="con20r",$B405="con20l"),$F402="Flankers",$F405="Flankers"),$I405,"")</f>
        <v/>
      </c>
      <c r="CE402" t="str">
        <f t="shared" ref="CE402" si="2007">IF(AND(OR($B402="Incon60l",$B402="Incon60r"),OR($B405="con60r",$B405="con60l"),$F402="Flankers",$F405="Flankers"),$I405,"")</f>
        <v/>
      </c>
      <c r="CO402" t="str">
        <f t="shared" ref="CO402" si="2008">IF(AND(OR($B402="Incon20l",$B402="Incon20r"),OR($B405="Abs20r",$B405="Abs20l"),$F402="Flankers",$F405="Flankers"),$T405,"")</f>
        <v/>
      </c>
      <c r="CP402" t="str">
        <f t="shared" ref="CP402" si="2009">IF(AND(OR($B402="Incon60l",$B402="Incon60r"),OR($B405="Abs60r",$B405="Abs60l"),$F402="Flankers",$F405="Flankers"),$T405,"")</f>
        <v/>
      </c>
      <c r="CQ402" t="str">
        <f t="shared" ref="CQ402" si="2010">IF(AND(OR($B402="Incon20l",$B402="Incon20r"),OR($B405="con20r",$B405="con20l"),$F402="Flankers",$F405="Flankers"),$T405,"")</f>
        <v/>
      </c>
      <c r="CR402" t="str">
        <f t="shared" ref="CR402" si="2011">IF(AND(OR($B402="Incon60l",$B402="Incon60r"),OR($B405="con60r",$B405="con60l"),$F402="Flankers",$F405="Flankers"),$T405,"")</f>
        <v/>
      </c>
    </row>
    <row r="403" spans="1:96" x14ac:dyDescent="0.25">
      <c r="A403" t="s">
        <v>167</v>
      </c>
      <c r="B403" t="s">
        <v>144</v>
      </c>
      <c r="C403">
        <v>0</v>
      </c>
      <c r="D403">
        <v>700</v>
      </c>
      <c r="E403" t="s">
        <v>696</v>
      </c>
      <c r="F403" t="s">
        <v>84</v>
      </c>
      <c r="G403" t="s">
        <v>30</v>
      </c>
      <c r="H403" t="s">
        <v>30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 t="s">
        <v>30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96" x14ac:dyDescent="0.25">
      <c r="A404" t="s">
        <v>168</v>
      </c>
      <c r="B404" t="s">
        <v>144</v>
      </c>
      <c r="C404">
        <v>0</v>
      </c>
      <c r="D404">
        <v>700</v>
      </c>
      <c r="E404" t="s">
        <v>696</v>
      </c>
      <c r="F404" t="s">
        <v>84</v>
      </c>
      <c r="G404" t="s">
        <v>30</v>
      </c>
      <c r="H404" t="s">
        <v>30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 t="s">
        <v>30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BV404" t="str">
        <f t="shared" ref="BV404" si="2012">IF(AND(OR($B404="Incon20l",$B404="Incon20r"),OR($B407="Abs20r",$B407="Abs20l"),$F404="Central",$F407="Central"),$I407,"")</f>
        <v/>
      </c>
      <c r="BW404" t="str">
        <f t="shared" ref="BW404" si="2013">IF(AND(OR($B404="Incon60l",$B404="Incon60r"),OR($B407="Abs60r",$B407="Abs60l"),$F404="Central",$F407="Central"),$I407,"")</f>
        <v/>
      </c>
      <c r="BX404" t="str">
        <f t="shared" si="1728"/>
        <v/>
      </c>
      <c r="BY404" t="str">
        <f t="shared" ref="BY404" si="2014">IF(AND(OR($B404="Incon60l",$B404="Incon60r"),OR($B407="con60r",$B407="con60l"),$F404="Central",$F407="Central"),$I407,"")</f>
        <v/>
      </c>
      <c r="CI404" t="str">
        <f t="shared" ref="CI404" si="2015">IF(AND(OR($B404="Incon20l",$B404="Incon20r"),OR($B407="Abs20r",$B407="Abs20l"),$F404="Central",$F407="Central"),$T407,"")</f>
        <v/>
      </c>
      <c r="CJ404" t="str">
        <f t="shared" ref="CJ404" si="2016">IF(AND(OR($B404="Incon60l",$B404="Incon60r"),OR($B407="Abs60r",$B407="Abs60l"),$F404="Central",$F407="Central"),$T407,"")</f>
        <v/>
      </c>
      <c r="CK404" t="str">
        <f t="shared" ref="CK404" si="2017">IF(AND(OR($B404="Incon20l",$B404="Incon20r"),OR($B407="con20r",$B407="con20l"),$F404="Central",$F407="Central"),$T407,"")</f>
        <v/>
      </c>
      <c r="CL404" t="str">
        <f t="shared" ref="CL404" si="2018">IF(AND(OR($B404="Incon60l",$B404="Incon60r"),OR($B407="con60r",$B407="con60l"),$F404="Central",$F407="Central"),$T407,"")</f>
        <v/>
      </c>
    </row>
    <row r="405" spans="1:96" x14ac:dyDescent="0.25">
      <c r="A405" t="s">
        <v>169</v>
      </c>
      <c r="B405" t="s">
        <v>144</v>
      </c>
      <c r="C405">
        <v>0</v>
      </c>
      <c r="D405">
        <v>700</v>
      </c>
      <c r="E405" t="s">
        <v>696</v>
      </c>
      <c r="F405" t="s">
        <v>84</v>
      </c>
      <c r="G405" t="s">
        <v>30</v>
      </c>
      <c r="H405" t="s">
        <v>30</v>
      </c>
      <c r="I405">
        <v>133.19999999999999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 t="s">
        <v>30</v>
      </c>
      <c r="Q405">
        <v>0</v>
      </c>
      <c r="R405">
        <v>19</v>
      </c>
      <c r="S405">
        <v>0</v>
      </c>
      <c r="T405">
        <v>0</v>
      </c>
      <c r="U405">
        <v>0</v>
      </c>
      <c r="V405">
        <v>0</v>
      </c>
      <c r="CB405" t="str">
        <f t="shared" ref="CB405" si="2019">IF(AND(OR($B405="Incon20l",$B405="Incon20r"),OR($B408="Abs20r",$B408="Abs20l"),$F405="Flankers",$F408="Flankers"),$I408,"")</f>
        <v/>
      </c>
      <c r="CC405" t="str">
        <f t="shared" ref="CC405" si="2020">IF(AND(OR($B405="Incon60l",$B405="Incon60r"),OR($B408="Abs60r",$B408="Abs60l"),$F405="Flankers",$F408="Flankers"),$I408,"")</f>
        <v/>
      </c>
      <c r="CD405" t="str">
        <f t="shared" ref="CD405" si="2021">IF(AND(OR($B405="Incon20l",$B405="Incon20r"),OR($B408="con20r",$B408="con20l"),$F405="Flankers",$F408="Flankers"),$I408,"")</f>
        <v/>
      </c>
      <c r="CE405" t="str">
        <f t="shared" ref="CE405" si="2022">IF(AND(OR($B405="Incon60l",$B405="Incon60r"),OR($B408="con60r",$B408="con60l"),$F405="Flankers",$F408="Flankers"),$I408,"")</f>
        <v/>
      </c>
      <c r="CO405" t="str">
        <f t="shared" ref="CO405" si="2023">IF(AND(OR($B405="Incon20l",$B405="Incon20r"),OR($B408="Abs20r",$B408="Abs20l"),$F405="Flankers",$F408="Flankers"),$T408,"")</f>
        <v/>
      </c>
      <c r="CP405" t="str">
        <f t="shared" ref="CP405" si="2024">IF(AND(OR($B405="Incon60l",$B405="Incon60r"),OR($B408="Abs60r",$B408="Abs60l"),$F405="Flankers",$F408="Flankers"),$T408,"")</f>
        <v/>
      </c>
      <c r="CQ405" t="str">
        <f t="shared" ref="CQ405" si="2025">IF(AND(OR($B405="Incon20l",$B405="Incon20r"),OR($B408="con20r",$B408="con20l"),$F405="Flankers",$F408="Flankers"),$T408,"")</f>
        <v/>
      </c>
      <c r="CR405" t="str">
        <f t="shared" ref="CR405" si="2026">IF(AND(OR($B405="Incon60l",$B405="Incon60r"),OR($B408="con60r",$B408="con60l"),$F405="Flankers",$F408="Flankers"),$T408,"")</f>
        <v/>
      </c>
    </row>
    <row r="406" spans="1:96" x14ac:dyDescent="0.25">
      <c r="A406" t="s">
        <v>170</v>
      </c>
      <c r="B406" t="s">
        <v>144</v>
      </c>
      <c r="C406">
        <v>0</v>
      </c>
      <c r="D406">
        <v>700</v>
      </c>
      <c r="E406" t="s">
        <v>696</v>
      </c>
      <c r="F406" t="s">
        <v>84</v>
      </c>
      <c r="G406">
        <v>10.3</v>
      </c>
      <c r="H406">
        <v>1</v>
      </c>
      <c r="I406">
        <v>400</v>
      </c>
      <c r="J406">
        <v>433.4</v>
      </c>
      <c r="K406">
        <v>24130.3</v>
      </c>
      <c r="L406">
        <v>433.4</v>
      </c>
      <c r="M406">
        <v>516.6</v>
      </c>
      <c r="N406">
        <v>433.4</v>
      </c>
      <c r="O406">
        <v>1</v>
      </c>
      <c r="P406">
        <v>0</v>
      </c>
      <c r="Q406">
        <v>1</v>
      </c>
      <c r="R406">
        <v>57.1</v>
      </c>
      <c r="S406">
        <v>61.9</v>
      </c>
      <c r="T406">
        <v>433.4</v>
      </c>
      <c r="U406">
        <v>61.9</v>
      </c>
      <c r="V406">
        <v>433.4</v>
      </c>
    </row>
    <row r="407" spans="1:96" x14ac:dyDescent="0.25">
      <c r="A407" t="s">
        <v>171</v>
      </c>
      <c r="B407" t="s">
        <v>144</v>
      </c>
      <c r="C407">
        <v>0</v>
      </c>
      <c r="D407">
        <v>700</v>
      </c>
      <c r="E407" t="s">
        <v>696</v>
      </c>
      <c r="F407" t="s">
        <v>84</v>
      </c>
      <c r="G407">
        <v>423.7</v>
      </c>
      <c r="H407">
        <v>2</v>
      </c>
      <c r="I407">
        <v>266.5</v>
      </c>
      <c r="J407">
        <v>150</v>
      </c>
      <c r="K407">
        <v>8352.1</v>
      </c>
      <c r="L407">
        <v>150</v>
      </c>
      <c r="M407">
        <v>150</v>
      </c>
      <c r="N407">
        <v>150</v>
      </c>
      <c r="O407">
        <v>1</v>
      </c>
      <c r="P407">
        <v>0</v>
      </c>
      <c r="Q407">
        <v>1</v>
      </c>
      <c r="R407">
        <v>38.1</v>
      </c>
      <c r="S407">
        <v>21.4</v>
      </c>
      <c r="T407">
        <v>150</v>
      </c>
      <c r="U407">
        <v>21.4</v>
      </c>
      <c r="V407">
        <v>150</v>
      </c>
      <c r="BV407" t="str">
        <f t="shared" ref="BV407" si="2027">IF(AND(OR($B407="Incon20l",$B407="Incon20r"),OR($B410="Abs20r",$B410="Abs20l"),$F407="Central",$F410="Central"),$I410,"")</f>
        <v/>
      </c>
      <c r="BW407" t="str">
        <f t="shared" ref="BW407" si="2028">IF(AND(OR($B407="Incon60l",$B407="Incon60r"),OR($B410="Abs60r",$B410="Abs60l"),$F407="Central",$F410="Central"),$I410,"")</f>
        <v/>
      </c>
      <c r="BX407" t="str">
        <f t="shared" si="1728"/>
        <v/>
      </c>
      <c r="BY407" t="str">
        <f t="shared" ref="BY407" si="2029">IF(AND(OR($B407="Incon60l",$B407="Incon60r"),OR($B410="con60r",$B410="con60l"),$F407="Central",$F410="Central"),$I410,"")</f>
        <v/>
      </c>
      <c r="CI407" t="str">
        <f t="shared" ref="CI407" si="2030">IF(AND(OR($B407="Incon20l",$B407="Incon20r"),OR($B410="Abs20r",$B410="Abs20l"),$F407="Central",$F410="Central"),$T410,"")</f>
        <v/>
      </c>
      <c r="CJ407" t="str">
        <f t="shared" ref="CJ407" si="2031">IF(AND(OR($B407="Incon60l",$B407="Incon60r"),OR($B410="Abs60r",$B410="Abs60l"),$F407="Central",$F410="Central"),$T410,"")</f>
        <v/>
      </c>
      <c r="CK407" t="str">
        <f t="shared" ref="CK407" si="2032">IF(AND(OR($B407="Incon20l",$B407="Incon20r"),OR($B410="con20r",$B410="con20l"),$F407="Central",$F410="Central"),$T410,"")</f>
        <v/>
      </c>
      <c r="CL407" t="str">
        <f t="shared" ref="CL407" si="2033">IF(AND(OR($B407="Incon60l",$B407="Incon60r"),OR($B410="con60r",$B410="con60l"),$F407="Central",$F410="Central"),$T410,"")</f>
        <v/>
      </c>
    </row>
    <row r="408" spans="1:96" x14ac:dyDescent="0.25">
      <c r="A408" t="s">
        <v>172</v>
      </c>
      <c r="B408" t="s">
        <v>144</v>
      </c>
      <c r="C408">
        <v>0</v>
      </c>
      <c r="D408">
        <v>700</v>
      </c>
      <c r="E408" t="s">
        <v>696</v>
      </c>
      <c r="F408" t="s">
        <v>84</v>
      </c>
      <c r="G408" t="s">
        <v>30</v>
      </c>
      <c r="H408" t="s">
        <v>30</v>
      </c>
      <c r="I408">
        <v>100</v>
      </c>
      <c r="J408">
        <v>0</v>
      </c>
      <c r="K408">
        <v>0</v>
      </c>
      <c r="L408">
        <v>133.19999999999999</v>
      </c>
      <c r="M408">
        <v>133.19999999999999</v>
      </c>
      <c r="N408">
        <v>0</v>
      </c>
      <c r="O408">
        <v>0</v>
      </c>
      <c r="P408" t="s">
        <v>30</v>
      </c>
      <c r="Q408">
        <v>0</v>
      </c>
      <c r="R408">
        <v>14.3</v>
      </c>
      <c r="S408">
        <v>0</v>
      </c>
      <c r="T408">
        <v>0</v>
      </c>
      <c r="U408">
        <v>0</v>
      </c>
      <c r="V408">
        <v>0</v>
      </c>
      <c r="CB408" t="str">
        <f t="shared" ref="CB408" si="2034">IF(AND(OR($B408="Incon20l",$B408="Incon20r"),OR($B411="Abs20r",$B411="Abs20l"),$F408="Flankers",$F411="Flankers"),$I411,"")</f>
        <v/>
      </c>
      <c r="CC408" t="str">
        <f t="shared" ref="CC408" si="2035">IF(AND(OR($B408="Incon60l",$B408="Incon60r"),OR($B411="Abs60r",$B411="Abs60l"),$F408="Flankers",$F411="Flankers"),$I411,"")</f>
        <v/>
      </c>
      <c r="CD408" t="str">
        <f t="shared" ref="CD408" si="2036">IF(AND(OR($B408="Incon20l",$B408="Incon20r"),OR($B411="con20r",$B411="con20l"),$F408="Flankers",$F411="Flankers"),$I411,"")</f>
        <v/>
      </c>
      <c r="CE408" t="str">
        <f t="shared" ref="CE408" si="2037">IF(AND(OR($B408="Incon60l",$B408="Incon60r"),OR($B411="con60r",$B411="con60l"),$F408="Flankers",$F411="Flankers"),$I411,"")</f>
        <v/>
      </c>
      <c r="CO408" t="str">
        <f t="shared" ref="CO408" si="2038">IF(AND(OR($B408="Incon20l",$B408="Incon20r"),OR($B411="Abs20r",$B411="Abs20l"),$F408="Flankers",$F411="Flankers"),$T411,"")</f>
        <v/>
      </c>
      <c r="CP408" t="str">
        <f t="shared" ref="CP408" si="2039">IF(AND(OR($B408="Incon60l",$B408="Incon60r"),OR($B411="Abs60r",$B411="Abs60l"),$F408="Flankers",$F411="Flankers"),$T411,"")</f>
        <v/>
      </c>
      <c r="CQ408" t="str">
        <f t="shared" ref="CQ408" si="2040">IF(AND(OR($B408="Incon20l",$B408="Incon20r"),OR($B411="con20r",$B411="con20l"),$F408="Flankers",$F411="Flankers"),$T411,"")</f>
        <v/>
      </c>
      <c r="CR408" t="str">
        <f t="shared" ref="CR408" si="2041">IF(AND(OR($B408="Incon60l",$B408="Incon60r"),OR($B411="con60r",$B411="con60l"),$F408="Flankers",$F411="Flankers"),$T411,"")</f>
        <v/>
      </c>
    </row>
    <row r="409" spans="1:96" x14ac:dyDescent="0.25">
      <c r="A409" t="s">
        <v>173</v>
      </c>
      <c r="B409" t="s">
        <v>144</v>
      </c>
      <c r="C409">
        <v>0</v>
      </c>
      <c r="D409">
        <v>700</v>
      </c>
      <c r="E409" t="s">
        <v>696</v>
      </c>
      <c r="F409" t="s">
        <v>84</v>
      </c>
      <c r="G409" t="s">
        <v>30</v>
      </c>
      <c r="H409" t="s">
        <v>30</v>
      </c>
      <c r="I409">
        <v>150.1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 t="s">
        <v>30</v>
      </c>
      <c r="Q409">
        <v>0</v>
      </c>
      <c r="R409">
        <v>21.4</v>
      </c>
      <c r="S409">
        <v>0</v>
      </c>
      <c r="T409">
        <v>0</v>
      </c>
      <c r="U409">
        <v>0</v>
      </c>
      <c r="V409">
        <v>0</v>
      </c>
    </row>
    <row r="410" spans="1:96" x14ac:dyDescent="0.25">
      <c r="A410" t="s">
        <v>174</v>
      </c>
      <c r="B410" t="s">
        <v>144</v>
      </c>
      <c r="C410">
        <v>0</v>
      </c>
      <c r="D410">
        <v>700</v>
      </c>
      <c r="E410" t="s">
        <v>696</v>
      </c>
      <c r="F410" t="s">
        <v>84</v>
      </c>
      <c r="G410" t="s">
        <v>30</v>
      </c>
      <c r="H410" t="s">
        <v>30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 t="s">
        <v>30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BV410" t="str">
        <f t="shared" ref="BV410" si="2042">IF(AND(OR($B410="Incon20l",$B410="Incon20r"),OR($B413="Abs20r",$B413="Abs20l"),$F410="Central",$F413="Central"),$I413,"")</f>
        <v/>
      </c>
      <c r="BW410" t="str">
        <f t="shared" ref="BW410" si="2043">IF(AND(OR($B410="Incon60l",$B410="Incon60r"),OR($B413="Abs60r",$B413="Abs60l"),$F410="Central",$F413="Central"),$I413,"")</f>
        <v/>
      </c>
      <c r="BX410" t="str">
        <f t="shared" si="1728"/>
        <v/>
      </c>
      <c r="BY410" t="str">
        <f t="shared" ref="BY410" si="2044">IF(AND(OR($B410="Incon60l",$B410="Incon60r"),OR($B413="con60r",$B413="con60l"),$F410="Central",$F413="Central"),$I413,"")</f>
        <v/>
      </c>
      <c r="CI410" t="str">
        <f t="shared" ref="CI410" si="2045">IF(AND(OR($B410="Incon20l",$B410="Incon20r"),OR($B413="Abs20r",$B413="Abs20l"),$F410="Central",$F413="Central"),$T413,"")</f>
        <v/>
      </c>
      <c r="CJ410" t="str">
        <f t="shared" ref="CJ410" si="2046">IF(AND(OR($B410="Incon60l",$B410="Incon60r"),OR($B413="Abs60r",$B413="Abs60l"),$F410="Central",$F413="Central"),$T413,"")</f>
        <v/>
      </c>
      <c r="CK410" t="str">
        <f t="shared" ref="CK410" si="2047">IF(AND(OR($B410="Incon20l",$B410="Incon20r"),OR($B413="con20r",$B413="con20l"),$F410="Central",$F413="Central"),$T413,"")</f>
        <v/>
      </c>
      <c r="CL410" t="str">
        <f t="shared" ref="CL410" si="2048">IF(AND(OR($B410="Incon60l",$B410="Incon60r"),OR($B413="con60r",$B413="con60l"),$F410="Central",$F413="Central"),$T413,"")</f>
        <v/>
      </c>
    </row>
    <row r="411" spans="1:96" x14ac:dyDescent="0.25">
      <c r="A411" t="s">
        <v>175</v>
      </c>
      <c r="B411" t="s">
        <v>144</v>
      </c>
      <c r="C411">
        <v>0</v>
      </c>
      <c r="D411">
        <v>700</v>
      </c>
      <c r="E411" t="s">
        <v>696</v>
      </c>
      <c r="F411" t="s">
        <v>84</v>
      </c>
      <c r="G411" t="s">
        <v>30</v>
      </c>
      <c r="H411" t="s">
        <v>30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 t="s">
        <v>30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CB411" t="str">
        <f t="shared" ref="CB411" si="2049">IF(AND(OR($B411="Incon20l",$B411="Incon20r"),OR($B414="Abs20r",$B414="Abs20l"),$F411="Flankers",$F414="Flankers"),$I414,"")</f>
        <v/>
      </c>
      <c r="CC411" t="str">
        <f t="shared" ref="CC411" si="2050">IF(AND(OR($B411="Incon60l",$B411="Incon60r"),OR($B414="Abs60r",$B414="Abs60l"),$F411="Flankers",$F414="Flankers"),$I414,"")</f>
        <v/>
      </c>
      <c r="CD411" t="str">
        <f t="shared" ref="CD411" si="2051">IF(AND(OR($B411="Incon20l",$B411="Incon20r"),OR($B414="con20r",$B414="con20l"),$F411="Flankers",$F414="Flankers"),$I414,"")</f>
        <v/>
      </c>
      <c r="CE411" t="str">
        <f t="shared" ref="CE411" si="2052">IF(AND(OR($B411="Incon60l",$B411="Incon60r"),OR($B414="con60r",$B414="con60l"),$F411="Flankers",$F414="Flankers"),$I414,"")</f>
        <v/>
      </c>
      <c r="CO411" t="str">
        <f t="shared" ref="CO411" si="2053">IF(AND(OR($B411="Incon20l",$B411="Incon20r"),OR($B414="Abs20r",$B414="Abs20l"),$F411="Flankers",$F414="Flankers"),$T414,"")</f>
        <v/>
      </c>
      <c r="CP411" t="str">
        <f t="shared" ref="CP411" si="2054">IF(AND(OR($B411="Incon60l",$B411="Incon60r"),OR($B414="Abs60r",$B414="Abs60l"),$F411="Flankers",$F414="Flankers"),$T414,"")</f>
        <v/>
      </c>
      <c r="CQ411" t="str">
        <f t="shared" ref="CQ411" si="2055">IF(AND(OR($B411="Incon20l",$B411="Incon20r"),OR($B414="con20r",$B414="con20l"),$F411="Flankers",$F414="Flankers"),$T414,"")</f>
        <v/>
      </c>
      <c r="CR411" t="str">
        <f t="shared" ref="CR411" si="2056">IF(AND(OR($B411="Incon60l",$B411="Incon60r"),OR($B414="con60r",$B414="con60l"),$F411="Flankers",$F414="Flankers"),$T414,"")</f>
        <v/>
      </c>
    </row>
    <row r="412" spans="1:96" x14ac:dyDescent="0.25">
      <c r="A412" t="s">
        <v>176</v>
      </c>
      <c r="B412" t="s">
        <v>144</v>
      </c>
      <c r="C412">
        <v>0</v>
      </c>
      <c r="D412">
        <v>700</v>
      </c>
      <c r="E412" t="s">
        <v>696</v>
      </c>
      <c r="F412" t="s">
        <v>84</v>
      </c>
      <c r="G412">
        <v>2.2000000000000002</v>
      </c>
      <c r="H412">
        <v>1</v>
      </c>
      <c r="I412">
        <v>383</v>
      </c>
      <c r="J412">
        <v>366.4</v>
      </c>
      <c r="K412">
        <v>20399.7</v>
      </c>
      <c r="L412">
        <v>366.4</v>
      </c>
      <c r="M412">
        <v>383</v>
      </c>
      <c r="N412">
        <v>366.4</v>
      </c>
      <c r="O412">
        <v>1</v>
      </c>
      <c r="P412">
        <v>0</v>
      </c>
      <c r="Q412">
        <v>1</v>
      </c>
      <c r="R412">
        <v>54.7</v>
      </c>
      <c r="S412">
        <v>52.3</v>
      </c>
      <c r="T412">
        <v>366.4</v>
      </c>
      <c r="U412">
        <v>52.3</v>
      </c>
      <c r="V412">
        <v>366.4</v>
      </c>
    </row>
    <row r="413" spans="1:96" x14ac:dyDescent="0.25">
      <c r="A413" t="s">
        <v>177</v>
      </c>
      <c r="B413" t="s">
        <v>144</v>
      </c>
      <c r="C413">
        <v>0</v>
      </c>
      <c r="D413">
        <v>700</v>
      </c>
      <c r="E413" t="s">
        <v>696</v>
      </c>
      <c r="F413" t="s">
        <v>84</v>
      </c>
      <c r="G413">
        <v>13.3</v>
      </c>
      <c r="H413">
        <v>1</v>
      </c>
      <c r="I413">
        <v>199.9</v>
      </c>
      <c r="J413">
        <v>133.4</v>
      </c>
      <c r="K413">
        <v>7425.8</v>
      </c>
      <c r="L413">
        <v>133.4</v>
      </c>
      <c r="M413">
        <v>416.6</v>
      </c>
      <c r="N413">
        <v>133.4</v>
      </c>
      <c r="O413">
        <v>1</v>
      </c>
      <c r="P413">
        <v>0</v>
      </c>
      <c r="Q413">
        <v>1</v>
      </c>
      <c r="R413">
        <v>28.6</v>
      </c>
      <c r="S413">
        <v>19.100000000000001</v>
      </c>
      <c r="T413">
        <v>133.4</v>
      </c>
      <c r="U413">
        <v>19.100000000000001</v>
      </c>
      <c r="V413">
        <v>133.4</v>
      </c>
      <c r="BV413" t="str">
        <f t="shared" ref="BV413" si="2057">IF(AND(OR($B413="Incon20l",$B413="Incon20r"),OR($B416="Abs20r",$B416="Abs20l"),$F413="Central",$F416="Central"),$I416,"")</f>
        <v/>
      </c>
      <c r="BW413" t="str">
        <f t="shared" ref="BW413" si="2058">IF(AND(OR($B413="Incon60l",$B413="Incon60r"),OR($B416="Abs60r",$B416="Abs60l"),$F413="Central",$F416="Central"),$I416,"")</f>
        <v/>
      </c>
      <c r="BX413" t="str">
        <f t="shared" ref="BX413:BX476" si="2059">IF(AND(OR($B413="Incon20l",$B413="Incon20r"),OR($B416="con20r",$B416="con20l"),$F413="Central",$F416="Central"),$I416,"")</f>
        <v/>
      </c>
      <c r="BY413" t="str">
        <f t="shared" ref="BY413" si="2060">IF(AND(OR($B413="Incon60l",$B413="Incon60r"),OR($B416="con60r",$B416="con60l"),$F413="Central",$F416="Central"),$I416,"")</f>
        <v/>
      </c>
      <c r="CI413" t="str">
        <f t="shared" ref="CI413" si="2061">IF(AND(OR($B413="Incon20l",$B413="Incon20r"),OR($B416="Abs20r",$B416="Abs20l"),$F413="Central",$F416="Central"),$T416,"")</f>
        <v/>
      </c>
      <c r="CJ413" t="str">
        <f t="shared" ref="CJ413" si="2062">IF(AND(OR($B413="Incon60l",$B413="Incon60r"),OR($B416="Abs60r",$B416="Abs60l"),$F413="Central",$F416="Central"),$T416,"")</f>
        <v/>
      </c>
      <c r="CK413" t="str">
        <f t="shared" ref="CK413" si="2063">IF(AND(OR($B413="Incon20l",$B413="Incon20r"),OR($B416="con20r",$B416="con20l"),$F413="Central",$F416="Central"),$T416,"")</f>
        <v/>
      </c>
      <c r="CL413" t="str">
        <f t="shared" ref="CL413" si="2064">IF(AND(OR($B413="Incon60l",$B413="Incon60r"),OR($B416="con60r",$B416="con60l"),$F413="Central",$F416="Central"),$T416,"")</f>
        <v/>
      </c>
    </row>
    <row r="414" spans="1:96" x14ac:dyDescent="0.25">
      <c r="A414" t="s">
        <v>178</v>
      </c>
      <c r="B414" t="s">
        <v>144</v>
      </c>
      <c r="C414">
        <v>0</v>
      </c>
      <c r="D414">
        <v>700</v>
      </c>
      <c r="E414" t="s">
        <v>696</v>
      </c>
      <c r="F414" t="s">
        <v>84</v>
      </c>
      <c r="G414">
        <v>0.8</v>
      </c>
      <c r="H414">
        <v>1</v>
      </c>
      <c r="I414">
        <v>516.5</v>
      </c>
      <c r="J414">
        <v>466.5</v>
      </c>
      <c r="K414">
        <v>25974.6</v>
      </c>
      <c r="L414">
        <v>466.5</v>
      </c>
      <c r="M414">
        <v>466.5</v>
      </c>
      <c r="N414">
        <v>116.5</v>
      </c>
      <c r="O414">
        <v>1</v>
      </c>
      <c r="P414">
        <v>0</v>
      </c>
      <c r="Q414">
        <v>2</v>
      </c>
      <c r="R414">
        <v>73.8</v>
      </c>
      <c r="S414">
        <v>66.599999999999994</v>
      </c>
      <c r="T414">
        <v>449.7</v>
      </c>
      <c r="U414">
        <v>64.2</v>
      </c>
      <c r="V414">
        <v>224.9</v>
      </c>
      <c r="CB414" t="str">
        <f t="shared" ref="CB414" si="2065">IF(AND(OR($B414="Incon20l",$B414="Incon20r"),OR($B417="Abs20r",$B417="Abs20l"),$F414="Flankers",$F417="Flankers"),$I417,"")</f>
        <v/>
      </c>
      <c r="CC414" t="str">
        <f t="shared" ref="CC414" si="2066">IF(AND(OR($B414="Incon60l",$B414="Incon60r"),OR($B417="Abs60r",$B417="Abs60l"),$F414="Flankers",$F417="Flankers"),$I417,"")</f>
        <v/>
      </c>
      <c r="CD414" t="str">
        <f t="shared" ref="CD414" si="2067">IF(AND(OR($B414="Incon20l",$B414="Incon20r"),OR($B417="con20r",$B417="con20l"),$F414="Flankers",$F417="Flankers"),$I417,"")</f>
        <v/>
      </c>
      <c r="CE414" t="str">
        <f t="shared" ref="CE414" si="2068">IF(AND(OR($B414="Incon60l",$B414="Incon60r"),OR($B417="con60r",$B417="con60l"),$F414="Flankers",$F417="Flankers"),$I417,"")</f>
        <v/>
      </c>
      <c r="CO414" t="str">
        <f t="shared" ref="CO414" si="2069">IF(AND(OR($B414="Incon20l",$B414="Incon20r"),OR($B417="Abs20r",$B417="Abs20l"),$F414="Flankers",$F417="Flankers"),$T417,"")</f>
        <v/>
      </c>
      <c r="CP414" t="str">
        <f t="shared" ref="CP414" si="2070">IF(AND(OR($B414="Incon60l",$B414="Incon60r"),OR($B417="Abs60r",$B417="Abs60l"),$F414="Flankers",$F417="Flankers"),$T417,"")</f>
        <v/>
      </c>
      <c r="CQ414" t="str">
        <f t="shared" ref="CQ414" si="2071">IF(AND(OR($B414="Incon20l",$B414="Incon20r"),OR($B417="con20r",$B417="con20l"),$F414="Flankers",$F417="Flankers"),$T417,"")</f>
        <v/>
      </c>
      <c r="CR414" t="str">
        <f t="shared" ref="CR414" si="2072">IF(AND(OR($B414="Incon60l",$B414="Incon60r"),OR($B417="con60r",$B417="con60l"),$F414="Flankers",$F417="Flankers"),$T417,"")</f>
        <v/>
      </c>
    </row>
    <row r="415" spans="1:96" x14ac:dyDescent="0.25">
      <c r="A415" t="s">
        <v>179</v>
      </c>
      <c r="B415" t="s">
        <v>144</v>
      </c>
      <c r="C415">
        <v>0</v>
      </c>
      <c r="D415">
        <v>700</v>
      </c>
      <c r="E415" t="s">
        <v>696</v>
      </c>
      <c r="F415" t="s">
        <v>84</v>
      </c>
      <c r="G415">
        <v>11.4</v>
      </c>
      <c r="H415">
        <v>1</v>
      </c>
      <c r="I415">
        <v>399.9</v>
      </c>
      <c r="J415">
        <v>533.29999999999995</v>
      </c>
      <c r="K415">
        <v>29697.8</v>
      </c>
      <c r="L415">
        <v>533.29999999999995</v>
      </c>
      <c r="M415">
        <v>533.29999999999995</v>
      </c>
      <c r="N415">
        <v>533.29999999999995</v>
      </c>
      <c r="O415">
        <v>1</v>
      </c>
      <c r="P415">
        <v>0</v>
      </c>
      <c r="Q415">
        <v>1</v>
      </c>
      <c r="R415">
        <v>57.1</v>
      </c>
      <c r="S415">
        <v>76.2</v>
      </c>
      <c r="T415">
        <v>533.29999999999995</v>
      </c>
      <c r="U415">
        <v>76.2</v>
      </c>
      <c r="V415">
        <v>533.29999999999995</v>
      </c>
    </row>
    <row r="416" spans="1:96" x14ac:dyDescent="0.25">
      <c r="A416" t="s">
        <v>180</v>
      </c>
      <c r="B416" t="s">
        <v>144</v>
      </c>
      <c r="C416">
        <v>0</v>
      </c>
      <c r="D416">
        <v>700</v>
      </c>
      <c r="E416" t="s">
        <v>696</v>
      </c>
      <c r="F416" t="s">
        <v>84</v>
      </c>
      <c r="G416">
        <v>12.9</v>
      </c>
      <c r="H416">
        <v>1</v>
      </c>
      <c r="I416">
        <v>533.1</v>
      </c>
      <c r="J416">
        <v>533.29999999999995</v>
      </c>
      <c r="K416">
        <v>29697.7</v>
      </c>
      <c r="L416">
        <v>533.29999999999995</v>
      </c>
      <c r="M416">
        <v>533.29999999999995</v>
      </c>
      <c r="N416">
        <v>533.29999999999995</v>
      </c>
      <c r="O416">
        <v>1</v>
      </c>
      <c r="P416">
        <v>0</v>
      </c>
      <c r="Q416">
        <v>1</v>
      </c>
      <c r="R416">
        <v>76.2</v>
      </c>
      <c r="S416">
        <v>76.2</v>
      </c>
      <c r="T416">
        <v>533.29999999999995</v>
      </c>
      <c r="U416">
        <v>76.2</v>
      </c>
      <c r="V416">
        <v>533.29999999999995</v>
      </c>
      <c r="BV416" t="str">
        <f t="shared" ref="BV416" si="2073">IF(AND(OR($B416="Incon20l",$B416="Incon20r"),OR($B419="Abs20r",$B419="Abs20l"),$F416="Central",$F419="Central"),$I419,"")</f>
        <v/>
      </c>
      <c r="BW416" t="str">
        <f t="shared" ref="BW416" si="2074">IF(AND(OR($B416="Incon60l",$B416="Incon60r"),OR($B419="Abs60r",$B419="Abs60l"),$F416="Central",$F419="Central"),$I419,"")</f>
        <v/>
      </c>
      <c r="BX416" t="str">
        <f t="shared" si="2059"/>
        <v/>
      </c>
      <c r="BY416" t="str">
        <f t="shared" ref="BY416" si="2075">IF(AND(OR($B416="Incon60l",$B416="Incon60r"),OR($B419="con60r",$B419="con60l"),$F416="Central",$F419="Central"),$I419,"")</f>
        <v/>
      </c>
      <c r="CI416" t="str">
        <f t="shared" ref="CI416" si="2076">IF(AND(OR($B416="Incon20l",$B416="Incon20r"),OR($B419="Abs20r",$B419="Abs20l"),$F416="Central",$F419="Central"),$T419,"")</f>
        <v/>
      </c>
      <c r="CJ416" t="str">
        <f t="shared" ref="CJ416" si="2077">IF(AND(OR($B416="Incon60l",$B416="Incon60r"),OR($B419="Abs60r",$B419="Abs60l"),$F416="Central",$F419="Central"),$T419,"")</f>
        <v/>
      </c>
      <c r="CK416" t="str">
        <f t="shared" ref="CK416" si="2078">IF(AND(OR($B416="Incon20l",$B416="Incon20r"),OR($B419="con20r",$B419="con20l"),$F416="Central",$F419="Central"),$T419,"")</f>
        <v/>
      </c>
      <c r="CL416" t="str">
        <f t="shared" ref="CL416" si="2079">IF(AND(OR($B416="Incon60l",$B416="Incon60r"),OR($B419="con60r",$B419="con60l"),$F416="Central",$F419="Central"),$T419,"")</f>
        <v/>
      </c>
    </row>
    <row r="417" spans="1:96" x14ac:dyDescent="0.25">
      <c r="A417" t="s">
        <v>181</v>
      </c>
      <c r="B417" t="s">
        <v>144</v>
      </c>
      <c r="C417">
        <v>0</v>
      </c>
      <c r="D417">
        <v>700</v>
      </c>
      <c r="E417" t="s">
        <v>696</v>
      </c>
      <c r="F417" t="s">
        <v>84</v>
      </c>
      <c r="G417" t="s">
        <v>30</v>
      </c>
      <c r="H417" t="s">
        <v>30</v>
      </c>
      <c r="I417">
        <v>116.8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 t="s">
        <v>30</v>
      </c>
      <c r="Q417">
        <v>0</v>
      </c>
      <c r="R417">
        <v>16.7</v>
      </c>
      <c r="S417">
        <v>0</v>
      </c>
      <c r="T417">
        <v>0</v>
      </c>
      <c r="U417">
        <v>0</v>
      </c>
      <c r="V417">
        <v>0</v>
      </c>
      <c r="CB417" t="str">
        <f t="shared" ref="CB417" si="2080">IF(AND(OR($B417="Incon20l",$B417="Incon20r"),OR($B420="Abs20r",$B420="Abs20l"),$F417="Flankers",$F420="Flankers"),$I420,"")</f>
        <v/>
      </c>
      <c r="CC417" t="str">
        <f t="shared" ref="CC417" si="2081">IF(AND(OR($B417="Incon60l",$B417="Incon60r"),OR($B420="Abs60r",$B420="Abs60l"),$F417="Flankers",$F420="Flankers"),$I420,"")</f>
        <v/>
      </c>
      <c r="CD417" t="str">
        <f t="shared" ref="CD417" si="2082">IF(AND(OR($B417="Incon20l",$B417="Incon20r"),OR($B420="con20r",$B420="con20l"),$F417="Flankers",$F420="Flankers"),$I420,"")</f>
        <v/>
      </c>
      <c r="CE417" t="str">
        <f t="shared" ref="CE417" si="2083">IF(AND(OR($B417="Incon60l",$B417="Incon60r"),OR($B420="con60r",$B420="con60l"),$F417="Flankers",$F420="Flankers"),$I420,"")</f>
        <v/>
      </c>
      <c r="CO417" t="str">
        <f t="shared" ref="CO417" si="2084">IF(AND(OR($B417="Incon20l",$B417="Incon20r"),OR($B420="Abs20r",$B420="Abs20l"),$F417="Flankers",$F420="Flankers"),$T420,"")</f>
        <v/>
      </c>
      <c r="CP417" t="str">
        <f t="shared" ref="CP417" si="2085">IF(AND(OR($B417="Incon60l",$B417="Incon60r"),OR($B420="Abs60r",$B420="Abs60l"),$F417="Flankers",$F420="Flankers"),$T420,"")</f>
        <v/>
      </c>
      <c r="CQ417" t="str">
        <f t="shared" ref="CQ417" si="2086">IF(AND(OR($B417="Incon20l",$B417="Incon20r"),OR($B420="con20r",$B420="con20l"),$F417="Flankers",$F420="Flankers"),$T420,"")</f>
        <v/>
      </c>
      <c r="CR417" t="str">
        <f t="shared" ref="CR417" si="2087">IF(AND(OR($B417="Incon60l",$B417="Incon60r"),OR($B420="con60r",$B420="con60l"),$F417="Flankers",$F420="Flankers"),$T420,"")</f>
        <v/>
      </c>
    </row>
    <row r="418" spans="1:96" x14ac:dyDescent="0.25">
      <c r="A418" t="s">
        <v>182</v>
      </c>
      <c r="B418" t="s">
        <v>144</v>
      </c>
      <c r="C418">
        <v>0</v>
      </c>
      <c r="D418">
        <v>700</v>
      </c>
      <c r="E418" t="s">
        <v>696</v>
      </c>
      <c r="F418" t="s">
        <v>84</v>
      </c>
      <c r="G418" t="s">
        <v>30</v>
      </c>
      <c r="H418" t="s">
        <v>30</v>
      </c>
      <c r="I418">
        <v>116.5</v>
      </c>
      <c r="J418">
        <v>0</v>
      </c>
      <c r="K418">
        <v>0</v>
      </c>
      <c r="L418">
        <v>200</v>
      </c>
      <c r="M418">
        <v>200</v>
      </c>
      <c r="N418">
        <v>0</v>
      </c>
      <c r="O418">
        <v>0</v>
      </c>
      <c r="P418" t="s">
        <v>30</v>
      </c>
      <c r="Q418">
        <v>0</v>
      </c>
      <c r="R418">
        <v>16.600000000000001</v>
      </c>
      <c r="S418">
        <v>0</v>
      </c>
      <c r="T418">
        <v>0</v>
      </c>
      <c r="U418">
        <v>0</v>
      </c>
      <c r="V418">
        <v>0</v>
      </c>
    </row>
    <row r="419" spans="1:96" x14ac:dyDescent="0.25">
      <c r="A419" t="s">
        <v>183</v>
      </c>
      <c r="B419" t="s">
        <v>144</v>
      </c>
      <c r="C419">
        <v>0</v>
      </c>
      <c r="D419">
        <v>700</v>
      </c>
      <c r="E419" t="s">
        <v>696</v>
      </c>
      <c r="F419" t="s">
        <v>84</v>
      </c>
      <c r="G419" t="s">
        <v>30</v>
      </c>
      <c r="H419" t="s">
        <v>30</v>
      </c>
      <c r="I419">
        <v>50.1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 t="s">
        <v>30</v>
      </c>
      <c r="Q419">
        <v>0</v>
      </c>
      <c r="R419">
        <v>7.2</v>
      </c>
      <c r="S419">
        <v>0</v>
      </c>
      <c r="T419">
        <v>0</v>
      </c>
      <c r="U419">
        <v>0</v>
      </c>
      <c r="V419">
        <v>0</v>
      </c>
      <c r="BV419" t="str">
        <f t="shared" ref="BV419" si="2088">IF(AND(OR($B419="Incon20l",$B419="Incon20r"),OR($B422="Abs20r",$B422="Abs20l"),$F419="Central",$F422="Central"),$I422,"")</f>
        <v/>
      </c>
      <c r="BW419" t="str">
        <f t="shared" ref="BW419" si="2089">IF(AND(OR($B419="Incon60l",$B419="Incon60r"),OR($B422="Abs60r",$B422="Abs60l"),$F419="Central",$F422="Central"),$I422,"")</f>
        <v/>
      </c>
      <c r="BX419" t="str">
        <f t="shared" si="2059"/>
        <v/>
      </c>
      <c r="BY419" t="str">
        <f t="shared" ref="BY419" si="2090">IF(AND(OR($B419="Incon60l",$B419="Incon60r"),OR($B422="con60r",$B422="con60l"),$F419="Central",$F422="Central"),$I422,"")</f>
        <v/>
      </c>
      <c r="CI419" t="str">
        <f t="shared" ref="CI419" si="2091">IF(AND(OR($B419="Incon20l",$B419="Incon20r"),OR($B422="Abs20r",$B422="Abs20l"),$F419="Central",$F422="Central"),$T422,"")</f>
        <v/>
      </c>
      <c r="CJ419" t="str">
        <f t="shared" ref="CJ419" si="2092">IF(AND(OR($B419="Incon60l",$B419="Incon60r"),OR($B422="Abs60r",$B422="Abs60l"),$F419="Central",$F422="Central"),$T422,"")</f>
        <v/>
      </c>
      <c r="CK419" t="str">
        <f t="shared" ref="CK419" si="2093">IF(AND(OR($B419="Incon20l",$B419="Incon20r"),OR($B422="con20r",$B422="con20l"),$F419="Central",$F422="Central"),$T422,"")</f>
        <v/>
      </c>
      <c r="CL419" t="str">
        <f t="shared" ref="CL419" si="2094">IF(AND(OR($B419="Incon60l",$B419="Incon60r"),OR($B422="con60r",$B422="con60l"),$F419="Central",$F422="Central"),$T422,"")</f>
        <v/>
      </c>
    </row>
    <row r="420" spans="1:96" x14ac:dyDescent="0.25">
      <c r="A420" t="s">
        <v>184</v>
      </c>
      <c r="B420" t="s">
        <v>144</v>
      </c>
      <c r="C420">
        <v>0</v>
      </c>
      <c r="D420">
        <v>700</v>
      </c>
      <c r="E420" t="s">
        <v>696</v>
      </c>
      <c r="F420" t="s">
        <v>84</v>
      </c>
      <c r="G420" t="s">
        <v>30</v>
      </c>
      <c r="H420" t="s">
        <v>30</v>
      </c>
      <c r="I420">
        <v>33.299999999999997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 t="s">
        <v>30</v>
      </c>
      <c r="Q420">
        <v>0</v>
      </c>
      <c r="R420">
        <v>4.8</v>
      </c>
      <c r="S420">
        <v>0</v>
      </c>
      <c r="T420">
        <v>0</v>
      </c>
      <c r="U420">
        <v>0</v>
      </c>
      <c r="V420">
        <v>0</v>
      </c>
      <c r="CB420" t="str">
        <f t="shared" ref="CB420" si="2095">IF(AND(OR($B420="Incon20l",$B420="Incon20r"),OR($B423="Abs20r",$B423="Abs20l"),$F420="Flankers",$F423="Flankers"),$I423,"")</f>
        <v/>
      </c>
      <c r="CC420" t="str">
        <f t="shared" ref="CC420" si="2096">IF(AND(OR($B420="Incon60l",$B420="Incon60r"),OR($B423="Abs60r",$B423="Abs60l"),$F420="Flankers",$F423="Flankers"),$I423,"")</f>
        <v/>
      </c>
      <c r="CD420" t="str">
        <f t="shared" ref="CD420" si="2097">IF(AND(OR($B420="Incon20l",$B420="Incon20r"),OR($B423="con20r",$B423="con20l"),$F420="Flankers",$F423="Flankers"),$I423,"")</f>
        <v/>
      </c>
      <c r="CE420" t="str">
        <f t="shared" ref="CE420" si="2098">IF(AND(OR($B420="Incon60l",$B420="Incon60r"),OR($B423="con60r",$B423="con60l"),$F420="Flankers",$F423="Flankers"),$I423,"")</f>
        <v/>
      </c>
      <c r="CO420" t="str">
        <f t="shared" ref="CO420" si="2099">IF(AND(OR($B420="Incon20l",$B420="Incon20r"),OR($B423="Abs20r",$B423="Abs20l"),$F420="Flankers",$F423="Flankers"),$T423,"")</f>
        <v/>
      </c>
      <c r="CP420" t="str">
        <f t="shared" ref="CP420" si="2100">IF(AND(OR($B420="Incon60l",$B420="Incon60r"),OR($B423="Abs60r",$B423="Abs60l"),$F420="Flankers",$F423="Flankers"),$T423,"")</f>
        <v/>
      </c>
      <c r="CQ420" t="str">
        <f t="shared" ref="CQ420" si="2101">IF(AND(OR($B420="Incon20l",$B420="Incon20r"),OR($B423="con20r",$B423="con20l"),$F420="Flankers",$F423="Flankers"),$T423,"")</f>
        <v/>
      </c>
      <c r="CR420" t="str">
        <f t="shared" ref="CR420" si="2102">IF(AND(OR($B420="Incon60l",$B420="Incon60r"),OR($B423="con60r",$B423="con60l"),$F420="Flankers",$F423="Flankers"),$T423,"")</f>
        <v/>
      </c>
    </row>
    <row r="421" spans="1:96" x14ac:dyDescent="0.25">
      <c r="A421" t="s">
        <v>185</v>
      </c>
      <c r="B421" t="s">
        <v>144</v>
      </c>
      <c r="C421">
        <v>0</v>
      </c>
      <c r="D421">
        <v>700</v>
      </c>
      <c r="E421" t="s">
        <v>696</v>
      </c>
      <c r="F421" t="s">
        <v>84</v>
      </c>
      <c r="G421">
        <v>3.5</v>
      </c>
      <c r="H421">
        <v>1</v>
      </c>
      <c r="I421">
        <v>283.3</v>
      </c>
      <c r="J421">
        <v>499.9</v>
      </c>
      <c r="K421">
        <v>27835.8</v>
      </c>
      <c r="L421">
        <v>499.9</v>
      </c>
      <c r="M421">
        <v>499.9</v>
      </c>
      <c r="N421">
        <v>499.9</v>
      </c>
      <c r="O421">
        <v>1</v>
      </c>
      <c r="P421">
        <v>0</v>
      </c>
      <c r="Q421">
        <v>1</v>
      </c>
      <c r="R421">
        <v>40.5</v>
      </c>
      <c r="S421">
        <v>71.400000000000006</v>
      </c>
      <c r="T421">
        <v>499.9</v>
      </c>
      <c r="U421">
        <v>71.400000000000006</v>
      </c>
      <c r="V421">
        <v>499.9</v>
      </c>
    </row>
    <row r="422" spans="1:96" x14ac:dyDescent="0.25">
      <c r="A422" t="s">
        <v>186</v>
      </c>
      <c r="B422" t="s">
        <v>144</v>
      </c>
      <c r="C422">
        <v>0</v>
      </c>
      <c r="D422">
        <v>700</v>
      </c>
      <c r="E422" t="s">
        <v>696</v>
      </c>
      <c r="F422" t="s">
        <v>84</v>
      </c>
      <c r="G422" t="s">
        <v>30</v>
      </c>
      <c r="H422" t="s">
        <v>30</v>
      </c>
      <c r="I422">
        <v>83.4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 t="s">
        <v>30</v>
      </c>
      <c r="Q422">
        <v>0</v>
      </c>
      <c r="R422">
        <v>11.9</v>
      </c>
      <c r="S422">
        <v>0</v>
      </c>
      <c r="T422">
        <v>0</v>
      </c>
      <c r="U422">
        <v>0</v>
      </c>
      <c r="V422">
        <v>0</v>
      </c>
      <c r="BV422" t="str">
        <f t="shared" ref="BV422" si="2103">IF(AND(OR($B422="Incon20l",$B422="Incon20r"),OR($B425="Abs20r",$B425="Abs20l"),$F422="Central",$F425="Central"),$I425,"")</f>
        <v/>
      </c>
      <c r="BW422" t="str">
        <f t="shared" ref="BW422" si="2104">IF(AND(OR($B422="Incon60l",$B422="Incon60r"),OR($B425="Abs60r",$B425="Abs60l"),$F422="Central",$F425="Central"),$I425,"")</f>
        <v/>
      </c>
      <c r="BX422" t="str">
        <f t="shared" si="2059"/>
        <v/>
      </c>
      <c r="BY422" t="str">
        <f t="shared" ref="BY422" si="2105">IF(AND(OR($B422="Incon60l",$B422="Incon60r"),OR($B425="con60r",$B425="con60l"),$F422="Central",$F425="Central"),$I425,"")</f>
        <v/>
      </c>
      <c r="CI422" t="str">
        <f t="shared" ref="CI422" si="2106">IF(AND(OR($B422="Incon20l",$B422="Incon20r"),OR($B425="Abs20r",$B425="Abs20l"),$F422="Central",$F425="Central"),$T425,"")</f>
        <v/>
      </c>
      <c r="CJ422" t="str">
        <f t="shared" ref="CJ422" si="2107">IF(AND(OR($B422="Incon60l",$B422="Incon60r"),OR($B425="Abs60r",$B425="Abs60l"),$F422="Central",$F425="Central"),$T425,"")</f>
        <v/>
      </c>
      <c r="CK422" t="str">
        <f t="shared" ref="CK422" si="2108">IF(AND(OR($B422="Incon20l",$B422="Incon20r"),OR($B425="con20r",$B425="con20l"),$F422="Central",$F425="Central"),$T425,"")</f>
        <v/>
      </c>
      <c r="CL422" t="str">
        <f t="shared" ref="CL422" si="2109">IF(AND(OR($B422="Incon60l",$B422="Incon60r"),OR($B425="con60r",$B425="con60l"),$F422="Central",$F425="Central"),$T425,"")</f>
        <v/>
      </c>
    </row>
    <row r="423" spans="1:96" x14ac:dyDescent="0.25">
      <c r="A423" t="s">
        <v>187</v>
      </c>
      <c r="B423" t="s">
        <v>144</v>
      </c>
      <c r="C423">
        <v>0</v>
      </c>
      <c r="D423">
        <v>700</v>
      </c>
      <c r="E423" t="s">
        <v>696</v>
      </c>
      <c r="F423" t="s">
        <v>84</v>
      </c>
      <c r="G423" t="s">
        <v>30</v>
      </c>
      <c r="H423" t="s">
        <v>30</v>
      </c>
      <c r="I423">
        <v>200.3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 t="s">
        <v>30</v>
      </c>
      <c r="Q423">
        <v>0</v>
      </c>
      <c r="R423">
        <v>28.6</v>
      </c>
      <c r="S423">
        <v>0</v>
      </c>
      <c r="T423">
        <v>0</v>
      </c>
      <c r="U423">
        <v>0</v>
      </c>
      <c r="V423">
        <v>0</v>
      </c>
      <c r="CB423" t="str">
        <f t="shared" ref="CB423" si="2110">IF(AND(OR($B423="Incon20l",$B423="Incon20r"),OR($B426="Abs20r",$B426="Abs20l"),$F423="Flankers",$F426="Flankers"),$I426,"")</f>
        <v/>
      </c>
      <c r="CC423" t="str">
        <f t="shared" ref="CC423" si="2111">IF(AND(OR($B423="Incon60l",$B423="Incon60r"),OR($B426="Abs60r",$B426="Abs60l"),$F423="Flankers",$F426="Flankers"),$I426,"")</f>
        <v/>
      </c>
      <c r="CD423" t="str">
        <f t="shared" ref="CD423" si="2112">IF(AND(OR($B423="Incon20l",$B423="Incon20r"),OR($B426="con20r",$B426="con20l"),$F423="Flankers",$F426="Flankers"),$I426,"")</f>
        <v/>
      </c>
      <c r="CE423" t="str">
        <f t="shared" ref="CE423" si="2113">IF(AND(OR($B423="Incon60l",$B423="Incon60r"),OR($B426="con60r",$B426="con60l"),$F423="Flankers",$F426="Flankers"),$I426,"")</f>
        <v/>
      </c>
      <c r="CO423" t="str">
        <f t="shared" ref="CO423" si="2114">IF(AND(OR($B423="Incon20l",$B423="Incon20r"),OR($B426="Abs20r",$B426="Abs20l"),$F423="Flankers",$F426="Flankers"),$T426,"")</f>
        <v/>
      </c>
      <c r="CP423" t="str">
        <f t="shared" ref="CP423" si="2115">IF(AND(OR($B423="Incon60l",$B423="Incon60r"),OR($B426="Abs60r",$B426="Abs60l"),$F423="Flankers",$F426="Flankers"),$T426,"")</f>
        <v/>
      </c>
      <c r="CQ423" t="str">
        <f t="shared" ref="CQ423" si="2116">IF(AND(OR($B423="Incon20l",$B423="Incon20r"),OR($B426="con20r",$B426="con20l"),$F423="Flankers",$F426="Flankers"),$T426,"")</f>
        <v/>
      </c>
      <c r="CR423" t="str">
        <f t="shared" ref="CR423" si="2117">IF(AND(OR($B423="Incon60l",$B423="Incon60r"),OR($B426="con60r",$B426="con60l"),$F423="Flankers",$F426="Flankers"),$T426,"")</f>
        <v/>
      </c>
    </row>
    <row r="424" spans="1:96" x14ac:dyDescent="0.25">
      <c r="A424" t="s">
        <v>188</v>
      </c>
      <c r="B424" t="s">
        <v>144</v>
      </c>
      <c r="C424">
        <v>0</v>
      </c>
      <c r="D424">
        <v>700</v>
      </c>
      <c r="E424" t="s">
        <v>696</v>
      </c>
      <c r="F424" t="s">
        <v>84</v>
      </c>
      <c r="G424">
        <v>10.5</v>
      </c>
      <c r="H424">
        <v>1</v>
      </c>
      <c r="I424">
        <v>433.2</v>
      </c>
      <c r="J424">
        <v>650</v>
      </c>
      <c r="K424">
        <v>36191.199999999997</v>
      </c>
      <c r="L424">
        <v>650</v>
      </c>
      <c r="M424">
        <v>650</v>
      </c>
      <c r="N424">
        <v>650</v>
      </c>
      <c r="O424">
        <v>1</v>
      </c>
      <c r="P424">
        <v>0</v>
      </c>
      <c r="Q424">
        <v>1</v>
      </c>
      <c r="R424">
        <v>61.9</v>
      </c>
      <c r="S424">
        <v>92.9</v>
      </c>
      <c r="T424">
        <v>650</v>
      </c>
      <c r="U424">
        <v>92.9</v>
      </c>
      <c r="V424">
        <v>650</v>
      </c>
    </row>
    <row r="425" spans="1:96" x14ac:dyDescent="0.25">
      <c r="A425" t="s">
        <v>189</v>
      </c>
      <c r="B425" t="s">
        <v>144</v>
      </c>
      <c r="C425">
        <v>0</v>
      </c>
      <c r="D425">
        <v>700</v>
      </c>
      <c r="E425" t="s">
        <v>696</v>
      </c>
      <c r="F425" t="s">
        <v>84</v>
      </c>
      <c r="G425" t="s">
        <v>30</v>
      </c>
      <c r="H425" t="s">
        <v>30</v>
      </c>
      <c r="I425">
        <v>233.2</v>
      </c>
      <c r="J425">
        <v>0</v>
      </c>
      <c r="K425">
        <v>0</v>
      </c>
      <c r="L425">
        <v>66.599999999999994</v>
      </c>
      <c r="M425">
        <v>66.599999999999994</v>
      </c>
      <c r="N425">
        <v>0</v>
      </c>
      <c r="O425">
        <v>0</v>
      </c>
      <c r="P425" t="s">
        <v>30</v>
      </c>
      <c r="Q425">
        <v>0</v>
      </c>
      <c r="R425">
        <v>33.299999999999997</v>
      </c>
      <c r="S425">
        <v>0</v>
      </c>
      <c r="T425">
        <v>0</v>
      </c>
      <c r="U425">
        <v>0</v>
      </c>
      <c r="V425">
        <v>0</v>
      </c>
      <c r="BV425" t="str">
        <f t="shared" ref="BV425" si="2118">IF(AND(OR($B425="Incon20l",$B425="Incon20r"),OR($B428="Abs20r",$B428="Abs20l"),$F425="Central",$F428="Central"),$I428,"")</f>
        <v/>
      </c>
      <c r="BW425" t="str">
        <f t="shared" ref="BW425" si="2119">IF(AND(OR($B425="Incon60l",$B425="Incon60r"),OR($B428="Abs60r",$B428="Abs60l"),$F425="Central",$F428="Central"),$I428,"")</f>
        <v/>
      </c>
      <c r="BX425" t="str">
        <f t="shared" si="2059"/>
        <v/>
      </c>
      <c r="BY425" t="str">
        <f t="shared" ref="BY425" si="2120">IF(AND(OR($B425="Incon60l",$B425="Incon60r"),OR($B428="con60r",$B428="con60l"),$F425="Central",$F428="Central"),$I428,"")</f>
        <v/>
      </c>
      <c r="CI425" t="str">
        <f t="shared" ref="CI425" si="2121">IF(AND(OR($B425="Incon20l",$B425="Incon20r"),OR($B428="Abs20r",$B428="Abs20l"),$F425="Central",$F428="Central"),$T428,"")</f>
        <v/>
      </c>
      <c r="CJ425" t="str">
        <f t="shared" ref="CJ425" si="2122">IF(AND(OR($B425="Incon60l",$B425="Incon60r"),OR($B428="Abs60r",$B428="Abs60l"),$F425="Central",$F428="Central"),$T428,"")</f>
        <v/>
      </c>
      <c r="CK425" t="str">
        <f t="shared" ref="CK425" si="2123">IF(AND(OR($B425="Incon20l",$B425="Incon20r"),OR($B428="con20r",$B428="con20l"),$F425="Central",$F428="Central"),$T428,"")</f>
        <v/>
      </c>
      <c r="CL425" t="str">
        <f t="shared" ref="CL425" si="2124">IF(AND(OR($B425="Incon60l",$B425="Incon60r"),OR($B428="con60r",$B428="con60l"),$F425="Central",$F428="Central"),$T428,"")</f>
        <v/>
      </c>
    </row>
    <row r="426" spans="1:96" x14ac:dyDescent="0.25">
      <c r="A426" t="s">
        <v>190</v>
      </c>
      <c r="B426" t="s">
        <v>144</v>
      </c>
      <c r="C426">
        <v>0</v>
      </c>
      <c r="D426">
        <v>700</v>
      </c>
      <c r="E426" t="s">
        <v>696</v>
      </c>
      <c r="F426" t="s">
        <v>84</v>
      </c>
      <c r="G426" t="s">
        <v>30</v>
      </c>
      <c r="H426" t="s">
        <v>30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 t="s">
        <v>30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CB426" t="str">
        <f t="shared" ref="CB426" si="2125">IF(AND(OR($B426="Incon20l",$B426="Incon20r"),OR($B429="Abs20r",$B429="Abs20l"),$F426="Flankers",$F429="Flankers"),$I429,"")</f>
        <v/>
      </c>
      <c r="CC426" t="str">
        <f t="shared" ref="CC426" si="2126">IF(AND(OR($B426="Incon60l",$B426="Incon60r"),OR($B429="Abs60r",$B429="Abs60l"),$F426="Flankers",$F429="Flankers"),$I429,"")</f>
        <v/>
      </c>
      <c r="CD426" t="str">
        <f t="shared" ref="CD426" si="2127">IF(AND(OR($B426="Incon20l",$B426="Incon20r"),OR($B429="con20r",$B429="con20l"),$F426="Flankers",$F429="Flankers"),$I429,"")</f>
        <v/>
      </c>
      <c r="CE426" t="str">
        <f t="shared" ref="CE426" si="2128">IF(AND(OR($B426="Incon60l",$B426="Incon60r"),OR($B429="con60r",$B429="con60l"),$F426="Flankers",$F429="Flankers"),$I429,"")</f>
        <v/>
      </c>
      <c r="CO426" t="str">
        <f t="shared" ref="CO426" si="2129">IF(AND(OR($B426="Incon20l",$B426="Incon20r"),OR($B429="Abs20r",$B429="Abs20l"),$F426="Flankers",$F429="Flankers"),$T429,"")</f>
        <v/>
      </c>
      <c r="CP426" t="str">
        <f t="shared" ref="CP426" si="2130">IF(AND(OR($B426="Incon60l",$B426="Incon60r"),OR($B429="Abs60r",$B429="Abs60l"),$F426="Flankers",$F429="Flankers"),$T429,"")</f>
        <v/>
      </c>
      <c r="CQ426" t="str">
        <f t="shared" ref="CQ426" si="2131">IF(AND(OR($B426="Incon20l",$B426="Incon20r"),OR($B429="con20r",$B429="con20l"),$F426="Flankers",$F429="Flankers"),$T429,"")</f>
        <v/>
      </c>
      <c r="CR426" t="str">
        <f t="shared" ref="CR426" si="2132">IF(AND(OR($B426="Incon60l",$B426="Incon60r"),OR($B429="con60r",$B429="con60l"),$F426="Flankers",$F429="Flankers"),$T429,"")</f>
        <v/>
      </c>
    </row>
    <row r="427" spans="1:96" x14ac:dyDescent="0.25">
      <c r="A427" t="s">
        <v>191</v>
      </c>
      <c r="B427" t="s">
        <v>144</v>
      </c>
      <c r="C427">
        <v>0</v>
      </c>
      <c r="D427">
        <v>700</v>
      </c>
      <c r="E427" t="s">
        <v>696</v>
      </c>
      <c r="F427" t="s">
        <v>84</v>
      </c>
      <c r="G427" t="s">
        <v>30</v>
      </c>
      <c r="H427" t="s">
        <v>30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 t="s">
        <v>30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:96" x14ac:dyDescent="0.25">
      <c r="A428" t="s">
        <v>192</v>
      </c>
      <c r="B428" t="s">
        <v>144</v>
      </c>
      <c r="C428">
        <v>0</v>
      </c>
      <c r="D428">
        <v>700</v>
      </c>
      <c r="E428" t="s">
        <v>696</v>
      </c>
      <c r="F428" t="s">
        <v>84</v>
      </c>
      <c r="G428" t="s">
        <v>30</v>
      </c>
      <c r="H428" t="s">
        <v>30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 t="s">
        <v>30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BV428" t="str">
        <f t="shared" ref="BV428" si="2133">IF(AND(OR($B428="Incon20l",$B428="Incon20r"),OR($B431="Abs20r",$B431="Abs20l"),$F428="Central",$F431="Central"),$I431,"")</f>
        <v/>
      </c>
      <c r="BW428" t="str">
        <f t="shared" ref="BW428" si="2134">IF(AND(OR($B428="Incon60l",$B428="Incon60r"),OR($B431="Abs60r",$B431="Abs60l"),$F428="Central",$F431="Central"),$I431,"")</f>
        <v/>
      </c>
      <c r="BX428" t="str">
        <f t="shared" si="2059"/>
        <v/>
      </c>
      <c r="BY428" t="str">
        <f t="shared" ref="BY428" si="2135">IF(AND(OR($B428="Incon60l",$B428="Incon60r"),OR($B431="con60r",$B431="con60l"),$F428="Central",$F431="Central"),$I431,"")</f>
        <v/>
      </c>
      <c r="CI428" t="str">
        <f t="shared" ref="CI428" si="2136">IF(AND(OR($B428="Incon20l",$B428="Incon20r"),OR($B431="Abs20r",$B431="Abs20l"),$F428="Central",$F431="Central"),$T431,"")</f>
        <v/>
      </c>
      <c r="CJ428" t="str">
        <f t="shared" ref="CJ428" si="2137">IF(AND(OR($B428="Incon60l",$B428="Incon60r"),OR($B431="Abs60r",$B431="Abs60l"),$F428="Central",$F431="Central"),$T431,"")</f>
        <v/>
      </c>
      <c r="CK428" t="str">
        <f t="shared" ref="CK428" si="2138">IF(AND(OR($B428="Incon20l",$B428="Incon20r"),OR($B431="con20r",$B431="con20l"),$F428="Central",$F431="Central"),$T431,"")</f>
        <v/>
      </c>
      <c r="CL428" t="str">
        <f t="shared" ref="CL428" si="2139">IF(AND(OR($B428="Incon60l",$B428="Incon60r"),OR($B431="con60r",$B431="con60l"),$F428="Central",$F431="Central"),$T431,"")</f>
        <v/>
      </c>
    </row>
    <row r="429" spans="1:96" x14ac:dyDescent="0.25">
      <c r="A429" t="s">
        <v>193</v>
      </c>
      <c r="B429" t="s">
        <v>144</v>
      </c>
      <c r="C429">
        <v>0</v>
      </c>
      <c r="D429">
        <v>700</v>
      </c>
      <c r="E429" t="s">
        <v>696</v>
      </c>
      <c r="F429" t="s">
        <v>84</v>
      </c>
      <c r="G429" t="s">
        <v>30</v>
      </c>
      <c r="H429" t="s">
        <v>30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 t="s">
        <v>30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CB429" t="str">
        <f t="shared" ref="CB429" si="2140">IF(AND(OR($B429="Incon20l",$B429="Incon20r"),OR($B432="Abs20r",$B432="Abs20l"),$F429="Flankers",$F432="Flankers"),$I432,"")</f>
        <v/>
      </c>
      <c r="CC429" t="str">
        <f t="shared" ref="CC429" si="2141">IF(AND(OR($B429="Incon60l",$B429="Incon60r"),OR($B432="Abs60r",$B432="Abs60l"),$F429="Flankers",$F432="Flankers"),$I432,"")</f>
        <v/>
      </c>
      <c r="CD429" t="str">
        <f t="shared" ref="CD429" si="2142">IF(AND(OR($B429="Incon20l",$B429="Incon20r"),OR($B432="con20r",$B432="con20l"),$F429="Flankers",$F432="Flankers"),$I432,"")</f>
        <v/>
      </c>
      <c r="CE429" t="str">
        <f t="shared" ref="CE429" si="2143">IF(AND(OR($B429="Incon60l",$B429="Incon60r"),OR($B432="con60r",$B432="con60l"),$F429="Flankers",$F432="Flankers"),$I432,"")</f>
        <v/>
      </c>
      <c r="CO429" t="str">
        <f t="shared" ref="CO429" si="2144">IF(AND(OR($B429="Incon20l",$B429="Incon20r"),OR($B432="Abs20r",$B432="Abs20l"),$F429="Flankers",$F432="Flankers"),$T432,"")</f>
        <v/>
      </c>
      <c r="CP429" t="str">
        <f t="shared" ref="CP429" si="2145">IF(AND(OR($B429="Incon60l",$B429="Incon60r"),OR($B432="Abs60r",$B432="Abs60l"),$F429="Flankers",$F432="Flankers"),$T432,"")</f>
        <v/>
      </c>
      <c r="CQ429" t="str">
        <f t="shared" ref="CQ429" si="2146">IF(AND(OR($B429="Incon20l",$B429="Incon20r"),OR($B432="con20r",$B432="con20l"),$F429="Flankers",$F432="Flankers"),$T432,"")</f>
        <v/>
      </c>
      <c r="CR429" t="str">
        <f t="shared" ref="CR429" si="2147">IF(AND(OR($B429="Incon60l",$B429="Incon60r"),OR($B432="con60r",$B432="con60l"),$F429="Flankers",$F432="Flankers"),$T432,"")</f>
        <v/>
      </c>
    </row>
    <row r="430" spans="1:96" x14ac:dyDescent="0.25">
      <c r="A430" t="s">
        <v>194</v>
      </c>
      <c r="B430" t="s">
        <v>144</v>
      </c>
      <c r="C430">
        <v>0</v>
      </c>
      <c r="D430">
        <v>700</v>
      </c>
      <c r="E430" t="s">
        <v>696</v>
      </c>
      <c r="F430" t="s">
        <v>84</v>
      </c>
      <c r="G430" t="s">
        <v>30</v>
      </c>
      <c r="H430" t="s">
        <v>30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 t="s">
        <v>30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96" x14ac:dyDescent="0.25">
      <c r="A431" t="s">
        <v>195</v>
      </c>
      <c r="B431" t="s">
        <v>144</v>
      </c>
      <c r="C431">
        <v>0</v>
      </c>
      <c r="D431">
        <v>700</v>
      </c>
      <c r="E431" t="s">
        <v>696</v>
      </c>
      <c r="F431" t="s">
        <v>84</v>
      </c>
      <c r="G431" t="s">
        <v>30</v>
      </c>
      <c r="H431" t="s">
        <v>30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 t="s">
        <v>30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BV431" t="str">
        <f t="shared" ref="BV431" si="2148">IF(AND(OR($B431="Incon20l",$B431="Incon20r"),OR($B434="Abs20r",$B434="Abs20l"),$F431="Central",$F434="Central"),$I434,"")</f>
        <v/>
      </c>
      <c r="BW431" t="str">
        <f t="shared" ref="BW431" si="2149">IF(AND(OR($B431="Incon60l",$B431="Incon60r"),OR($B434="Abs60r",$B434="Abs60l"),$F431="Central",$F434="Central"),$I434,"")</f>
        <v/>
      </c>
      <c r="BX431" t="str">
        <f t="shared" si="2059"/>
        <v/>
      </c>
      <c r="BY431" t="str">
        <f t="shared" ref="BY431" si="2150">IF(AND(OR($B431="Incon60l",$B431="Incon60r"),OR($B434="con60r",$B434="con60l"),$F431="Central",$F434="Central"),$I434,"")</f>
        <v/>
      </c>
      <c r="CI431" t="str">
        <f t="shared" ref="CI431" si="2151">IF(AND(OR($B431="Incon20l",$B431="Incon20r"),OR($B434="Abs20r",$B434="Abs20l"),$F431="Central",$F434="Central"),$T434,"")</f>
        <v/>
      </c>
      <c r="CJ431" t="str">
        <f t="shared" ref="CJ431" si="2152">IF(AND(OR($B431="Incon60l",$B431="Incon60r"),OR($B434="Abs60r",$B434="Abs60l"),$F431="Central",$F434="Central"),$T434,"")</f>
        <v/>
      </c>
      <c r="CK431" t="str">
        <f t="shared" ref="CK431" si="2153">IF(AND(OR($B431="Incon20l",$B431="Incon20r"),OR($B434="con20r",$B434="con20l"),$F431="Central",$F434="Central"),$T434,"")</f>
        <v/>
      </c>
      <c r="CL431" t="str">
        <f t="shared" ref="CL431" si="2154">IF(AND(OR($B431="Incon60l",$B431="Incon60r"),OR($B434="con60r",$B434="con60l"),$F431="Central",$F434="Central"),$T434,"")</f>
        <v/>
      </c>
    </row>
    <row r="432" spans="1:96" x14ac:dyDescent="0.25">
      <c r="A432" t="s">
        <v>196</v>
      </c>
      <c r="B432" t="s">
        <v>144</v>
      </c>
      <c r="C432">
        <v>0</v>
      </c>
      <c r="D432">
        <v>700</v>
      </c>
      <c r="E432" t="s">
        <v>696</v>
      </c>
      <c r="F432" t="s">
        <v>84</v>
      </c>
      <c r="G432" t="s">
        <v>30</v>
      </c>
      <c r="H432" t="s">
        <v>30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 t="s">
        <v>30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CB432" t="str">
        <f t="shared" ref="CB432" si="2155">IF(AND(OR($B432="Incon20l",$B432="Incon20r"),OR($B435="Abs20r",$B435="Abs20l"),$F432="Flankers",$F435="Flankers"),$I435,"")</f>
        <v/>
      </c>
      <c r="CC432" t="str">
        <f t="shared" ref="CC432" si="2156">IF(AND(OR($B432="Incon60l",$B432="Incon60r"),OR($B435="Abs60r",$B435="Abs60l"),$F432="Flankers",$F435="Flankers"),$I435,"")</f>
        <v/>
      </c>
      <c r="CD432" t="str">
        <f t="shared" ref="CD432" si="2157">IF(AND(OR($B432="Incon20l",$B432="Incon20r"),OR($B435="con20r",$B435="con20l"),$F432="Flankers",$F435="Flankers"),$I435,"")</f>
        <v/>
      </c>
      <c r="CE432" t="str">
        <f t="shared" ref="CE432" si="2158">IF(AND(OR($B432="Incon60l",$B432="Incon60r"),OR($B435="con60r",$B435="con60l"),$F432="Flankers",$F435="Flankers"),$I435,"")</f>
        <v/>
      </c>
      <c r="CO432" t="str">
        <f t="shared" ref="CO432" si="2159">IF(AND(OR($B432="Incon20l",$B432="Incon20r"),OR($B435="Abs20r",$B435="Abs20l"),$F432="Flankers",$F435="Flankers"),$T435,"")</f>
        <v/>
      </c>
      <c r="CP432" t="str">
        <f t="shared" ref="CP432" si="2160">IF(AND(OR($B432="Incon60l",$B432="Incon60r"),OR($B435="Abs60r",$B435="Abs60l"),$F432="Flankers",$F435="Flankers"),$T435,"")</f>
        <v/>
      </c>
      <c r="CQ432" t="str">
        <f t="shared" ref="CQ432" si="2161">IF(AND(OR($B432="Incon20l",$B432="Incon20r"),OR($B435="con20r",$B435="con20l"),$F432="Flankers",$F435="Flankers"),$T435,"")</f>
        <v/>
      </c>
      <c r="CR432" t="str">
        <f t="shared" ref="CR432" si="2162">IF(AND(OR($B432="Incon60l",$B432="Incon60r"),OR($B435="con60r",$B435="con60l"),$F432="Flankers",$F435="Flankers"),$T435,"")</f>
        <v/>
      </c>
    </row>
    <row r="433" spans="1:96" x14ac:dyDescent="0.25">
      <c r="A433" t="s">
        <v>197</v>
      </c>
      <c r="B433" t="s">
        <v>144</v>
      </c>
      <c r="C433">
        <v>0</v>
      </c>
      <c r="D433">
        <v>700</v>
      </c>
      <c r="E433" t="s">
        <v>696</v>
      </c>
      <c r="F433" t="s">
        <v>84</v>
      </c>
      <c r="G433" t="s">
        <v>30</v>
      </c>
      <c r="H433" t="s">
        <v>30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 t="s">
        <v>30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96" x14ac:dyDescent="0.25">
      <c r="A434" t="s">
        <v>143</v>
      </c>
      <c r="B434" t="s">
        <v>144</v>
      </c>
      <c r="C434">
        <v>0</v>
      </c>
      <c r="D434">
        <v>700</v>
      </c>
      <c r="E434" t="s">
        <v>696</v>
      </c>
      <c r="F434" t="s">
        <v>85</v>
      </c>
      <c r="G434" t="s">
        <v>30</v>
      </c>
      <c r="H434" t="s">
        <v>30</v>
      </c>
      <c r="I434">
        <v>16.7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 t="s">
        <v>30</v>
      </c>
      <c r="Q434">
        <v>0</v>
      </c>
      <c r="R434">
        <v>2.4</v>
      </c>
      <c r="S434">
        <v>0</v>
      </c>
      <c r="T434">
        <v>0</v>
      </c>
      <c r="U434">
        <v>0</v>
      </c>
      <c r="V434">
        <v>0</v>
      </c>
      <c r="BV434" t="str">
        <f t="shared" ref="BV434" si="2163">IF(AND(OR($B434="Incon20l",$B434="Incon20r"),OR($B437="Abs20r",$B437="Abs20l"),$F434="Central",$F437="Central"),$I437,"")</f>
        <v/>
      </c>
      <c r="BW434" t="str">
        <f t="shared" ref="BW434" si="2164">IF(AND(OR($B434="Incon60l",$B434="Incon60r"),OR($B437="Abs60r",$B437="Abs60l"),$F434="Central",$F437="Central"),$I437,"")</f>
        <v/>
      </c>
      <c r="BX434" t="str">
        <f t="shared" si="2059"/>
        <v/>
      </c>
      <c r="BY434" t="str">
        <f t="shared" ref="BY434" si="2165">IF(AND(OR($B434="Incon60l",$B434="Incon60r"),OR($B437="con60r",$B437="con60l"),$F434="Central",$F437="Central"),$I437,"")</f>
        <v/>
      </c>
      <c r="CI434" t="str">
        <f t="shared" ref="CI434" si="2166">IF(AND(OR($B434="Incon20l",$B434="Incon20r"),OR($B437="Abs20r",$B437="Abs20l"),$F434="Central",$F437="Central"),$T437,"")</f>
        <v/>
      </c>
      <c r="CJ434" t="str">
        <f t="shared" ref="CJ434" si="2167">IF(AND(OR($B434="Incon60l",$B434="Incon60r"),OR($B437="Abs60r",$B437="Abs60l"),$F434="Central",$F437="Central"),$T437,"")</f>
        <v/>
      </c>
      <c r="CK434" t="str">
        <f t="shared" ref="CK434" si="2168">IF(AND(OR($B434="Incon20l",$B434="Incon20r"),OR($B437="con20r",$B437="con20l"),$F434="Central",$F437="Central"),$T437,"")</f>
        <v/>
      </c>
      <c r="CL434" t="str">
        <f t="shared" ref="CL434" si="2169">IF(AND(OR($B434="Incon60l",$B434="Incon60r"),OR($B437="con60r",$B437="con60l"),$F434="Central",$F437="Central"),$T437,"")</f>
        <v/>
      </c>
    </row>
    <row r="435" spans="1:96" x14ac:dyDescent="0.25">
      <c r="A435" t="s">
        <v>145</v>
      </c>
      <c r="B435" t="s">
        <v>144</v>
      </c>
      <c r="C435">
        <v>0</v>
      </c>
      <c r="D435">
        <v>700</v>
      </c>
      <c r="E435" t="s">
        <v>696</v>
      </c>
      <c r="F435" t="s">
        <v>85</v>
      </c>
      <c r="G435" t="s">
        <v>30</v>
      </c>
      <c r="H435" t="s">
        <v>30</v>
      </c>
      <c r="I435">
        <v>0</v>
      </c>
      <c r="J435">
        <v>0</v>
      </c>
      <c r="K435">
        <v>0</v>
      </c>
      <c r="L435">
        <v>16.600000000000001</v>
      </c>
      <c r="M435">
        <v>16.600000000000001</v>
      </c>
      <c r="N435">
        <v>0</v>
      </c>
      <c r="O435">
        <v>0</v>
      </c>
      <c r="P435" t="s">
        <v>30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CB435" t="str">
        <f t="shared" ref="CB435" si="2170">IF(AND(OR($B435="Incon20l",$B435="Incon20r"),OR($B438="Abs20r",$B438="Abs20l"),$F435="Flankers",$F438="Flankers"),$I438,"")</f>
        <v/>
      </c>
      <c r="CC435" t="str">
        <f t="shared" ref="CC435" si="2171">IF(AND(OR($B435="Incon60l",$B435="Incon60r"),OR($B438="Abs60r",$B438="Abs60l"),$F435="Flankers",$F438="Flankers"),$I438,"")</f>
        <v/>
      </c>
      <c r="CD435" t="str">
        <f t="shared" ref="CD435" si="2172">IF(AND(OR($B435="Incon20l",$B435="Incon20r"),OR($B438="con20r",$B438="con20l"),$F435="Flankers",$F438="Flankers"),$I438,"")</f>
        <v/>
      </c>
      <c r="CE435" t="str">
        <f t="shared" ref="CE435" si="2173">IF(AND(OR($B435="Incon60l",$B435="Incon60r"),OR($B438="con60r",$B438="con60l"),$F435="Flankers",$F438="Flankers"),$I438,"")</f>
        <v/>
      </c>
      <c r="CO435" t="str">
        <f t="shared" ref="CO435" si="2174">IF(AND(OR($B435="Incon20l",$B435="Incon20r"),OR($B438="Abs20r",$B438="Abs20l"),$F435="Flankers",$F438="Flankers"),$T438,"")</f>
        <v/>
      </c>
      <c r="CP435" t="str">
        <f t="shared" ref="CP435" si="2175">IF(AND(OR($B435="Incon60l",$B435="Incon60r"),OR($B438="Abs60r",$B438="Abs60l"),$F435="Flankers",$F438="Flankers"),$T438,"")</f>
        <v/>
      </c>
      <c r="CQ435" t="str">
        <f t="shared" ref="CQ435" si="2176">IF(AND(OR($B435="Incon20l",$B435="Incon20r"),OR($B438="con20r",$B438="con20l"),$F435="Flankers",$F438="Flankers"),$T438,"")</f>
        <v/>
      </c>
      <c r="CR435" t="str">
        <f t="shared" ref="CR435" si="2177">IF(AND(OR($B435="Incon60l",$B435="Incon60r"),OR($B438="con60r",$B438="con60l"),$F435="Flankers",$F438="Flankers"),$T438,"")</f>
        <v/>
      </c>
    </row>
    <row r="436" spans="1:96" x14ac:dyDescent="0.25">
      <c r="A436" t="s">
        <v>146</v>
      </c>
      <c r="B436" t="s">
        <v>144</v>
      </c>
      <c r="C436">
        <v>0</v>
      </c>
      <c r="D436">
        <v>700</v>
      </c>
      <c r="E436" t="s">
        <v>696</v>
      </c>
      <c r="F436" t="s">
        <v>85</v>
      </c>
      <c r="G436" t="s">
        <v>30</v>
      </c>
      <c r="H436" t="s">
        <v>30</v>
      </c>
      <c r="I436">
        <v>16.8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 t="s">
        <v>30</v>
      </c>
      <c r="Q436">
        <v>0</v>
      </c>
      <c r="R436">
        <v>2.4</v>
      </c>
      <c r="S436">
        <v>0</v>
      </c>
      <c r="T436">
        <v>0</v>
      </c>
      <c r="U436">
        <v>0</v>
      </c>
      <c r="V436">
        <v>0</v>
      </c>
    </row>
    <row r="437" spans="1:96" x14ac:dyDescent="0.25">
      <c r="A437" t="s">
        <v>147</v>
      </c>
      <c r="B437" t="s">
        <v>144</v>
      </c>
      <c r="C437">
        <v>0</v>
      </c>
      <c r="D437">
        <v>700</v>
      </c>
      <c r="E437" t="s">
        <v>696</v>
      </c>
      <c r="F437" t="s">
        <v>85</v>
      </c>
      <c r="G437" t="s">
        <v>30</v>
      </c>
      <c r="H437" t="s">
        <v>30</v>
      </c>
      <c r="I437">
        <v>16.7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 t="s">
        <v>30</v>
      </c>
      <c r="Q437">
        <v>0</v>
      </c>
      <c r="R437">
        <v>2.4</v>
      </c>
      <c r="S437">
        <v>0</v>
      </c>
      <c r="T437">
        <v>0</v>
      </c>
      <c r="U437">
        <v>0</v>
      </c>
      <c r="V437">
        <v>0</v>
      </c>
      <c r="BV437" t="str">
        <f t="shared" ref="BV437" si="2178">IF(AND(OR($B437="Incon20l",$B437="Incon20r"),OR($B440="Abs20r",$B440="Abs20l"),$F437="Central",$F440="Central"),$I440,"")</f>
        <v/>
      </c>
      <c r="BW437" t="str">
        <f t="shared" ref="BW437" si="2179">IF(AND(OR($B437="Incon60l",$B437="Incon60r"),OR($B440="Abs60r",$B440="Abs60l"),$F437="Central",$F440="Central"),$I440,"")</f>
        <v/>
      </c>
      <c r="BX437" t="str">
        <f t="shared" si="2059"/>
        <v/>
      </c>
      <c r="BY437" t="str">
        <f t="shared" ref="BY437" si="2180">IF(AND(OR($B437="Incon60l",$B437="Incon60r"),OR($B440="con60r",$B440="con60l"),$F437="Central",$F440="Central"),$I440,"")</f>
        <v/>
      </c>
      <c r="CI437" t="str">
        <f t="shared" ref="CI437" si="2181">IF(AND(OR($B437="Incon20l",$B437="Incon20r"),OR($B440="Abs20r",$B440="Abs20l"),$F437="Central",$F440="Central"),$T440,"")</f>
        <v/>
      </c>
      <c r="CJ437" t="str">
        <f t="shared" ref="CJ437" si="2182">IF(AND(OR($B437="Incon60l",$B437="Incon60r"),OR($B440="Abs60r",$B440="Abs60l"),$F437="Central",$F440="Central"),$T440,"")</f>
        <v/>
      </c>
      <c r="CK437" t="str">
        <f t="shared" ref="CK437" si="2183">IF(AND(OR($B437="Incon20l",$B437="Incon20r"),OR($B440="con20r",$B440="con20l"),$F437="Central",$F440="Central"),$T440,"")</f>
        <v/>
      </c>
      <c r="CL437" t="str">
        <f t="shared" ref="CL437" si="2184">IF(AND(OR($B437="Incon60l",$B437="Incon60r"),OR($B440="con60r",$B440="con60l"),$F437="Central",$F440="Central"),$T440,"")</f>
        <v/>
      </c>
    </row>
    <row r="438" spans="1:96" x14ac:dyDescent="0.25">
      <c r="A438" t="s">
        <v>148</v>
      </c>
      <c r="B438" t="s">
        <v>144</v>
      </c>
      <c r="C438">
        <v>0</v>
      </c>
      <c r="D438">
        <v>700</v>
      </c>
      <c r="E438" t="s">
        <v>696</v>
      </c>
      <c r="F438" t="s">
        <v>85</v>
      </c>
      <c r="G438" t="s">
        <v>30</v>
      </c>
      <c r="H438" t="s">
        <v>30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 t="s">
        <v>30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CB438" t="str">
        <f t="shared" ref="CB438" si="2185">IF(AND(OR($B438="Incon20l",$B438="Incon20r"),OR($B441="Abs20r",$B441="Abs20l"),$F438="Flankers",$F441="Flankers"),$I441,"")</f>
        <v/>
      </c>
      <c r="CC438" t="str">
        <f t="shared" ref="CC438" si="2186">IF(AND(OR($B438="Incon60l",$B438="Incon60r"),OR($B441="Abs60r",$B441="Abs60l"),$F438="Flankers",$F441="Flankers"),$I441,"")</f>
        <v/>
      </c>
      <c r="CD438" t="str">
        <f t="shared" ref="CD438" si="2187">IF(AND(OR($B438="Incon20l",$B438="Incon20r"),OR($B441="con20r",$B441="con20l"),$F438="Flankers",$F441="Flankers"),$I441,"")</f>
        <v/>
      </c>
      <c r="CE438" t="str">
        <f t="shared" ref="CE438" si="2188">IF(AND(OR($B438="Incon60l",$B438="Incon60r"),OR($B441="con60r",$B441="con60l"),$F438="Flankers",$F441="Flankers"),$I441,"")</f>
        <v/>
      </c>
      <c r="CO438" t="str">
        <f t="shared" ref="CO438" si="2189">IF(AND(OR($B438="Incon20l",$B438="Incon20r"),OR($B441="Abs20r",$B441="Abs20l"),$F438="Flankers",$F441="Flankers"),$T441,"")</f>
        <v/>
      </c>
      <c r="CP438" t="str">
        <f t="shared" ref="CP438" si="2190">IF(AND(OR($B438="Incon60l",$B438="Incon60r"),OR($B441="Abs60r",$B441="Abs60l"),$F438="Flankers",$F441="Flankers"),$T441,"")</f>
        <v/>
      </c>
      <c r="CQ438" t="str">
        <f t="shared" ref="CQ438" si="2191">IF(AND(OR($B438="Incon20l",$B438="Incon20r"),OR($B441="con20r",$B441="con20l"),$F438="Flankers",$F441="Flankers"),$T441,"")</f>
        <v/>
      </c>
      <c r="CR438" t="str">
        <f t="shared" ref="CR438" si="2192">IF(AND(OR($B438="Incon60l",$B438="Incon60r"),OR($B441="con60r",$B441="con60l"),$F438="Flankers",$F441="Flankers"),$T441,"")</f>
        <v/>
      </c>
    </row>
    <row r="439" spans="1:96" x14ac:dyDescent="0.25">
      <c r="A439" t="s">
        <v>149</v>
      </c>
      <c r="B439" t="s">
        <v>144</v>
      </c>
      <c r="C439">
        <v>0</v>
      </c>
      <c r="D439">
        <v>700</v>
      </c>
      <c r="E439" t="s">
        <v>696</v>
      </c>
      <c r="F439" t="s">
        <v>85</v>
      </c>
      <c r="G439" t="s">
        <v>30</v>
      </c>
      <c r="H439" t="s">
        <v>30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 t="s">
        <v>30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96" x14ac:dyDescent="0.25">
      <c r="A440" t="s">
        <v>150</v>
      </c>
      <c r="B440" t="s">
        <v>144</v>
      </c>
      <c r="C440">
        <v>0</v>
      </c>
      <c r="D440">
        <v>700</v>
      </c>
      <c r="E440" t="s">
        <v>696</v>
      </c>
      <c r="F440" t="s">
        <v>85</v>
      </c>
      <c r="G440" t="s">
        <v>30</v>
      </c>
      <c r="H440" t="s">
        <v>30</v>
      </c>
      <c r="I440">
        <v>16.600000000000001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 t="s">
        <v>30</v>
      </c>
      <c r="Q440">
        <v>0</v>
      </c>
      <c r="R440">
        <v>2.4</v>
      </c>
      <c r="S440">
        <v>0</v>
      </c>
      <c r="T440">
        <v>0</v>
      </c>
      <c r="U440">
        <v>0</v>
      </c>
      <c r="V440">
        <v>0</v>
      </c>
      <c r="BV440" t="str">
        <f t="shared" ref="BV440" si="2193">IF(AND(OR($B440="Incon20l",$B440="Incon20r"),OR($B443="Abs20r",$B443="Abs20l"),$F440="Central",$F443="Central"),$I443,"")</f>
        <v/>
      </c>
      <c r="BW440" t="str">
        <f t="shared" ref="BW440" si="2194">IF(AND(OR($B440="Incon60l",$B440="Incon60r"),OR($B443="Abs60r",$B443="Abs60l"),$F440="Central",$F443="Central"),$I443,"")</f>
        <v/>
      </c>
      <c r="BX440" t="str">
        <f t="shared" si="2059"/>
        <v/>
      </c>
      <c r="BY440" t="str">
        <f t="shared" ref="BY440" si="2195">IF(AND(OR($B440="Incon60l",$B440="Incon60r"),OR($B443="con60r",$B443="con60l"),$F440="Central",$F443="Central"),$I443,"")</f>
        <v/>
      </c>
      <c r="CI440" t="str">
        <f t="shared" ref="CI440" si="2196">IF(AND(OR($B440="Incon20l",$B440="Incon20r"),OR($B443="Abs20r",$B443="Abs20l"),$F440="Central",$F443="Central"),$T443,"")</f>
        <v/>
      </c>
      <c r="CJ440" t="str">
        <f t="shared" ref="CJ440" si="2197">IF(AND(OR($B440="Incon60l",$B440="Incon60r"),OR($B443="Abs60r",$B443="Abs60l"),$F440="Central",$F443="Central"),$T443,"")</f>
        <v/>
      </c>
      <c r="CK440" t="str">
        <f t="shared" ref="CK440" si="2198">IF(AND(OR($B440="Incon20l",$B440="Incon20r"),OR($B443="con20r",$B443="con20l"),$F440="Central",$F443="Central"),$T443,"")</f>
        <v/>
      </c>
      <c r="CL440" t="str">
        <f t="shared" ref="CL440" si="2199">IF(AND(OR($B440="Incon60l",$B440="Incon60r"),OR($B443="con60r",$B443="con60l"),$F440="Central",$F443="Central"),$T443,"")</f>
        <v/>
      </c>
    </row>
    <row r="441" spans="1:96" x14ac:dyDescent="0.25">
      <c r="A441" t="s">
        <v>151</v>
      </c>
      <c r="B441" t="s">
        <v>144</v>
      </c>
      <c r="C441">
        <v>0</v>
      </c>
      <c r="D441">
        <v>700</v>
      </c>
      <c r="E441" t="s">
        <v>696</v>
      </c>
      <c r="F441" t="s">
        <v>85</v>
      </c>
      <c r="G441" t="s">
        <v>30</v>
      </c>
      <c r="H441" t="s">
        <v>30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 t="s">
        <v>30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CB441" t="str">
        <f t="shared" ref="CB441" si="2200">IF(AND(OR($B441="Incon20l",$B441="Incon20r"),OR($B444="Abs20r",$B444="Abs20l"),$F441="Flankers",$F444="Flankers"),$I444,"")</f>
        <v/>
      </c>
      <c r="CC441" t="str">
        <f t="shared" ref="CC441" si="2201">IF(AND(OR($B441="Incon60l",$B441="Incon60r"),OR($B444="Abs60r",$B444="Abs60l"),$F441="Flankers",$F444="Flankers"),$I444,"")</f>
        <v/>
      </c>
      <c r="CD441" t="str">
        <f t="shared" ref="CD441" si="2202">IF(AND(OR($B441="Incon20l",$B441="Incon20r"),OR($B444="con20r",$B444="con20l"),$F441="Flankers",$F444="Flankers"),$I444,"")</f>
        <v/>
      </c>
      <c r="CE441" t="str">
        <f t="shared" ref="CE441" si="2203">IF(AND(OR($B441="Incon60l",$B441="Incon60r"),OR($B444="con60r",$B444="con60l"),$F441="Flankers",$F444="Flankers"),$I444,"")</f>
        <v/>
      </c>
      <c r="CO441" t="str">
        <f t="shared" ref="CO441" si="2204">IF(AND(OR($B441="Incon20l",$B441="Incon20r"),OR($B444="Abs20r",$B444="Abs20l"),$F441="Flankers",$F444="Flankers"),$T444,"")</f>
        <v/>
      </c>
      <c r="CP441" t="str">
        <f t="shared" ref="CP441" si="2205">IF(AND(OR($B441="Incon60l",$B441="Incon60r"),OR($B444="Abs60r",$B444="Abs60l"),$F441="Flankers",$F444="Flankers"),$T444,"")</f>
        <v/>
      </c>
      <c r="CQ441" t="str">
        <f t="shared" ref="CQ441" si="2206">IF(AND(OR($B441="Incon20l",$B441="Incon20r"),OR($B444="con20r",$B444="con20l"),$F441="Flankers",$F444="Flankers"),$T444,"")</f>
        <v/>
      </c>
      <c r="CR441" t="str">
        <f t="shared" ref="CR441" si="2207">IF(AND(OR($B441="Incon60l",$B441="Incon60r"),OR($B444="con60r",$B444="con60l"),$F441="Flankers",$F444="Flankers"),$T444,"")</f>
        <v/>
      </c>
    </row>
    <row r="442" spans="1:96" x14ac:dyDescent="0.25">
      <c r="A442" t="s">
        <v>152</v>
      </c>
      <c r="B442" t="s">
        <v>144</v>
      </c>
      <c r="C442">
        <v>0</v>
      </c>
      <c r="D442">
        <v>700</v>
      </c>
      <c r="E442" t="s">
        <v>696</v>
      </c>
      <c r="F442" t="s">
        <v>85</v>
      </c>
      <c r="G442" t="s">
        <v>30</v>
      </c>
      <c r="H442" t="s">
        <v>30</v>
      </c>
      <c r="I442">
        <v>16.8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 t="s">
        <v>30</v>
      </c>
      <c r="Q442">
        <v>0</v>
      </c>
      <c r="R442">
        <v>2.4</v>
      </c>
      <c r="S442">
        <v>0</v>
      </c>
      <c r="T442">
        <v>0</v>
      </c>
      <c r="U442">
        <v>0</v>
      </c>
      <c r="V442">
        <v>0</v>
      </c>
    </row>
    <row r="443" spans="1:96" x14ac:dyDescent="0.25">
      <c r="A443" t="s">
        <v>153</v>
      </c>
      <c r="B443" t="s">
        <v>144</v>
      </c>
      <c r="C443">
        <v>0</v>
      </c>
      <c r="D443">
        <v>700</v>
      </c>
      <c r="E443" t="s">
        <v>696</v>
      </c>
      <c r="F443" t="s">
        <v>85</v>
      </c>
      <c r="G443" t="s">
        <v>30</v>
      </c>
      <c r="H443" t="s">
        <v>30</v>
      </c>
      <c r="I443">
        <v>333.1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 t="s">
        <v>30</v>
      </c>
      <c r="Q443">
        <v>0</v>
      </c>
      <c r="R443">
        <v>47.6</v>
      </c>
      <c r="S443">
        <v>0</v>
      </c>
      <c r="T443">
        <v>0</v>
      </c>
      <c r="U443">
        <v>0</v>
      </c>
      <c r="V443">
        <v>0</v>
      </c>
      <c r="BV443" t="str">
        <f t="shared" ref="BV443" si="2208">IF(AND(OR($B443="Incon20l",$B443="Incon20r"),OR($B446="Abs20r",$B446="Abs20l"),$F443="Central",$F446="Central"),$I446,"")</f>
        <v/>
      </c>
      <c r="BW443" t="str">
        <f t="shared" ref="BW443" si="2209">IF(AND(OR($B443="Incon60l",$B443="Incon60r"),OR($B446="Abs60r",$B446="Abs60l"),$F443="Central",$F446="Central"),$I446,"")</f>
        <v/>
      </c>
      <c r="BX443" t="str">
        <f t="shared" si="2059"/>
        <v/>
      </c>
      <c r="BY443" t="str">
        <f t="shared" ref="BY443" si="2210">IF(AND(OR($B443="Incon60l",$B443="Incon60r"),OR($B446="con60r",$B446="con60l"),$F443="Central",$F446="Central"),$I446,"")</f>
        <v/>
      </c>
      <c r="CI443" t="str">
        <f t="shared" ref="CI443" si="2211">IF(AND(OR($B443="Incon20l",$B443="Incon20r"),OR($B446="Abs20r",$B446="Abs20l"),$F443="Central",$F446="Central"),$T446,"")</f>
        <v/>
      </c>
      <c r="CJ443" t="str">
        <f t="shared" ref="CJ443" si="2212">IF(AND(OR($B443="Incon60l",$B443="Incon60r"),OR($B446="Abs60r",$B446="Abs60l"),$F443="Central",$F446="Central"),$T446,"")</f>
        <v/>
      </c>
      <c r="CK443" t="str">
        <f t="shared" ref="CK443" si="2213">IF(AND(OR($B443="Incon20l",$B443="Incon20r"),OR($B446="con20r",$B446="con20l"),$F443="Central",$F446="Central"),$T446,"")</f>
        <v/>
      </c>
      <c r="CL443" t="str">
        <f t="shared" ref="CL443" si="2214">IF(AND(OR($B443="Incon60l",$B443="Incon60r"),OR($B446="con60r",$B446="con60l"),$F443="Central",$F446="Central"),$T446,"")</f>
        <v/>
      </c>
    </row>
    <row r="444" spans="1:96" x14ac:dyDescent="0.25">
      <c r="A444" t="s">
        <v>154</v>
      </c>
      <c r="B444" t="s">
        <v>144</v>
      </c>
      <c r="C444">
        <v>0</v>
      </c>
      <c r="D444">
        <v>700</v>
      </c>
      <c r="E444" t="s">
        <v>696</v>
      </c>
      <c r="F444" t="s">
        <v>85</v>
      </c>
      <c r="G444" t="s">
        <v>30</v>
      </c>
      <c r="H444" t="s">
        <v>30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 t="s">
        <v>30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CB444" t="str">
        <f t="shared" ref="CB444" si="2215">IF(AND(OR($B444="Incon20l",$B444="Incon20r"),OR($B447="Abs20r",$B447="Abs20l"),$F444="Flankers",$F447="Flankers"),$I447,"")</f>
        <v/>
      </c>
      <c r="CC444" t="str">
        <f t="shared" ref="CC444" si="2216">IF(AND(OR($B444="Incon60l",$B444="Incon60r"),OR($B447="Abs60r",$B447="Abs60l"),$F444="Flankers",$F447="Flankers"),$I447,"")</f>
        <v/>
      </c>
      <c r="CD444" t="str">
        <f t="shared" ref="CD444" si="2217">IF(AND(OR($B444="Incon20l",$B444="Incon20r"),OR($B447="con20r",$B447="con20l"),$F444="Flankers",$F447="Flankers"),$I447,"")</f>
        <v/>
      </c>
      <c r="CE444" t="str">
        <f t="shared" ref="CE444" si="2218">IF(AND(OR($B444="Incon60l",$B444="Incon60r"),OR($B447="con60r",$B447="con60l"),$F444="Flankers",$F447="Flankers"),$I447,"")</f>
        <v/>
      </c>
      <c r="CO444" t="str">
        <f t="shared" ref="CO444" si="2219">IF(AND(OR($B444="Incon20l",$B444="Incon20r"),OR($B447="Abs20r",$B447="Abs20l"),$F444="Flankers",$F447="Flankers"),$T447,"")</f>
        <v/>
      </c>
      <c r="CP444" t="str">
        <f t="shared" ref="CP444" si="2220">IF(AND(OR($B444="Incon60l",$B444="Incon60r"),OR($B447="Abs60r",$B447="Abs60l"),$F444="Flankers",$F447="Flankers"),$T447,"")</f>
        <v/>
      </c>
      <c r="CQ444" t="str">
        <f t="shared" ref="CQ444" si="2221">IF(AND(OR($B444="Incon20l",$B444="Incon20r"),OR($B447="con20r",$B447="con20l"),$F444="Flankers",$F447="Flankers"),$T447,"")</f>
        <v/>
      </c>
      <c r="CR444" t="str">
        <f t="shared" ref="CR444" si="2222">IF(AND(OR($B444="Incon60l",$B444="Incon60r"),OR($B447="con60r",$B447="con60l"),$F444="Flankers",$F447="Flankers"),$T447,"")</f>
        <v/>
      </c>
    </row>
    <row r="445" spans="1:96" x14ac:dyDescent="0.25">
      <c r="A445" t="s">
        <v>155</v>
      </c>
      <c r="B445" t="s">
        <v>144</v>
      </c>
      <c r="C445">
        <v>0</v>
      </c>
      <c r="D445">
        <v>700</v>
      </c>
      <c r="E445" t="s">
        <v>696</v>
      </c>
      <c r="F445" t="s">
        <v>85</v>
      </c>
      <c r="G445" t="s">
        <v>30</v>
      </c>
      <c r="H445" t="s">
        <v>30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 t="s">
        <v>30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96" x14ac:dyDescent="0.25">
      <c r="A446" t="s">
        <v>156</v>
      </c>
      <c r="B446" t="s">
        <v>144</v>
      </c>
      <c r="C446">
        <v>0</v>
      </c>
      <c r="D446">
        <v>700</v>
      </c>
      <c r="E446" t="s">
        <v>696</v>
      </c>
      <c r="F446" t="s">
        <v>85</v>
      </c>
      <c r="G446" t="s">
        <v>30</v>
      </c>
      <c r="H446" t="s">
        <v>30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 t="s">
        <v>30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BV446" t="str">
        <f t="shared" ref="BV446" si="2223">IF(AND(OR($B446="Incon20l",$B446="Incon20r"),OR($B449="Abs20r",$B449="Abs20l"),$F446="Central",$F449="Central"),$I449,"")</f>
        <v/>
      </c>
      <c r="BW446" t="str">
        <f t="shared" ref="BW446" si="2224">IF(AND(OR($B446="Incon60l",$B446="Incon60r"),OR($B449="Abs60r",$B449="Abs60l"),$F446="Central",$F449="Central"),$I449,"")</f>
        <v/>
      </c>
      <c r="BX446" t="str">
        <f t="shared" si="2059"/>
        <v/>
      </c>
      <c r="BY446" t="str">
        <f t="shared" ref="BY446" si="2225">IF(AND(OR($B446="Incon60l",$B446="Incon60r"),OR($B449="con60r",$B449="con60l"),$F446="Central",$F449="Central"),$I449,"")</f>
        <v/>
      </c>
      <c r="CI446" t="str">
        <f t="shared" ref="CI446" si="2226">IF(AND(OR($B446="Incon20l",$B446="Incon20r"),OR($B449="Abs20r",$B449="Abs20l"),$F446="Central",$F449="Central"),$T449,"")</f>
        <v/>
      </c>
      <c r="CJ446" t="str">
        <f t="shared" ref="CJ446" si="2227">IF(AND(OR($B446="Incon60l",$B446="Incon60r"),OR($B449="Abs60r",$B449="Abs60l"),$F446="Central",$F449="Central"),$T449,"")</f>
        <v/>
      </c>
      <c r="CK446" t="str">
        <f t="shared" ref="CK446" si="2228">IF(AND(OR($B446="Incon20l",$B446="Incon20r"),OR($B449="con20r",$B449="con20l"),$F446="Central",$F449="Central"),$T449,"")</f>
        <v/>
      </c>
      <c r="CL446" t="str">
        <f t="shared" ref="CL446" si="2229">IF(AND(OR($B446="Incon60l",$B446="Incon60r"),OR($B449="con60r",$B449="con60l"),$F446="Central",$F449="Central"),$T449,"")</f>
        <v/>
      </c>
    </row>
    <row r="447" spans="1:96" x14ac:dyDescent="0.25">
      <c r="A447" t="s">
        <v>157</v>
      </c>
      <c r="B447" t="s">
        <v>144</v>
      </c>
      <c r="C447">
        <v>0</v>
      </c>
      <c r="D447">
        <v>700</v>
      </c>
      <c r="E447" t="s">
        <v>696</v>
      </c>
      <c r="F447" t="s">
        <v>85</v>
      </c>
      <c r="G447" t="s">
        <v>30</v>
      </c>
      <c r="H447" t="s">
        <v>30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 t="s">
        <v>30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CB447" t="str">
        <f t="shared" ref="CB447" si="2230">IF(AND(OR($B447="Incon20l",$B447="Incon20r"),OR($B450="Abs20r",$B450="Abs20l"),$F447="Flankers",$F450="Flankers"),$I450,"")</f>
        <v/>
      </c>
      <c r="CC447" t="str">
        <f t="shared" ref="CC447" si="2231">IF(AND(OR($B447="Incon60l",$B447="Incon60r"),OR($B450="Abs60r",$B450="Abs60l"),$F447="Flankers",$F450="Flankers"),$I450,"")</f>
        <v/>
      </c>
      <c r="CD447" t="str">
        <f t="shared" ref="CD447" si="2232">IF(AND(OR($B447="Incon20l",$B447="Incon20r"),OR($B450="con20r",$B450="con20l"),$F447="Flankers",$F450="Flankers"),$I450,"")</f>
        <v/>
      </c>
      <c r="CE447" t="str">
        <f t="shared" ref="CE447" si="2233">IF(AND(OR($B447="Incon60l",$B447="Incon60r"),OR($B450="con60r",$B450="con60l"),$F447="Flankers",$F450="Flankers"),$I450,"")</f>
        <v/>
      </c>
      <c r="CO447" t="str">
        <f t="shared" ref="CO447" si="2234">IF(AND(OR($B447="Incon20l",$B447="Incon20r"),OR($B450="Abs20r",$B450="Abs20l"),$F447="Flankers",$F450="Flankers"),$T450,"")</f>
        <v/>
      </c>
      <c r="CP447" t="str">
        <f t="shared" ref="CP447" si="2235">IF(AND(OR($B447="Incon60l",$B447="Incon60r"),OR($B450="Abs60r",$B450="Abs60l"),$F447="Flankers",$F450="Flankers"),$T450,"")</f>
        <v/>
      </c>
      <c r="CQ447" t="str">
        <f t="shared" ref="CQ447" si="2236">IF(AND(OR($B447="Incon20l",$B447="Incon20r"),OR($B450="con20r",$B450="con20l"),$F447="Flankers",$F450="Flankers"),$T450,"")</f>
        <v/>
      </c>
      <c r="CR447" t="str">
        <f t="shared" ref="CR447" si="2237">IF(AND(OR($B447="Incon60l",$B447="Incon60r"),OR($B450="con60r",$B450="con60l"),$F447="Flankers",$F450="Flankers"),$T450,"")</f>
        <v/>
      </c>
    </row>
    <row r="448" spans="1:96" x14ac:dyDescent="0.25">
      <c r="A448" t="s">
        <v>158</v>
      </c>
      <c r="B448" t="s">
        <v>144</v>
      </c>
      <c r="C448">
        <v>0</v>
      </c>
      <c r="D448">
        <v>700</v>
      </c>
      <c r="E448" t="s">
        <v>696</v>
      </c>
      <c r="F448" t="s">
        <v>85</v>
      </c>
      <c r="G448" t="s">
        <v>30</v>
      </c>
      <c r="H448" t="s">
        <v>30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 t="s">
        <v>30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96" x14ac:dyDescent="0.25">
      <c r="A449" t="s">
        <v>159</v>
      </c>
      <c r="B449" t="s">
        <v>144</v>
      </c>
      <c r="C449">
        <v>0</v>
      </c>
      <c r="D449">
        <v>700</v>
      </c>
      <c r="E449" t="s">
        <v>696</v>
      </c>
      <c r="F449" t="s">
        <v>85</v>
      </c>
      <c r="G449" t="s">
        <v>30</v>
      </c>
      <c r="H449" t="s">
        <v>30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 t="s">
        <v>30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BV449" t="str">
        <f t="shared" ref="BV449" si="2238">IF(AND(OR($B449="Incon20l",$B449="Incon20r"),OR($B452="Abs20r",$B452="Abs20l"),$F449="Central",$F452="Central"),$I452,"")</f>
        <v/>
      </c>
      <c r="BW449" t="str">
        <f t="shared" ref="BW449" si="2239">IF(AND(OR($B449="Incon60l",$B449="Incon60r"),OR($B452="Abs60r",$B452="Abs60l"),$F449="Central",$F452="Central"),$I452,"")</f>
        <v/>
      </c>
      <c r="BX449" t="str">
        <f t="shared" si="2059"/>
        <v/>
      </c>
      <c r="BY449" t="str">
        <f t="shared" ref="BY449" si="2240">IF(AND(OR($B449="Incon60l",$B449="Incon60r"),OR($B452="con60r",$B452="con60l"),$F449="Central",$F452="Central"),$I452,"")</f>
        <v/>
      </c>
      <c r="CI449" t="str">
        <f t="shared" ref="CI449" si="2241">IF(AND(OR($B449="Incon20l",$B449="Incon20r"),OR($B452="Abs20r",$B452="Abs20l"),$F449="Central",$F452="Central"),$T452,"")</f>
        <v/>
      </c>
      <c r="CJ449" t="str">
        <f t="shared" ref="CJ449" si="2242">IF(AND(OR($B449="Incon60l",$B449="Incon60r"),OR($B452="Abs60r",$B452="Abs60l"),$F449="Central",$F452="Central"),$T452,"")</f>
        <v/>
      </c>
      <c r="CK449" t="str">
        <f t="shared" ref="CK449" si="2243">IF(AND(OR($B449="Incon20l",$B449="Incon20r"),OR($B452="con20r",$B452="con20l"),$F449="Central",$F452="Central"),$T452,"")</f>
        <v/>
      </c>
      <c r="CL449" t="str">
        <f t="shared" ref="CL449" si="2244">IF(AND(OR($B449="Incon60l",$B449="Incon60r"),OR($B452="con60r",$B452="con60l"),$F449="Central",$F452="Central"),$T452,"")</f>
        <v/>
      </c>
    </row>
    <row r="450" spans="1:96" x14ac:dyDescent="0.25">
      <c r="A450" t="s">
        <v>160</v>
      </c>
      <c r="B450" t="s">
        <v>144</v>
      </c>
      <c r="C450">
        <v>0</v>
      </c>
      <c r="D450">
        <v>700</v>
      </c>
      <c r="E450" t="s">
        <v>696</v>
      </c>
      <c r="F450" t="s">
        <v>85</v>
      </c>
      <c r="G450" t="s">
        <v>30</v>
      </c>
      <c r="H450" t="s">
        <v>30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 t="s">
        <v>30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CB450" t="str">
        <f t="shared" ref="CB450" si="2245">IF(AND(OR($B450="Incon20l",$B450="Incon20r"),OR($B453="Abs20r",$B453="Abs20l"),$F450="Flankers",$F453="Flankers"),$I453,"")</f>
        <v/>
      </c>
      <c r="CC450" t="str">
        <f t="shared" ref="CC450" si="2246">IF(AND(OR($B450="Incon60l",$B450="Incon60r"),OR($B453="Abs60r",$B453="Abs60l"),$F450="Flankers",$F453="Flankers"),$I453,"")</f>
        <v/>
      </c>
      <c r="CD450" t="str">
        <f t="shared" ref="CD450" si="2247">IF(AND(OR($B450="Incon20l",$B450="Incon20r"),OR($B453="con20r",$B453="con20l"),$F450="Flankers",$F453="Flankers"),$I453,"")</f>
        <v/>
      </c>
      <c r="CE450" t="str">
        <f t="shared" ref="CE450" si="2248">IF(AND(OR($B450="Incon60l",$B450="Incon60r"),OR($B453="con60r",$B453="con60l"),$F450="Flankers",$F453="Flankers"),$I453,"")</f>
        <v/>
      </c>
      <c r="CO450" t="str">
        <f t="shared" ref="CO450" si="2249">IF(AND(OR($B450="Incon20l",$B450="Incon20r"),OR($B453="Abs20r",$B453="Abs20l"),$F450="Flankers",$F453="Flankers"),$T453,"")</f>
        <v/>
      </c>
      <c r="CP450" t="str">
        <f t="shared" ref="CP450" si="2250">IF(AND(OR($B450="Incon60l",$B450="Incon60r"),OR($B453="Abs60r",$B453="Abs60l"),$F450="Flankers",$F453="Flankers"),$T453,"")</f>
        <v/>
      </c>
      <c r="CQ450" t="str">
        <f t="shared" ref="CQ450" si="2251">IF(AND(OR($B450="Incon20l",$B450="Incon20r"),OR($B453="con20r",$B453="con20l"),$F450="Flankers",$F453="Flankers"),$T453,"")</f>
        <v/>
      </c>
      <c r="CR450" t="str">
        <f t="shared" ref="CR450" si="2252">IF(AND(OR($B450="Incon60l",$B450="Incon60r"),OR($B453="con60r",$B453="con60l"),$F450="Flankers",$F453="Flankers"),$T453,"")</f>
        <v/>
      </c>
    </row>
    <row r="451" spans="1:96" x14ac:dyDescent="0.25">
      <c r="A451" t="s">
        <v>161</v>
      </c>
      <c r="B451" t="s">
        <v>144</v>
      </c>
      <c r="C451">
        <v>0</v>
      </c>
      <c r="D451">
        <v>700</v>
      </c>
      <c r="E451" t="s">
        <v>696</v>
      </c>
      <c r="F451" t="s">
        <v>85</v>
      </c>
      <c r="G451" t="s">
        <v>30</v>
      </c>
      <c r="H451" t="s">
        <v>30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 t="s">
        <v>30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96" x14ac:dyDescent="0.25">
      <c r="A452" t="s">
        <v>162</v>
      </c>
      <c r="B452" t="s">
        <v>144</v>
      </c>
      <c r="C452">
        <v>0</v>
      </c>
      <c r="D452">
        <v>700</v>
      </c>
      <c r="E452" t="s">
        <v>696</v>
      </c>
      <c r="F452" t="s">
        <v>85</v>
      </c>
      <c r="G452" t="s">
        <v>30</v>
      </c>
      <c r="H452" t="s">
        <v>30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 t="s">
        <v>30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BV452" t="str">
        <f t="shared" ref="BV452" si="2253">IF(AND(OR($B452="Incon20l",$B452="Incon20r"),OR($B455="Abs20r",$B455="Abs20l"),$F452="Central",$F455="Central"),$I455,"")</f>
        <v/>
      </c>
      <c r="BW452" t="str">
        <f t="shared" ref="BW452" si="2254">IF(AND(OR($B452="Incon60l",$B452="Incon60r"),OR($B455="Abs60r",$B455="Abs60l"),$F452="Central",$F455="Central"),$I455,"")</f>
        <v/>
      </c>
      <c r="BX452" t="str">
        <f t="shared" si="2059"/>
        <v/>
      </c>
      <c r="BY452" t="str">
        <f t="shared" ref="BY452" si="2255">IF(AND(OR($B452="Incon60l",$B452="Incon60r"),OR($B455="con60r",$B455="con60l"),$F452="Central",$F455="Central"),$I455,"")</f>
        <v/>
      </c>
      <c r="CI452" t="str">
        <f t="shared" ref="CI452" si="2256">IF(AND(OR($B452="Incon20l",$B452="Incon20r"),OR($B455="Abs20r",$B455="Abs20l"),$F452="Central",$F455="Central"),$T455,"")</f>
        <v/>
      </c>
      <c r="CJ452" t="str">
        <f t="shared" ref="CJ452" si="2257">IF(AND(OR($B452="Incon60l",$B452="Incon60r"),OR($B455="Abs60r",$B455="Abs60l"),$F452="Central",$F455="Central"),$T455,"")</f>
        <v/>
      </c>
      <c r="CK452" t="str">
        <f t="shared" ref="CK452" si="2258">IF(AND(OR($B452="Incon20l",$B452="Incon20r"),OR($B455="con20r",$B455="con20l"),$F452="Central",$F455="Central"),$T455,"")</f>
        <v/>
      </c>
      <c r="CL452" t="str">
        <f t="shared" ref="CL452" si="2259">IF(AND(OR($B452="Incon60l",$B452="Incon60r"),OR($B455="con60r",$B455="con60l"),$F452="Central",$F455="Central"),$T455,"")</f>
        <v/>
      </c>
    </row>
    <row r="453" spans="1:96" x14ac:dyDescent="0.25">
      <c r="A453" t="s">
        <v>163</v>
      </c>
      <c r="B453" t="s">
        <v>144</v>
      </c>
      <c r="C453">
        <v>0</v>
      </c>
      <c r="D453">
        <v>700</v>
      </c>
      <c r="E453" t="s">
        <v>696</v>
      </c>
      <c r="F453" t="s">
        <v>85</v>
      </c>
      <c r="G453" t="s">
        <v>30</v>
      </c>
      <c r="H453" t="s">
        <v>30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 t="s">
        <v>30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CB453" t="str">
        <f t="shared" ref="CB453" si="2260">IF(AND(OR($B453="Incon20l",$B453="Incon20r"),OR($B456="Abs20r",$B456="Abs20l"),$F453="Flankers",$F456="Flankers"),$I456,"")</f>
        <v/>
      </c>
      <c r="CC453" t="str">
        <f t="shared" ref="CC453" si="2261">IF(AND(OR($B453="Incon60l",$B453="Incon60r"),OR($B456="Abs60r",$B456="Abs60l"),$F453="Flankers",$F456="Flankers"),$I456,"")</f>
        <v/>
      </c>
      <c r="CD453" t="str">
        <f t="shared" ref="CD453" si="2262">IF(AND(OR($B453="Incon20l",$B453="Incon20r"),OR($B456="con20r",$B456="con20l"),$F453="Flankers",$F456="Flankers"),$I456,"")</f>
        <v/>
      </c>
      <c r="CE453" t="str">
        <f t="shared" ref="CE453" si="2263">IF(AND(OR($B453="Incon60l",$B453="Incon60r"),OR($B456="con60r",$B456="con60l"),$F453="Flankers",$F456="Flankers"),$I456,"")</f>
        <v/>
      </c>
      <c r="CO453" t="str">
        <f t="shared" ref="CO453" si="2264">IF(AND(OR($B453="Incon20l",$B453="Incon20r"),OR($B456="Abs20r",$B456="Abs20l"),$F453="Flankers",$F456="Flankers"),$T456,"")</f>
        <v/>
      </c>
      <c r="CP453" t="str">
        <f t="shared" ref="CP453" si="2265">IF(AND(OR($B453="Incon60l",$B453="Incon60r"),OR($B456="Abs60r",$B456="Abs60l"),$F453="Flankers",$F456="Flankers"),$T456,"")</f>
        <v/>
      </c>
      <c r="CQ453" t="str">
        <f t="shared" ref="CQ453" si="2266">IF(AND(OR($B453="Incon20l",$B453="Incon20r"),OR($B456="con20r",$B456="con20l"),$F453="Flankers",$F456="Flankers"),$T456,"")</f>
        <v/>
      </c>
      <c r="CR453" t="str">
        <f t="shared" ref="CR453" si="2267">IF(AND(OR($B453="Incon60l",$B453="Incon60r"),OR($B456="con60r",$B456="con60l"),$F453="Flankers",$F456="Flankers"),$T456,"")</f>
        <v/>
      </c>
    </row>
    <row r="454" spans="1:96" x14ac:dyDescent="0.25">
      <c r="A454" t="s">
        <v>164</v>
      </c>
      <c r="B454" t="s">
        <v>144</v>
      </c>
      <c r="C454">
        <v>0</v>
      </c>
      <c r="D454">
        <v>700</v>
      </c>
      <c r="E454" t="s">
        <v>696</v>
      </c>
      <c r="F454" t="s">
        <v>85</v>
      </c>
      <c r="G454" t="s">
        <v>30</v>
      </c>
      <c r="H454" t="s">
        <v>30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 t="s">
        <v>30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96" x14ac:dyDescent="0.25">
      <c r="A455" t="s">
        <v>165</v>
      </c>
      <c r="B455" t="s">
        <v>144</v>
      </c>
      <c r="C455">
        <v>0</v>
      </c>
      <c r="D455">
        <v>700</v>
      </c>
      <c r="E455" t="s">
        <v>696</v>
      </c>
      <c r="F455" t="s">
        <v>85</v>
      </c>
      <c r="G455" t="s">
        <v>30</v>
      </c>
      <c r="H455" t="s">
        <v>30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 t="s">
        <v>30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BV455" t="str">
        <f t="shared" ref="BV455" si="2268">IF(AND(OR($B455="Incon20l",$B455="Incon20r"),OR($B458="Abs20r",$B458="Abs20l"),$F455="Central",$F458="Central"),$I458,"")</f>
        <v/>
      </c>
      <c r="BW455" t="str">
        <f t="shared" ref="BW455" si="2269">IF(AND(OR($B455="Incon60l",$B455="Incon60r"),OR($B458="Abs60r",$B458="Abs60l"),$F455="Central",$F458="Central"),$I458,"")</f>
        <v/>
      </c>
      <c r="BX455" t="str">
        <f t="shared" si="2059"/>
        <v/>
      </c>
      <c r="BY455" t="str">
        <f t="shared" ref="BY455" si="2270">IF(AND(OR($B455="Incon60l",$B455="Incon60r"),OR($B458="con60r",$B458="con60l"),$F455="Central",$F458="Central"),$I458,"")</f>
        <v/>
      </c>
      <c r="CI455" t="str">
        <f t="shared" ref="CI455" si="2271">IF(AND(OR($B455="Incon20l",$B455="Incon20r"),OR($B458="Abs20r",$B458="Abs20l"),$F455="Central",$F458="Central"),$T458,"")</f>
        <v/>
      </c>
      <c r="CJ455" t="str">
        <f t="shared" ref="CJ455" si="2272">IF(AND(OR($B455="Incon60l",$B455="Incon60r"),OR($B458="Abs60r",$B458="Abs60l"),$F455="Central",$F458="Central"),$T458,"")</f>
        <v/>
      </c>
      <c r="CK455" t="str">
        <f t="shared" ref="CK455" si="2273">IF(AND(OR($B455="Incon20l",$B455="Incon20r"),OR($B458="con20r",$B458="con20l"),$F455="Central",$F458="Central"),$T458,"")</f>
        <v/>
      </c>
      <c r="CL455" t="str">
        <f t="shared" ref="CL455" si="2274">IF(AND(OR($B455="Incon60l",$B455="Incon60r"),OR($B458="con60r",$B458="con60l"),$F455="Central",$F458="Central"),$T458,"")</f>
        <v/>
      </c>
    </row>
    <row r="456" spans="1:96" x14ac:dyDescent="0.25">
      <c r="A456" t="s">
        <v>166</v>
      </c>
      <c r="B456" t="s">
        <v>144</v>
      </c>
      <c r="C456">
        <v>0</v>
      </c>
      <c r="D456">
        <v>700</v>
      </c>
      <c r="E456" t="s">
        <v>696</v>
      </c>
      <c r="F456" t="s">
        <v>85</v>
      </c>
      <c r="G456" t="s">
        <v>30</v>
      </c>
      <c r="H456" t="s">
        <v>30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 t="s">
        <v>30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CB456" t="str">
        <f t="shared" ref="CB456" si="2275">IF(AND(OR($B456="Incon20l",$B456="Incon20r"),OR($B459="Abs20r",$B459="Abs20l"),$F456="Flankers",$F459="Flankers"),$I459,"")</f>
        <v/>
      </c>
      <c r="CC456" t="str">
        <f t="shared" ref="CC456" si="2276">IF(AND(OR($B456="Incon60l",$B456="Incon60r"),OR($B459="Abs60r",$B459="Abs60l"),$F456="Flankers",$F459="Flankers"),$I459,"")</f>
        <v/>
      </c>
      <c r="CD456" t="str">
        <f t="shared" ref="CD456" si="2277">IF(AND(OR($B456="Incon20l",$B456="Incon20r"),OR($B459="con20r",$B459="con20l"),$F456="Flankers",$F459="Flankers"),$I459,"")</f>
        <v/>
      </c>
      <c r="CE456" t="str">
        <f t="shared" ref="CE456" si="2278">IF(AND(OR($B456="Incon60l",$B456="Incon60r"),OR($B459="con60r",$B459="con60l"),$F456="Flankers",$F459="Flankers"),$I459,"")</f>
        <v/>
      </c>
      <c r="CO456" t="str">
        <f t="shared" ref="CO456" si="2279">IF(AND(OR($B456="Incon20l",$B456="Incon20r"),OR($B459="Abs20r",$B459="Abs20l"),$F456="Flankers",$F459="Flankers"),$T459,"")</f>
        <v/>
      </c>
      <c r="CP456" t="str">
        <f t="shared" ref="CP456" si="2280">IF(AND(OR($B456="Incon60l",$B456="Incon60r"),OR($B459="Abs60r",$B459="Abs60l"),$F456="Flankers",$F459="Flankers"),$T459,"")</f>
        <v/>
      </c>
      <c r="CQ456" t="str">
        <f t="shared" ref="CQ456" si="2281">IF(AND(OR($B456="Incon20l",$B456="Incon20r"),OR($B459="con20r",$B459="con20l"),$F456="Flankers",$F459="Flankers"),$T459,"")</f>
        <v/>
      </c>
      <c r="CR456" t="str">
        <f t="shared" ref="CR456" si="2282">IF(AND(OR($B456="Incon60l",$B456="Incon60r"),OR($B459="con60r",$B459="con60l"),$F456="Flankers",$F459="Flankers"),$T459,"")</f>
        <v/>
      </c>
    </row>
    <row r="457" spans="1:96" x14ac:dyDescent="0.25">
      <c r="A457" t="s">
        <v>167</v>
      </c>
      <c r="B457" t="s">
        <v>144</v>
      </c>
      <c r="C457">
        <v>0</v>
      </c>
      <c r="D457">
        <v>700</v>
      </c>
      <c r="E457" t="s">
        <v>696</v>
      </c>
      <c r="F457" t="s">
        <v>85</v>
      </c>
      <c r="G457" t="s">
        <v>30</v>
      </c>
      <c r="H457" t="s">
        <v>30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 t="s">
        <v>30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96" x14ac:dyDescent="0.25">
      <c r="A458" t="s">
        <v>168</v>
      </c>
      <c r="B458" t="s">
        <v>144</v>
      </c>
      <c r="C458">
        <v>0</v>
      </c>
      <c r="D458">
        <v>700</v>
      </c>
      <c r="E458" t="s">
        <v>696</v>
      </c>
      <c r="F458" t="s">
        <v>85</v>
      </c>
      <c r="G458" t="s">
        <v>30</v>
      </c>
      <c r="H458" t="s">
        <v>30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 t="s">
        <v>30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BV458" t="str">
        <f t="shared" ref="BV458" si="2283">IF(AND(OR($B458="Incon20l",$B458="Incon20r"),OR($B461="Abs20r",$B461="Abs20l"),$F458="Central",$F461="Central"),$I461,"")</f>
        <v/>
      </c>
      <c r="BW458" t="str">
        <f t="shared" ref="BW458" si="2284">IF(AND(OR($B458="Incon60l",$B458="Incon60r"),OR($B461="Abs60r",$B461="Abs60l"),$F458="Central",$F461="Central"),$I461,"")</f>
        <v/>
      </c>
      <c r="BX458" t="str">
        <f t="shared" si="2059"/>
        <v/>
      </c>
      <c r="BY458" t="str">
        <f t="shared" ref="BY458" si="2285">IF(AND(OR($B458="Incon60l",$B458="Incon60r"),OR($B461="con60r",$B461="con60l"),$F458="Central",$F461="Central"),$I461,"")</f>
        <v/>
      </c>
      <c r="CI458" t="str">
        <f t="shared" ref="CI458" si="2286">IF(AND(OR($B458="Incon20l",$B458="Incon20r"),OR($B461="Abs20r",$B461="Abs20l"),$F458="Central",$F461="Central"),$T461,"")</f>
        <v/>
      </c>
      <c r="CJ458" t="str">
        <f t="shared" ref="CJ458" si="2287">IF(AND(OR($B458="Incon60l",$B458="Incon60r"),OR($B461="Abs60r",$B461="Abs60l"),$F458="Central",$F461="Central"),$T461,"")</f>
        <v/>
      </c>
      <c r="CK458" t="str">
        <f t="shared" ref="CK458" si="2288">IF(AND(OR($B458="Incon20l",$B458="Incon20r"),OR($B461="con20r",$B461="con20l"),$F458="Central",$F461="Central"),$T461,"")</f>
        <v/>
      </c>
      <c r="CL458" t="str">
        <f t="shared" ref="CL458" si="2289">IF(AND(OR($B458="Incon60l",$B458="Incon60r"),OR($B461="con60r",$B461="con60l"),$F458="Central",$F461="Central"),$T461,"")</f>
        <v/>
      </c>
    </row>
    <row r="459" spans="1:96" x14ac:dyDescent="0.25">
      <c r="A459" t="s">
        <v>169</v>
      </c>
      <c r="B459" t="s">
        <v>144</v>
      </c>
      <c r="C459">
        <v>0</v>
      </c>
      <c r="D459">
        <v>700</v>
      </c>
      <c r="E459" t="s">
        <v>696</v>
      </c>
      <c r="F459" t="s">
        <v>85</v>
      </c>
      <c r="G459" t="s">
        <v>30</v>
      </c>
      <c r="H459" t="s">
        <v>30</v>
      </c>
      <c r="I459">
        <v>16.600000000000001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 t="s">
        <v>30</v>
      </c>
      <c r="Q459">
        <v>0</v>
      </c>
      <c r="R459">
        <v>2.4</v>
      </c>
      <c r="S459">
        <v>0</v>
      </c>
      <c r="T459">
        <v>0</v>
      </c>
      <c r="U459">
        <v>0</v>
      </c>
      <c r="V459">
        <v>0</v>
      </c>
      <c r="CB459" t="str">
        <f t="shared" ref="CB459" si="2290">IF(AND(OR($B459="Incon20l",$B459="Incon20r"),OR($B462="Abs20r",$B462="Abs20l"),$F459="Flankers",$F462="Flankers"),$I462,"")</f>
        <v/>
      </c>
      <c r="CC459" t="str">
        <f t="shared" ref="CC459" si="2291">IF(AND(OR($B459="Incon60l",$B459="Incon60r"),OR($B462="Abs60r",$B462="Abs60l"),$F459="Flankers",$F462="Flankers"),$I462,"")</f>
        <v/>
      </c>
      <c r="CD459" t="str">
        <f t="shared" ref="CD459" si="2292">IF(AND(OR($B459="Incon20l",$B459="Incon20r"),OR($B462="con20r",$B462="con20l"),$F459="Flankers",$F462="Flankers"),$I462,"")</f>
        <v/>
      </c>
      <c r="CE459" t="str">
        <f t="shared" ref="CE459" si="2293">IF(AND(OR($B459="Incon60l",$B459="Incon60r"),OR($B462="con60r",$B462="con60l"),$F459="Flankers",$F462="Flankers"),$I462,"")</f>
        <v/>
      </c>
      <c r="CO459" t="str">
        <f t="shared" ref="CO459" si="2294">IF(AND(OR($B459="Incon20l",$B459="Incon20r"),OR($B462="Abs20r",$B462="Abs20l"),$F459="Flankers",$F462="Flankers"),$T462,"")</f>
        <v/>
      </c>
      <c r="CP459" t="str">
        <f t="shared" ref="CP459" si="2295">IF(AND(OR($B459="Incon60l",$B459="Incon60r"),OR($B462="Abs60r",$B462="Abs60l"),$F459="Flankers",$F462="Flankers"),$T462,"")</f>
        <v/>
      </c>
      <c r="CQ459" t="str">
        <f t="shared" ref="CQ459" si="2296">IF(AND(OR($B459="Incon20l",$B459="Incon20r"),OR($B462="con20r",$B462="con20l"),$F459="Flankers",$F462="Flankers"),$T462,"")</f>
        <v/>
      </c>
      <c r="CR459" t="str">
        <f t="shared" ref="CR459" si="2297">IF(AND(OR($B459="Incon60l",$B459="Incon60r"),OR($B462="con60r",$B462="con60l"),$F459="Flankers",$F462="Flankers"),$T462,"")</f>
        <v/>
      </c>
    </row>
    <row r="460" spans="1:96" x14ac:dyDescent="0.25">
      <c r="A460" t="s">
        <v>170</v>
      </c>
      <c r="B460" t="s">
        <v>144</v>
      </c>
      <c r="C460">
        <v>0</v>
      </c>
      <c r="D460">
        <v>700</v>
      </c>
      <c r="E460" t="s">
        <v>696</v>
      </c>
      <c r="F460" t="s">
        <v>85</v>
      </c>
      <c r="G460" t="s">
        <v>30</v>
      </c>
      <c r="H460" t="s">
        <v>30</v>
      </c>
      <c r="I460">
        <v>33.299999999999997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 t="s">
        <v>30</v>
      </c>
      <c r="Q460">
        <v>0</v>
      </c>
      <c r="R460">
        <v>4.8</v>
      </c>
      <c r="S460">
        <v>0</v>
      </c>
      <c r="T460">
        <v>0</v>
      </c>
      <c r="U460">
        <v>0</v>
      </c>
      <c r="V460">
        <v>0</v>
      </c>
    </row>
    <row r="461" spans="1:96" x14ac:dyDescent="0.25">
      <c r="A461" t="s">
        <v>171</v>
      </c>
      <c r="B461" t="s">
        <v>144</v>
      </c>
      <c r="C461">
        <v>0</v>
      </c>
      <c r="D461">
        <v>700</v>
      </c>
      <c r="E461" t="s">
        <v>696</v>
      </c>
      <c r="F461" t="s">
        <v>85</v>
      </c>
      <c r="G461" t="s">
        <v>30</v>
      </c>
      <c r="H461" t="s">
        <v>30</v>
      </c>
      <c r="I461">
        <v>33.5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t="s">
        <v>30</v>
      </c>
      <c r="Q461">
        <v>0</v>
      </c>
      <c r="R461">
        <v>4.8</v>
      </c>
      <c r="S461">
        <v>0</v>
      </c>
      <c r="T461">
        <v>0</v>
      </c>
      <c r="U461">
        <v>0</v>
      </c>
      <c r="V461">
        <v>0</v>
      </c>
      <c r="BV461" t="str">
        <f t="shared" ref="BV461" si="2298">IF(AND(OR($B461="Incon20l",$B461="Incon20r"),OR($B464="Abs20r",$B464="Abs20l"),$F461="Central",$F464="Central"),$I464,"")</f>
        <v/>
      </c>
      <c r="BW461" t="str">
        <f t="shared" ref="BW461" si="2299">IF(AND(OR($B461="Incon60l",$B461="Incon60r"),OR($B464="Abs60r",$B464="Abs60l"),$F461="Central",$F464="Central"),$I464,"")</f>
        <v/>
      </c>
      <c r="BX461" t="str">
        <f t="shared" si="2059"/>
        <v/>
      </c>
      <c r="BY461" t="str">
        <f t="shared" ref="BY461" si="2300">IF(AND(OR($B461="Incon60l",$B461="Incon60r"),OR($B464="con60r",$B464="con60l"),$F461="Central",$F464="Central"),$I464,"")</f>
        <v/>
      </c>
      <c r="CI461" t="str">
        <f t="shared" ref="CI461" si="2301">IF(AND(OR($B461="Incon20l",$B461="Incon20r"),OR($B464="Abs20r",$B464="Abs20l"),$F461="Central",$F464="Central"),$T464,"")</f>
        <v/>
      </c>
      <c r="CJ461" t="str">
        <f t="shared" ref="CJ461" si="2302">IF(AND(OR($B461="Incon60l",$B461="Incon60r"),OR($B464="Abs60r",$B464="Abs60l"),$F461="Central",$F464="Central"),$T464,"")</f>
        <v/>
      </c>
      <c r="CK461" t="str">
        <f t="shared" ref="CK461" si="2303">IF(AND(OR($B461="Incon20l",$B461="Incon20r"),OR($B464="con20r",$B464="con20l"),$F461="Central",$F464="Central"),$T464,"")</f>
        <v/>
      </c>
      <c r="CL461" t="str">
        <f t="shared" ref="CL461" si="2304">IF(AND(OR($B461="Incon60l",$B461="Incon60r"),OR($B464="con60r",$B464="con60l"),$F461="Central",$F464="Central"),$T464,"")</f>
        <v/>
      </c>
    </row>
    <row r="462" spans="1:96" x14ac:dyDescent="0.25">
      <c r="A462" t="s">
        <v>172</v>
      </c>
      <c r="B462" t="s">
        <v>144</v>
      </c>
      <c r="C462">
        <v>0</v>
      </c>
      <c r="D462">
        <v>700</v>
      </c>
      <c r="E462" t="s">
        <v>696</v>
      </c>
      <c r="F462" t="s">
        <v>85</v>
      </c>
      <c r="G462" t="s">
        <v>30</v>
      </c>
      <c r="H462" t="s">
        <v>30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 t="s">
        <v>30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CB462" t="str">
        <f t="shared" ref="CB462" si="2305">IF(AND(OR($B462="Incon20l",$B462="Incon20r"),OR($B465="Abs20r",$B465="Abs20l"),$F462="Flankers",$F465="Flankers"),$I465,"")</f>
        <v/>
      </c>
      <c r="CC462" t="str">
        <f t="shared" ref="CC462" si="2306">IF(AND(OR($B462="Incon60l",$B462="Incon60r"),OR($B465="Abs60r",$B465="Abs60l"),$F462="Flankers",$F465="Flankers"),$I465,"")</f>
        <v/>
      </c>
      <c r="CD462" t="str">
        <f t="shared" ref="CD462" si="2307">IF(AND(OR($B462="Incon20l",$B462="Incon20r"),OR($B465="con20r",$B465="con20l"),$F462="Flankers",$F465="Flankers"),$I465,"")</f>
        <v/>
      </c>
      <c r="CE462" t="str">
        <f t="shared" ref="CE462" si="2308">IF(AND(OR($B462="Incon60l",$B462="Incon60r"),OR($B465="con60r",$B465="con60l"),$F462="Flankers",$F465="Flankers"),$I465,"")</f>
        <v/>
      </c>
      <c r="CO462" t="str">
        <f t="shared" ref="CO462" si="2309">IF(AND(OR($B462="Incon20l",$B462="Incon20r"),OR($B465="Abs20r",$B465="Abs20l"),$F462="Flankers",$F465="Flankers"),$T465,"")</f>
        <v/>
      </c>
      <c r="CP462" t="str">
        <f t="shared" ref="CP462" si="2310">IF(AND(OR($B462="Incon60l",$B462="Incon60r"),OR($B465="Abs60r",$B465="Abs60l"),$F462="Flankers",$F465="Flankers"),$T465,"")</f>
        <v/>
      </c>
      <c r="CQ462" t="str">
        <f t="shared" ref="CQ462" si="2311">IF(AND(OR($B462="Incon20l",$B462="Incon20r"),OR($B465="con20r",$B465="con20l"),$F462="Flankers",$F465="Flankers"),$T465,"")</f>
        <v/>
      </c>
      <c r="CR462" t="str">
        <f t="shared" ref="CR462" si="2312">IF(AND(OR($B462="Incon60l",$B462="Incon60r"),OR($B465="con60r",$B465="con60l"),$F462="Flankers",$F465="Flankers"),$T465,"")</f>
        <v/>
      </c>
    </row>
    <row r="463" spans="1:96" x14ac:dyDescent="0.25">
      <c r="A463" t="s">
        <v>173</v>
      </c>
      <c r="B463" t="s">
        <v>144</v>
      </c>
      <c r="C463">
        <v>0</v>
      </c>
      <c r="D463">
        <v>700</v>
      </c>
      <c r="E463" t="s">
        <v>696</v>
      </c>
      <c r="F463" t="s">
        <v>85</v>
      </c>
      <c r="G463" t="s">
        <v>30</v>
      </c>
      <c r="H463" t="s">
        <v>30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 t="s">
        <v>30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:96" x14ac:dyDescent="0.25">
      <c r="A464" t="s">
        <v>174</v>
      </c>
      <c r="B464" t="s">
        <v>144</v>
      </c>
      <c r="C464">
        <v>0</v>
      </c>
      <c r="D464">
        <v>700</v>
      </c>
      <c r="E464" t="s">
        <v>696</v>
      </c>
      <c r="F464" t="s">
        <v>85</v>
      </c>
      <c r="G464" t="s">
        <v>30</v>
      </c>
      <c r="H464" t="s">
        <v>30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 t="s">
        <v>30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BV464" t="str">
        <f t="shared" ref="BV464" si="2313">IF(AND(OR($B464="Incon20l",$B464="Incon20r"),OR($B467="Abs20r",$B467="Abs20l"),$F464="Central",$F467="Central"),$I467,"")</f>
        <v/>
      </c>
      <c r="BW464" t="str">
        <f t="shared" ref="BW464" si="2314">IF(AND(OR($B464="Incon60l",$B464="Incon60r"),OR($B467="Abs60r",$B467="Abs60l"),$F464="Central",$F467="Central"),$I467,"")</f>
        <v/>
      </c>
      <c r="BX464" t="str">
        <f t="shared" si="2059"/>
        <v/>
      </c>
      <c r="BY464" t="str">
        <f t="shared" ref="BY464" si="2315">IF(AND(OR($B464="Incon60l",$B464="Incon60r"),OR($B467="con60r",$B467="con60l"),$F464="Central",$F467="Central"),$I467,"")</f>
        <v/>
      </c>
      <c r="CI464" t="str">
        <f t="shared" ref="CI464" si="2316">IF(AND(OR($B464="Incon20l",$B464="Incon20r"),OR($B467="Abs20r",$B467="Abs20l"),$F464="Central",$F467="Central"),$T467,"")</f>
        <v/>
      </c>
      <c r="CJ464" t="str">
        <f t="shared" ref="CJ464" si="2317">IF(AND(OR($B464="Incon60l",$B464="Incon60r"),OR($B467="Abs60r",$B467="Abs60l"),$F464="Central",$F467="Central"),$T467,"")</f>
        <v/>
      </c>
      <c r="CK464" t="str">
        <f t="shared" ref="CK464" si="2318">IF(AND(OR($B464="Incon20l",$B464="Incon20r"),OR($B467="con20r",$B467="con20l"),$F464="Central",$F467="Central"),$T467,"")</f>
        <v/>
      </c>
      <c r="CL464" t="str">
        <f t="shared" ref="CL464" si="2319">IF(AND(OR($B464="Incon60l",$B464="Incon60r"),OR($B467="con60r",$B467="con60l"),$F464="Central",$F467="Central"),$T467,"")</f>
        <v/>
      </c>
    </row>
    <row r="465" spans="1:96" x14ac:dyDescent="0.25">
      <c r="A465" t="s">
        <v>175</v>
      </c>
      <c r="B465" t="s">
        <v>144</v>
      </c>
      <c r="C465">
        <v>0</v>
      </c>
      <c r="D465">
        <v>700</v>
      </c>
      <c r="E465" t="s">
        <v>696</v>
      </c>
      <c r="F465" t="s">
        <v>85</v>
      </c>
      <c r="G465" t="s">
        <v>30</v>
      </c>
      <c r="H465" t="s">
        <v>30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 t="s">
        <v>30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CB465" t="str">
        <f t="shared" ref="CB465" si="2320">IF(AND(OR($B465="Incon20l",$B465="Incon20r"),OR($B468="Abs20r",$B468="Abs20l"),$F465="Flankers",$F468="Flankers"),$I468,"")</f>
        <v/>
      </c>
      <c r="CC465" t="str">
        <f t="shared" ref="CC465" si="2321">IF(AND(OR($B465="Incon60l",$B465="Incon60r"),OR($B468="Abs60r",$B468="Abs60l"),$F465="Flankers",$F468="Flankers"),$I468,"")</f>
        <v/>
      </c>
      <c r="CD465" t="str">
        <f t="shared" ref="CD465" si="2322">IF(AND(OR($B465="Incon20l",$B465="Incon20r"),OR($B468="con20r",$B468="con20l"),$F465="Flankers",$F468="Flankers"),$I468,"")</f>
        <v/>
      </c>
      <c r="CE465" t="str">
        <f t="shared" ref="CE465" si="2323">IF(AND(OR($B465="Incon60l",$B465="Incon60r"),OR($B468="con60r",$B468="con60l"),$F465="Flankers",$F468="Flankers"),$I468,"")</f>
        <v/>
      </c>
      <c r="CO465" t="str">
        <f t="shared" ref="CO465" si="2324">IF(AND(OR($B465="Incon20l",$B465="Incon20r"),OR($B468="Abs20r",$B468="Abs20l"),$F465="Flankers",$F468="Flankers"),$T468,"")</f>
        <v/>
      </c>
      <c r="CP465" t="str">
        <f t="shared" ref="CP465" si="2325">IF(AND(OR($B465="Incon60l",$B465="Incon60r"),OR($B468="Abs60r",$B468="Abs60l"),$F465="Flankers",$F468="Flankers"),$T468,"")</f>
        <v/>
      </c>
      <c r="CQ465" t="str">
        <f t="shared" ref="CQ465" si="2326">IF(AND(OR($B465="Incon20l",$B465="Incon20r"),OR($B468="con20r",$B468="con20l"),$F465="Flankers",$F468="Flankers"),$T468,"")</f>
        <v/>
      </c>
      <c r="CR465" t="str">
        <f t="shared" ref="CR465" si="2327">IF(AND(OR($B465="Incon60l",$B465="Incon60r"),OR($B468="con60r",$B468="con60l"),$F465="Flankers",$F468="Flankers"),$T468,"")</f>
        <v/>
      </c>
    </row>
    <row r="466" spans="1:96" x14ac:dyDescent="0.25">
      <c r="A466" t="s">
        <v>176</v>
      </c>
      <c r="B466" t="s">
        <v>144</v>
      </c>
      <c r="C466">
        <v>0</v>
      </c>
      <c r="D466">
        <v>700</v>
      </c>
      <c r="E466" t="s">
        <v>696</v>
      </c>
      <c r="F466" t="s">
        <v>85</v>
      </c>
      <c r="G466" t="s">
        <v>30</v>
      </c>
      <c r="H466" t="s">
        <v>30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 t="s">
        <v>30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:96" x14ac:dyDescent="0.25">
      <c r="A467" t="s">
        <v>177</v>
      </c>
      <c r="B467" t="s">
        <v>144</v>
      </c>
      <c r="C467">
        <v>0</v>
      </c>
      <c r="D467">
        <v>700</v>
      </c>
      <c r="E467" t="s">
        <v>696</v>
      </c>
      <c r="F467" t="s">
        <v>85</v>
      </c>
      <c r="G467" t="s">
        <v>30</v>
      </c>
      <c r="H467" t="s">
        <v>30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 t="s">
        <v>30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BV467" t="str">
        <f t="shared" ref="BV467" si="2328">IF(AND(OR($B467="Incon20l",$B467="Incon20r"),OR($B470="Abs20r",$B470="Abs20l"),$F467="Central",$F470="Central"),$I470,"")</f>
        <v/>
      </c>
      <c r="BW467" t="str">
        <f t="shared" ref="BW467" si="2329">IF(AND(OR($B467="Incon60l",$B467="Incon60r"),OR($B470="Abs60r",$B470="Abs60l"),$F467="Central",$F470="Central"),$I470,"")</f>
        <v/>
      </c>
      <c r="BX467" t="str">
        <f t="shared" si="2059"/>
        <v/>
      </c>
      <c r="BY467" t="str">
        <f t="shared" ref="BY467" si="2330">IF(AND(OR($B467="Incon60l",$B467="Incon60r"),OR($B470="con60r",$B470="con60l"),$F467="Central",$F470="Central"),$I470,"")</f>
        <v/>
      </c>
      <c r="CI467" t="str">
        <f t="shared" ref="CI467" si="2331">IF(AND(OR($B467="Incon20l",$B467="Incon20r"),OR($B470="Abs20r",$B470="Abs20l"),$F467="Central",$F470="Central"),$T470,"")</f>
        <v/>
      </c>
      <c r="CJ467" t="str">
        <f t="shared" ref="CJ467" si="2332">IF(AND(OR($B467="Incon60l",$B467="Incon60r"),OR($B470="Abs60r",$B470="Abs60l"),$F467="Central",$F470="Central"),$T470,"")</f>
        <v/>
      </c>
      <c r="CK467" t="str">
        <f t="shared" ref="CK467" si="2333">IF(AND(OR($B467="Incon20l",$B467="Incon20r"),OR($B470="con20r",$B470="con20l"),$F467="Central",$F470="Central"),$T470,"")</f>
        <v/>
      </c>
      <c r="CL467" t="str">
        <f t="shared" ref="CL467" si="2334">IF(AND(OR($B467="Incon60l",$B467="Incon60r"),OR($B470="con60r",$B470="con60l"),$F467="Central",$F470="Central"),$T470,"")</f>
        <v/>
      </c>
    </row>
    <row r="468" spans="1:96" x14ac:dyDescent="0.25">
      <c r="A468" t="s">
        <v>178</v>
      </c>
      <c r="B468" t="s">
        <v>144</v>
      </c>
      <c r="C468">
        <v>0</v>
      </c>
      <c r="D468">
        <v>700</v>
      </c>
      <c r="E468" t="s">
        <v>696</v>
      </c>
      <c r="F468" t="s">
        <v>85</v>
      </c>
      <c r="G468" t="s">
        <v>30</v>
      </c>
      <c r="H468" t="s">
        <v>30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t="s">
        <v>30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CB468" t="str">
        <f t="shared" ref="CB468" si="2335">IF(AND(OR($B468="Incon20l",$B468="Incon20r"),OR($B471="Abs20r",$B471="Abs20l"),$F468="Flankers",$F471="Flankers"),$I471,"")</f>
        <v/>
      </c>
      <c r="CC468" t="str">
        <f t="shared" ref="CC468" si="2336">IF(AND(OR($B468="Incon60l",$B468="Incon60r"),OR($B471="Abs60r",$B471="Abs60l"),$F468="Flankers",$F471="Flankers"),$I471,"")</f>
        <v/>
      </c>
      <c r="CD468" t="str">
        <f t="shared" ref="CD468" si="2337">IF(AND(OR($B468="Incon20l",$B468="Incon20r"),OR($B471="con20r",$B471="con20l"),$F468="Flankers",$F471="Flankers"),$I471,"")</f>
        <v/>
      </c>
      <c r="CE468" t="str">
        <f t="shared" ref="CE468" si="2338">IF(AND(OR($B468="Incon60l",$B468="Incon60r"),OR($B471="con60r",$B471="con60l"),$F468="Flankers",$F471="Flankers"),$I471,"")</f>
        <v/>
      </c>
      <c r="CO468" t="str">
        <f t="shared" ref="CO468" si="2339">IF(AND(OR($B468="Incon20l",$B468="Incon20r"),OR($B471="Abs20r",$B471="Abs20l"),$F468="Flankers",$F471="Flankers"),$T471,"")</f>
        <v/>
      </c>
      <c r="CP468" t="str">
        <f t="shared" ref="CP468" si="2340">IF(AND(OR($B468="Incon60l",$B468="Incon60r"),OR($B471="Abs60r",$B471="Abs60l"),$F468="Flankers",$F471="Flankers"),$T471,"")</f>
        <v/>
      </c>
      <c r="CQ468" t="str">
        <f t="shared" ref="CQ468" si="2341">IF(AND(OR($B468="Incon20l",$B468="Incon20r"),OR($B471="con20r",$B471="con20l"),$F468="Flankers",$F471="Flankers"),$T471,"")</f>
        <v/>
      </c>
      <c r="CR468" t="str">
        <f t="shared" ref="CR468" si="2342">IF(AND(OR($B468="Incon60l",$B468="Incon60r"),OR($B471="con60r",$B471="con60l"),$F468="Flankers",$F471="Flankers"),$T471,"")</f>
        <v/>
      </c>
    </row>
    <row r="469" spans="1:96" x14ac:dyDescent="0.25">
      <c r="A469" t="s">
        <v>179</v>
      </c>
      <c r="B469" t="s">
        <v>144</v>
      </c>
      <c r="C469">
        <v>0</v>
      </c>
      <c r="D469">
        <v>700</v>
      </c>
      <c r="E469" t="s">
        <v>696</v>
      </c>
      <c r="F469" t="s">
        <v>85</v>
      </c>
      <c r="G469" t="s">
        <v>30</v>
      </c>
      <c r="H469" t="s">
        <v>30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 t="s">
        <v>30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96" x14ac:dyDescent="0.25">
      <c r="A470" t="s">
        <v>180</v>
      </c>
      <c r="B470" t="s">
        <v>144</v>
      </c>
      <c r="C470">
        <v>0</v>
      </c>
      <c r="D470">
        <v>700</v>
      </c>
      <c r="E470" t="s">
        <v>696</v>
      </c>
      <c r="F470" t="s">
        <v>85</v>
      </c>
      <c r="G470" t="s">
        <v>30</v>
      </c>
      <c r="H470" t="s">
        <v>30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 t="s">
        <v>30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BV470" t="str">
        <f t="shared" ref="BV470" si="2343">IF(AND(OR($B470="Incon20l",$B470="Incon20r"),OR($B473="Abs20r",$B473="Abs20l"),$F470="Central",$F473="Central"),$I473,"")</f>
        <v/>
      </c>
      <c r="BW470" t="str">
        <f t="shared" ref="BW470" si="2344">IF(AND(OR($B470="Incon60l",$B470="Incon60r"),OR($B473="Abs60r",$B473="Abs60l"),$F470="Central",$F473="Central"),$I473,"")</f>
        <v/>
      </c>
      <c r="BX470" t="str">
        <f t="shared" si="2059"/>
        <v/>
      </c>
      <c r="BY470" t="str">
        <f t="shared" ref="BY470" si="2345">IF(AND(OR($B470="Incon60l",$B470="Incon60r"),OR($B473="con60r",$B473="con60l"),$F470="Central",$F473="Central"),$I473,"")</f>
        <v/>
      </c>
      <c r="CI470" t="str">
        <f t="shared" ref="CI470" si="2346">IF(AND(OR($B470="Incon20l",$B470="Incon20r"),OR($B473="Abs20r",$B473="Abs20l"),$F470="Central",$F473="Central"),$T473,"")</f>
        <v/>
      </c>
      <c r="CJ470" t="str">
        <f t="shared" ref="CJ470" si="2347">IF(AND(OR($B470="Incon60l",$B470="Incon60r"),OR($B473="Abs60r",$B473="Abs60l"),$F470="Central",$F473="Central"),$T473,"")</f>
        <v/>
      </c>
      <c r="CK470" t="str">
        <f t="shared" ref="CK470" si="2348">IF(AND(OR($B470="Incon20l",$B470="Incon20r"),OR($B473="con20r",$B473="con20l"),$F470="Central",$F473="Central"),$T473,"")</f>
        <v/>
      </c>
      <c r="CL470" t="str">
        <f t="shared" ref="CL470" si="2349">IF(AND(OR($B470="Incon60l",$B470="Incon60r"),OR($B473="con60r",$B473="con60l"),$F470="Central",$F473="Central"),$T473,"")</f>
        <v/>
      </c>
    </row>
    <row r="471" spans="1:96" x14ac:dyDescent="0.25">
      <c r="A471" t="s">
        <v>181</v>
      </c>
      <c r="B471" t="s">
        <v>144</v>
      </c>
      <c r="C471">
        <v>0</v>
      </c>
      <c r="D471">
        <v>700</v>
      </c>
      <c r="E471" t="s">
        <v>696</v>
      </c>
      <c r="F471" t="s">
        <v>85</v>
      </c>
      <c r="G471" t="s">
        <v>30</v>
      </c>
      <c r="H471" t="s">
        <v>30</v>
      </c>
      <c r="I471">
        <v>33.200000000000003</v>
      </c>
      <c r="J471">
        <v>0</v>
      </c>
      <c r="K471">
        <v>0</v>
      </c>
      <c r="L471">
        <v>83.4</v>
      </c>
      <c r="M471">
        <v>83.4</v>
      </c>
      <c r="N471">
        <v>0</v>
      </c>
      <c r="O471">
        <v>0</v>
      </c>
      <c r="P471" t="s">
        <v>30</v>
      </c>
      <c r="Q471">
        <v>0</v>
      </c>
      <c r="R471">
        <v>4.7</v>
      </c>
      <c r="S471">
        <v>0</v>
      </c>
      <c r="T471">
        <v>0</v>
      </c>
      <c r="U471">
        <v>0</v>
      </c>
      <c r="V471">
        <v>0</v>
      </c>
      <c r="CB471" t="str">
        <f t="shared" ref="CB471" si="2350">IF(AND(OR($B471="Incon20l",$B471="Incon20r"),OR($B474="Abs20r",$B474="Abs20l"),$F471="Flankers",$F474="Flankers"),$I474,"")</f>
        <v/>
      </c>
      <c r="CC471" t="str">
        <f t="shared" ref="CC471" si="2351">IF(AND(OR($B471="Incon60l",$B471="Incon60r"),OR($B474="Abs60r",$B474="Abs60l"),$F471="Flankers",$F474="Flankers"),$I474,"")</f>
        <v/>
      </c>
      <c r="CD471" t="str">
        <f t="shared" ref="CD471" si="2352">IF(AND(OR($B471="Incon20l",$B471="Incon20r"),OR($B474="con20r",$B474="con20l"),$F471="Flankers",$F474="Flankers"),$I474,"")</f>
        <v/>
      </c>
      <c r="CE471" t="str">
        <f t="shared" ref="CE471" si="2353">IF(AND(OR($B471="Incon60l",$B471="Incon60r"),OR($B474="con60r",$B474="con60l"),$F471="Flankers",$F474="Flankers"),$I474,"")</f>
        <v/>
      </c>
      <c r="CO471" t="str">
        <f t="shared" ref="CO471" si="2354">IF(AND(OR($B471="Incon20l",$B471="Incon20r"),OR($B474="Abs20r",$B474="Abs20l"),$F471="Flankers",$F474="Flankers"),$T474,"")</f>
        <v/>
      </c>
      <c r="CP471" t="str">
        <f t="shared" ref="CP471" si="2355">IF(AND(OR($B471="Incon60l",$B471="Incon60r"),OR($B474="Abs60r",$B474="Abs60l"),$F471="Flankers",$F474="Flankers"),$T474,"")</f>
        <v/>
      </c>
      <c r="CQ471" t="str">
        <f t="shared" ref="CQ471" si="2356">IF(AND(OR($B471="Incon20l",$B471="Incon20r"),OR($B474="con20r",$B474="con20l"),$F471="Flankers",$F474="Flankers"),$T474,"")</f>
        <v/>
      </c>
      <c r="CR471" t="str">
        <f t="shared" ref="CR471" si="2357">IF(AND(OR($B471="Incon60l",$B471="Incon60r"),OR($B474="con60r",$B474="con60l"),$F471="Flankers",$F474="Flankers"),$T474,"")</f>
        <v/>
      </c>
    </row>
    <row r="472" spans="1:96" x14ac:dyDescent="0.25">
      <c r="A472" t="s">
        <v>182</v>
      </c>
      <c r="B472" t="s">
        <v>144</v>
      </c>
      <c r="C472">
        <v>0</v>
      </c>
      <c r="D472">
        <v>700</v>
      </c>
      <c r="E472" t="s">
        <v>696</v>
      </c>
      <c r="F472" t="s">
        <v>85</v>
      </c>
      <c r="G472" t="s">
        <v>30</v>
      </c>
      <c r="H472" t="s">
        <v>30</v>
      </c>
      <c r="I472">
        <v>83.5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t="s">
        <v>30</v>
      </c>
      <c r="Q472">
        <v>0</v>
      </c>
      <c r="R472">
        <v>11.9</v>
      </c>
      <c r="S472">
        <v>0</v>
      </c>
      <c r="T472">
        <v>0</v>
      </c>
      <c r="U472">
        <v>0</v>
      </c>
      <c r="V472">
        <v>0</v>
      </c>
    </row>
    <row r="473" spans="1:96" x14ac:dyDescent="0.25">
      <c r="A473" t="s">
        <v>183</v>
      </c>
      <c r="B473" t="s">
        <v>144</v>
      </c>
      <c r="C473">
        <v>0</v>
      </c>
      <c r="D473">
        <v>700</v>
      </c>
      <c r="E473" t="s">
        <v>696</v>
      </c>
      <c r="F473" t="s">
        <v>85</v>
      </c>
      <c r="G473" t="s">
        <v>30</v>
      </c>
      <c r="H473" t="s">
        <v>30</v>
      </c>
      <c r="I473">
        <v>16.600000000000001</v>
      </c>
      <c r="J473">
        <v>0</v>
      </c>
      <c r="K473">
        <v>0</v>
      </c>
      <c r="L473">
        <v>16.600000000000001</v>
      </c>
      <c r="M473">
        <v>16.600000000000001</v>
      </c>
      <c r="N473">
        <v>0</v>
      </c>
      <c r="O473">
        <v>0</v>
      </c>
      <c r="P473" t="s">
        <v>30</v>
      </c>
      <c r="Q473">
        <v>0</v>
      </c>
      <c r="R473">
        <v>2.4</v>
      </c>
      <c r="S473">
        <v>0</v>
      </c>
      <c r="T473">
        <v>0</v>
      </c>
      <c r="U473">
        <v>0</v>
      </c>
      <c r="V473">
        <v>0</v>
      </c>
      <c r="BV473" t="str">
        <f t="shared" ref="BV473" si="2358">IF(AND(OR($B473="Incon20l",$B473="Incon20r"),OR($B476="Abs20r",$B476="Abs20l"),$F473="Central",$F476="Central"),$I476,"")</f>
        <v/>
      </c>
      <c r="BW473" t="str">
        <f t="shared" ref="BW473" si="2359">IF(AND(OR($B473="Incon60l",$B473="Incon60r"),OR($B476="Abs60r",$B476="Abs60l"),$F473="Central",$F476="Central"),$I476,"")</f>
        <v/>
      </c>
      <c r="BX473" t="str">
        <f t="shared" si="2059"/>
        <v/>
      </c>
      <c r="BY473" t="str">
        <f t="shared" ref="BY473" si="2360">IF(AND(OR($B473="Incon60l",$B473="Incon60r"),OR($B476="con60r",$B476="con60l"),$F473="Central",$F476="Central"),$I476,"")</f>
        <v/>
      </c>
      <c r="CI473" t="str">
        <f t="shared" ref="CI473" si="2361">IF(AND(OR($B473="Incon20l",$B473="Incon20r"),OR($B476="Abs20r",$B476="Abs20l"),$F473="Central",$F476="Central"),$T476,"")</f>
        <v/>
      </c>
      <c r="CJ473" t="str">
        <f t="shared" ref="CJ473" si="2362">IF(AND(OR($B473="Incon60l",$B473="Incon60r"),OR($B476="Abs60r",$B476="Abs60l"),$F473="Central",$F476="Central"),$T476,"")</f>
        <v/>
      </c>
      <c r="CK473" t="str">
        <f t="shared" ref="CK473" si="2363">IF(AND(OR($B473="Incon20l",$B473="Incon20r"),OR($B476="con20r",$B476="con20l"),$F473="Central",$F476="Central"),$T476,"")</f>
        <v/>
      </c>
      <c r="CL473" t="str">
        <f t="shared" ref="CL473" si="2364">IF(AND(OR($B473="Incon60l",$B473="Incon60r"),OR($B476="con60r",$B476="con60l"),$F473="Central",$F476="Central"),$T476,"")</f>
        <v/>
      </c>
    </row>
    <row r="474" spans="1:96" x14ac:dyDescent="0.25">
      <c r="A474" t="s">
        <v>184</v>
      </c>
      <c r="B474" t="s">
        <v>144</v>
      </c>
      <c r="C474">
        <v>0</v>
      </c>
      <c r="D474">
        <v>700</v>
      </c>
      <c r="E474" t="s">
        <v>696</v>
      </c>
      <c r="F474" t="s">
        <v>85</v>
      </c>
      <c r="G474" t="s">
        <v>30</v>
      </c>
      <c r="H474" t="s">
        <v>30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 t="s">
        <v>30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CB474" t="str">
        <f t="shared" ref="CB474" si="2365">IF(AND(OR($B474="Incon20l",$B474="Incon20r"),OR($B477="Abs20r",$B477="Abs20l"),$F474="Flankers",$F477="Flankers"),$I477,"")</f>
        <v/>
      </c>
      <c r="CC474" t="str">
        <f t="shared" ref="CC474" si="2366">IF(AND(OR($B474="Incon60l",$B474="Incon60r"),OR($B477="Abs60r",$B477="Abs60l"),$F474="Flankers",$F477="Flankers"),$I477,"")</f>
        <v/>
      </c>
      <c r="CD474" t="str">
        <f t="shared" ref="CD474" si="2367">IF(AND(OR($B474="Incon20l",$B474="Incon20r"),OR($B477="con20r",$B477="con20l"),$F474="Flankers",$F477="Flankers"),$I477,"")</f>
        <v/>
      </c>
      <c r="CE474" t="str">
        <f t="shared" ref="CE474" si="2368">IF(AND(OR($B474="Incon60l",$B474="Incon60r"),OR($B477="con60r",$B477="con60l"),$F474="Flankers",$F477="Flankers"),$I477,"")</f>
        <v/>
      </c>
      <c r="CO474" t="str">
        <f t="shared" ref="CO474" si="2369">IF(AND(OR($B474="Incon20l",$B474="Incon20r"),OR($B477="Abs20r",$B477="Abs20l"),$F474="Flankers",$F477="Flankers"),$T477,"")</f>
        <v/>
      </c>
      <c r="CP474" t="str">
        <f t="shared" ref="CP474" si="2370">IF(AND(OR($B474="Incon60l",$B474="Incon60r"),OR($B477="Abs60r",$B477="Abs60l"),$F474="Flankers",$F477="Flankers"),$T477,"")</f>
        <v/>
      </c>
      <c r="CQ474" t="str">
        <f t="shared" ref="CQ474" si="2371">IF(AND(OR($B474="Incon20l",$B474="Incon20r"),OR($B477="con20r",$B477="con20l"),$F474="Flankers",$F477="Flankers"),$T477,"")</f>
        <v/>
      </c>
      <c r="CR474" t="str">
        <f t="shared" ref="CR474" si="2372">IF(AND(OR($B474="Incon60l",$B474="Incon60r"),OR($B477="con60r",$B477="con60l"),$F474="Flankers",$F477="Flankers"),$T477,"")</f>
        <v/>
      </c>
    </row>
    <row r="475" spans="1:96" x14ac:dyDescent="0.25">
      <c r="A475" t="s">
        <v>185</v>
      </c>
      <c r="B475" t="s">
        <v>144</v>
      </c>
      <c r="C475">
        <v>0</v>
      </c>
      <c r="D475">
        <v>700</v>
      </c>
      <c r="E475" t="s">
        <v>696</v>
      </c>
      <c r="F475" t="s">
        <v>85</v>
      </c>
      <c r="G475" t="s">
        <v>30</v>
      </c>
      <c r="H475" t="s">
        <v>30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 t="s">
        <v>30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96" x14ac:dyDescent="0.25">
      <c r="A476" t="s">
        <v>186</v>
      </c>
      <c r="B476" t="s">
        <v>144</v>
      </c>
      <c r="C476">
        <v>0</v>
      </c>
      <c r="D476">
        <v>700</v>
      </c>
      <c r="E476" t="s">
        <v>696</v>
      </c>
      <c r="F476" t="s">
        <v>85</v>
      </c>
      <c r="G476" t="s">
        <v>30</v>
      </c>
      <c r="H476" t="s">
        <v>30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t="s">
        <v>30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BV476" t="str">
        <f t="shared" ref="BV476" si="2373">IF(AND(OR($B476="Incon20l",$B476="Incon20r"),OR($B479="Abs20r",$B479="Abs20l"),$F476="Central",$F479="Central"),$I479,"")</f>
        <v/>
      </c>
      <c r="BW476" t="str">
        <f t="shared" ref="BW476" si="2374">IF(AND(OR($B476="Incon60l",$B476="Incon60r"),OR($B479="Abs60r",$B479="Abs60l"),$F476="Central",$F479="Central"),$I479,"")</f>
        <v/>
      </c>
      <c r="BX476" t="str">
        <f t="shared" si="2059"/>
        <v/>
      </c>
      <c r="BY476" t="str">
        <f t="shared" ref="BY476" si="2375">IF(AND(OR($B476="Incon60l",$B476="Incon60r"),OR($B479="con60r",$B479="con60l"),$F476="Central",$F479="Central"),$I479,"")</f>
        <v/>
      </c>
      <c r="CI476" t="str">
        <f t="shared" ref="CI476" si="2376">IF(AND(OR($B476="Incon20l",$B476="Incon20r"),OR($B479="Abs20r",$B479="Abs20l"),$F476="Central",$F479="Central"),$T479,"")</f>
        <v/>
      </c>
      <c r="CJ476" t="str">
        <f t="shared" ref="CJ476" si="2377">IF(AND(OR($B476="Incon60l",$B476="Incon60r"),OR($B479="Abs60r",$B479="Abs60l"),$F476="Central",$F479="Central"),$T479,"")</f>
        <v/>
      </c>
      <c r="CK476" t="str">
        <f t="shared" ref="CK476" si="2378">IF(AND(OR($B476="Incon20l",$B476="Incon20r"),OR($B479="con20r",$B479="con20l"),$F476="Central",$F479="Central"),$T479,"")</f>
        <v/>
      </c>
      <c r="CL476" t="str">
        <f t="shared" ref="CL476" si="2379">IF(AND(OR($B476="Incon60l",$B476="Incon60r"),OR($B479="con60r",$B479="con60l"),$F476="Central",$F479="Central"),$T479,"")</f>
        <v/>
      </c>
    </row>
    <row r="477" spans="1:96" x14ac:dyDescent="0.25">
      <c r="A477" t="s">
        <v>187</v>
      </c>
      <c r="B477" t="s">
        <v>144</v>
      </c>
      <c r="C477">
        <v>0</v>
      </c>
      <c r="D477">
        <v>700</v>
      </c>
      <c r="E477" t="s">
        <v>696</v>
      </c>
      <c r="F477" t="s">
        <v>85</v>
      </c>
      <c r="G477" t="s">
        <v>30</v>
      </c>
      <c r="H477" t="s">
        <v>30</v>
      </c>
      <c r="I477">
        <v>50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 t="s">
        <v>30</v>
      </c>
      <c r="Q477">
        <v>0</v>
      </c>
      <c r="R477">
        <v>7.1</v>
      </c>
      <c r="S477">
        <v>0</v>
      </c>
      <c r="T477">
        <v>0</v>
      </c>
      <c r="U477">
        <v>0</v>
      </c>
      <c r="V477">
        <v>0</v>
      </c>
      <c r="CB477" t="str">
        <f t="shared" ref="CB477" si="2380">IF(AND(OR($B477="Incon20l",$B477="Incon20r"),OR($B480="Abs20r",$B480="Abs20l"),$F477="Flankers",$F480="Flankers"),$I480,"")</f>
        <v/>
      </c>
      <c r="CC477" t="str">
        <f t="shared" ref="CC477" si="2381">IF(AND(OR($B477="Incon60l",$B477="Incon60r"),OR($B480="Abs60r",$B480="Abs60l"),$F477="Flankers",$F480="Flankers"),$I480,"")</f>
        <v/>
      </c>
      <c r="CD477" t="str">
        <f t="shared" ref="CD477" si="2382">IF(AND(OR($B477="Incon20l",$B477="Incon20r"),OR($B480="con20r",$B480="con20l"),$F477="Flankers",$F480="Flankers"),$I480,"")</f>
        <v/>
      </c>
      <c r="CE477" t="str">
        <f t="shared" ref="CE477" si="2383">IF(AND(OR($B477="Incon60l",$B477="Incon60r"),OR($B480="con60r",$B480="con60l"),$F477="Flankers",$F480="Flankers"),$I480,"")</f>
        <v/>
      </c>
      <c r="CO477" t="str">
        <f t="shared" ref="CO477" si="2384">IF(AND(OR($B477="Incon20l",$B477="Incon20r"),OR($B480="Abs20r",$B480="Abs20l"),$F477="Flankers",$F480="Flankers"),$T480,"")</f>
        <v/>
      </c>
      <c r="CP477" t="str">
        <f t="shared" ref="CP477" si="2385">IF(AND(OR($B477="Incon60l",$B477="Incon60r"),OR($B480="Abs60r",$B480="Abs60l"),$F477="Flankers",$F480="Flankers"),$T480,"")</f>
        <v/>
      </c>
      <c r="CQ477" t="str">
        <f t="shared" ref="CQ477" si="2386">IF(AND(OR($B477="Incon20l",$B477="Incon20r"),OR($B480="con20r",$B480="con20l"),$F477="Flankers",$F480="Flankers"),$T480,"")</f>
        <v/>
      </c>
      <c r="CR477" t="str">
        <f t="shared" ref="CR477" si="2387">IF(AND(OR($B477="Incon60l",$B477="Incon60r"),OR($B480="con60r",$B480="con60l"),$F477="Flankers",$F480="Flankers"),$T480,"")</f>
        <v/>
      </c>
    </row>
    <row r="478" spans="1:96" x14ac:dyDescent="0.25">
      <c r="A478" t="s">
        <v>188</v>
      </c>
      <c r="B478" t="s">
        <v>144</v>
      </c>
      <c r="C478">
        <v>0</v>
      </c>
      <c r="D478">
        <v>700</v>
      </c>
      <c r="E478" t="s">
        <v>696</v>
      </c>
      <c r="F478" t="s">
        <v>85</v>
      </c>
      <c r="G478" t="s">
        <v>30</v>
      </c>
      <c r="H478" t="s">
        <v>30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 t="s">
        <v>30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96" x14ac:dyDescent="0.25">
      <c r="A479" t="s">
        <v>189</v>
      </c>
      <c r="B479" t="s">
        <v>144</v>
      </c>
      <c r="C479">
        <v>0</v>
      </c>
      <c r="D479">
        <v>700</v>
      </c>
      <c r="E479" t="s">
        <v>696</v>
      </c>
      <c r="F479" t="s">
        <v>85</v>
      </c>
      <c r="G479" t="s">
        <v>30</v>
      </c>
      <c r="H479" t="s">
        <v>30</v>
      </c>
      <c r="I479">
        <v>16.8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 t="s">
        <v>30</v>
      </c>
      <c r="Q479">
        <v>0</v>
      </c>
      <c r="R479">
        <v>2.4</v>
      </c>
      <c r="S479">
        <v>0</v>
      </c>
      <c r="T479">
        <v>0</v>
      </c>
      <c r="U479">
        <v>0</v>
      </c>
      <c r="V479">
        <v>0</v>
      </c>
      <c r="BV479" t="str">
        <f t="shared" ref="BV479" si="2388">IF(AND(OR($B479="Incon20l",$B479="Incon20r"),OR($B482="Abs20r",$B482="Abs20l"),$F479="Central",$F482="Central"),$I482,"")</f>
        <v/>
      </c>
      <c r="BW479" t="str">
        <f t="shared" ref="BW479" si="2389">IF(AND(OR($B479="Incon60l",$B479="Incon60r"),OR($B482="Abs60r",$B482="Abs60l"),$F479="Central",$F482="Central"),$I482,"")</f>
        <v/>
      </c>
      <c r="BX479" t="str">
        <f t="shared" ref="BX479:BX542" si="2390">IF(AND(OR($B479="Incon20l",$B479="Incon20r"),OR($B482="con20r",$B482="con20l"),$F479="Central",$F482="Central"),$I482,"")</f>
        <v/>
      </c>
      <c r="BY479" t="str">
        <f t="shared" ref="BY479" si="2391">IF(AND(OR($B479="Incon60l",$B479="Incon60r"),OR($B482="con60r",$B482="con60l"),$F479="Central",$F482="Central"),$I482,"")</f>
        <v/>
      </c>
      <c r="CI479" t="str">
        <f t="shared" ref="CI479" si="2392">IF(AND(OR($B479="Incon20l",$B479="Incon20r"),OR($B482="Abs20r",$B482="Abs20l"),$F479="Central",$F482="Central"),$T482,"")</f>
        <v/>
      </c>
      <c r="CJ479" t="str">
        <f t="shared" ref="CJ479" si="2393">IF(AND(OR($B479="Incon60l",$B479="Incon60r"),OR($B482="Abs60r",$B482="Abs60l"),$F479="Central",$F482="Central"),$T482,"")</f>
        <v/>
      </c>
      <c r="CK479" t="str">
        <f t="shared" ref="CK479" si="2394">IF(AND(OR($B479="Incon20l",$B479="Incon20r"),OR($B482="con20r",$B482="con20l"),$F479="Central",$F482="Central"),$T482,"")</f>
        <v/>
      </c>
      <c r="CL479" t="str">
        <f t="shared" ref="CL479" si="2395">IF(AND(OR($B479="Incon60l",$B479="Incon60r"),OR($B482="con60r",$B482="con60l"),$F479="Central",$F482="Central"),$T482,"")</f>
        <v/>
      </c>
    </row>
    <row r="480" spans="1:96" x14ac:dyDescent="0.25">
      <c r="A480" t="s">
        <v>190</v>
      </c>
      <c r="B480" t="s">
        <v>144</v>
      </c>
      <c r="C480">
        <v>0</v>
      </c>
      <c r="D480">
        <v>700</v>
      </c>
      <c r="E480" t="s">
        <v>696</v>
      </c>
      <c r="F480" t="s">
        <v>85</v>
      </c>
      <c r="G480" t="s">
        <v>30</v>
      </c>
      <c r="H480" t="s">
        <v>30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 t="s">
        <v>30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CB480" t="str">
        <f t="shared" ref="CB480" si="2396">IF(AND(OR($B480="Incon20l",$B480="Incon20r"),OR($B483="Abs20r",$B483="Abs20l"),$F480="Flankers",$F483="Flankers"),$I483,"")</f>
        <v/>
      </c>
      <c r="CC480" t="str">
        <f t="shared" ref="CC480" si="2397">IF(AND(OR($B480="Incon60l",$B480="Incon60r"),OR($B483="Abs60r",$B483="Abs60l"),$F480="Flankers",$F483="Flankers"),$I483,"")</f>
        <v/>
      </c>
      <c r="CD480" t="str">
        <f t="shared" ref="CD480" si="2398">IF(AND(OR($B480="Incon20l",$B480="Incon20r"),OR($B483="con20r",$B483="con20l"),$F480="Flankers",$F483="Flankers"),$I483,"")</f>
        <v/>
      </c>
      <c r="CE480" t="str">
        <f t="shared" ref="CE480" si="2399">IF(AND(OR($B480="Incon60l",$B480="Incon60r"),OR($B483="con60r",$B483="con60l"),$F480="Flankers",$F483="Flankers"),$I483,"")</f>
        <v/>
      </c>
      <c r="CO480" t="str">
        <f t="shared" ref="CO480" si="2400">IF(AND(OR($B480="Incon20l",$B480="Incon20r"),OR($B483="Abs20r",$B483="Abs20l"),$F480="Flankers",$F483="Flankers"),$T483,"")</f>
        <v/>
      </c>
      <c r="CP480" t="str">
        <f t="shared" ref="CP480" si="2401">IF(AND(OR($B480="Incon60l",$B480="Incon60r"),OR($B483="Abs60r",$B483="Abs60l"),$F480="Flankers",$F483="Flankers"),$T483,"")</f>
        <v/>
      </c>
      <c r="CQ480" t="str">
        <f t="shared" ref="CQ480" si="2402">IF(AND(OR($B480="Incon20l",$B480="Incon20r"),OR($B483="con20r",$B483="con20l"),$F480="Flankers",$F483="Flankers"),$T483,"")</f>
        <v/>
      </c>
      <c r="CR480" t="str">
        <f t="shared" ref="CR480" si="2403">IF(AND(OR($B480="Incon60l",$B480="Incon60r"),OR($B483="con60r",$B483="con60l"),$F480="Flankers",$F483="Flankers"),$T483,"")</f>
        <v/>
      </c>
    </row>
    <row r="481" spans="1:96" x14ac:dyDescent="0.25">
      <c r="A481" t="s">
        <v>191</v>
      </c>
      <c r="B481" t="s">
        <v>144</v>
      </c>
      <c r="C481">
        <v>0</v>
      </c>
      <c r="D481">
        <v>700</v>
      </c>
      <c r="E481" t="s">
        <v>696</v>
      </c>
      <c r="F481" t="s">
        <v>85</v>
      </c>
      <c r="G481" t="s">
        <v>30</v>
      </c>
      <c r="H481" t="s">
        <v>30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 t="s">
        <v>30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96" x14ac:dyDescent="0.25">
      <c r="A482" t="s">
        <v>192</v>
      </c>
      <c r="B482" t="s">
        <v>144</v>
      </c>
      <c r="C482">
        <v>0</v>
      </c>
      <c r="D482">
        <v>700</v>
      </c>
      <c r="E482" t="s">
        <v>696</v>
      </c>
      <c r="F482" t="s">
        <v>85</v>
      </c>
      <c r="G482" t="s">
        <v>30</v>
      </c>
      <c r="H482" t="s">
        <v>30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t="s">
        <v>30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BV482" t="str">
        <f t="shared" ref="BV482" si="2404">IF(AND(OR($B482="Incon20l",$B482="Incon20r"),OR($B485="Abs20r",$B485="Abs20l"),$F482="Central",$F485="Central"),$I485,"")</f>
        <v/>
      </c>
      <c r="BW482" t="str">
        <f t="shared" ref="BW482" si="2405">IF(AND(OR($B482="Incon60l",$B482="Incon60r"),OR($B485="Abs60r",$B485="Abs60l"),$F482="Central",$F485="Central"),$I485,"")</f>
        <v/>
      </c>
      <c r="BX482" t="str">
        <f t="shared" si="2390"/>
        <v/>
      </c>
      <c r="BY482" t="str">
        <f t="shared" ref="BY482" si="2406">IF(AND(OR($B482="Incon60l",$B482="Incon60r"),OR($B485="con60r",$B485="con60l"),$F482="Central",$F485="Central"),$I485,"")</f>
        <v/>
      </c>
      <c r="CI482" t="str">
        <f t="shared" ref="CI482" si="2407">IF(AND(OR($B482="Incon20l",$B482="Incon20r"),OR($B485="Abs20r",$B485="Abs20l"),$F482="Central",$F485="Central"),$T485,"")</f>
        <v/>
      </c>
      <c r="CJ482" t="str">
        <f t="shared" ref="CJ482" si="2408">IF(AND(OR($B482="Incon60l",$B482="Incon60r"),OR($B485="Abs60r",$B485="Abs60l"),$F482="Central",$F485="Central"),$T485,"")</f>
        <v/>
      </c>
      <c r="CK482" t="str">
        <f t="shared" ref="CK482" si="2409">IF(AND(OR($B482="Incon20l",$B482="Incon20r"),OR($B485="con20r",$B485="con20l"),$F482="Central",$F485="Central"),$T485,"")</f>
        <v/>
      </c>
      <c r="CL482" t="str">
        <f t="shared" ref="CL482" si="2410">IF(AND(OR($B482="Incon60l",$B482="Incon60r"),OR($B485="con60r",$B485="con60l"),$F482="Central",$F485="Central"),$T485,"")</f>
        <v/>
      </c>
    </row>
    <row r="483" spans="1:96" x14ac:dyDescent="0.25">
      <c r="A483" t="s">
        <v>193</v>
      </c>
      <c r="B483" t="s">
        <v>144</v>
      </c>
      <c r="C483">
        <v>0</v>
      </c>
      <c r="D483">
        <v>700</v>
      </c>
      <c r="E483" t="s">
        <v>696</v>
      </c>
      <c r="F483" t="s">
        <v>85</v>
      </c>
      <c r="G483" t="s">
        <v>30</v>
      </c>
      <c r="H483" t="s">
        <v>30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 t="s">
        <v>30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CB483" t="str">
        <f t="shared" ref="CB483" si="2411">IF(AND(OR($B483="Incon20l",$B483="Incon20r"),OR($B486="Abs20r",$B486="Abs20l"),$F483="Flankers",$F486="Flankers"),$I486,"")</f>
        <v/>
      </c>
      <c r="CC483" t="str">
        <f t="shared" ref="CC483" si="2412">IF(AND(OR($B483="Incon60l",$B483="Incon60r"),OR($B486="Abs60r",$B486="Abs60l"),$F483="Flankers",$F486="Flankers"),$I486,"")</f>
        <v/>
      </c>
      <c r="CD483" t="str">
        <f t="shared" ref="CD483" si="2413">IF(AND(OR($B483="Incon20l",$B483="Incon20r"),OR($B486="con20r",$B486="con20l"),$F483="Flankers",$F486="Flankers"),$I486,"")</f>
        <v/>
      </c>
      <c r="CE483" t="str">
        <f t="shared" ref="CE483" si="2414">IF(AND(OR($B483="Incon60l",$B483="Incon60r"),OR($B486="con60r",$B486="con60l"),$F483="Flankers",$F486="Flankers"),$I486,"")</f>
        <v/>
      </c>
      <c r="CO483" t="str">
        <f t="shared" ref="CO483" si="2415">IF(AND(OR($B483="Incon20l",$B483="Incon20r"),OR($B486="Abs20r",$B486="Abs20l"),$F483="Flankers",$F486="Flankers"),$T486,"")</f>
        <v/>
      </c>
      <c r="CP483" t="str">
        <f t="shared" ref="CP483" si="2416">IF(AND(OR($B483="Incon60l",$B483="Incon60r"),OR($B486="Abs60r",$B486="Abs60l"),$F483="Flankers",$F486="Flankers"),$T486,"")</f>
        <v/>
      </c>
      <c r="CQ483" t="str">
        <f t="shared" ref="CQ483" si="2417">IF(AND(OR($B483="Incon20l",$B483="Incon20r"),OR($B486="con20r",$B486="con20l"),$F483="Flankers",$F486="Flankers"),$T486,"")</f>
        <v/>
      </c>
      <c r="CR483" t="str">
        <f t="shared" ref="CR483" si="2418">IF(AND(OR($B483="Incon60l",$B483="Incon60r"),OR($B486="con60r",$B486="con60l"),$F483="Flankers",$F486="Flankers"),$T486,"")</f>
        <v/>
      </c>
    </row>
    <row r="484" spans="1:96" x14ac:dyDescent="0.25">
      <c r="A484" t="s">
        <v>194</v>
      </c>
      <c r="B484" t="s">
        <v>144</v>
      </c>
      <c r="C484">
        <v>0</v>
      </c>
      <c r="D484">
        <v>700</v>
      </c>
      <c r="E484" t="s">
        <v>696</v>
      </c>
      <c r="F484" t="s">
        <v>85</v>
      </c>
      <c r="G484" t="s">
        <v>30</v>
      </c>
      <c r="H484" t="s">
        <v>30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 t="s">
        <v>30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:96" x14ac:dyDescent="0.25">
      <c r="A485" t="s">
        <v>195</v>
      </c>
      <c r="B485" t="s">
        <v>144</v>
      </c>
      <c r="C485">
        <v>0</v>
      </c>
      <c r="D485">
        <v>700</v>
      </c>
      <c r="E485" t="s">
        <v>696</v>
      </c>
      <c r="F485" t="s">
        <v>85</v>
      </c>
      <c r="G485" t="s">
        <v>30</v>
      </c>
      <c r="H485" t="s">
        <v>30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 t="s">
        <v>30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BV485" t="str">
        <f t="shared" ref="BV485" si="2419">IF(AND(OR($B485="Incon20l",$B485="Incon20r"),OR($B488="Abs20r",$B488="Abs20l"),$F485="Central",$F488="Central"),$I488,"")</f>
        <v/>
      </c>
      <c r="BW485" t="str">
        <f t="shared" ref="BW485" si="2420">IF(AND(OR($B485="Incon60l",$B485="Incon60r"),OR($B488="Abs60r",$B488="Abs60l"),$F485="Central",$F488="Central"),$I488,"")</f>
        <v/>
      </c>
      <c r="BX485" t="str">
        <f t="shared" si="2390"/>
        <v/>
      </c>
      <c r="BY485" t="str">
        <f t="shared" ref="BY485" si="2421">IF(AND(OR($B485="Incon60l",$B485="Incon60r"),OR($B488="con60r",$B488="con60l"),$F485="Central",$F488="Central"),$I488,"")</f>
        <v/>
      </c>
      <c r="CI485" t="str">
        <f t="shared" ref="CI485" si="2422">IF(AND(OR($B485="Incon20l",$B485="Incon20r"),OR($B488="Abs20r",$B488="Abs20l"),$F485="Central",$F488="Central"),$T488,"")</f>
        <v/>
      </c>
      <c r="CJ485" t="str">
        <f t="shared" ref="CJ485" si="2423">IF(AND(OR($B485="Incon60l",$B485="Incon60r"),OR($B488="Abs60r",$B488="Abs60l"),$F485="Central",$F488="Central"),$T488,"")</f>
        <v/>
      </c>
      <c r="CK485" t="str">
        <f t="shared" ref="CK485" si="2424">IF(AND(OR($B485="Incon20l",$B485="Incon20r"),OR($B488="con20r",$B488="con20l"),$F485="Central",$F488="Central"),$T488,"")</f>
        <v/>
      </c>
      <c r="CL485" t="str">
        <f t="shared" ref="CL485" si="2425">IF(AND(OR($B485="Incon60l",$B485="Incon60r"),OR($B488="con60r",$B488="con60l"),$F485="Central",$F488="Central"),$T488,"")</f>
        <v/>
      </c>
    </row>
    <row r="486" spans="1:96" x14ac:dyDescent="0.25">
      <c r="A486" t="s">
        <v>196</v>
      </c>
      <c r="B486" t="s">
        <v>144</v>
      </c>
      <c r="C486">
        <v>0</v>
      </c>
      <c r="D486">
        <v>700</v>
      </c>
      <c r="E486" t="s">
        <v>696</v>
      </c>
      <c r="F486" t="s">
        <v>85</v>
      </c>
      <c r="G486" t="s">
        <v>30</v>
      </c>
      <c r="H486" t="s">
        <v>30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 t="s">
        <v>30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CB486" t="str">
        <f t="shared" ref="CB486" si="2426">IF(AND(OR($B486="Incon20l",$B486="Incon20r"),OR($B489="Abs20r",$B489="Abs20l"),$F486="Flankers",$F489="Flankers"),$I489,"")</f>
        <v/>
      </c>
      <c r="CC486" t="str">
        <f t="shared" ref="CC486" si="2427">IF(AND(OR($B486="Incon60l",$B486="Incon60r"),OR($B489="Abs60r",$B489="Abs60l"),$F486="Flankers",$F489="Flankers"),$I489,"")</f>
        <v/>
      </c>
      <c r="CD486" t="str">
        <f t="shared" ref="CD486" si="2428">IF(AND(OR($B486="Incon20l",$B486="Incon20r"),OR($B489="con20r",$B489="con20l"),$F486="Flankers",$F489="Flankers"),$I489,"")</f>
        <v/>
      </c>
      <c r="CE486" t="str">
        <f t="shared" ref="CE486" si="2429">IF(AND(OR($B486="Incon60l",$B486="Incon60r"),OR($B489="con60r",$B489="con60l"),$F486="Flankers",$F489="Flankers"),$I489,"")</f>
        <v/>
      </c>
      <c r="CO486" t="str">
        <f t="shared" ref="CO486" si="2430">IF(AND(OR($B486="Incon20l",$B486="Incon20r"),OR($B489="Abs20r",$B489="Abs20l"),$F486="Flankers",$F489="Flankers"),$T489,"")</f>
        <v/>
      </c>
      <c r="CP486" t="str">
        <f t="shared" ref="CP486" si="2431">IF(AND(OR($B486="Incon60l",$B486="Incon60r"),OR($B489="Abs60r",$B489="Abs60l"),$F486="Flankers",$F489="Flankers"),$T489,"")</f>
        <v/>
      </c>
      <c r="CQ486" t="str">
        <f t="shared" ref="CQ486" si="2432">IF(AND(OR($B486="Incon20l",$B486="Incon20r"),OR($B489="con20r",$B489="con20l"),$F486="Flankers",$F489="Flankers"),$T489,"")</f>
        <v/>
      </c>
      <c r="CR486" t="str">
        <f t="shared" ref="CR486" si="2433">IF(AND(OR($B486="Incon60l",$B486="Incon60r"),OR($B489="con60r",$B489="con60l"),$F486="Flankers",$F489="Flankers"),$T489,"")</f>
        <v/>
      </c>
    </row>
    <row r="487" spans="1:96" x14ac:dyDescent="0.25">
      <c r="A487" t="s">
        <v>197</v>
      </c>
      <c r="B487" t="s">
        <v>144</v>
      </c>
      <c r="C487">
        <v>0</v>
      </c>
      <c r="D487">
        <v>700</v>
      </c>
      <c r="E487" t="s">
        <v>696</v>
      </c>
      <c r="F487" t="s">
        <v>85</v>
      </c>
      <c r="G487" t="s">
        <v>30</v>
      </c>
      <c r="H487" t="s">
        <v>30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 t="s">
        <v>30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96" x14ac:dyDescent="0.25">
      <c r="A488" t="s">
        <v>198</v>
      </c>
      <c r="B488" t="s">
        <v>199</v>
      </c>
      <c r="C488">
        <v>0</v>
      </c>
      <c r="D488">
        <v>700</v>
      </c>
      <c r="E488" t="s">
        <v>696</v>
      </c>
      <c r="F488" t="s">
        <v>29</v>
      </c>
      <c r="G488" t="s">
        <v>30</v>
      </c>
      <c r="H488" t="s">
        <v>30</v>
      </c>
      <c r="I488">
        <v>149.9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 t="s">
        <v>30</v>
      </c>
      <c r="Q488">
        <v>0</v>
      </c>
      <c r="R488">
        <v>21.4</v>
      </c>
      <c r="S488">
        <v>0</v>
      </c>
      <c r="T488">
        <v>0</v>
      </c>
      <c r="U488">
        <v>0</v>
      </c>
      <c r="V488">
        <v>0</v>
      </c>
      <c r="BV488" t="str">
        <f t="shared" ref="BV488" si="2434">IF(AND(OR($B488="Incon20l",$B488="Incon20r"),OR($B491="Abs20r",$B491="Abs20l"),$F488="Central",$F491="Central"),$I491,"")</f>
        <v/>
      </c>
      <c r="BW488" t="str">
        <f t="shared" ref="BW488" si="2435">IF(AND(OR($B488="Incon60l",$B488="Incon60r"),OR($B491="Abs60r",$B491="Abs60l"),$F488="Central",$F491="Central"),$I491,"")</f>
        <v/>
      </c>
      <c r="BX488" t="str">
        <f t="shared" si="2390"/>
        <v/>
      </c>
      <c r="BY488" t="str">
        <f t="shared" ref="BY488" si="2436">IF(AND(OR($B488="Incon60l",$B488="Incon60r"),OR($B491="con60r",$B491="con60l"),$F488="Central",$F491="Central"),$I491,"")</f>
        <v/>
      </c>
      <c r="CI488" t="str">
        <f t="shared" ref="CI488" si="2437">IF(AND(OR($B488="Incon20l",$B488="Incon20r"),OR($B491="Abs20r",$B491="Abs20l"),$F488="Central",$F491="Central"),$T491,"")</f>
        <v/>
      </c>
      <c r="CJ488" t="str">
        <f t="shared" ref="CJ488" si="2438">IF(AND(OR($B488="Incon60l",$B488="Incon60r"),OR($B491="Abs60r",$B491="Abs60l"),$F488="Central",$F491="Central"),$T491,"")</f>
        <v/>
      </c>
      <c r="CK488" t="str">
        <f t="shared" ref="CK488" si="2439">IF(AND(OR($B488="Incon20l",$B488="Incon20r"),OR($B491="con20r",$B491="con20l"),$F488="Central",$F491="Central"),$T491,"")</f>
        <v/>
      </c>
      <c r="CL488" t="str">
        <f t="shared" ref="CL488" si="2440">IF(AND(OR($B488="Incon60l",$B488="Incon60r"),OR($B491="con60r",$B491="con60l"),$F488="Central",$F491="Central"),$T491,"")</f>
        <v/>
      </c>
    </row>
    <row r="489" spans="1:96" x14ac:dyDescent="0.25">
      <c r="A489" t="s">
        <v>200</v>
      </c>
      <c r="B489" t="s">
        <v>199</v>
      </c>
      <c r="C489">
        <v>0</v>
      </c>
      <c r="D489">
        <v>700</v>
      </c>
      <c r="E489" t="s">
        <v>696</v>
      </c>
      <c r="F489" t="s">
        <v>29</v>
      </c>
      <c r="G489" t="s">
        <v>30</v>
      </c>
      <c r="H489" t="s">
        <v>30</v>
      </c>
      <c r="I489">
        <v>16.600000000000001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t="s">
        <v>30</v>
      </c>
      <c r="Q489">
        <v>0</v>
      </c>
      <c r="R489">
        <v>2.4</v>
      </c>
      <c r="S489">
        <v>0</v>
      </c>
      <c r="T489">
        <v>0</v>
      </c>
      <c r="U489">
        <v>0</v>
      </c>
      <c r="V489">
        <v>0</v>
      </c>
      <c r="CB489" t="str">
        <f t="shared" ref="CB489" si="2441">IF(AND(OR($B489="Incon20l",$B489="Incon20r"),OR($B492="Abs20r",$B492="Abs20l"),$F489="Flankers",$F492="Flankers"),$I492,"")</f>
        <v/>
      </c>
      <c r="CC489" t="str">
        <f t="shared" ref="CC489" si="2442">IF(AND(OR($B489="Incon60l",$B489="Incon60r"),OR($B492="Abs60r",$B492="Abs60l"),$F489="Flankers",$F492="Flankers"),$I492,"")</f>
        <v/>
      </c>
      <c r="CD489" t="str">
        <f t="shared" ref="CD489" si="2443">IF(AND(OR($B489="Incon20l",$B489="Incon20r"),OR($B492="con20r",$B492="con20l"),$F489="Flankers",$F492="Flankers"),$I492,"")</f>
        <v/>
      </c>
      <c r="CE489" t="str">
        <f t="shared" ref="CE489" si="2444">IF(AND(OR($B489="Incon60l",$B489="Incon60r"),OR($B492="con60r",$B492="con60l"),$F489="Flankers",$F492="Flankers"),$I492,"")</f>
        <v/>
      </c>
      <c r="CO489" t="str">
        <f t="shared" ref="CO489" si="2445">IF(AND(OR($B489="Incon20l",$B489="Incon20r"),OR($B492="Abs20r",$B492="Abs20l"),$F489="Flankers",$F492="Flankers"),$T492,"")</f>
        <v/>
      </c>
      <c r="CP489" t="str">
        <f t="shared" ref="CP489" si="2446">IF(AND(OR($B489="Incon60l",$B489="Incon60r"),OR($B492="Abs60r",$B492="Abs60l"),$F489="Flankers",$F492="Flankers"),$T492,"")</f>
        <v/>
      </c>
      <c r="CQ489" t="str">
        <f t="shared" ref="CQ489" si="2447">IF(AND(OR($B489="Incon20l",$B489="Incon20r"),OR($B492="con20r",$B492="con20l"),$F489="Flankers",$F492="Flankers"),$T492,"")</f>
        <v/>
      </c>
      <c r="CR489" t="str">
        <f t="shared" ref="CR489" si="2448">IF(AND(OR($B489="Incon60l",$B489="Incon60r"),OR($B492="con60r",$B492="con60l"),$F489="Flankers",$F492="Flankers"),$T492,"")</f>
        <v/>
      </c>
    </row>
    <row r="490" spans="1:96" x14ac:dyDescent="0.25">
      <c r="A490" t="s">
        <v>201</v>
      </c>
      <c r="B490" t="s">
        <v>199</v>
      </c>
      <c r="C490">
        <v>0</v>
      </c>
      <c r="D490">
        <v>700</v>
      </c>
      <c r="E490" t="s">
        <v>696</v>
      </c>
      <c r="F490" t="s">
        <v>29</v>
      </c>
      <c r="G490" t="s">
        <v>30</v>
      </c>
      <c r="H490" t="s">
        <v>30</v>
      </c>
      <c r="I490">
        <v>16.600000000000001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 t="s">
        <v>30</v>
      </c>
      <c r="Q490">
        <v>0</v>
      </c>
      <c r="R490">
        <v>2.4</v>
      </c>
      <c r="S490">
        <v>0</v>
      </c>
      <c r="T490">
        <v>0</v>
      </c>
      <c r="U490">
        <v>0</v>
      </c>
      <c r="V490">
        <v>0</v>
      </c>
    </row>
    <row r="491" spans="1:96" x14ac:dyDescent="0.25">
      <c r="A491" t="s">
        <v>202</v>
      </c>
      <c r="B491" t="s">
        <v>199</v>
      </c>
      <c r="C491">
        <v>0</v>
      </c>
      <c r="D491">
        <v>700</v>
      </c>
      <c r="E491" t="s">
        <v>696</v>
      </c>
      <c r="F491" t="s">
        <v>29</v>
      </c>
      <c r="G491" t="s">
        <v>30</v>
      </c>
      <c r="H491" t="s">
        <v>30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 t="s">
        <v>30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BV491" t="str">
        <f t="shared" ref="BV491" si="2449">IF(AND(OR($B491="Incon20l",$B491="Incon20r"),OR($B494="Abs20r",$B494="Abs20l"),$F491="Central",$F494="Central"),$I494,"")</f>
        <v/>
      </c>
      <c r="BW491" t="str">
        <f t="shared" ref="BW491" si="2450">IF(AND(OR($B491="Incon60l",$B491="Incon60r"),OR($B494="Abs60r",$B494="Abs60l"),$F491="Central",$F494="Central"),$I494,"")</f>
        <v/>
      </c>
      <c r="BX491" t="str">
        <f t="shared" si="2390"/>
        <v/>
      </c>
      <c r="BY491" t="str">
        <f t="shared" ref="BY491" si="2451">IF(AND(OR($B491="Incon60l",$B491="Incon60r"),OR($B494="con60r",$B494="con60l"),$F491="Central",$F494="Central"),$I494,"")</f>
        <v/>
      </c>
      <c r="CI491" t="str">
        <f t="shared" ref="CI491" si="2452">IF(AND(OR($B491="Incon20l",$B491="Incon20r"),OR($B494="Abs20r",$B494="Abs20l"),$F491="Central",$F494="Central"),$T494,"")</f>
        <v/>
      </c>
      <c r="CJ491" t="str">
        <f t="shared" ref="CJ491" si="2453">IF(AND(OR($B491="Incon60l",$B491="Incon60r"),OR($B494="Abs60r",$B494="Abs60l"),$F491="Central",$F494="Central"),$T494,"")</f>
        <v/>
      </c>
      <c r="CK491" t="str">
        <f t="shared" ref="CK491" si="2454">IF(AND(OR($B491="Incon20l",$B491="Incon20r"),OR($B494="con20r",$B494="con20l"),$F491="Central",$F494="Central"),$T494,"")</f>
        <v/>
      </c>
      <c r="CL491" t="str">
        <f t="shared" ref="CL491" si="2455">IF(AND(OR($B491="Incon60l",$B491="Incon60r"),OR($B494="con60r",$B494="con60l"),$F491="Central",$F494="Central"),$T494,"")</f>
        <v/>
      </c>
    </row>
    <row r="492" spans="1:96" x14ac:dyDescent="0.25">
      <c r="A492" t="s">
        <v>203</v>
      </c>
      <c r="B492" t="s">
        <v>199</v>
      </c>
      <c r="C492">
        <v>0</v>
      </c>
      <c r="D492">
        <v>700</v>
      </c>
      <c r="E492" t="s">
        <v>696</v>
      </c>
      <c r="F492" t="s">
        <v>29</v>
      </c>
      <c r="G492" t="s">
        <v>30</v>
      </c>
      <c r="H492" t="s">
        <v>30</v>
      </c>
      <c r="I492">
        <v>49.8</v>
      </c>
      <c r="J492">
        <v>0</v>
      </c>
      <c r="K492">
        <v>0</v>
      </c>
      <c r="L492">
        <v>183.1</v>
      </c>
      <c r="M492">
        <v>183.1</v>
      </c>
      <c r="N492">
        <v>0</v>
      </c>
      <c r="O492">
        <v>0</v>
      </c>
      <c r="P492" t="s">
        <v>30</v>
      </c>
      <c r="Q492">
        <v>0</v>
      </c>
      <c r="R492">
        <v>7.1</v>
      </c>
      <c r="S492">
        <v>0</v>
      </c>
      <c r="T492">
        <v>0</v>
      </c>
      <c r="U492">
        <v>0</v>
      </c>
      <c r="V492">
        <v>0</v>
      </c>
      <c r="CB492" t="str">
        <f t="shared" ref="CB492" si="2456">IF(AND(OR($B492="Incon20l",$B492="Incon20r"),OR($B495="Abs20r",$B495="Abs20l"),$F492="Flankers",$F495="Flankers"),$I495,"")</f>
        <v/>
      </c>
      <c r="CC492" t="str">
        <f t="shared" ref="CC492" si="2457">IF(AND(OR($B492="Incon60l",$B492="Incon60r"),OR($B495="Abs60r",$B495="Abs60l"),$F492="Flankers",$F495="Flankers"),$I495,"")</f>
        <v/>
      </c>
      <c r="CD492" t="str">
        <f t="shared" ref="CD492" si="2458">IF(AND(OR($B492="Incon20l",$B492="Incon20r"),OR($B495="con20r",$B495="con20l"),$F492="Flankers",$F495="Flankers"),$I495,"")</f>
        <v/>
      </c>
      <c r="CE492" t="str">
        <f t="shared" ref="CE492" si="2459">IF(AND(OR($B492="Incon60l",$B492="Incon60r"),OR($B495="con60r",$B495="con60l"),$F492="Flankers",$F495="Flankers"),$I495,"")</f>
        <v/>
      </c>
      <c r="CO492" t="str">
        <f t="shared" ref="CO492" si="2460">IF(AND(OR($B492="Incon20l",$B492="Incon20r"),OR($B495="Abs20r",$B495="Abs20l"),$F492="Flankers",$F495="Flankers"),$T495,"")</f>
        <v/>
      </c>
      <c r="CP492" t="str">
        <f t="shared" ref="CP492" si="2461">IF(AND(OR($B492="Incon60l",$B492="Incon60r"),OR($B495="Abs60r",$B495="Abs60l"),$F492="Flankers",$F495="Flankers"),$T495,"")</f>
        <v/>
      </c>
      <c r="CQ492" t="str">
        <f t="shared" ref="CQ492" si="2462">IF(AND(OR($B492="Incon20l",$B492="Incon20r"),OR($B495="con20r",$B495="con20l"),$F492="Flankers",$F495="Flankers"),$T495,"")</f>
        <v/>
      </c>
      <c r="CR492" t="str">
        <f t="shared" ref="CR492" si="2463">IF(AND(OR($B492="Incon60l",$B492="Incon60r"),OR($B495="con60r",$B495="con60l"),$F492="Flankers",$F495="Flankers"),$T495,"")</f>
        <v/>
      </c>
    </row>
    <row r="493" spans="1:96" x14ac:dyDescent="0.25">
      <c r="A493" t="s">
        <v>204</v>
      </c>
      <c r="B493" t="s">
        <v>199</v>
      </c>
      <c r="C493">
        <v>0</v>
      </c>
      <c r="D493">
        <v>700</v>
      </c>
      <c r="E493" t="s">
        <v>696</v>
      </c>
      <c r="F493" t="s">
        <v>29</v>
      </c>
      <c r="G493">
        <v>69.900000000000006</v>
      </c>
      <c r="H493">
        <v>1</v>
      </c>
      <c r="I493">
        <v>449.7</v>
      </c>
      <c r="J493">
        <v>116.6</v>
      </c>
      <c r="K493">
        <v>810.3</v>
      </c>
      <c r="L493">
        <v>183.3</v>
      </c>
      <c r="M493">
        <v>183.3</v>
      </c>
      <c r="N493">
        <v>116.6</v>
      </c>
      <c r="O493">
        <v>1</v>
      </c>
      <c r="P493">
        <v>0</v>
      </c>
      <c r="Q493">
        <v>1</v>
      </c>
      <c r="R493">
        <v>64.2</v>
      </c>
      <c r="S493">
        <v>16.7</v>
      </c>
      <c r="T493">
        <v>116.6</v>
      </c>
      <c r="U493">
        <v>16.7</v>
      </c>
      <c r="V493">
        <v>116.6</v>
      </c>
    </row>
    <row r="494" spans="1:96" x14ac:dyDescent="0.25">
      <c r="A494" t="s">
        <v>205</v>
      </c>
      <c r="B494" t="s">
        <v>199</v>
      </c>
      <c r="C494">
        <v>0</v>
      </c>
      <c r="D494">
        <v>700</v>
      </c>
      <c r="E494" t="s">
        <v>696</v>
      </c>
      <c r="F494" t="s">
        <v>29</v>
      </c>
      <c r="G494" t="s">
        <v>30</v>
      </c>
      <c r="H494" t="s">
        <v>30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 t="s">
        <v>30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BV494" t="str">
        <f t="shared" ref="BV494" si="2464">IF(AND(OR($B494="Incon20l",$B494="Incon20r"),OR($B497="Abs20r",$B497="Abs20l"),$F494="Central",$F497="Central"),$I497,"")</f>
        <v/>
      </c>
      <c r="BW494" t="str">
        <f t="shared" ref="BW494" si="2465">IF(AND(OR($B494="Incon60l",$B494="Incon60r"),OR($B497="Abs60r",$B497="Abs60l"),$F494="Central",$F497="Central"),$I497,"")</f>
        <v/>
      </c>
      <c r="BX494" t="str">
        <f t="shared" si="2390"/>
        <v/>
      </c>
      <c r="BY494" t="str">
        <f t="shared" ref="BY494" si="2466">IF(AND(OR($B494="Incon60l",$B494="Incon60r"),OR($B497="con60r",$B497="con60l"),$F494="Central",$F497="Central"),$I497,"")</f>
        <v/>
      </c>
      <c r="CI494" t="str">
        <f t="shared" ref="CI494" si="2467">IF(AND(OR($B494="Incon20l",$B494="Incon20r"),OR($B497="Abs20r",$B497="Abs20l"),$F494="Central",$F497="Central"),$T497,"")</f>
        <v/>
      </c>
      <c r="CJ494" t="str">
        <f t="shared" ref="CJ494" si="2468">IF(AND(OR($B494="Incon60l",$B494="Incon60r"),OR($B497="Abs60r",$B497="Abs60l"),$F494="Central",$F497="Central"),$T497,"")</f>
        <v/>
      </c>
      <c r="CK494" t="str">
        <f t="shared" ref="CK494" si="2469">IF(AND(OR($B494="Incon20l",$B494="Incon20r"),OR($B497="con20r",$B497="con20l"),$F494="Central",$F497="Central"),$T497,"")</f>
        <v/>
      </c>
      <c r="CL494" t="str">
        <f t="shared" ref="CL494" si="2470">IF(AND(OR($B494="Incon60l",$B494="Incon60r"),OR($B497="con60r",$B497="con60l"),$F494="Central",$F497="Central"),$T497,"")</f>
        <v/>
      </c>
    </row>
    <row r="495" spans="1:96" x14ac:dyDescent="0.25">
      <c r="A495" t="s">
        <v>206</v>
      </c>
      <c r="B495" t="s">
        <v>199</v>
      </c>
      <c r="C495">
        <v>0</v>
      </c>
      <c r="D495">
        <v>700</v>
      </c>
      <c r="E495" t="s">
        <v>696</v>
      </c>
      <c r="F495" t="s">
        <v>29</v>
      </c>
      <c r="G495" t="s">
        <v>30</v>
      </c>
      <c r="H495" t="s">
        <v>30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 t="s">
        <v>30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CB495" t="str">
        <f t="shared" ref="CB495" si="2471">IF(AND(OR($B495="Incon20l",$B495="Incon20r"),OR($B498="Abs20r",$B498="Abs20l"),$F495="Flankers",$F498="Flankers"),$I498,"")</f>
        <v/>
      </c>
      <c r="CC495" t="str">
        <f t="shared" ref="CC495" si="2472">IF(AND(OR($B495="Incon60l",$B495="Incon60r"),OR($B498="Abs60r",$B498="Abs60l"),$F495="Flankers",$F498="Flankers"),$I498,"")</f>
        <v/>
      </c>
      <c r="CD495" t="str">
        <f t="shared" ref="CD495" si="2473">IF(AND(OR($B495="Incon20l",$B495="Incon20r"),OR($B498="con20r",$B498="con20l"),$F495="Flankers",$F498="Flankers"),$I498,"")</f>
        <v/>
      </c>
      <c r="CE495" t="str">
        <f t="shared" ref="CE495" si="2474">IF(AND(OR($B495="Incon60l",$B495="Incon60r"),OR($B498="con60r",$B498="con60l"),$F495="Flankers",$F498="Flankers"),$I498,"")</f>
        <v/>
      </c>
      <c r="CO495" t="str">
        <f t="shared" ref="CO495" si="2475">IF(AND(OR($B495="Incon20l",$B495="Incon20r"),OR($B498="Abs20r",$B498="Abs20l"),$F495="Flankers",$F498="Flankers"),$T498,"")</f>
        <v/>
      </c>
      <c r="CP495" t="str">
        <f t="shared" ref="CP495" si="2476">IF(AND(OR($B495="Incon60l",$B495="Incon60r"),OR($B498="Abs60r",$B498="Abs60l"),$F495="Flankers",$F498="Flankers"),$T498,"")</f>
        <v/>
      </c>
      <c r="CQ495" t="str">
        <f t="shared" ref="CQ495" si="2477">IF(AND(OR($B495="Incon20l",$B495="Incon20r"),OR($B498="con20r",$B498="con20l"),$F495="Flankers",$F498="Flankers"),$T498,"")</f>
        <v/>
      </c>
      <c r="CR495" t="str">
        <f t="shared" ref="CR495" si="2478">IF(AND(OR($B495="Incon60l",$B495="Incon60r"),OR($B498="con60r",$B498="con60l"),$F495="Flankers",$F498="Flankers"),$T498,"")</f>
        <v/>
      </c>
    </row>
    <row r="496" spans="1:96" x14ac:dyDescent="0.25">
      <c r="A496" t="s">
        <v>207</v>
      </c>
      <c r="B496" t="s">
        <v>199</v>
      </c>
      <c r="C496">
        <v>0</v>
      </c>
      <c r="D496">
        <v>700</v>
      </c>
      <c r="E496" t="s">
        <v>696</v>
      </c>
      <c r="F496" t="s">
        <v>29</v>
      </c>
      <c r="G496">
        <v>5.9</v>
      </c>
      <c r="H496">
        <v>1</v>
      </c>
      <c r="I496">
        <v>516.4</v>
      </c>
      <c r="J496">
        <v>516.4</v>
      </c>
      <c r="K496">
        <v>3589.7</v>
      </c>
      <c r="L496">
        <v>516.4</v>
      </c>
      <c r="M496">
        <v>516.4</v>
      </c>
      <c r="N496">
        <v>516.4</v>
      </c>
      <c r="O496">
        <v>1</v>
      </c>
      <c r="P496">
        <v>0</v>
      </c>
      <c r="Q496">
        <v>1</v>
      </c>
      <c r="R496">
        <v>73.8</v>
      </c>
      <c r="S496">
        <v>73.8</v>
      </c>
      <c r="T496">
        <v>516.4</v>
      </c>
      <c r="U496">
        <v>73.8</v>
      </c>
      <c r="V496">
        <v>516.4</v>
      </c>
    </row>
    <row r="497" spans="1:96" x14ac:dyDescent="0.25">
      <c r="A497" t="s">
        <v>208</v>
      </c>
      <c r="B497" t="s">
        <v>199</v>
      </c>
      <c r="C497">
        <v>0</v>
      </c>
      <c r="D497">
        <v>700</v>
      </c>
      <c r="E497" t="s">
        <v>696</v>
      </c>
      <c r="F497" t="s">
        <v>29</v>
      </c>
      <c r="G497" t="s">
        <v>30</v>
      </c>
      <c r="H497" t="s">
        <v>30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 t="s">
        <v>30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BV497" t="str">
        <f t="shared" ref="BV497" si="2479">IF(AND(OR($B497="Incon20l",$B497="Incon20r"),OR($B500="Abs20r",$B500="Abs20l"),$F497="Central",$F500="Central"),$I500,"")</f>
        <v/>
      </c>
      <c r="BW497" t="str">
        <f t="shared" ref="BW497" si="2480">IF(AND(OR($B497="Incon60l",$B497="Incon60r"),OR($B500="Abs60r",$B500="Abs60l"),$F497="Central",$F500="Central"),$I500,"")</f>
        <v/>
      </c>
      <c r="BX497" t="str">
        <f t="shared" si="2390"/>
        <v/>
      </c>
      <c r="BY497" t="str">
        <f t="shared" ref="BY497" si="2481">IF(AND(OR($B497="Incon60l",$B497="Incon60r"),OR($B500="con60r",$B500="con60l"),$F497="Central",$F500="Central"),$I500,"")</f>
        <v/>
      </c>
      <c r="CI497" t="str">
        <f t="shared" ref="CI497" si="2482">IF(AND(OR($B497="Incon20l",$B497="Incon20r"),OR($B500="Abs20r",$B500="Abs20l"),$F497="Central",$F500="Central"),$T500,"")</f>
        <v/>
      </c>
      <c r="CJ497" t="str">
        <f t="shared" ref="CJ497" si="2483">IF(AND(OR($B497="Incon60l",$B497="Incon60r"),OR($B500="Abs60r",$B500="Abs60l"),$F497="Central",$F500="Central"),$T500,"")</f>
        <v/>
      </c>
      <c r="CK497" t="str">
        <f t="shared" ref="CK497" si="2484">IF(AND(OR($B497="Incon20l",$B497="Incon20r"),OR($B500="con20r",$B500="con20l"),$F497="Central",$F500="Central"),$T500,"")</f>
        <v/>
      </c>
      <c r="CL497" t="str">
        <f t="shared" ref="CL497" si="2485">IF(AND(OR($B497="Incon60l",$B497="Incon60r"),OR($B500="con60r",$B500="con60l"),$F497="Central",$F500="Central"),$T500,"")</f>
        <v/>
      </c>
    </row>
    <row r="498" spans="1:96" x14ac:dyDescent="0.25">
      <c r="A498" t="s">
        <v>209</v>
      </c>
      <c r="B498" t="s">
        <v>199</v>
      </c>
      <c r="C498">
        <v>0</v>
      </c>
      <c r="D498">
        <v>700</v>
      </c>
      <c r="E498" t="s">
        <v>696</v>
      </c>
      <c r="F498" t="s">
        <v>29</v>
      </c>
      <c r="G498" t="s">
        <v>30</v>
      </c>
      <c r="H498" t="s">
        <v>30</v>
      </c>
      <c r="I498">
        <v>33.4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 t="s">
        <v>30</v>
      </c>
      <c r="Q498">
        <v>0</v>
      </c>
      <c r="R498">
        <v>4.8</v>
      </c>
      <c r="S498">
        <v>0</v>
      </c>
      <c r="T498">
        <v>0</v>
      </c>
      <c r="U498">
        <v>0</v>
      </c>
      <c r="V498">
        <v>0</v>
      </c>
      <c r="CB498" t="str">
        <f t="shared" ref="CB498" si="2486">IF(AND(OR($B498="Incon20l",$B498="Incon20r"),OR($B501="Abs20r",$B501="Abs20l"),$F498="Flankers",$F501="Flankers"),$I501,"")</f>
        <v/>
      </c>
      <c r="CC498" t="str">
        <f t="shared" ref="CC498" si="2487">IF(AND(OR($B498="Incon60l",$B498="Incon60r"),OR($B501="Abs60r",$B501="Abs60l"),$F498="Flankers",$F501="Flankers"),$I501,"")</f>
        <v/>
      </c>
      <c r="CD498" t="str">
        <f t="shared" ref="CD498" si="2488">IF(AND(OR($B498="Incon20l",$B498="Incon20r"),OR($B501="con20r",$B501="con20l"),$F498="Flankers",$F501="Flankers"),$I501,"")</f>
        <v/>
      </c>
      <c r="CE498" t="str">
        <f t="shared" ref="CE498" si="2489">IF(AND(OR($B498="Incon60l",$B498="Incon60r"),OR($B501="con60r",$B501="con60l"),$F498="Flankers",$F501="Flankers"),$I501,"")</f>
        <v/>
      </c>
      <c r="CO498" t="str">
        <f t="shared" ref="CO498" si="2490">IF(AND(OR($B498="Incon20l",$B498="Incon20r"),OR($B501="Abs20r",$B501="Abs20l"),$F498="Flankers",$F501="Flankers"),$T501,"")</f>
        <v/>
      </c>
      <c r="CP498" t="str">
        <f t="shared" ref="CP498" si="2491">IF(AND(OR($B498="Incon60l",$B498="Incon60r"),OR($B501="Abs60r",$B501="Abs60l"),$F498="Flankers",$F501="Flankers"),$T501,"")</f>
        <v/>
      </c>
      <c r="CQ498" t="str">
        <f t="shared" ref="CQ498" si="2492">IF(AND(OR($B498="Incon20l",$B498="Incon20r"),OR($B501="con20r",$B501="con20l"),$F498="Flankers",$F501="Flankers"),$T501,"")</f>
        <v/>
      </c>
      <c r="CR498" t="str">
        <f t="shared" ref="CR498" si="2493">IF(AND(OR($B498="Incon60l",$B498="Incon60r"),OR($B501="con60r",$B501="con60l"),$F498="Flankers",$F501="Flankers"),$T501,"")</f>
        <v/>
      </c>
    </row>
    <row r="499" spans="1:96" x14ac:dyDescent="0.25">
      <c r="A499" t="s">
        <v>210</v>
      </c>
      <c r="B499" t="s">
        <v>199</v>
      </c>
      <c r="C499">
        <v>0</v>
      </c>
      <c r="D499">
        <v>700</v>
      </c>
      <c r="E499" t="s">
        <v>696</v>
      </c>
      <c r="F499" t="s">
        <v>29</v>
      </c>
      <c r="G499" t="s">
        <v>30</v>
      </c>
      <c r="H499" t="s">
        <v>30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 t="s">
        <v>30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96" x14ac:dyDescent="0.25">
      <c r="A500" t="s">
        <v>211</v>
      </c>
      <c r="B500" t="s">
        <v>199</v>
      </c>
      <c r="C500">
        <v>0</v>
      </c>
      <c r="D500">
        <v>700</v>
      </c>
      <c r="E500" t="s">
        <v>696</v>
      </c>
      <c r="F500" t="s">
        <v>29</v>
      </c>
      <c r="G500" t="s">
        <v>30</v>
      </c>
      <c r="H500" t="s">
        <v>30</v>
      </c>
      <c r="I500">
        <v>16.8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t="s">
        <v>30</v>
      </c>
      <c r="Q500">
        <v>0</v>
      </c>
      <c r="R500">
        <v>2.4</v>
      </c>
      <c r="S500">
        <v>0</v>
      </c>
      <c r="T500">
        <v>0</v>
      </c>
      <c r="U500">
        <v>0</v>
      </c>
      <c r="V500">
        <v>0</v>
      </c>
      <c r="BV500" t="str">
        <f t="shared" ref="BV500" si="2494">IF(AND(OR($B500="Incon20l",$B500="Incon20r"),OR($B503="Abs20r",$B503="Abs20l"),$F500="Central",$F503="Central"),$I503,"")</f>
        <v/>
      </c>
      <c r="BW500" t="str">
        <f t="shared" ref="BW500" si="2495">IF(AND(OR($B500="Incon60l",$B500="Incon60r"),OR($B503="Abs60r",$B503="Abs60l"),$F500="Central",$F503="Central"),$I503,"")</f>
        <v/>
      </c>
      <c r="BX500" t="str">
        <f t="shared" si="2390"/>
        <v/>
      </c>
      <c r="BY500" t="str">
        <f t="shared" ref="BY500" si="2496">IF(AND(OR($B500="Incon60l",$B500="Incon60r"),OR($B503="con60r",$B503="con60l"),$F500="Central",$F503="Central"),$I503,"")</f>
        <v/>
      </c>
      <c r="CI500" t="str">
        <f t="shared" ref="CI500" si="2497">IF(AND(OR($B500="Incon20l",$B500="Incon20r"),OR($B503="Abs20r",$B503="Abs20l"),$F500="Central",$F503="Central"),$T503,"")</f>
        <v/>
      </c>
      <c r="CJ500" t="str">
        <f t="shared" ref="CJ500" si="2498">IF(AND(OR($B500="Incon60l",$B500="Incon60r"),OR($B503="Abs60r",$B503="Abs60l"),$F500="Central",$F503="Central"),$T503,"")</f>
        <v/>
      </c>
      <c r="CK500" t="str">
        <f t="shared" ref="CK500" si="2499">IF(AND(OR($B500="Incon20l",$B500="Incon20r"),OR($B503="con20r",$B503="con20l"),$F500="Central",$F503="Central"),$T503,"")</f>
        <v/>
      </c>
      <c r="CL500" t="str">
        <f t="shared" ref="CL500" si="2500">IF(AND(OR($B500="Incon60l",$B500="Incon60r"),OR($B503="con60r",$B503="con60l"),$F500="Central",$F503="Central"),$T503,"")</f>
        <v/>
      </c>
    </row>
    <row r="501" spans="1:96" x14ac:dyDescent="0.25">
      <c r="A501" t="s">
        <v>212</v>
      </c>
      <c r="B501" t="s">
        <v>199</v>
      </c>
      <c r="C501">
        <v>0</v>
      </c>
      <c r="D501">
        <v>700</v>
      </c>
      <c r="E501" t="s">
        <v>696</v>
      </c>
      <c r="F501" t="s">
        <v>29</v>
      </c>
      <c r="G501" t="s">
        <v>30</v>
      </c>
      <c r="H501" t="s">
        <v>30</v>
      </c>
      <c r="I501">
        <v>149.9</v>
      </c>
      <c r="J501">
        <v>0</v>
      </c>
      <c r="K501">
        <v>0</v>
      </c>
      <c r="L501">
        <v>366.6</v>
      </c>
      <c r="M501">
        <v>366.6</v>
      </c>
      <c r="N501">
        <v>0</v>
      </c>
      <c r="O501">
        <v>0</v>
      </c>
      <c r="P501" t="s">
        <v>30</v>
      </c>
      <c r="Q501">
        <v>0</v>
      </c>
      <c r="R501">
        <v>21.4</v>
      </c>
      <c r="S501">
        <v>0</v>
      </c>
      <c r="T501">
        <v>0</v>
      </c>
      <c r="U501">
        <v>0</v>
      </c>
      <c r="V501">
        <v>0</v>
      </c>
      <c r="CB501" t="str">
        <f t="shared" ref="CB501" si="2501">IF(AND(OR($B501="Incon20l",$B501="Incon20r"),OR($B504="Abs20r",$B504="Abs20l"),$F501="Flankers",$F504="Flankers"),$I504,"")</f>
        <v/>
      </c>
      <c r="CC501" t="str">
        <f t="shared" ref="CC501" si="2502">IF(AND(OR($B501="Incon60l",$B501="Incon60r"),OR($B504="Abs60r",$B504="Abs60l"),$F501="Flankers",$F504="Flankers"),$I504,"")</f>
        <v/>
      </c>
      <c r="CD501" t="str">
        <f t="shared" ref="CD501" si="2503">IF(AND(OR($B501="Incon20l",$B501="Incon20r"),OR($B504="con20r",$B504="con20l"),$F501="Flankers",$F504="Flankers"),$I504,"")</f>
        <v/>
      </c>
      <c r="CE501" t="str">
        <f t="shared" ref="CE501" si="2504">IF(AND(OR($B501="Incon60l",$B501="Incon60r"),OR($B504="con60r",$B504="con60l"),$F501="Flankers",$F504="Flankers"),$I504,"")</f>
        <v/>
      </c>
      <c r="CO501" t="str">
        <f t="shared" ref="CO501" si="2505">IF(AND(OR($B501="Incon20l",$B501="Incon20r"),OR($B504="Abs20r",$B504="Abs20l"),$F501="Flankers",$F504="Flankers"),$T504,"")</f>
        <v/>
      </c>
      <c r="CP501" t="str">
        <f t="shared" ref="CP501" si="2506">IF(AND(OR($B501="Incon60l",$B501="Incon60r"),OR($B504="Abs60r",$B504="Abs60l"),$F501="Flankers",$F504="Flankers"),$T504,"")</f>
        <v/>
      </c>
      <c r="CQ501" t="str">
        <f t="shared" ref="CQ501" si="2507">IF(AND(OR($B501="Incon20l",$B501="Incon20r"),OR($B504="con20r",$B504="con20l"),$F501="Flankers",$F504="Flankers"),$T504,"")</f>
        <v/>
      </c>
      <c r="CR501" t="str">
        <f t="shared" ref="CR501" si="2508">IF(AND(OR($B501="Incon60l",$B501="Incon60r"),OR($B504="con60r",$B504="con60l"),$F501="Flankers",$F504="Flankers"),$T504,"")</f>
        <v/>
      </c>
    </row>
    <row r="502" spans="1:96" x14ac:dyDescent="0.25">
      <c r="A502" t="s">
        <v>213</v>
      </c>
      <c r="B502" t="s">
        <v>199</v>
      </c>
      <c r="C502">
        <v>0</v>
      </c>
      <c r="D502">
        <v>700</v>
      </c>
      <c r="E502" t="s">
        <v>696</v>
      </c>
      <c r="F502" t="s">
        <v>29</v>
      </c>
      <c r="G502" t="s">
        <v>30</v>
      </c>
      <c r="H502" t="s">
        <v>30</v>
      </c>
      <c r="I502">
        <v>99.9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t="s">
        <v>30</v>
      </c>
      <c r="Q502">
        <v>0</v>
      </c>
      <c r="R502">
        <v>14.3</v>
      </c>
      <c r="S502">
        <v>0</v>
      </c>
      <c r="T502">
        <v>0</v>
      </c>
      <c r="U502">
        <v>0</v>
      </c>
      <c r="V502">
        <v>0</v>
      </c>
    </row>
    <row r="503" spans="1:96" x14ac:dyDescent="0.25">
      <c r="A503" t="s">
        <v>214</v>
      </c>
      <c r="B503" t="s">
        <v>199</v>
      </c>
      <c r="C503">
        <v>0</v>
      </c>
      <c r="D503">
        <v>700</v>
      </c>
      <c r="E503" t="s">
        <v>696</v>
      </c>
      <c r="F503" t="s">
        <v>29</v>
      </c>
      <c r="G503" t="s">
        <v>30</v>
      </c>
      <c r="H503" t="s">
        <v>30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t="s">
        <v>30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BV503" t="str">
        <f t="shared" ref="BV503" si="2509">IF(AND(OR($B503="Incon20l",$B503="Incon20r"),OR($B506="Abs20r",$B506="Abs20l"),$F503="Central",$F506="Central"),$I506,"")</f>
        <v/>
      </c>
      <c r="BW503" t="str">
        <f t="shared" ref="BW503" si="2510">IF(AND(OR($B503="Incon60l",$B503="Incon60r"),OR($B506="Abs60r",$B506="Abs60l"),$F503="Central",$F506="Central"),$I506,"")</f>
        <v/>
      </c>
      <c r="BX503" t="str">
        <f t="shared" si="2390"/>
        <v/>
      </c>
      <c r="BY503" t="str">
        <f t="shared" ref="BY503" si="2511">IF(AND(OR($B503="Incon60l",$B503="Incon60r"),OR($B506="con60r",$B506="con60l"),$F503="Central",$F506="Central"),$I506,"")</f>
        <v/>
      </c>
      <c r="CI503" t="str">
        <f t="shared" ref="CI503" si="2512">IF(AND(OR($B503="Incon20l",$B503="Incon20r"),OR($B506="Abs20r",$B506="Abs20l"),$F503="Central",$F506="Central"),$T506,"")</f>
        <v/>
      </c>
      <c r="CJ503" t="str">
        <f t="shared" ref="CJ503" si="2513">IF(AND(OR($B503="Incon60l",$B503="Incon60r"),OR($B506="Abs60r",$B506="Abs60l"),$F503="Central",$F506="Central"),$T506,"")</f>
        <v/>
      </c>
      <c r="CK503" t="str">
        <f t="shared" ref="CK503" si="2514">IF(AND(OR($B503="Incon20l",$B503="Incon20r"),OR($B506="con20r",$B506="con20l"),$F503="Central",$F506="Central"),$T506,"")</f>
        <v/>
      </c>
      <c r="CL503" t="str">
        <f t="shared" ref="CL503" si="2515">IF(AND(OR($B503="Incon60l",$B503="Incon60r"),OR($B506="con60r",$B506="con60l"),$F503="Central",$F506="Central"),$T506,"")</f>
        <v/>
      </c>
    </row>
    <row r="504" spans="1:96" x14ac:dyDescent="0.25">
      <c r="A504" t="s">
        <v>215</v>
      </c>
      <c r="B504" t="s">
        <v>199</v>
      </c>
      <c r="C504">
        <v>0</v>
      </c>
      <c r="D504">
        <v>700</v>
      </c>
      <c r="E504" t="s">
        <v>696</v>
      </c>
      <c r="F504" t="s">
        <v>29</v>
      </c>
      <c r="G504">
        <v>13.1</v>
      </c>
      <c r="H504">
        <v>1</v>
      </c>
      <c r="I504">
        <v>416.6</v>
      </c>
      <c r="J504">
        <v>400</v>
      </c>
      <c r="K504">
        <v>2780.5</v>
      </c>
      <c r="L504">
        <v>400</v>
      </c>
      <c r="M504">
        <v>400</v>
      </c>
      <c r="N504">
        <v>233.2</v>
      </c>
      <c r="O504">
        <v>1</v>
      </c>
      <c r="P504">
        <v>0</v>
      </c>
      <c r="Q504">
        <v>2</v>
      </c>
      <c r="R504">
        <v>59.5</v>
      </c>
      <c r="S504">
        <v>57.1</v>
      </c>
      <c r="T504">
        <v>366.6</v>
      </c>
      <c r="U504">
        <v>52.4</v>
      </c>
      <c r="V504">
        <v>183.3</v>
      </c>
      <c r="CB504" t="str">
        <f t="shared" ref="CB504" si="2516">IF(AND(OR($B504="Incon20l",$B504="Incon20r"),OR($B507="Abs20r",$B507="Abs20l"),$F504="Flankers",$F507="Flankers"),$I507,"")</f>
        <v/>
      </c>
      <c r="CC504" t="str">
        <f t="shared" ref="CC504" si="2517">IF(AND(OR($B504="Incon60l",$B504="Incon60r"),OR($B507="Abs60r",$B507="Abs60l"),$F504="Flankers",$F507="Flankers"),$I507,"")</f>
        <v/>
      </c>
      <c r="CD504" t="str">
        <f t="shared" ref="CD504" si="2518">IF(AND(OR($B504="Incon20l",$B504="Incon20r"),OR($B507="con20r",$B507="con20l"),$F504="Flankers",$F507="Flankers"),$I507,"")</f>
        <v/>
      </c>
      <c r="CE504" t="str">
        <f t="shared" ref="CE504" si="2519">IF(AND(OR($B504="Incon60l",$B504="Incon60r"),OR($B507="con60r",$B507="con60l"),$F504="Flankers",$F507="Flankers"),$I507,"")</f>
        <v/>
      </c>
      <c r="CO504" t="str">
        <f t="shared" ref="CO504" si="2520">IF(AND(OR($B504="Incon20l",$B504="Incon20r"),OR($B507="Abs20r",$B507="Abs20l"),$F504="Flankers",$F507="Flankers"),$T507,"")</f>
        <v/>
      </c>
      <c r="CP504" t="str">
        <f t="shared" ref="CP504" si="2521">IF(AND(OR($B504="Incon60l",$B504="Incon60r"),OR($B507="Abs60r",$B507="Abs60l"),$F504="Flankers",$F507="Flankers"),$T507,"")</f>
        <v/>
      </c>
      <c r="CQ504" t="str">
        <f t="shared" ref="CQ504" si="2522">IF(AND(OR($B504="Incon20l",$B504="Incon20r"),OR($B507="con20r",$B507="con20l"),$F504="Flankers",$F507="Flankers"),$T507,"")</f>
        <v/>
      </c>
      <c r="CR504" t="str">
        <f t="shared" ref="CR504" si="2523">IF(AND(OR($B504="Incon60l",$B504="Incon60r"),OR($B507="con60r",$B507="con60l"),$F504="Flankers",$F507="Flankers"),$T507,"")</f>
        <v/>
      </c>
    </row>
    <row r="505" spans="1:96" x14ac:dyDescent="0.25">
      <c r="A505" t="s">
        <v>216</v>
      </c>
      <c r="B505" t="s">
        <v>199</v>
      </c>
      <c r="C505">
        <v>0</v>
      </c>
      <c r="D505">
        <v>700</v>
      </c>
      <c r="E505" t="s">
        <v>696</v>
      </c>
      <c r="F505" t="s">
        <v>29</v>
      </c>
      <c r="G505">
        <v>12.4</v>
      </c>
      <c r="H505">
        <v>1</v>
      </c>
      <c r="I505">
        <v>416.6</v>
      </c>
      <c r="J505">
        <v>400</v>
      </c>
      <c r="K505">
        <v>2780.5</v>
      </c>
      <c r="L505">
        <v>400</v>
      </c>
      <c r="M505">
        <v>400</v>
      </c>
      <c r="N505">
        <v>133.19999999999999</v>
      </c>
      <c r="O505">
        <v>1</v>
      </c>
      <c r="P505">
        <v>0</v>
      </c>
      <c r="Q505">
        <v>2</v>
      </c>
      <c r="R505">
        <v>59.5</v>
      </c>
      <c r="S505">
        <v>57.1</v>
      </c>
      <c r="T505">
        <v>366.6</v>
      </c>
      <c r="U505">
        <v>52.4</v>
      </c>
      <c r="V505">
        <v>183.3</v>
      </c>
    </row>
    <row r="506" spans="1:96" x14ac:dyDescent="0.25">
      <c r="A506" t="s">
        <v>198</v>
      </c>
      <c r="B506" t="s">
        <v>199</v>
      </c>
      <c r="C506">
        <v>0</v>
      </c>
      <c r="D506">
        <v>700</v>
      </c>
      <c r="E506" t="s">
        <v>696</v>
      </c>
      <c r="F506" t="s">
        <v>84</v>
      </c>
      <c r="G506">
        <v>6.9</v>
      </c>
      <c r="H506">
        <v>1</v>
      </c>
      <c r="I506">
        <v>450</v>
      </c>
      <c r="J506">
        <v>566.5</v>
      </c>
      <c r="K506">
        <v>31543.599999999999</v>
      </c>
      <c r="L506">
        <v>566.5</v>
      </c>
      <c r="M506">
        <v>566.5</v>
      </c>
      <c r="N506">
        <v>566.5</v>
      </c>
      <c r="O506">
        <v>1</v>
      </c>
      <c r="P506">
        <v>0</v>
      </c>
      <c r="Q506">
        <v>1</v>
      </c>
      <c r="R506">
        <v>64.3</v>
      </c>
      <c r="S506">
        <v>80.900000000000006</v>
      </c>
      <c r="T506">
        <v>566.5</v>
      </c>
      <c r="U506">
        <v>80.900000000000006</v>
      </c>
      <c r="V506">
        <v>566.5</v>
      </c>
      <c r="BV506" t="str">
        <f t="shared" ref="BV506" si="2524">IF(AND(OR($B506="Incon20l",$B506="Incon20r"),OR($B509="Abs20r",$B509="Abs20l"),$F506="Central",$F509="Central"),$I509,"")</f>
        <v/>
      </c>
      <c r="BW506" t="str">
        <f t="shared" ref="BW506" si="2525">IF(AND(OR($B506="Incon60l",$B506="Incon60r"),OR($B509="Abs60r",$B509="Abs60l"),$F506="Central",$F509="Central"),$I509,"")</f>
        <v/>
      </c>
      <c r="BX506" t="str">
        <f t="shared" si="2390"/>
        <v/>
      </c>
      <c r="BY506" t="str">
        <f t="shared" ref="BY506" si="2526">IF(AND(OR($B506="Incon60l",$B506="Incon60r"),OR($B509="con60r",$B509="con60l"),$F506="Central",$F509="Central"),$I509,"")</f>
        <v/>
      </c>
      <c r="CI506" t="str">
        <f t="shared" ref="CI506" si="2527">IF(AND(OR($B506="Incon20l",$B506="Incon20r"),OR($B509="Abs20r",$B509="Abs20l"),$F506="Central",$F509="Central"),$T509,"")</f>
        <v/>
      </c>
      <c r="CJ506" t="str">
        <f t="shared" ref="CJ506" si="2528">IF(AND(OR($B506="Incon60l",$B506="Incon60r"),OR($B509="Abs60r",$B509="Abs60l"),$F506="Central",$F509="Central"),$T509,"")</f>
        <v/>
      </c>
      <c r="CK506" t="str">
        <f t="shared" ref="CK506" si="2529">IF(AND(OR($B506="Incon20l",$B506="Incon20r"),OR($B509="con20r",$B509="con20l"),$F506="Central",$F509="Central"),$T509,"")</f>
        <v/>
      </c>
      <c r="CL506" t="str">
        <f t="shared" ref="CL506" si="2530">IF(AND(OR($B506="Incon60l",$B506="Incon60r"),OR($B509="con60r",$B509="con60l"),$F506="Central",$F509="Central"),$T509,"")</f>
        <v/>
      </c>
    </row>
    <row r="507" spans="1:96" x14ac:dyDescent="0.25">
      <c r="A507" t="s">
        <v>200</v>
      </c>
      <c r="B507" t="s">
        <v>199</v>
      </c>
      <c r="C507">
        <v>0</v>
      </c>
      <c r="D507">
        <v>700</v>
      </c>
      <c r="E507" t="s">
        <v>696</v>
      </c>
      <c r="F507" t="s">
        <v>84</v>
      </c>
      <c r="G507">
        <v>7.5</v>
      </c>
      <c r="H507">
        <v>1</v>
      </c>
      <c r="I507">
        <v>666.6</v>
      </c>
      <c r="J507">
        <v>650</v>
      </c>
      <c r="K507">
        <v>36191.300000000003</v>
      </c>
      <c r="L507">
        <v>650</v>
      </c>
      <c r="M507">
        <v>650</v>
      </c>
      <c r="N507">
        <v>650</v>
      </c>
      <c r="O507">
        <v>1</v>
      </c>
      <c r="P507">
        <v>0</v>
      </c>
      <c r="Q507">
        <v>1</v>
      </c>
      <c r="R507">
        <v>95.2</v>
      </c>
      <c r="S507">
        <v>92.9</v>
      </c>
      <c r="T507">
        <v>650</v>
      </c>
      <c r="U507">
        <v>92.9</v>
      </c>
      <c r="V507">
        <v>650</v>
      </c>
      <c r="CB507" t="str">
        <f t="shared" ref="CB507" si="2531">IF(AND(OR($B507="Incon20l",$B507="Incon20r"),OR($B510="Abs20r",$B510="Abs20l"),$F507="Flankers",$F510="Flankers"),$I510,"")</f>
        <v/>
      </c>
      <c r="CC507" t="str">
        <f t="shared" ref="CC507" si="2532">IF(AND(OR($B507="Incon60l",$B507="Incon60r"),OR($B510="Abs60r",$B510="Abs60l"),$F507="Flankers",$F510="Flankers"),$I510,"")</f>
        <v/>
      </c>
      <c r="CD507" t="str">
        <f t="shared" ref="CD507" si="2533">IF(AND(OR($B507="Incon20l",$B507="Incon20r"),OR($B510="con20r",$B510="con20l"),$F507="Flankers",$F510="Flankers"),$I510,"")</f>
        <v/>
      </c>
      <c r="CE507" t="str">
        <f t="shared" ref="CE507" si="2534">IF(AND(OR($B507="Incon60l",$B507="Incon60r"),OR($B510="con60r",$B510="con60l"),$F507="Flankers",$F510="Flankers"),$I510,"")</f>
        <v/>
      </c>
      <c r="CO507" t="str">
        <f t="shared" ref="CO507" si="2535">IF(AND(OR($B507="Incon20l",$B507="Incon20r"),OR($B510="Abs20r",$B510="Abs20l"),$F507="Flankers",$F510="Flankers"),$T510,"")</f>
        <v/>
      </c>
      <c r="CP507" t="str">
        <f t="shared" ref="CP507" si="2536">IF(AND(OR($B507="Incon60l",$B507="Incon60r"),OR($B510="Abs60r",$B510="Abs60l"),$F507="Flankers",$F510="Flankers"),$T510,"")</f>
        <v/>
      </c>
      <c r="CQ507" t="str">
        <f t="shared" ref="CQ507" si="2537">IF(AND(OR($B507="Incon20l",$B507="Incon20r"),OR($B510="con20r",$B510="con20l"),$F507="Flankers",$F510="Flankers"),$T510,"")</f>
        <v/>
      </c>
      <c r="CR507" t="str">
        <f t="shared" ref="CR507" si="2538">IF(AND(OR($B507="Incon60l",$B507="Incon60r"),OR($B510="con60r",$B510="con60l"),$F507="Flankers",$F510="Flankers"),$T510,"")</f>
        <v/>
      </c>
    </row>
    <row r="508" spans="1:96" x14ac:dyDescent="0.25">
      <c r="A508" t="s">
        <v>201</v>
      </c>
      <c r="B508" t="s">
        <v>199</v>
      </c>
      <c r="C508">
        <v>0</v>
      </c>
      <c r="D508">
        <v>700</v>
      </c>
      <c r="E508" t="s">
        <v>696</v>
      </c>
      <c r="F508" t="s">
        <v>84</v>
      </c>
      <c r="G508">
        <v>4.2</v>
      </c>
      <c r="H508">
        <v>1</v>
      </c>
      <c r="I508">
        <v>650</v>
      </c>
      <c r="J508">
        <v>633.4</v>
      </c>
      <c r="K508">
        <v>35266.6</v>
      </c>
      <c r="L508">
        <v>633.4</v>
      </c>
      <c r="M508">
        <v>633.4</v>
      </c>
      <c r="N508">
        <v>300</v>
      </c>
      <c r="O508">
        <v>1</v>
      </c>
      <c r="P508">
        <v>0</v>
      </c>
      <c r="Q508">
        <v>2</v>
      </c>
      <c r="R508">
        <v>92.9</v>
      </c>
      <c r="S508">
        <v>90.5</v>
      </c>
      <c r="T508">
        <v>616.79999999999995</v>
      </c>
      <c r="U508">
        <v>88.1</v>
      </c>
      <c r="V508">
        <v>308.39999999999998</v>
      </c>
    </row>
    <row r="509" spans="1:96" x14ac:dyDescent="0.25">
      <c r="A509" t="s">
        <v>202</v>
      </c>
      <c r="B509" t="s">
        <v>199</v>
      </c>
      <c r="C509">
        <v>0</v>
      </c>
      <c r="D509">
        <v>700</v>
      </c>
      <c r="E509" t="s">
        <v>696</v>
      </c>
      <c r="F509" t="s">
        <v>84</v>
      </c>
      <c r="G509" t="s">
        <v>30</v>
      </c>
      <c r="H509" t="s">
        <v>30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 t="s">
        <v>30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BV509" t="str">
        <f t="shared" ref="BV509" si="2539">IF(AND(OR($B509="Incon20l",$B509="Incon20r"),OR($B512="Abs20r",$B512="Abs20l"),$F509="Central",$F512="Central"),$I512,"")</f>
        <v/>
      </c>
      <c r="BW509" t="str">
        <f t="shared" ref="BW509" si="2540">IF(AND(OR($B509="Incon60l",$B509="Incon60r"),OR($B512="Abs60r",$B512="Abs60l"),$F509="Central",$F512="Central"),$I512,"")</f>
        <v/>
      </c>
      <c r="BX509" t="str">
        <f t="shared" si="2390"/>
        <v/>
      </c>
      <c r="BY509" t="str">
        <f t="shared" ref="BY509" si="2541">IF(AND(OR($B509="Incon60l",$B509="Incon60r"),OR($B512="con60r",$B512="con60l"),$F509="Central",$F512="Central"),$I512,"")</f>
        <v/>
      </c>
      <c r="CI509" t="str">
        <f t="shared" ref="CI509" si="2542">IF(AND(OR($B509="Incon20l",$B509="Incon20r"),OR($B512="Abs20r",$B512="Abs20l"),$F509="Central",$F512="Central"),$T512,"")</f>
        <v/>
      </c>
      <c r="CJ509" t="str">
        <f t="shared" ref="CJ509" si="2543">IF(AND(OR($B509="Incon60l",$B509="Incon60r"),OR($B512="Abs60r",$B512="Abs60l"),$F509="Central",$F512="Central"),$T512,"")</f>
        <v/>
      </c>
      <c r="CK509" t="str">
        <f t="shared" ref="CK509" si="2544">IF(AND(OR($B509="Incon20l",$B509="Incon20r"),OR($B512="con20r",$B512="con20l"),$F509="Central",$F512="Central"),$T512,"")</f>
        <v/>
      </c>
      <c r="CL509" t="str">
        <f t="shared" ref="CL509" si="2545">IF(AND(OR($B509="Incon60l",$B509="Incon60r"),OR($B512="con60r",$B512="con60l"),$F509="Central",$F512="Central"),$T512,"")</f>
        <v/>
      </c>
    </row>
    <row r="510" spans="1:96" x14ac:dyDescent="0.25">
      <c r="A510" t="s">
        <v>203</v>
      </c>
      <c r="B510" t="s">
        <v>199</v>
      </c>
      <c r="C510">
        <v>0</v>
      </c>
      <c r="D510">
        <v>700</v>
      </c>
      <c r="E510" t="s">
        <v>696</v>
      </c>
      <c r="F510" t="s">
        <v>84</v>
      </c>
      <c r="G510" t="s">
        <v>30</v>
      </c>
      <c r="H510" t="s">
        <v>30</v>
      </c>
      <c r="I510">
        <v>116.7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 t="s">
        <v>30</v>
      </c>
      <c r="Q510">
        <v>0</v>
      </c>
      <c r="R510">
        <v>16.7</v>
      </c>
      <c r="S510">
        <v>0</v>
      </c>
      <c r="T510">
        <v>0</v>
      </c>
      <c r="U510">
        <v>0</v>
      </c>
      <c r="V510">
        <v>0</v>
      </c>
      <c r="CB510" t="str">
        <f t="shared" ref="CB510" si="2546">IF(AND(OR($B510="Incon20l",$B510="Incon20r"),OR($B513="Abs20r",$B513="Abs20l"),$F510="Flankers",$F513="Flankers"),$I513,"")</f>
        <v/>
      </c>
      <c r="CC510" t="str">
        <f t="shared" ref="CC510" si="2547">IF(AND(OR($B510="Incon60l",$B510="Incon60r"),OR($B513="Abs60r",$B513="Abs60l"),$F510="Flankers",$F513="Flankers"),$I513,"")</f>
        <v/>
      </c>
      <c r="CD510" t="str">
        <f t="shared" ref="CD510" si="2548">IF(AND(OR($B510="Incon20l",$B510="Incon20r"),OR($B513="con20r",$B513="con20l"),$F510="Flankers",$F513="Flankers"),$I513,"")</f>
        <v/>
      </c>
      <c r="CE510" t="str">
        <f t="shared" ref="CE510" si="2549">IF(AND(OR($B510="Incon60l",$B510="Incon60r"),OR($B513="con60r",$B513="con60l"),$F510="Flankers",$F513="Flankers"),$I513,"")</f>
        <v/>
      </c>
      <c r="CO510" t="str">
        <f t="shared" ref="CO510" si="2550">IF(AND(OR($B510="Incon20l",$B510="Incon20r"),OR($B513="Abs20r",$B513="Abs20l"),$F510="Flankers",$F513="Flankers"),$T513,"")</f>
        <v/>
      </c>
      <c r="CP510" t="str">
        <f t="shared" ref="CP510" si="2551">IF(AND(OR($B510="Incon60l",$B510="Incon60r"),OR($B513="Abs60r",$B513="Abs60l"),$F510="Flankers",$F513="Flankers"),$T513,"")</f>
        <v/>
      </c>
      <c r="CQ510" t="str">
        <f t="shared" ref="CQ510" si="2552">IF(AND(OR($B510="Incon20l",$B510="Incon20r"),OR($B513="con20r",$B513="con20l"),$F510="Flankers",$F513="Flankers"),$T513,"")</f>
        <v/>
      </c>
      <c r="CR510" t="str">
        <f t="shared" ref="CR510" si="2553">IF(AND(OR($B510="Incon60l",$B510="Incon60r"),OR($B513="con60r",$B513="con60l"),$F510="Flankers",$F513="Flankers"),$T513,"")</f>
        <v/>
      </c>
    </row>
    <row r="511" spans="1:96" x14ac:dyDescent="0.25">
      <c r="A511" t="s">
        <v>204</v>
      </c>
      <c r="B511" t="s">
        <v>199</v>
      </c>
      <c r="C511">
        <v>0</v>
      </c>
      <c r="D511">
        <v>700</v>
      </c>
      <c r="E511" t="s">
        <v>696</v>
      </c>
      <c r="F511" t="s">
        <v>84</v>
      </c>
      <c r="G511" t="s">
        <v>30</v>
      </c>
      <c r="H511" t="s">
        <v>30</v>
      </c>
      <c r="I511">
        <v>16.8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 t="s">
        <v>30</v>
      </c>
      <c r="Q511">
        <v>0</v>
      </c>
      <c r="R511">
        <v>2.4</v>
      </c>
      <c r="S511">
        <v>0</v>
      </c>
      <c r="T511">
        <v>0</v>
      </c>
      <c r="U511">
        <v>0</v>
      </c>
      <c r="V511">
        <v>0</v>
      </c>
    </row>
    <row r="512" spans="1:96" x14ac:dyDescent="0.25">
      <c r="A512" t="s">
        <v>205</v>
      </c>
      <c r="B512" t="s">
        <v>199</v>
      </c>
      <c r="C512">
        <v>0</v>
      </c>
      <c r="D512">
        <v>700</v>
      </c>
      <c r="E512" t="s">
        <v>696</v>
      </c>
      <c r="F512" t="s">
        <v>84</v>
      </c>
      <c r="G512" t="s">
        <v>30</v>
      </c>
      <c r="H512" t="s">
        <v>30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 t="s">
        <v>30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BV512" t="str">
        <f t="shared" ref="BV512" si="2554">IF(AND(OR($B512="Incon20l",$B512="Incon20r"),OR($B515="Abs20r",$B515="Abs20l"),$F512="Central",$F515="Central"),$I515,"")</f>
        <v/>
      </c>
      <c r="BW512" t="str">
        <f t="shared" ref="BW512" si="2555">IF(AND(OR($B512="Incon60l",$B512="Incon60r"),OR($B515="Abs60r",$B515="Abs60l"),$F512="Central",$F515="Central"),$I515,"")</f>
        <v/>
      </c>
      <c r="BX512" t="str">
        <f t="shared" si="2390"/>
        <v/>
      </c>
      <c r="BY512" t="str">
        <f t="shared" ref="BY512" si="2556">IF(AND(OR($B512="Incon60l",$B512="Incon60r"),OR($B515="con60r",$B515="con60l"),$F512="Central",$F515="Central"),$I515,"")</f>
        <v/>
      </c>
      <c r="CI512" t="str">
        <f t="shared" ref="CI512" si="2557">IF(AND(OR($B512="Incon20l",$B512="Incon20r"),OR($B515="Abs20r",$B515="Abs20l"),$F512="Central",$F515="Central"),$T515,"")</f>
        <v/>
      </c>
      <c r="CJ512" t="str">
        <f t="shared" ref="CJ512" si="2558">IF(AND(OR($B512="Incon60l",$B512="Incon60r"),OR($B515="Abs60r",$B515="Abs60l"),$F512="Central",$F515="Central"),$T515,"")</f>
        <v/>
      </c>
      <c r="CK512" t="str">
        <f t="shared" ref="CK512" si="2559">IF(AND(OR($B512="Incon20l",$B512="Incon20r"),OR($B515="con20r",$B515="con20l"),$F512="Central",$F515="Central"),$T515,"")</f>
        <v/>
      </c>
      <c r="CL512" t="str">
        <f t="shared" ref="CL512" si="2560">IF(AND(OR($B512="Incon60l",$B512="Incon60r"),OR($B515="con60r",$B515="con60l"),$F512="Central",$F515="Central"),$T515,"")</f>
        <v/>
      </c>
    </row>
    <row r="513" spans="1:96" x14ac:dyDescent="0.25">
      <c r="A513" t="s">
        <v>206</v>
      </c>
      <c r="B513" t="s">
        <v>199</v>
      </c>
      <c r="C513">
        <v>0</v>
      </c>
      <c r="D513">
        <v>700</v>
      </c>
      <c r="E513" t="s">
        <v>696</v>
      </c>
      <c r="F513" t="s">
        <v>84</v>
      </c>
      <c r="G513" t="s">
        <v>30</v>
      </c>
      <c r="H513" t="s">
        <v>30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 t="s">
        <v>30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CB513" t="str">
        <f t="shared" ref="CB513" si="2561">IF(AND(OR($B513="Incon20l",$B513="Incon20r"),OR($B516="Abs20r",$B516="Abs20l"),$F513="Flankers",$F516="Flankers"),$I516,"")</f>
        <v/>
      </c>
      <c r="CC513" t="str">
        <f t="shared" ref="CC513" si="2562">IF(AND(OR($B513="Incon60l",$B513="Incon60r"),OR($B516="Abs60r",$B516="Abs60l"),$F513="Flankers",$F516="Flankers"),$I516,"")</f>
        <v/>
      </c>
      <c r="CD513" t="str">
        <f t="shared" ref="CD513" si="2563">IF(AND(OR($B513="Incon20l",$B513="Incon20r"),OR($B516="con20r",$B516="con20l"),$F513="Flankers",$F516="Flankers"),$I516,"")</f>
        <v/>
      </c>
      <c r="CE513" t="str">
        <f t="shared" ref="CE513" si="2564">IF(AND(OR($B513="Incon60l",$B513="Incon60r"),OR($B516="con60r",$B516="con60l"),$F513="Flankers",$F516="Flankers"),$I516,"")</f>
        <v/>
      </c>
      <c r="CO513" t="str">
        <f t="shared" ref="CO513" si="2565">IF(AND(OR($B513="Incon20l",$B513="Incon20r"),OR($B516="Abs20r",$B516="Abs20l"),$F513="Flankers",$F516="Flankers"),$T516,"")</f>
        <v/>
      </c>
      <c r="CP513" t="str">
        <f t="shared" ref="CP513" si="2566">IF(AND(OR($B513="Incon60l",$B513="Incon60r"),OR($B516="Abs60r",$B516="Abs60l"),$F513="Flankers",$F516="Flankers"),$T516,"")</f>
        <v/>
      </c>
      <c r="CQ513" t="str">
        <f t="shared" ref="CQ513" si="2567">IF(AND(OR($B513="Incon20l",$B513="Incon20r"),OR($B516="con20r",$B516="con20l"),$F513="Flankers",$F516="Flankers"),$T516,"")</f>
        <v/>
      </c>
      <c r="CR513" t="str">
        <f t="shared" ref="CR513" si="2568">IF(AND(OR($B513="Incon60l",$B513="Incon60r"),OR($B516="con60r",$B516="con60l"),$F513="Flankers",$F516="Flankers"),$T516,"")</f>
        <v/>
      </c>
    </row>
    <row r="514" spans="1:96" x14ac:dyDescent="0.25">
      <c r="A514" t="s">
        <v>207</v>
      </c>
      <c r="B514" t="s">
        <v>199</v>
      </c>
      <c r="C514">
        <v>0</v>
      </c>
      <c r="D514">
        <v>700</v>
      </c>
      <c r="E514" t="s">
        <v>696</v>
      </c>
      <c r="F514" t="s">
        <v>84</v>
      </c>
      <c r="G514" t="s">
        <v>30</v>
      </c>
      <c r="H514" t="s">
        <v>30</v>
      </c>
      <c r="I514">
        <v>33.4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 t="s">
        <v>30</v>
      </c>
      <c r="Q514">
        <v>0</v>
      </c>
      <c r="R514">
        <v>4.8</v>
      </c>
      <c r="S514">
        <v>0</v>
      </c>
      <c r="T514">
        <v>0</v>
      </c>
      <c r="U514">
        <v>0</v>
      </c>
      <c r="V514">
        <v>0</v>
      </c>
    </row>
    <row r="515" spans="1:96" x14ac:dyDescent="0.25">
      <c r="A515" t="s">
        <v>208</v>
      </c>
      <c r="B515" t="s">
        <v>199</v>
      </c>
      <c r="C515">
        <v>0</v>
      </c>
      <c r="D515">
        <v>700</v>
      </c>
      <c r="E515" t="s">
        <v>696</v>
      </c>
      <c r="F515" t="s">
        <v>84</v>
      </c>
      <c r="G515" t="s">
        <v>30</v>
      </c>
      <c r="H515" t="s">
        <v>30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 t="s">
        <v>30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BV515" t="str">
        <f t="shared" ref="BV515" si="2569">IF(AND(OR($B515="Incon20l",$B515="Incon20r"),OR($B518="Abs20r",$B518="Abs20l"),$F515="Central",$F518="Central"),$I518,"")</f>
        <v/>
      </c>
      <c r="BW515" t="str">
        <f t="shared" ref="BW515" si="2570">IF(AND(OR($B515="Incon60l",$B515="Incon60r"),OR($B518="Abs60r",$B518="Abs60l"),$F515="Central",$F518="Central"),$I518,"")</f>
        <v/>
      </c>
      <c r="BX515" t="str">
        <f t="shared" si="2390"/>
        <v/>
      </c>
      <c r="BY515" t="str">
        <f t="shared" ref="BY515" si="2571">IF(AND(OR($B515="Incon60l",$B515="Incon60r"),OR($B518="con60r",$B518="con60l"),$F515="Central",$F518="Central"),$I518,"")</f>
        <v/>
      </c>
      <c r="CI515" t="str">
        <f t="shared" ref="CI515" si="2572">IF(AND(OR($B515="Incon20l",$B515="Incon20r"),OR($B518="Abs20r",$B518="Abs20l"),$F515="Central",$F518="Central"),$T518,"")</f>
        <v/>
      </c>
      <c r="CJ515" t="str">
        <f t="shared" ref="CJ515" si="2573">IF(AND(OR($B515="Incon60l",$B515="Incon60r"),OR($B518="Abs60r",$B518="Abs60l"),$F515="Central",$F518="Central"),$T518,"")</f>
        <v/>
      </c>
      <c r="CK515" t="str">
        <f t="shared" ref="CK515" si="2574">IF(AND(OR($B515="Incon20l",$B515="Incon20r"),OR($B518="con20r",$B518="con20l"),$F515="Central",$F518="Central"),$T518,"")</f>
        <v/>
      </c>
      <c r="CL515" t="str">
        <f t="shared" ref="CL515" si="2575">IF(AND(OR($B515="Incon60l",$B515="Incon60r"),OR($B518="con60r",$B518="con60l"),$F515="Central",$F518="Central"),$T518,"")</f>
        <v/>
      </c>
    </row>
    <row r="516" spans="1:96" x14ac:dyDescent="0.25">
      <c r="A516" t="s">
        <v>209</v>
      </c>
      <c r="B516" t="s">
        <v>199</v>
      </c>
      <c r="C516">
        <v>0</v>
      </c>
      <c r="D516">
        <v>700</v>
      </c>
      <c r="E516" t="s">
        <v>696</v>
      </c>
      <c r="F516" t="s">
        <v>84</v>
      </c>
      <c r="G516">
        <v>90.8</v>
      </c>
      <c r="H516">
        <v>1</v>
      </c>
      <c r="I516">
        <v>566.6</v>
      </c>
      <c r="J516">
        <v>500</v>
      </c>
      <c r="K516">
        <v>27840.5</v>
      </c>
      <c r="L516">
        <v>583.29999999999995</v>
      </c>
      <c r="M516">
        <v>583.29999999999995</v>
      </c>
      <c r="N516">
        <v>500</v>
      </c>
      <c r="O516">
        <v>1</v>
      </c>
      <c r="P516">
        <v>0</v>
      </c>
      <c r="Q516">
        <v>1</v>
      </c>
      <c r="R516">
        <v>80.900000000000006</v>
      </c>
      <c r="S516">
        <v>71.400000000000006</v>
      </c>
      <c r="T516">
        <v>500</v>
      </c>
      <c r="U516">
        <v>71.400000000000006</v>
      </c>
      <c r="V516">
        <v>500</v>
      </c>
      <c r="CB516" t="str">
        <f t="shared" ref="CB516" si="2576">IF(AND(OR($B516="Incon20l",$B516="Incon20r"),OR($B519="Abs20r",$B519="Abs20l"),$F516="Flankers",$F519="Flankers"),$I519,"")</f>
        <v/>
      </c>
      <c r="CC516" t="str">
        <f t="shared" ref="CC516" si="2577">IF(AND(OR($B516="Incon60l",$B516="Incon60r"),OR($B519="Abs60r",$B519="Abs60l"),$F516="Flankers",$F519="Flankers"),$I519,"")</f>
        <v/>
      </c>
      <c r="CD516" t="str">
        <f t="shared" ref="CD516" si="2578">IF(AND(OR($B516="Incon20l",$B516="Incon20r"),OR($B519="con20r",$B519="con20l"),$F516="Flankers",$F519="Flankers"),$I519,"")</f>
        <v/>
      </c>
      <c r="CE516" t="str">
        <f t="shared" ref="CE516" si="2579">IF(AND(OR($B516="Incon60l",$B516="Incon60r"),OR($B519="con60r",$B519="con60l"),$F516="Flankers",$F519="Flankers"),$I519,"")</f>
        <v/>
      </c>
      <c r="CO516" t="str">
        <f t="shared" ref="CO516" si="2580">IF(AND(OR($B516="Incon20l",$B516="Incon20r"),OR($B519="Abs20r",$B519="Abs20l"),$F516="Flankers",$F519="Flankers"),$T519,"")</f>
        <v/>
      </c>
      <c r="CP516" t="str">
        <f t="shared" ref="CP516" si="2581">IF(AND(OR($B516="Incon60l",$B516="Incon60r"),OR($B519="Abs60r",$B519="Abs60l"),$F516="Flankers",$F519="Flankers"),$T519,"")</f>
        <v/>
      </c>
      <c r="CQ516" t="str">
        <f t="shared" ref="CQ516" si="2582">IF(AND(OR($B516="Incon20l",$B516="Incon20r"),OR($B519="con20r",$B519="con20l"),$F516="Flankers",$F519="Flankers"),$T519,"")</f>
        <v/>
      </c>
      <c r="CR516" t="str">
        <f t="shared" ref="CR516" si="2583">IF(AND(OR($B516="Incon60l",$B516="Incon60r"),OR($B519="con60r",$B519="con60l"),$F516="Flankers",$F519="Flankers"),$T519,"")</f>
        <v/>
      </c>
    </row>
    <row r="517" spans="1:96" x14ac:dyDescent="0.25">
      <c r="A517" t="s">
        <v>210</v>
      </c>
      <c r="B517" t="s">
        <v>199</v>
      </c>
      <c r="C517">
        <v>0</v>
      </c>
      <c r="D517">
        <v>700</v>
      </c>
      <c r="E517" t="s">
        <v>696</v>
      </c>
      <c r="F517" t="s">
        <v>84</v>
      </c>
      <c r="G517">
        <v>13</v>
      </c>
      <c r="H517">
        <v>1</v>
      </c>
      <c r="I517">
        <v>566.6</v>
      </c>
      <c r="J517">
        <v>550</v>
      </c>
      <c r="K517">
        <v>30623.4</v>
      </c>
      <c r="L517">
        <v>550</v>
      </c>
      <c r="M517">
        <v>550</v>
      </c>
      <c r="N517">
        <v>550</v>
      </c>
      <c r="O517">
        <v>1</v>
      </c>
      <c r="P517">
        <v>0</v>
      </c>
      <c r="Q517">
        <v>1</v>
      </c>
      <c r="R517">
        <v>80.900000000000006</v>
      </c>
      <c r="S517">
        <v>78.599999999999994</v>
      </c>
      <c r="T517">
        <v>550</v>
      </c>
      <c r="U517">
        <v>78.599999999999994</v>
      </c>
      <c r="V517">
        <v>550</v>
      </c>
    </row>
    <row r="518" spans="1:96" x14ac:dyDescent="0.25">
      <c r="A518" t="s">
        <v>211</v>
      </c>
      <c r="B518" t="s">
        <v>199</v>
      </c>
      <c r="C518">
        <v>0</v>
      </c>
      <c r="D518">
        <v>700</v>
      </c>
      <c r="E518" t="s">
        <v>696</v>
      </c>
      <c r="F518" t="s">
        <v>84</v>
      </c>
      <c r="G518">
        <v>0.4</v>
      </c>
      <c r="H518">
        <v>1</v>
      </c>
      <c r="I518">
        <v>683.2</v>
      </c>
      <c r="J518">
        <v>666.6</v>
      </c>
      <c r="K518">
        <v>37117.5</v>
      </c>
      <c r="L518">
        <v>666.6</v>
      </c>
      <c r="M518">
        <v>666.6</v>
      </c>
      <c r="N518">
        <v>666.6</v>
      </c>
      <c r="O518">
        <v>1</v>
      </c>
      <c r="P518">
        <v>0</v>
      </c>
      <c r="Q518">
        <v>1</v>
      </c>
      <c r="R518">
        <v>97.6</v>
      </c>
      <c r="S518">
        <v>95.2</v>
      </c>
      <c r="T518">
        <v>666.6</v>
      </c>
      <c r="U518">
        <v>95.2</v>
      </c>
      <c r="V518">
        <v>666.6</v>
      </c>
      <c r="BV518" t="str">
        <f t="shared" ref="BV518" si="2584">IF(AND(OR($B518="Incon20l",$B518="Incon20r"),OR($B521="Abs20r",$B521="Abs20l"),$F518="Central",$F521="Central"),$I521,"")</f>
        <v/>
      </c>
      <c r="BW518" t="str">
        <f t="shared" ref="BW518" si="2585">IF(AND(OR($B518="Incon60l",$B518="Incon60r"),OR($B521="Abs60r",$B521="Abs60l"),$F518="Central",$F521="Central"),$I521,"")</f>
        <v/>
      </c>
      <c r="BX518" t="str">
        <f t="shared" si="2390"/>
        <v/>
      </c>
      <c r="BY518" t="str">
        <f t="shared" ref="BY518" si="2586">IF(AND(OR($B518="Incon60l",$B518="Incon60r"),OR($B521="con60r",$B521="con60l"),$F518="Central",$F521="Central"),$I521,"")</f>
        <v/>
      </c>
      <c r="CI518" t="str">
        <f t="shared" ref="CI518" si="2587">IF(AND(OR($B518="Incon20l",$B518="Incon20r"),OR($B521="Abs20r",$B521="Abs20l"),$F518="Central",$F521="Central"),$T521,"")</f>
        <v/>
      </c>
      <c r="CJ518" t="str">
        <f t="shared" ref="CJ518" si="2588">IF(AND(OR($B518="Incon60l",$B518="Incon60r"),OR($B521="Abs60r",$B521="Abs60l"),$F518="Central",$F521="Central"),$T521,"")</f>
        <v/>
      </c>
      <c r="CK518" t="str">
        <f t="shared" ref="CK518" si="2589">IF(AND(OR($B518="Incon20l",$B518="Incon20r"),OR($B521="con20r",$B521="con20l"),$F518="Central",$F521="Central"),$T521,"")</f>
        <v/>
      </c>
      <c r="CL518" t="str">
        <f t="shared" ref="CL518" si="2590">IF(AND(OR($B518="Incon60l",$B518="Incon60r"),OR($B521="con60r",$B521="con60l"),$F518="Central",$F521="Central"),$T521,"")</f>
        <v/>
      </c>
    </row>
    <row r="519" spans="1:96" x14ac:dyDescent="0.25">
      <c r="A519" t="s">
        <v>212</v>
      </c>
      <c r="B519" t="s">
        <v>199</v>
      </c>
      <c r="C519">
        <v>0</v>
      </c>
      <c r="D519">
        <v>700</v>
      </c>
      <c r="E519" t="s">
        <v>696</v>
      </c>
      <c r="F519" t="s">
        <v>84</v>
      </c>
      <c r="G519">
        <v>11.4</v>
      </c>
      <c r="H519">
        <v>1</v>
      </c>
      <c r="I519">
        <v>366.6</v>
      </c>
      <c r="J519">
        <v>483.2</v>
      </c>
      <c r="K519">
        <v>26906.799999999999</v>
      </c>
      <c r="L519">
        <v>483.2</v>
      </c>
      <c r="M519">
        <v>849.8</v>
      </c>
      <c r="N519">
        <v>483.2</v>
      </c>
      <c r="O519">
        <v>1</v>
      </c>
      <c r="P519">
        <v>0</v>
      </c>
      <c r="Q519">
        <v>1</v>
      </c>
      <c r="R519">
        <v>52.4</v>
      </c>
      <c r="S519">
        <v>69</v>
      </c>
      <c r="T519">
        <v>483.2</v>
      </c>
      <c r="U519">
        <v>69</v>
      </c>
      <c r="V519">
        <v>483.2</v>
      </c>
      <c r="CB519" t="str">
        <f t="shared" ref="CB519" si="2591">IF(AND(OR($B519="Incon20l",$B519="Incon20r"),OR($B522="Abs20r",$B522="Abs20l"),$F519="Flankers",$F522="Flankers"),$I522,"")</f>
        <v/>
      </c>
      <c r="CC519" t="str">
        <f t="shared" ref="CC519" si="2592">IF(AND(OR($B519="Incon60l",$B519="Incon60r"),OR($B522="Abs60r",$B522="Abs60l"),$F519="Flankers",$F522="Flankers"),$I522,"")</f>
        <v/>
      </c>
      <c r="CD519" t="str">
        <f t="shared" ref="CD519" si="2593">IF(AND(OR($B519="Incon20l",$B519="Incon20r"),OR($B522="con20r",$B522="con20l"),$F519="Flankers",$F522="Flankers"),$I522,"")</f>
        <v/>
      </c>
      <c r="CE519" t="str">
        <f t="shared" ref="CE519" si="2594">IF(AND(OR($B519="Incon60l",$B519="Incon60r"),OR($B522="con60r",$B522="con60l"),$F519="Flankers",$F522="Flankers"),$I522,"")</f>
        <v/>
      </c>
      <c r="CO519" t="str">
        <f t="shared" ref="CO519" si="2595">IF(AND(OR($B519="Incon20l",$B519="Incon20r"),OR($B522="Abs20r",$B522="Abs20l"),$F519="Flankers",$F522="Flankers"),$T522,"")</f>
        <v/>
      </c>
      <c r="CP519" t="str">
        <f t="shared" ref="CP519" si="2596">IF(AND(OR($B519="Incon60l",$B519="Incon60r"),OR($B522="Abs60r",$B522="Abs60l"),$F519="Flankers",$F522="Flankers"),$T522,"")</f>
        <v/>
      </c>
      <c r="CQ519" t="str">
        <f t="shared" ref="CQ519" si="2597">IF(AND(OR($B519="Incon20l",$B519="Incon20r"),OR($B522="con20r",$B522="con20l"),$F519="Flankers",$F522="Flankers"),$T522,"")</f>
        <v/>
      </c>
      <c r="CR519" t="str">
        <f t="shared" ref="CR519" si="2598">IF(AND(OR($B519="Incon60l",$B519="Incon60r"),OR($B522="con60r",$B522="con60l"),$F519="Flankers",$F522="Flankers"),$T522,"")</f>
        <v/>
      </c>
    </row>
    <row r="520" spans="1:96" x14ac:dyDescent="0.25">
      <c r="A520" t="s">
        <v>213</v>
      </c>
      <c r="B520" t="s">
        <v>199</v>
      </c>
      <c r="C520">
        <v>0</v>
      </c>
      <c r="D520">
        <v>700</v>
      </c>
      <c r="E520" t="s">
        <v>696</v>
      </c>
      <c r="F520" t="s">
        <v>84</v>
      </c>
      <c r="G520" t="s">
        <v>30</v>
      </c>
      <c r="H520" t="s">
        <v>30</v>
      </c>
      <c r="I520">
        <v>300.10000000000002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 t="s">
        <v>30</v>
      </c>
      <c r="Q520">
        <v>0</v>
      </c>
      <c r="R520">
        <v>42.9</v>
      </c>
      <c r="S520">
        <v>0</v>
      </c>
      <c r="T520">
        <v>0</v>
      </c>
      <c r="U520">
        <v>0</v>
      </c>
      <c r="V520">
        <v>0</v>
      </c>
    </row>
    <row r="521" spans="1:96" x14ac:dyDescent="0.25">
      <c r="A521" t="s">
        <v>214</v>
      </c>
      <c r="B521" t="s">
        <v>199</v>
      </c>
      <c r="C521">
        <v>0</v>
      </c>
      <c r="D521">
        <v>700</v>
      </c>
      <c r="E521" t="s">
        <v>696</v>
      </c>
      <c r="F521" t="s">
        <v>84</v>
      </c>
      <c r="G521" t="s">
        <v>30</v>
      </c>
      <c r="H521" t="s">
        <v>30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t="s">
        <v>30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BV521" t="str">
        <f t="shared" ref="BV521" si="2599">IF(AND(OR($B521="Incon20l",$B521="Incon20r"),OR($B524="Abs20r",$B524="Abs20l"),$F521="Central",$F524="Central"),$I524,"")</f>
        <v/>
      </c>
      <c r="BW521" t="str">
        <f t="shared" ref="BW521" si="2600">IF(AND(OR($B521="Incon60l",$B521="Incon60r"),OR($B524="Abs60r",$B524="Abs60l"),$F521="Central",$F524="Central"),$I524,"")</f>
        <v/>
      </c>
      <c r="BX521" t="str">
        <f t="shared" si="2390"/>
        <v/>
      </c>
      <c r="BY521" t="str">
        <f t="shared" ref="BY521" si="2601">IF(AND(OR($B521="Incon60l",$B521="Incon60r"),OR($B524="con60r",$B524="con60l"),$F521="Central",$F524="Central"),$I524,"")</f>
        <v/>
      </c>
      <c r="CI521" t="str">
        <f t="shared" ref="CI521" si="2602">IF(AND(OR($B521="Incon20l",$B521="Incon20r"),OR($B524="Abs20r",$B524="Abs20l"),$F521="Central",$F524="Central"),$T524,"")</f>
        <v/>
      </c>
      <c r="CJ521" t="str">
        <f t="shared" ref="CJ521" si="2603">IF(AND(OR($B521="Incon60l",$B521="Incon60r"),OR($B524="Abs60r",$B524="Abs60l"),$F521="Central",$F524="Central"),$T524,"")</f>
        <v/>
      </c>
      <c r="CK521" t="str">
        <f t="shared" ref="CK521" si="2604">IF(AND(OR($B521="Incon20l",$B521="Incon20r"),OR($B524="con20r",$B524="con20l"),$F521="Central",$F524="Central"),$T524,"")</f>
        <v/>
      </c>
      <c r="CL521" t="str">
        <f t="shared" ref="CL521" si="2605">IF(AND(OR($B521="Incon60l",$B521="Incon60r"),OR($B524="con60r",$B524="con60l"),$F521="Central",$F524="Central"),$T524,"")</f>
        <v/>
      </c>
    </row>
    <row r="522" spans="1:96" x14ac:dyDescent="0.25">
      <c r="A522" t="s">
        <v>215</v>
      </c>
      <c r="B522" t="s">
        <v>199</v>
      </c>
      <c r="C522">
        <v>0</v>
      </c>
      <c r="D522">
        <v>700</v>
      </c>
      <c r="E522" t="s">
        <v>696</v>
      </c>
      <c r="F522" t="s">
        <v>84</v>
      </c>
      <c r="G522" t="s">
        <v>30</v>
      </c>
      <c r="H522" t="s">
        <v>30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t="s">
        <v>30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CB522" t="str">
        <f t="shared" ref="CB522" si="2606">IF(AND(OR($B522="Incon20l",$B522="Incon20r"),OR($B525="Abs20r",$B525="Abs20l"),$F522="Flankers",$F525="Flankers"),$I525,"")</f>
        <v/>
      </c>
      <c r="CC522" t="str">
        <f t="shared" ref="CC522" si="2607">IF(AND(OR($B522="Incon60l",$B522="Incon60r"),OR($B525="Abs60r",$B525="Abs60l"),$F522="Flankers",$F525="Flankers"),$I525,"")</f>
        <v/>
      </c>
      <c r="CD522" t="str">
        <f t="shared" ref="CD522" si="2608">IF(AND(OR($B522="Incon20l",$B522="Incon20r"),OR($B525="con20r",$B525="con20l"),$F522="Flankers",$F525="Flankers"),$I525,"")</f>
        <v/>
      </c>
      <c r="CE522" t="str">
        <f t="shared" ref="CE522" si="2609">IF(AND(OR($B522="Incon60l",$B522="Incon60r"),OR($B525="con60r",$B525="con60l"),$F522="Flankers",$F525="Flankers"),$I525,"")</f>
        <v/>
      </c>
      <c r="CO522" t="str">
        <f t="shared" ref="CO522" si="2610">IF(AND(OR($B522="Incon20l",$B522="Incon20r"),OR($B525="Abs20r",$B525="Abs20l"),$F522="Flankers",$F525="Flankers"),$T525,"")</f>
        <v/>
      </c>
      <c r="CP522" t="str">
        <f t="shared" ref="CP522" si="2611">IF(AND(OR($B522="Incon60l",$B522="Incon60r"),OR($B525="Abs60r",$B525="Abs60l"),$F522="Flankers",$F525="Flankers"),$T525,"")</f>
        <v/>
      </c>
      <c r="CQ522" t="str">
        <f t="shared" ref="CQ522" si="2612">IF(AND(OR($B522="Incon20l",$B522="Incon20r"),OR($B525="con20r",$B525="con20l"),$F522="Flankers",$F525="Flankers"),$T525,"")</f>
        <v/>
      </c>
      <c r="CR522" t="str">
        <f t="shared" ref="CR522" si="2613">IF(AND(OR($B522="Incon60l",$B522="Incon60r"),OR($B525="con60r",$B525="con60l"),$F522="Flankers",$F525="Flankers"),$T525,"")</f>
        <v/>
      </c>
    </row>
    <row r="523" spans="1:96" x14ac:dyDescent="0.25">
      <c r="A523" t="s">
        <v>216</v>
      </c>
      <c r="B523" t="s">
        <v>199</v>
      </c>
      <c r="C523">
        <v>0</v>
      </c>
      <c r="D523">
        <v>700</v>
      </c>
      <c r="E523" t="s">
        <v>696</v>
      </c>
      <c r="F523" t="s">
        <v>84</v>
      </c>
      <c r="G523" t="s">
        <v>30</v>
      </c>
      <c r="H523" t="s">
        <v>30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t="s">
        <v>30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:96" x14ac:dyDescent="0.25">
      <c r="A524" t="s">
        <v>198</v>
      </c>
      <c r="B524" t="s">
        <v>199</v>
      </c>
      <c r="C524">
        <v>0</v>
      </c>
      <c r="D524">
        <v>700</v>
      </c>
      <c r="E524" t="s">
        <v>696</v>
      </c>
      <c r="F524" t="s">
        <v>85</v>
      </c>
      <c r="G524" t="s">
        <v>30</v>
      </c>
      <c r="H524" t="s">
        <v>30</v>
      </c>
      <c r="I524">
        <v>16.600000000000001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t="s">
        <v>30</v>
      </c>
      <c r="Q524">
        <v>0</v>
      </c>
      <c r="R524">
        <v>2.4</v>
      </c>
      <c r="S524">
        <v>0</v>
      </c>
      <c r="T524">
        <v>0</v>
      </c>
      <c r="U524">
        <v>0</v>
      </c>
      <c r="V524">
        <v>0</v>
      </c>
      <c r="BV524" t="str">
        <f t="shared" ref="BV524" si="2614">IF(AND(OR($B524="Incon20l",$B524="Incon20r"),OR($B527="Abs20r",$B527="Abs20l"),$F524="Central",$F527="Central"),$I527,"")</f>
        <v/>
      </c>
      <c r="BW524" t="str">
        <f t="shared" ref="BW524" si="2615">IF(AND(OR($B524="Incon60l",$B524="Incon60r"),OR($B527="Abs60r",$B527="Abs60l"),$F524="Central",$F527="Central"),$I527,"")</f>
        <v/>
      </c>
      <c r="BX524" t="str">
        <f t="shared" si="2390"/>
        <v/>
      </c>
      <c r="BY524" t="str">
        <f t="shared" ref="BY524" si="2616">IF(AND(OR($B524="Incon60l",$B524="Incon60r"),OR($B527="con60r",$B527="con60l"),$F524="Central",$F527="Central"),$I527,"")</f>
        <v/>
      </c>
      <c r="CI524" t="str">
        <f t="shared" ref="CI524" si="2617">IF(AND(OR($B524="Incon20l",$B524="Incon20r"),OR($B527="Abs20r",$B527="Abs20l"),$F524="Central",$F527="Central"),$T527,"")</f>
        <v/>
      </c>
      <c r="CJ524" t="str">
        <f t="shared" ref="CJ524" si="2618">IF(AND(OR($B524="Incon60l",$B524="Incon60r"),OR($B527="Abs60r",$B527="Abs60l"),$F524="Central",$F527="Central"),$T527,"")</f>
        <v/>
      </c>
      <c r="CK524" t="str">
        <f t="shared" ref="CK524" si="2619">IF(AND(OR($B524="Incon20l",$B524="Incon20r"),OR($B527="con20r",$B527="con20l"),$F524="Central",$F527="Central"),$T527,"")</f>
        <v/>
      </c>
      <c r="CL524" t="str">
        <f t="shared" ref="CL524" si="2620">IF(AND(OR($B524="Incon60l",$B524="Incon60r"),OR($B527="con60r",$B527="con60l"),$F524="Central",$F527="Central"),$T527,"")</f>
        <v/>
      </c>
    </row>
    <row r="525" spans="1:96" x14ac:dyDescent="0.25">
      <c r="A525" t="s">
        <v>200</v>
      </c>
      <c r="B525" t="s">
        <v>199</v>
      </c>
      <c r="C525">
        <v>0</v>
      </c>
      <c r="D525">
        <v>700</v>
      </c>
      <c r="E525" t="s">
        <v>696</v>
      </c>
      <c r="F525" t="s">
        <v>85</v>
      </c>
      <c r="G525" t="s">
        <v>30</v>
      </c>
      <c r="H525" t="s">
        <v>30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t="s">
        <v>30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CB525" t="str">
        <f t="shared" ref="CB525" si="2621">IF(AND(OR($B525="Incon20l",$B525="Incon20r"),OR($B528="Abs20r",$B528="Abs20l"),$F525="Flankers",$F528="Flankers"),$I528,"")</f>
        <v/>
      </c>
      <c r="CC525" t="str">
        <f t="shared" ref="CC525" si="2622">IF(AND(OR($B525="Incon60l",$B525="Incon60r"),OR($B528="Abs60r",$B528="Abs60l"),$F525="Flankers",$F528="Flankers"),$I528,"")</f>
        <v/>
      </c>
      <c r="CD525" t="str">
        <f t="shared" ref="CD525" si="2623">IF(AND(OR($B525="Incon20l",$B525="Incon20r"),OR($B528="con20r",$B528="con20l"),$F525="Flankers",$F528="Flankers"),$I528,"")</f>
        <v/>
      </c>
      <c r="CE525" t="str">
        <f t="shared" ref="CE525" si="2624">IF(AND(OR($B525="Incon60l",$B525="Incon60r"),OR($B528="con60r",$B528="con60l"),$F525="Flankers",$F528="Flankers"),$I528,"")</f>
        <v/>
      </c>
      <c r="CO525" t="str">
        <f t="shared" ref="CO525" si="2625">IF(AND(OR($B525="Incon20l",$B525="Incon20r"),OR($B528="Abs20r",$B528="Abs20l"),$F525="Flankers",$F528="Flankers"),$T528,"")</f>
        <v/>
      </c>
      <c r="CP525" t="str">
        <f t="shared" ref="CP525" si="2626">IF(AND(OR($B525="Incon60l",$B525="Incon60r"),OR($B528="Abs60r",$B528="Abs60l"),$F525="Flankers",$F528="Flankers"),$T528,"")</f>
        <v/>
      </c>
      <c r="CQ525" t="str">
        <f t="shared" ref="CQ525" si="2627">IF(AND(OR($B525="Incon20l",$B525="Incon20r"),OR($B528="con20r",$B528="con20l"),$F525="Flankers",$F528="Flankers"),$T528,"")</f>
        <v/>
      </c>
      <c r="CR525" t="str">
        <f t="shared" ref="CR525" si="2628">IF(AND(OR($B525="Incon60l",$B525="Incon60r"),OR($B528="con60r",$B528="con60l"),$F525="Flankers",$F528="Flankers"),$T528,"")</f>
        <v/>
      </c>
    </row>
    <row r="526" spans="1:96" x14ac:dyDescent="0.25">
      <c r="A526" t="s">
        <v>201</v>
      </c>
      <c r="B526" t="s">
        <v>199</v>
      </c>
      <c r="C526">
        <v>0</v>
      </c>
      <c r="D526">
        <v>700</v>
      </c>
      <c r="E526" t="s">
        <v>696</v>
      </c>
      <c r="F526" t="s">
        <v>85</v>
      </c>
      <c r="G526" t="s">
        <v>30</v>
      </c>
      <c r="H526" t="s">
        <v>30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t="s">
        <v>30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96" x14ac:dyDescent="0.25">
      <c r="A527" t="s">
        <v>202</v>
      </c>
      <c r="B527" t="s">
        <v>199</v>
      </c>
      <c r="C527">
        <v>0</v>
      </c>
      <c r="D527">
        <v>700</v>
      </c>
      <c r="E527" t="s">
        <v>696</v>
      </c>
      <c r="F527" t="s">
        <v>85</v>
      </c>
      <c r="G527" t="s">
        <v>30</v>
      </c>
      <c r="H527" t="s">
        <v>30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t="s">
        <v>30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BV527" t="str">
        <f t="shared" ref="BV527" si="2629">IF(AND(OR($B527="Incon20l",$B527="Incon20r"),OR($B530="Abs20r",$B530="Abs20l"),$F527="Central",$F530="Central"),$I530,"")</f>
        <v/>
      </c>
      <c r="BW527" t="str">
        <f t="shared" ref="BW527" si="2630">IF(AND(OR($B527="Incon60l",$B527="Incon60r"),OR($B530="Abs60r",$B530="Abs60l"),$F527="Central",$F530="Central"),$I530,"")</f>
        <v/>
      </c>
      <c r="BX527" t="str">
        <f t="shared" si="2390"/>
        <v/>
      </c>
      <c r="BY527" t="str">
        <f t="shared" ref="BY527" si="2631">IF(AND(OR($B527="Incon60l",$B527="Incon60r"),OR($B530="con60r",$B530="con60l"),$F527="Central",$F530="Central"),$I530,"")</f>
        <v/>
      </c>
      <c r="CI527" t="str">
        <f t="shared" ref="CI527" si="2632">IF(AND(OR($B527="Incon20l",$B527="Incon20r"),OR($B530="Abs20r",$B530="Abs20l"),$F527="Central",$F530="Central"),$T530,"")</f>
        <v/>
      </c>
      <c r="CJ527" t="str">
        <f t="shared" ref="CJ527" si="2633">IF(AND(OR($B527="Incon60l",$B527="Incon60r"),OR($B530="Abs60r",$B530="Abs60l"),$F527="Central",$F530="Central"),$T530,"")</f>
        <v/>
      </c>
      <c r="CK527" t="str">
        <f t="shared" ref="CK527" si="2634">IF(AND(OR($B527="Incon20l",$B527="Incon20r"),OR($B530="con20r",$B530="con20l"),$F527="Central",$F530="Central"),$T530,"")</f>
        <v/>
      </c>
      <c r="CL527" t="str">
        <f t="shared" ref="CL527" si="2635">IF(AND(OR($B527="Incon60l",$B527="Incon60r"),OR($B530="con60r",$B530="con60l"),$F527="Central",$F530="Central"),$T530,"")</f>
        <v/>
      </c>
    </row>
    <row r="528" spans="1:96" x14ac:dyDescent="0.25">
      <c r="A528" t="s">
        <v>203</v>
      </c>
      <c r="B528" t="s">
        <v>199</v>
      </c>
      <c r="C528">
        <v>0</v>
      </c>
      <c r="D528">
        <v>700</v>
      </c>
      <c r="E528" t="s">
        <v>696</v>
      </c>
      <c r="F528" t="s">
        <v>85</v>
      </c>
      <c r="G528" t="s">
        <v>30</v>
      </c>
      <c r="H528" t="s">
        <v>30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t="s">
        <v>30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CB528" t="str">
        <f t="shared" ref="CB528" si="2636">IF(AND(OR($B528="Incon20l",$B528="Incon20r"),OR($B531="Abs20r",$B531="Abs20l"),$F528="Flankers",$F531="Flankers"),$I531,"")</f>
        <v/>
      </c>
      <c r="CC528" t="str">
        <f t="shared" ref="CC528" si="2637">IF(AND(OR($B528="Incon60l",$B528="Incon60r"),OR($B531="Abs60r",$B531="Abs60l"),$F528="Flankers",$F531="Flankers"),$I531,"")</f>
        <v/>
      </c>
      <c r="CD528" t="str">
        <f t="shared" ref="CD528" si="2638">IF(AND(OR($B528="Incon20l",$B528="Incon20r"),OR($B531="con20r",$B531="con20l"),$F528="Flankers",$F531="Flankers"),$I531,"")</f>
        <v/>
      </c>
      <c r="CE528" t="str">
        <f t="shared" ref="CE528" si="2639">IF(AND(OR($B528="Incon60l",$B528="Incon60r"),OR($B531="con60r",$B531="con60l"),$F528="Flankers",$F531="Flankers"),$I531,"")</f>
        <v/>
      </c>
      <c r="CO528" t="str">
        <f t="shared" ref="CO528" si="2640">IF(AND(OR($B528="Incon20l",$B528="Incon20r"),OR($B531="Abs20r",$B531="Abs20l"),$F528="Flankers",$F531="Flankers"),$T531,"")</f>
        <v/>
      </c>
      <c r="CP528" t="str">
        <f t="shared" ref="CP528" si="2641">IF(AND(OR($B528="Incon60l",$B528="Incon60r"),OR($B531="Abs60r",$B531="Abs60l"),$F528="Flankers",$F531="Flankers"),$T531,"")</f>
        <v/>
      </c>
      <c r="CQ528" t="str">
        <f t="shared" ref="CQ528" si="2642">IF(AND(OR($B528="Incon20l",$B528="Incon20r"),OR($B531="con20r",$B531="con20l"),$F528="Flankers",$F531="Flankers"),$T531,"")</f>
        <v/>
      </c>
      <c r="CR528" t="str">
        <f t="shared" ref="CR528" si="2643">IF(AND(OR($B528="Incon60l",$B528="Incon60r"),OR($B531="con60r",$B531="con60l"),$F528="Flankers",$F531="Flankers"),$T531,"")</f>
        <v/>
      </c>
    </row>
    <row r="529" spans="1:96" x14ac:dyDescent="0.25">
      <c r="A529" t="s">
        <v>204</v>
      </c>
      <c r="B529" t="s">
        <v>199</v>
      </c>
      <c r="C529">
        <v>0</v>
      </c>
      <c r="D529">
        <v>700</v>
      </c>
      <c r="E529" t="s">
        <v>696</v>
      </c>
      <c r="F529" t="s">
        <v>85</v>
      </c>
      <c r="G529" t="s">
        <v>30</v>
      </c>
      <c r="H529" t="s">
        <v>30</v>
      </c>
      <c r="I529">
        <v>66.8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 t="s">
        <v>30</v>
      </c>
      <c r="Q529">
        <v>0</v>
      </c>
      <c r="R529">
        <v>9.5</v>
      </c>
      <c r="S529">
        <v>0</v>
      </c>
      <c r="T529">
        <v>0</v>
      </c>
      <c r="U529">
        <v>0</v>
      </c>
      <c r="V529">
        <v>0</v>
      </c>
    </row>
    <row r="530" spans="1:96" x14ac:dyDescent="0.25">
      <c r="A530" t="s">
        <v>205</v>
      </c>
      <c r="B530" t="s">
        <v>199</v>
      </c>
      <c r="C530">
        <v>0</v>
      </c>
      <c r="D530">
        <v>700</v>
      </c>
      <c r="E530" t="s">
        <v>696</v>
      </c>
      <c r="F530" t="s">
        <v>85</v>
      </c>
      <c r="G530" t="s">
        <v>30</v>
      </c>
      <c r="H530" t="s">
        <v>30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t="s">
        <v>30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BV530" t="str">
        <f t="shared" ref="BV530" si="2644">IF(AND(OR($B530="Incon20l",$B530="Incon20r"),OR($B533="Abs20r",$B533="Abs20l"),$F530="Central",$F533="Central"),$I533,"")</f>
        <v/>
      </c>
      <c r="BW530" t="str">
        <f t="shared" ref="BW530" si="2645">IF(AND(OR($B530="Incon60l",$B530="Incon60r"),OR($B533="Abs60r",$B533="Abs60l"),$F530="Central",$F533="Central"),$I533,"")</f>
        <v/>
      </c>
      <c r="BX530" t="str">
        <f t="shared" si="2390"/>
        <v/>
      </c>
      <c r="BY530" t="str">
        <f t="shared" ref="BY530" si="2646">IF(AND(OR($B530="Incon60l",$B530="Incon60r"),OR($B533="con60r",$B533="con60l"),$F530="Central",$F533="Central"),$I533,"")</f>
        <v/>
      </c>
      <c r="CI530" t="str">
        <f t="shared" ref="CI530" si="2647">IF(AND(OR($B530="Incon20l",$B530="Incon20r"),OR($B533="Abs20r",$B533="Abs20l"),$F530="Central",$F533="Central"),$T533,"")</f>
        <v/>
      </c>
      <c r="CJ530" t="str">
        <f t="shared" ref="CJ530" si="2648">IF(AND(OR($B530="Incon60l",$B530="Incon60r"),OR($B533="Abs60r",$B533="Abs60l"),$F530="Central",$F533="Central"),$T533,"")</f>
        <v/>
      </c>
      <c r="CK530" t="str">
        <f t="shared" ref="CK530" si="2649">IF(AND(OR($B530="Incon20l",$B530="Incon20r"),OR($B533="con20r",$B533="con20l"),$F530="Central",$F533="Central"),$T533,"")</f>
        <v/>
      </c>
      <c r="CL530" t="str">
        <f t="shared" ref="CL530" si="2650">IF(AND(OR($B530="Incon60l",$B530="Incon60r"),OR($B533="con60r",$B533="con60l"),$F530="Central",$F533="Central"),$T533,"")</f>
        <v/>
      </c>
    </row>
    <row r="531" spans="1:96" x14ac:dyDescent="0.25">
      <c r="A531" t="s">
        <v>206</v>
      </c>
      <c r="B531" t="s">
        <v>199</v>
      </c>
      <c r="C531">
        <v>0</v>
      </c>
      <c r="D531">
        <v>700</v>
      </c>
      <c r="E531" t="s">
        <v>696</v>
      </c>
      <c r="F531" t="s">
        <v>85</v>
      </c>
      <c r="G531" t="s">
        <v>30</v>
      </c>
      <c r="H531" t="s">
        <v>30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t="s">
        <v>30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CB531" t="str">
        <f t="shared" ref="CB531" si="2651">IF(AND(OR($B531="Incon20l",$B531="Incon20r"),OR($B534="Abs20r",$B534="Abs20l"),$F531="Flankers",$F534="Flankers"),$I534,"")</f>
        <v/>
      </c>
      <c r="CC531" t="str">
        <f t="shared" ref="CC531" si="2652">IF(AND(OR($B531="Incon60l",$B531="Incon60r"),OR($B534="Abs60r",$B534="Abs60l"),$F531="Flankers",$F534="Flankers"),$I534,"")</f>
        <v/>
      </c>
      <c r="CD531" t="str">
        <f t="shared" ref="CD531" si="2653">IF(AND(OR($B531="Incon20l",$B531="Incon20r"),OR($B534="con20r",$B534="con20l"),$F531="Flankers",$F534="Flankers"),$I534,"")</f>
        <v/>
      </c>
      <c r="CE531" t="str">
        <f t="shared" ref="CE531" si="2654">IF(AND(OR($B531="Incon60l",$B531="Incon60r"),OR($B534="con60r",$B534="con60l"),$F531="Flankers",$F534="Flankers"),$I534,"")</f>
        <v/>
      </c>
      <c r="CO531" t="str">
        <f t="shared" ref="CO531" si="2655">IF(AND(OR($B531="Incon20l",$B531="Incon20r"),OR($B534="Abs20r",$B534="Abs20l"),$F531="Flankers",$F534="Flankers"),$T534,"")</f>
        <v/>
      </c>
      <c r="CP531" t="str">
        <f t="shared" ref="CP531" si="2656">IF(AND(OR($B531="Incon60l",$B531="Incon60r"),OR($B534="Abs60r",$B534="Abs60l"),$F531="Flankers",$F534="Flankers"),$T534,"")</f>
        <v/>
      </c>
      <c r="CQ531" t="str">
        <f t="shared" ref="CQ531" si="2657">IF(AND(OR($B531="Incon20l",$B531="Incon20r"),OR($B534="con20r",$B534="con20l"),$F531="Flankers",$F534="Flankers"),$T534,"")</f>
        <v/>
      </c>
      <c r="CR531" t="str">
        <f t="shared" ref="CR531" si="2658">IF(AND(OR($B531="Incon60l",$B531="Incon60r"),OR($B534="con60r",$B534="con60l"),$F531="Flankers",$F534="Flankers"),$T534,"")</f>
        <v/>
      </c>
    </row>
    <row r="532" spans="1:96" x14ac:dyDescent="0.25">
      <c r="A532" t="s">
        <v>207</v>
      </c>
      <c r="B532" t="s">
        <v>199</v>
      </c>
      <c r="C532">
        <v>0</v>
      </c>
      <c r="D532">
        <v>700</v>
      </c>
      <c r="E532" t="s">
        <v>696</v>
      </c>
      <c r="F532" t="s">
        <v>85</v>
      </c>
      <c r="G532" t="s">
        <v>30</v>
      </c>
      <c r="H532" t="s">
        <v>30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t="s">
        <v>30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:96" x14ac:dyDescent="0.25">
      <c r="A533" t="s">
        <v>208</v>
      </c>
      <c r="B533" t="s">
        <v>199</v>
      </c>
      <c r="C533">
        <v>0</v>
      </c>
      <c r="D533">
        <v>700</v>
      </c>
      <c r="E533" t="s">
        <v>696</v>
      </c>
      <c r="F533" t="s">
        <v>85</v>
      </c>
      <c r="G533" t="s">
        <v>30</v>
      </c>
      <c r="H533" t="s">
        <v>30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 t="s">
        <v>30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BV533" t="str">
        <f t="shared" ref="BV533" si="2659">IF(AND(OR($B533="Incon20l",$B533="Incon20r"),OR($B536="Abs20r",$B536="Abs20l"),$F533="Central",$F536="Central"),$I536,"")</f>
        <v/>
      </c>
      <c r="BW533" t="str">
        <f t="shared" ref="BW533" si="2660">IF(AND(OR($B533="Incon60l",$B533="Incon60r"),OR($B536="Abs60r",$B536="Abs60l"),$F533="Central",$F536="Central"),$I536,"")</f>
        <v/>
      </c>
      <c r="BX533" t="str">
        <f t="shared" si="2390"/>
        <v/>
      </c>
      <c r="BY533" t="str">
        <f t="shared" ref="BY533" si="2661">IF(AND(OR($B533="Incon60l",$B533="Incon60r"),OR($B536="con60r",$B536="con60l"),$F533="Central",$F536="Central"),$I536,"")</f>
        <v/>
      </c>
      <c r="CI533" t="str">
        <f t="shared" ref="CI533" si="2662">IF(AND(OR($B533="Incon20l",$B533="Incon20r"),OR($B536="Abs20r",$B536="Abs20l"),$F533="Central",$F536="Central"),$T536,"")</f>
        <v/>
      </c>
      <c r="CJ533" t="str">
        <f t="shared" ref="CJ533" si="2663">IF(AND(OR($B533="Incon60l",$B533="Incon60r"),OR($B536="Abs60r",$B536="Abs60l"),$F533="Central",$F536="Central"),$T536,"")</f>
        <v/>
      </c>
      <c r="CK533" t="str">
        <f t="shared" ref="CK533" si="2664">IF(AND(OR($B533="Incon20l",$B533="Incon20r"),OR($B536="con20r",$B536="con20l"),$F533="Central",$F536="Central"),$T536,"")</f>
        <v/>
      </c>
      <c r="CL533" t="str">
        <f t="shared" ref="CL533" si="2665">IF(AND(OR($B533="Incon60l",$B533="Incon60r"),OR($B536="con60r",$B536="con60l"),$F533="Central",$F536="Central"),$T536,"")</f>
        <v/>
      </c>
    </row>
    <row r="534" spans="1:96" x14ac:dyDescent="0.25">
      <c r="A534" t="s">
        <v>209</v>
      </c>
      <c r="B534" t="s">
        <v>199</v>
      </c>
      <c r="C534">
        <v>0</v>
      </c>
      <c r="D534">
        <v>700</v>
      </c>
      <c r="E534" t="s">
        <v>696</v>
      </c>
      <c r="F534" t="s">
        <v>85</v>
      </c>
      <c r="G534" t="s">
        <v>30</v>
      </c>
      <c r="H534" t="s">
        <v>30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 t="s">
        <v>30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CB534" t="str">
        <f t="shared" ref="CB534" si="2666">IF(AND(OR($B534="Incon20l",$B534="Incon20r"),OR($B537="Abs20r",$B537="Abs20l"),$F534="Flankers",$F537="Flankers"),$I537,"")</f>
        <v/>
      </c>
      <c r="CC534" t="str">
        <f t="shared" ref="CC534" si="2667">IF(AND(OR($B534="Incon60l",$B534="Incon60r"),OR($B537="Abs60r",$B537="Abs60l"),$F534="Flankers",$F537="Flankers"),$I537,"")</f>
        <v/>
      </c>
      <c r="CD534" t="str">
        <f t="shared" ref="CD534" si="2668">IF(AND(OR($B534="Incon20l",$B534="Incon20r"),OR($B537="con20r",$B537="con20l"),$F534="Flankers",$F537="Flankers"),$I537,"")</f>
        <v/>
      </c>
      <c r="CE534" t="str">
        <f t="shared" ref="CE534" si="2669">IF(AND(OR($B534="Incon60l",$B534="Incon60r"),OR($B537="con60r",$B537="con60l"),$F534="Flankers",$F537="Flankers"),$I537,"")</f>
        <v/>
      </c>
      <c r="CO534" t="str">
        <f t="shared" ref="CO534" si="2670">IF(AND(OR($B534="Incon20l",$B534="Incon20r"),OR($B537="Abs20r",$B537="Abs20l"),$F534="Flankers",$F537="Flankers"),$T537,"")</f>
        <v/>
      </c>
      <c r="CP534" t="str">
        <f t="shared" ref="CP534" si="2671">IF(AND(OR($B534="Incon60l",$B534="Incon60r"),OR($B537="Abs60r",$B537="Abs60l"),$F534="Flankers",$F537="Flankers"),$T537,"")</f>
        <v/>
      </c>
      <c r="CQ534" t="str">
        <f t="shared" ref="CQ534" si="2672">IF(AND(OR($B534="Incon20l",$B534="Incon20r"),OR($B537="con20r",$B537="con20l"),$F534="Flankers",$F537="Flankers"),$T537,"")</f>
        <v/>
      </c>
      <c r="CR534" t="str">
        <f t="shared" ref="CR534" si="2673">IF(AND(OR($B534="Incon60l",$B534="Incon60r"),OR($B537="con60r",$B537="con60l"),$F534="Flankers",$F537="Flankers"),$T537,"")</f>
        <v/>
      </c>
    </row>
    <row r="535" spans="1:96" x14ac:dyDescent="0.25">
      <c r="A535" t="s">
        <v>210</v>
      </c>
      <c r="B535" t="s">
        <v>199</v>
      </c>
      <c r="C535">
        <v>0</v>
      </c>
      <c r="D535">
        <v>700</v>
      </c>
      <c r="E535" t="s">
        <v>696</v>
      </c>
      <c r="F535" t="s">
        <v>85</v>
      </c>
      <c r="G535" t="s">
        <v>30</v>
      </c>
      <c r="H535" t="s">
        <v>30</v>
      </c>
      <c r="I535">
        <v>16.600000000000001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 t="s">
        <v>30</v>
      </c>
      <c r="Q535">
        <v>0</v>
      </c>
      <c r="R535">
        <v>2.4</v>
      </c>
      <c r="S535">
        <v>0</v>
      </c>
      <c r="T535">
        <v>0</v>
      </c>
      <c r="U535">
        <v>0</v>
      </c>
      <c r="V535">
        <v>0</v>
      </c>
    </row>
    <row r="536" spans="1:96" x14ac:dyDescent="0.25">
      <c r="A536" t="s">
        <v>211</v>
      </c>
      <c r="B536" t="s">
        <v>199</v>
      </c>
      <c r="C536">
        <v>0</v>
      </c>
      <c r="D536">
        <v>700</v>
      </c>
      <c r="E536" t="s">
        <v>696</v>
      </c>
      <c r="F536" t="s">
        <v>85</v>
      </c>
      <c r="G536" t="s">
        <v>30</v>
      </c>
      <c r="H536" t="s">
        <v>30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 t="s">
        <v>30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BV536" t="str">
        <f t="shared" ref="BV536" si="2674">IF(AND(OR($B536="Incon20l",$B536="Incon20r"),OR($B539="Abs20r",$B539="Abs20l"),$F536="Central",$F539="Central"),$I539,"")</f>
        <v/>
      </c>
      <c r="BW536" t="str">
        <f t="shared" ref="BW536" si="2675">IF(AND(OR($B536="Incon60l",$B536="Incon60r"),OR($B539="Abs60r",$B539="Abs60l"),$F536="Central",$F539="Central"),$I539,"")</f>
        <v/>
      </c>
      <c r="BX536" t="str">
        <f t="shared" si="2390"/>
        <v/>
      </c>
      <c r="BY536" t="str">
        <f t="shared" ref="BY536" si="2676">IF(AND(OR($B536="Incon60l",$B536="Incon60r"),OR($B539="con60r",$B539="con60l"),$F536="Central",$F539="Central"),$I539,"")</f>
        <v/>
      </c>
      <c r="CI536" t="str">
        <f t="shared" ref="CI536" si="2677">IF(AND(OR($B536="Incon20l",$B536="Incon20r"),OR($B539="Abs20r",$B539="Abs20l"),$F536="Central",$F539="Central"),$T539,"")</f>
        <v/>
      </c>
      <c r="CJ536" t="str">
        <f t="shared" ref="CJ536" si="2678">IF(AND(OR($B536="Incon60l",$B536="Incon60r"),OR($B539="Abs60r",$B539="Abs60l"),$F536="Central",$F539="Central"),$T539,"")</f>
        <v/>
      </c>
      <c r="CK536" t="str">
        <f t="shared" ref="CK536" si="2679">IF(AND(OR($B536="Incon20l",$B536="Incon20r"),OR($B539="con20r",$B539="con20l"),$F536="Central",$F539="Central"),$T539,"")</f>
        <v/>
      </c>
      <c r="CL536" t="str">
        <f t="shared" ref="CL536" si="2680">IF(AND(OR($B536="Incon60l",$B536="Incon60r"),OR($B539="con60r",$B539="con60l"),$F536="Central",$F539="Central"),$T539,"")</f>
        <v/>
      </c>
    </row>
    <row r="537" spans="1:96" x14ac:dyDescent="0.25">
      <c r="A537" t="s">
        <v>212</v>
      </c>
      <c r="B537" t="s">
        <v>199</v>
      </c>
      <c r="C537">
        <v>0</v>
      </c>
      <c r="D537">
        <v>700</v>
      </c>
      <c r="E537" t="s">
        <v>696</v>
      </c>
      <c r="F537" t="s">
        <v>85</v>
      </c>
      <c r="G537" t="s">
        <v>30</v>
      </c>
      <c r="H537" t="s">
        <v>30</v>
      </c>
      <c r="I537">
        <v>66.599999999999994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 t="s">
        <v>30</v>
      </c>
      <c r="Q537">
        <v>0</v>
      </c>
      <c r="R537">
        <v>9.5</v>
      </c>
      <c r="S537">
        <v>0</v>
      </c>
      <c r="T537">
        <v>0</v>
      </c>
      <c r="U537">
        <v>0</v>
      </c>
      <c r="V537">
        <v>0</v>
      </c>
      <c r="CB537" t="str">
        <f t="shared" ref="CB537" si="2681">IF(AND(OR($B537="Incon20l",$B537="Incon20r"),OR($B540="Abs20r",$B540="Abs20l"),$F537="Flankers",$F540="Flankers"),$I540,"")</f>
        <v/>
      </c>
      <c r="CC537" t="str">
        <f t="shared" ref="CC537" si="2682">IF(AND(OR($B537="Incon60l",$B537="Incon60r"),OR($B540="Abs60r",$B540="Abs60l"),$F537="Flankers",$F540="Flankers"),$I540,"")</f>
        <v/>
      </c>
      <c r="CD537" t="str">
        <f t="shared" ref="CD537" si="2683">IF(AND(OR($B537="Incon20l",$B537="Incon20r"),OR($B540="con20r",$B540="con20l"),$F537="Flankers",$F540="Flankers"),$I540,"")</f>
        <v/>
      </c>
      <c r="CE537" t="str">
        <f t="shared" ref="CE537" si="2684">IF(AND(OR($B537="Incon60l",$B537="Incon60r"),OR($B540="con60r",$B540="con60l"),$F537="Flankers",$F540="Flankers"),$I540,"")</f>
        <v/>
      </c>
      <c r="CO537" t="str">
        <f t="shared" ref="CO537" si="2685">IF(AND(OR($B537="Incon20l",$B537="Incon20r"),OR($B540="Abs20r",$B540="Abs20l"),$F537="Flankers",$F540="Flankers"),$T540,"")</f>
        <v/>
      </c>
      <c r="CP537" t="str">
        <f t="shared" ref="CP537" si="2686">IF(AND(OR($B537="Incon60l",$B537="Incon60r"),OR($B540="Abs60r",$B540="Abs60l"),$F537="Flankers",$F540="Flankers"),$T540,"")</f>
        <v/>
      </c>
      <c r="CQ537" t="str">
        <f t="shared" ref="CQ537" si="2687">IF(AND(OR($B537="Incon20l",$B537="Incon20r"),OR($B540="con20r",$B540="con20l"),$F537="Flankers",$F540="Flankers"),$T540,"")</f>
        <v/>
      </c>
      <c r="CR537" t="str">
        <f t="shared" ref="CR537" si="2688">IF(AND(OR($B537="Incon60l",$B537="Incon60r"),OR($B540="con60r",$B540="con60l"),$F537="Flankers",$F540="Flankers"),$T540,"")</f>
        <v/>
      </c>
    </row>
    <row r="538" spans="1:96" x14ac:dyDescent="0.25">
      <c r="A538" t="s">
        <v>213</v>
      </c>
      <c r="B538" t="s">
        <v>199</v>
      </c>
      <c r="C538">
        <v>0</v>
      </c>
      <c r="D538">
        <v>700</v>
      </c>
      <c r="E538" t="s">
        <v>696</v>
      </c>
      <c r="F538" t="s">
        <v>85</v>
      </c>
      <c r="G538" t="s">
        <v>30</v>
      </c>
      <c r="H538" t="s">
        <v>30</v>
      </c>
      <c r="I538">
        <v>183.3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t="s">
        <v>30</v>
      </c>
      <c r="Q538">
        <v>0</v>
      </c>
      <c r="R538">
        <v>26.2</v>
      </c>
      <c r="S538">
        <v>0</v>
      </c>
      <c r="T538">
        <v>0</v>
      </c>
      <c r="U538">
        <v>0</v>
      </c>
      <c r="V538">
        <v>0</v>
      </c>
    </row>
    <row r="539" spans="1:96" x14ac:dyDescent="0.25">
      <c r="A539" t="s">
        <v>214</v>
      </c>
      <c r="B539" t="s">
        <v>199</v>
      </c>
      <c r="C539">
        <v>0</v>
      </c>
      <c r="D539">
        <v>700</v>
      </c>
      <c r="E539" t="s">
        <v>696</v>
      </c>
      <c r="F539" t="s">
        <v>85</v>
      </c>
      <c r="G539" t="s">
        <v>30</v>
      </c>
      <c r="H539" t="s">
        <v>30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 t="s">
        <v>30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BV539" t="str">
        <f t="shared" ref="BV539" si="2689">IF(AND(OR($B539="Incon20l",$B539="Incon20r"),OR($B542="Abs20r",$B542="Abs20l"),$F539="Central",$F542="Central"),$I542,"")</f>
        <v/>
      </c>
      <c r="BW539" t="str">
        <f t="shared" ref="BW539" si="2690">IF(AND(OR($B539="Incon60l",$B539="Incon60r"),OR($B542="Abs60r",$B542="Abs60l"),$F539="Central",$F542="Central"),$I542,"")</f>
        <v/>
      </c>
      <c r="BX539" t="str">
        <f t="shared" si="2390"/>
        <v/>
      </c>
      <c r="BY539" t="str">
        <f t="shared" ref="BY539" si="2691">IF(AND(OR($B539="Incon60l",$B539="Incon60r"),OR($B542="con60r",$B542="con60l"),$F539="Central",$F542="Central"),$I542,"")</f>
        <v/>
      </c>
      <c r="CI539" t="str">
        <f t="shared" ref="CI539" si="2692">IF(AND(OR($B539="Incon20l",$B539="Incon20r"),OR($B542="Abs20r",$B542="Abs20l"),$F539="Central",$F542="Central"),$T542,"")</f>
        <v/>
      </c>
      <c r="CJ539" t="str">
        <f t="shared" ref="CJ539" si="2693">IF(AND(OR($B539="Incon60l",$B539="Incon60r"),OR($B542="Abs60r",$B542="Abs60l"),$F539="Central",$F542="Central"),$T542,"")</f>
        <v/>
      </c>
      <c r="CK539" t="str">
        <f t="shared" ref="CK539" si="2694">IF(AND(OR($B539="Incon20l",$B539="Incon20r"),OR($B542="con20r",$B542="con20l"),$F539="Central",$F542="Central"),$T542,"")</f>
        <v/>
      </c>
      <c r="CL539" t="str">
        <f t="shared" ref="CL539" si="2695">IF(AND(OR($B539="Incon60l",$B539="Incon60r"),OR($B542="con60r",$B542="con60l"),$F539="Central",$F542="Central"),$T542,"")</f>
        <v/>
      </c>
    </row>
    <row r="540" spans="1:96" x14ac:dyDescent="0.25">
      <c r="A540" t="s">
        <v>215</v>
      </c>
      <c r="B540" t="s">
        <v>199</v>
      </c>
      <c r="C540">
        <v>0</v>
      </c>
      <c r="D540">
        <v>700</v>
      </c>
      <c r="E540" t="s">
        <v>696</v>
      </c>
      <c r="F540" t="s">
        <v>85</v>
      </c>
      <c r="G540" t="s">
        <v>30</v>
      </c>
      <c r="H540" t="s">
        <v>30</v>
      </c>
      <c r="I540">
        <v>16.600000000000001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 t="s">
        <v>30</v>
      </c>
      <c r="Q540">
        <v>0</v>
      </c>
      <c r="R540">
        <v>2.4</v>
      </c>
      <c r="S540">
        <v>0</v>
      </c>
      <c r="T540">
        <v>0</v>
      </c>
      <c r="U540">
        <v>0</v>
      </c>
      <c r="V540">
        <v>0</v>
      </c>
      <c r="CB540" t="str">
        <f t="shared" ref="CB540" si="2696">IF(AND(OR($B540="Incon20l",$B540="Incon20r"),OR($B543="Abs20r",$B543="Abs20l"),$F540="Flankers",$F543="Flankers"),$I543,"")</f>
        <v/>
      </c>
      <c r="CC540" t="str">
        <f t="shared" ref="CC540" si="2697">IF(AND(OR($B540="Incon60l",$B540="Incon60r"),OR($B543="Abs60r",$B543="Abs60l"),$F540="Flankers",$F543="Flankers"),$I543,"")</f>
        <v/>
      </c>
      <c r="CD540" t="str">
        <f t="shared" ref="CD540" si="2698">IF(AND(OR($B540="Incon20l",$B540="Incon20r"),OR($B543="con20r",$B543="con20l"),$F540="Flankers",$F543="Flankers"),$I543,"")</f>
        <v/>
      </c>
      <c r="CE540" t="str">
        <f t="shared" ref="CE540" si="2699">IF(AND(OR($B540="Incon60l",$B540="Incon60r"),OR($B543="con60r",$B543="con60l"),$F540="Flankers",$F543="Flankers"),$I543,"")</f>
        <v/>
      </c>
      <c r="CO540" t="str">
        <f t="shared" ref="CO540" si="2700">IF(AND(OR($B540="Incon20l",$B540="Incon20r"),OR($B543="Abs20r",$B543="Abs20l"),$F540="Flankers",$F543="Flankers"),$T543,"")</f>
        <v/>
      </c>
      <c r="CP540" t="str">
        <f t="shared" ref="CP540" si="2701">IF(AND(OR($B540="Incon60l",$B540="Incon60r"),OR($B543="Abs60r",$B543="Abs60l"),$F540="Flankers",$F543="Flankers"),$T543,"")</f>
        <v/>
      </c>
      <c r="CQ540" t="str">
        <f t="shared" ref="CQ540" si="2702">IF(AND(OR($B540="Incon20l",$B540="Incon20r"),OR($B543="con20r",$B543="con20l"),$F540="Flankers",$F543="Flankers"),$T543,"")</f>
        <v/>
      </c>
      <c r="CR540" t="str">
        <f t="shared" ref="CR540" si="2703">IF(AND(OR($B540="Incon60l",$B540="Incon60r"),OR($B543="con60r",$B543="con60l"),$F540="Flankers",$F543="Flankers"),$T543,"")</f>
        <v/>
      </c>
    </row>
    <row r="541" spans="1:96" x14ac:dyDescent="0.25">
      <c r="A541" t="s">
        <v>216</v>
      </c>
      <c r="B541" t="s">
        <v>199</v>
      </c>
      <c r="C541">
        <v>0</v>
      </c>
      <c r="D541">
        <v>700</v>
      </c>
      <c r="E541" t="s">
        <v>696</v>
      </c>
      <c r="F541" t="s">
        <v>85</v>
      </c>
      <c r="G541" t="s">
        <v>30</v>
      </c>
      <c r="H541" t="s">
        <v>30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 t="s">
        <v>30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96" x14ac:dyDescent="0.25">
      <c r="A542" t="s">
        <v>217</v>
      </c>
      <c r="B542" t="s">
        <v>218</v>
      </c>
      <c r="C542">
        <v>0</v>
      </c>
      <c r="D542">
        <v>700</v>
      </c>
      <c r="E542" t="s">
        <v>696</v>
      </c>
      <c r="F542" t="s">
        <v>29</v>
      </c>
      <c r="G542" t="s">
        <v>30</v>
      </c>
      <c r="H542" t="s">
        <v>30</v>
      </c>
      <c r="I542">
        <v>16.7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 t="s">
        <v>30</v>
      </c>
      <c r="Q542">
        <v>0</v>
      </c>
      <c r="R542">
        <v>2.4</v>
      </c>
      <c r="S542">
        <v>0</v>
      </c>
      <c r="T542">
        <v>0</v>
      </c>
      <c r="U542">
        <v>0</v>
      </c>
      <c r="V542">
        <v>0</v>
      </c>
      <c r="BV542" t="str">
        <f t="shared" ref="BV542" si="2704">IF(AND(OR($B542="Incon20l",$B542="Incon20r"),OR($B545="Abs20r",$B545="Abs20l"),$F542="Central",$F545="Central"),$I545,"")</f>
        <v/>
      </c>
      <c r="BW542" t="str">
        <f t="shared" ref="BW542" si="2705">IF(AND(OR($B542="Incon60l",$B542="Incon60r"),OR($B545="Abs60r",$B545="Abs60l"),$F542="Central",$F545="Central"),$I545,"")</f>
        <v/>
      </c>
      <c r="BX542" t="str">
        <f t="shared" si="2390"/>
        <v/>
      </c>
      <c r="BY542" t="str">
        <f t="shared" ref="BY542" si="2706">IF(AND(OR($B542="Incon60l",$B542="Incon60r"),OR($B545="con60r",$B545="con60l"),$F542="Central",$F545="Central"),$I545,"")</f>
        <v/>
      </c>
      <c r="CI542" t="str">
        <f t="shared" ref="CI542" si="2707">IF(AND(OR($B542="Incon20l",$B542="Incon20r"),OR($B545="Abs20r",$B545="Abs20l"),$F542="Central",$F545="Central"),$T545,"")</f>
        <v/>
      </c>
      <c r="CJ542" t="str">
        <f t="shared" ref="CJ542" si="2708">IF(AND(OR($B542="Incon60l",$B542="Incon60r"),OR($B545="Abs60r",$B545="Abs60l"),$F542="Central",$F545="Central"),$T545,"")</f>
        <v/>
      </c>
      <c r="CK542" t="str">
        <f t="shared" ref="CK542" si="2709">IF(AND(OR($B542="Incon20l",$B542="Incon20r"),OR($B545="con20r",$B545="con20l"),$F542="Central",$F545="Central"),$T545,"")</f>
        <v/>
      </c>
      <c r="CL542" t="str">
        <f t="shared" ref="CL542" si="2710">IF(AND(OR($B542="Incon60l",$B542="Incon60r"),OR($B545="con60r",$B545="con60l"),$F542="Central",$F545="Central"),$T545,"")</f>
        <v/>
      </c>
    </row>
    <row r="543" spans="1:96" x14ac:dyDescent="0.25">
      <c r="A543" t="s">
        <v>219</v>
      </c>
      <c r="B543" t="s">
        <v>218</v>
      </c>
      <c r="C543">
        <v>0</v>
      </c>
      <c r="D543">
        <v>700</v>
      </c>
      <c r="E543" t="s">
        <v>696</v>
      </c>
      <c r="F543" t="s">
        <v>29</v>
      </c>
      <c r="G543">
        <v>441.9</v>
      </c>
      <c r="H543">
        <v>2</v>
      </c>
      <c r="I543">
        <v>200</v>
      </c>
      <c r="J543">
        <v>116.7</v>
      </c>
      <c r="K543">
        <v>810.9</v>
      </c>
      <c r="L543">
        <v>283.3</v>
      </c>
      <c r="M543">
        <v>316.60000000000002</v>
      </c>
      <c r="N543">
        <v>116.7</v>
      </c>
      <c r="O543">
        <v>1</v>
      </c>
      <c r="P543">
        <v>0</v>
      </c>
      <c r="Q543">
        <v>1</v>
      </c>
      <c r="R543">
        <v>28.6</v>
      </c>
      <c r="S543">
        <v>16.7</v>
      </c>
      <c r="T543">
        <v>116.7</v>
      </c>
      <c r="U543">
        <v>16.7</v>
      </c>
      <c r="V543">
        <v>116.7</v>
      </c>
      <c r="CB543" t="str">
        <f t="shared" ref="CB543" si="2711">IF(AND(OR($B543="Incon20l",$B543="Incon20r"),OR($B546="Abs20r",$B546="Abs20l"),$F543="Flankers",$F546="Flankers"),$I546,"")</f>
        <v/>
      </c>
      <c r="CC543" t="str">
        <f t="shared" ref="CC543" si="2712">IF(AND(OR($B543="Incon60l",$B543="Incon60r"),OR($B546="Abs60r",$B546="Abs60l"),$F543="Flankers",$F546="Flankers"),$I546,"")</f>
        <v/>
      </c>
      <c r="CD543" t="str">
        <f t="shared" ref="CD543" si="2713">IF(AND(OR($B543="Incon20l",$B543="Incon20r"),OR($B546="con20r",$B546="con20l"),$F543="Flankers",$F546="Flankers"),$I546,"")</f>
        <v/>
      </c>
      <c r="CE543" t="str">
        <f t="shared" ref="CE543" si="2714">IF(AND(OR($B543="Incon60l",$B543="Incon60r"),OR($B546="con60r",$B546="con60l"),$F543="Flankers",$F546="Flankers"),$I546,"")</f>
        <v/>
      </c>
      <c r="CO543" t="str">
        <f t="shared" ref="CO543" si="2715">IF(AND(OR($B543="Incon20l",$B543="Incon20r"),OR($B546="Abs20r",$B546="Abs20l"),$F543="Flankers",$F546="Flankers"),$T546,"")</f>
        <v/>
      </c>
      <c r="CP543" t="str">
        <f t="shared" ref="CP543" si="2716">IF(AND(OR($B543="Incon60l",$B543="Incon60r"),OR($B546="Abs60r",$B546="Abs60l"),$F543="Flankers",$F546="Flankers"),$T546,"")</f>
        <v/>
      </c>
      <c r="CQ543" t="str">
        <f t="shared" ref="CQ543" si="2717">IF(AND(OR($B543="Incon20l",$B543="Incon20r"),OR($B546="con20r",$B546="con20l"),$F543="Flankers",$F546="Flankers"),$T546,"")</f>
        <v/>
      </c>
      <c r="CR543" t="str">
        <f t="shared" ref="CR543" si="2718">IF(AND(OR($B543="Incon60l",$B543="Incon60r"),OR($B546="con60r",$B546="con60l"),$F543="Flankers",$F546="Flankers"),$T546,"")</f>
        <v/>
      </c>
    </row>
    <row r="544" spans="1:96" x14ac:dyDescent="0.25">
      <c r="A544" t="s">
        <v>220</v>
      </c>
      <c r="B544" t="s">
        <v>218</v>
      </c>
      <c r="C544">
        <v>0</v>
      </c>
      <c r="D544">
        <v>700</v>
      </c>
      <c r="E544" t="s">
        <v>696</v>
      </c>
      <c r="F544" t="s">
        <v>29</v>
      </c>
      <c r="G544" t="s">
        <v>30</v>
      </c>
      <c r="H544" t="s">
        <v>30</v>
      </c>
      <c r="I544">
        <v>183.4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 t="s">
        <v>30</v>
      </c>
      <c r="Q544">
        <v>0</v>
      </c>
      <c r="R544">
        <v>26.2</v>
      </c>
      <c r="S544">
        <v>0</v>
      </c>
      <c r="T544">
        <v>0</v>
      </c>
      <c r="U544">
        <v>0</v>
      </c>
      <c r="V544">
        <v>0</v>
      </c>
    </row>
    <row r="545" spans="1:96" x14ac:dyDescent="0.25">
      <c r="A545" t="s">
        <v>221</v>
      </c>
      <c r="B545" t="s">
        <v>218</v>
      </c>
      <c r="C545">
        <v>0</v>
      </c>
      <c r="D545">
        <v>700</v>
      </c>
      <c r="E545" t="s">
        <v>696</v>
      </c>
      <c r="F545" t="s">
        <v>29</v>
      </c>
      <c r="G545" t="s">
        <v>30</v>
      </c>
      <c r="H545" t="s">
        <v>30</v>
      </c>
      <c r="I545">
        <v>233.4</v>
      </c>
      <c r="J545">
        <v>0</v>
      </c>
      <c r="K545">
        <v>0</v>
      </c>
      <c r="L545">
        <v>33.299999999999997</v>
      </c>
      <c r="M545">
        <v>33.299999999999997</v>
      </c>
      <c r="N545">
        <v>0</v>
      </c>
      <c r="O545">
        <v>0</v>
      </c>
      <c r="P545" t="s">
        <v>30</v>
      </c>
      <c r="Q545">
        <v>0</v>
      </c>
      <c r="R545">
        <v>33.299999999999997</v>
      </c>
      <c r="S545">
        <v>0</v>
      </c>
      <c r="T545">
        <v>0</v>
      </c>
      <c r="U545">
        <v>0</v>
      </c>
      <c r="V545">
        <v>0</v>
      </c>
      <c r="BV545" t="str">
        <f t="shared" ref="BV545" si="2719">IF(AND(OR($B545="Incon20l",$B545="Incon20r"),OR($B548="Abs20r",$B548="Abs20l"),$F545="Central",$F548="Central"),$I548,"")</f>
        <v/>
      </c>
      <c r="BW545" t="str">
        <f t="shared" ref="BW545" si="2720">IF(AND(OR($B545="Incon60l",$B545="Incon60r"),OR($B548="Abs60r",$B548="Abs60l"),$F545="Central",$F548="Central"),$I548,"")</f>
        <v/>
      </c>
      <c r="BX545" t="str">
        <f t="shared" ref="BX545:BX608" si="2721">IF(AND(OR($B545="Incon20l",$B545="Incon20r"),OR($B548="con20r",$B548="con20l"),$F545="Central",$F548="Central"),$I548,"")</f>
        <v/>
      </c>
      <c r="BY545" t="str">
        <f t="shared" ref="BY545" si="2722">IF(AND(OR($B545="Incon60l",$B545="Incon60r"),OR($B548="con60r",$B548="con60l"),$F545="Central",$F548="Central"),$I548,"")</f>
        <v/>
      </c>
      <c r="CI545" t="str">
        <f t="shared" ref="CI545" si="2723">IF(AND(OR($B545="Incon20l",$B545="Incon20r"),OR($B548="Abs20r",$B548="Abs20l"),$F545="Central",$F548="Central"),$T548,"")</f>
        <v/>
      </c>
      <c r="CJ545" t="str">
        <f t="shared" ref="CJ545" si="2724">IF(AND(OR($B545="Incon60l",$B545="Incon60r"),OR($B548="Abs60r",$B548="Abs60l"),$F545="Central",$F548="Central"),$T548,"")</f>
        <v/>
      </c>
      <c r="CK545" t="str">
        <f t="shared" ref="CK545" si="2725">IF(AND(OR($B545="Incon20l",$B545="Incon20r"),OR($B548="con20r",$B548="con20l"),$F545="Central",$F548="Central"),$T548,"")</f>
        <v/>
      </c>
      <c r="CL545" t="str">
        <f t="shared" ref="CL545" si="2726">IF(AND(OR($B545="Incon60l",$B545="Incon60r"),OR($B548="con60r",$B548="con60l"),$F545="Central",$F548="Central"),$T548,"")</f>
        <v/>
      </c>
    </row>
    <row r="546" spans="1:96" x14ac:dyDescent="0.25">
      <c r="A546" t="s">
        <v>222</v>
      </c>
      <c r="B546" t="s">
        <v>218</v>
      </c>
      <c r="C546">
        <v>0</v>
      </c>
      <c r="D546">
        <v>700</v>
      </c>
      <c r="E546" t="s">
        <v>696</v>
      </c>
      <c r="F546" t="s">
        <v>29</v>
      </c>
      <c r="G546">
        <v>12.4</v>
      </c>
      <c r="H546">
        <v>1</v>
      </c>
      <c r="I546">
        <v>699.9</v>
      </c>
      <c r="J546">
        <v>699.9</v>
      </c>
      <c r="K546">
        <v>4865.8</v>
      </c>
      <c r="L546">
        <v>699.9</v>
      </c>
      <c r="M546">
        <v>699.9</v>
      </c>
      <c r="N546">
        <v>699.9</v>
      </c>
      <c r="O546">
        <v>1</v>
      </c>
      <c r="P546">
        <v>0</v>
      </c>
      <c r="Q546">
        <v>1</v>
      </c>
      <c r="R546">
        <v>100</v>
      </c>
      <c r="S546">
        <v>100</v>
      </c>
      <c r="T546">
        <v>699.9</v>
      </c>
      <c r="U546">
        <v>100</v>
      </c>
      <c r="V546">
        <v>699.9</v>
      </c>
      <c r="CB546" t="str">
        <f t="shared" ref="CB546" si="2727">IF(AND(OR($B546="Incon20l",$B546="Incon20r"),OR($B549="Abs20r",$B549="Abs20l"),$F546="Flankers",$F549="Flankers"),$I549,"")</f>
        <v/>
      </c>
      <c r="CC546" t="str">
        <f t="shared" ref="CC546" si="2728">IF(AND(OR($B546="Incon60l",$B546="Incon60r"),OR($B549="Abs60r",$B549="Abs60l"),$F546="Flankers",$F549="Flankers"),$I549,"")</f>
        <v/>
      </c>
      <c r="CD546" t="str">
        <f t="shared" ref="CD546" si="2729">IF(AND(OR($B546="Incon20l",$B546="Incon20r"),OR($B549="con20r",$B549="con20l"),$F546="Flankers",$F549="Flankers"),$I549,"")</f>
        <v/>
      </c>
      <c r="CE546" t="str">
        <f t="shared" ref="CE546" si="2730">IF(AND(OR($B546="Incon60l",$B546="Incon60r"),OR($B549="con60r",$B549="con60l"),$F546="Flankers",$F549="Flankers"),$I549,"")</f>
        <v/>
      </c>
      <c r="CO546" t="str">
        <f t="shared" ref="CO546" si="2731">IF(AND(OR($B546="Incon20l",$B546="Incon20r"),OR($B549="Abs20r",$B549="Abs20l"),$F546="Flankers",$F549="Flankers"),$T549,"")</f>
        <v/>
      </c>
      <c r="CP546" t="str">
        <f t="shared" ref="CP546" si="2732">IF(AND(OR($B546="Incon60l",$B546="Incon60r"),OR($B549="Abs60r",$B549="Abs60l"),$F546="Flankers",$F549="Flankers"),$T549,"")</f>
        <v/>
      </c>
      <c r="CQ546" t="str">
        <f t="shared" ref="CQ546" si="2733">IF(AND(OR($B546="Incon20l",$B546="Incon20r"),OR($B549="con20r",$B549="con20l"),$F546="Flankers",$F549="Flankers"),$T549,"")</f>
        <v/>
      </c>
      <c r="CR546" t="str">
        <f t="shared" ref="CR546" si="2734">IF(AND(OR($B546="Incon60l",$B546="Incon60r"),OR($B549="con60r",$B549="con60l"),$F546="Flankers",$F549="Flankers"),$T549,"")</f>
        <v/>
      </c>
    </row>
    <row r="547" spans="1:96" x14ac:dyDescent="0.25">
      <c r="A547" t="s">
        <v>223</v>
      </c>
      <c r="B547" t="s">
        <v>218</v>
      </c>
      <c r="C547">
        <v>0</v>
      </c>
      <c r="D547">
        <v>700</v>
      </c>
      <c r="E547" t="s">
        <v>696</v>
      </c>
      <c r="F547" t="s">
        <v>29</v>
      </c>
      <c r="G547">
        <v>558.9</v>
      </c>
      <c r="H547">
        <v>2</v>
      </c>
      <c r="I547">
        <v>266.60000000000002</v>
      </c>
      <c r="J547">
        <v>216.7</v>
      </c>
      <c r="K547">
        <v>1506.2</v>
      </c>
      <c r="L547">
        <v>250</v>
      </c>
      <c r="M547">
        <v>250</v>
      </c>
      <c r="N547">
        <v>216.7</v>
      </c>
      <c r="O547">
        <v>1</v>
      </c>
      <c r="P547">
        <v>0</v>
      </c>
      <c r="Q547">
        <v>1</v>
      </c>
      <c r="R547">
        <v>38.1</v>
      </c>
      <c r="S547">
        <v>31</v>
      </c>
      <c r="T547">
        <v>216.7</v>
      </c>
      <c r="U547">
        <v>31</v>
      </c>
      <c r="V547">
        <v>216.7</v>
      </c>
    </row>
    <row r="548" spans="1:96" x14ac:dyDescent="0.25">
      <c r="A548" t="s">
        <v>224</v>
      </c>
      <c r="B548" t="s">
        <v>218</v>
      </c>
      <c r="C548">
        <v>0</v>
      </c>
      <c r="D548">
        <v>700</v>
      </c>
      <c r="E548" t="s">
        <v>696</v>
      </c>
      <c r="F548" t="s">
        <v>29</v>
      </c>
      <c r="G548" t="s">
        <v>30</v>
      </c>
      <c r="H548" t="s">
        <v>30</v>
      </c>
      <c r="I548">
        <v>416.8</v>
      </c>
      <c r="J548">
        <v>0</v>
      </c>
      <c r="K548">
        <v>0</v>
      </c>
      <c r="L548">
        <v>99.9</v>
      </c>
      <c r="M548">
        <v>99.9</v>
      </c>
      <c r="N548">
        <v>0</v>
      </c>
      <c r="O548">
        <v>0</v>
      </c>
      <c r="P548" t="s">
        <v>30</v>
      </c>
      <c r="Q548">
        <v>0</v>
      </c>
      <c r="R548">
        <v>59.5</v>
      </c>
      <c r="S548">
        <v>0</v>
      </c>
      <c r="T548">
        <v>0</v>
      </c>
      <c r="U548">
        <v>0</v>
      </c>
      <c r="V548">
        <v>0</v>
      </c>
      <c r="BV548" t="str">
        <f t="shared" ref="BV548" si="2735">IF(AND(OR($B548="Incon20l",$B548="Incon20r"),OR($B551="Abs20r",$B551="Abs20l"),$F548="Central",$F551="Central"),$I551,"")</f>
        <v/>
      </c>
      <c r="BW548" t="str">
        <f t="shared" ref="BW548" si="2736">IF(AND(OR($B548="Incon60l",$B548="Incon60r"),OR($B551="Abs60r",$B551="Abs60l"),$F548="Central",$F551="Central"),$I551,"")</f>
        <v/>
      </c>
      <c r="BX548" t="str">
        <f t="shared" si="2721"/>
        <v/>
      </c>
      <c r="BY548" t="str">
        <f t="shared" ref="BY548" si="2737">IF(AND(OR($B548="Incon60l",$B548="Incon60r"),OR($B551="con60r",$B551="con60l"),$F548="Central",$F551="Central"),$I551,"")</f>
        <v/>
      </c>
      <c r="CI548" t="str">
        <f t="shared" ref="CI548" si="2738">IF(AND(OR($B548="Incon20l",$B548="Incon20r"),OR($B551="Abs20r",$B551="Abs20l"),$F548="Central",$F551="Central"),$T551,"")</f>
        <v/>
      </c>
      <c r="CJ548" t="str">
        <f t="shared" ref="CJ548" si="2739">IF(AND(OR($B548="Incon60l",$B548="Incon60r"),OR($B551="Abs60r",$B551="Abs60l"),$F548="Central",$F551="Central"),$T551,"")</f>
        <v/>
      </c>
      <c r="CK548" t="str">
        <f t="shared" ref="CK548" si="2740">IF(AND(OR($B548="Incon20l",$B548="Incon20r"),OR($B551="con20r",$B551="con20l"),$F548="Central",$F551="Central"),$T551,"")</f>
        <v/>
      </c>
      <c r="CL548" t="str">
        <f t="shared" ref="CL548" si="2741">IF(AND(OR($B548="Incon60l",$B548="Incon60r"),OR($B551="con60r",$B551="con60l"),$F548="Central",$F551="Central"),$T551,"")</f>
        <v/>
      </c>
    </row>
    <row r="549" spans="1:96" x14ac:dyDescent="0.25">
      <c r="A549" t="s">
        <v>225</v>
      </c>
      <c r="B549" t="s">
        <v>218</v>
      </c>
      <c r="C549">
        <v>0</v>
      </c>
      <c r="D549">
        <v>700</v>
      </c>
      <c r="E549" t="s">
        <v>696</v>
      </c>
      <c r="F549" t="s">
        <v>29</v>
      </c>
      <c r="G549" t="s">
        <v>30</v>
      </c>
      <c r="H549" t="s">
        <v>30</v>
      </c>
      <c r="I549">
        <v>216.4</v>
      </c>
      <c r="J549">
        <v>0</v>
      </c>
      <c r="K549">
        <v>0</v>
      </c>
      <c r="L549">
        <v>116.7</v>
      </c>
      <c r="M549">
        <v>116.7</v>
      </c>
      <c r="N549">
        <v>0</v>
      </c>
      <c r="O549">
        <v>0</v>
      </c>
      <c r="P549" t="s">
        <v>30</v>
      </c>
      <c r="Q549">
        <v>0</v>
      </c>
      <c r="R549">
        <v>30.9</v>
      </c>
      <c r="S549">
        <v>0</v>
      </c>
      <c r="T549">
        <v>0</v>
      </c>
      <c r="U549">
        <v>0</v>
      </c>
      <c r="V549">
        <v>0</v>
      </c>
      <c r="CB549" t="str">
        <f t="shared" ref="CB549" si="2742">IF(AND(OR($B549="Incon20l",$B549="Incon20r"),OR($B552="Abs20r",$B552="Abs20l"),$F549="Flankers",$F552="Flankers"),$I552,"")</f>
        <v/>
      </c>
      <c r="CC549" t="str">
        <f t="shared" ref="CC549" si="2743">IF(AND(OR($B549="Incon60l",$B549="Incon60r"),OR($B552="Abs60r",$B552="Abs60l"),$F549="Flankers",$F552="Flankers"),$I552,"")</f>
        <v/>
      </c>
      <c r="CD549" t="str">
        <f t="shared" ref="CD549" si="2744">IF(AND(OR($B549="Incon20l",$B549="Incon20r"),OR($B552="con20r",$B552="con20l"),$F549="Flankers",$F552="Flankers"),$I552,"")</f>
        <v/>
      </c>
      <c r="CE549" t="str">
        <f t="shared" ref="CE549" si="2745">IF(AND(OR($B549="Incon60l",$B549="Incon60r"),OR($B552="con60r",$B552="con60l"),$F549="Flankers",$F552="Flankers"),$I552,"")</f>
        <v/>
      </c>
      <c r="CO549" t="str">
        <f t="shared" ref="CO549" si="2746">IF(AND(OR($B549="Incon20l",$B549="Incon20r"),OR($B552="Abs20r",$B552="Abs20l"),$F549="Flankers",$F552="Flankers"),$T552,"")</f>
        <v/>
      </c>
      <c r="CP549" t="str">
        <f t="shared" ref="CP549" si="2747">IF(AND(OR($B549="Incon60l",$B549="Incon60r"),OR($B552="Abs60r",$B552="Abs60l"),$F549="Flankers",$F552="Flankers"),$T552,"")</f>
        <v/>
      </c>
      <c r="CQ549" t="str">
        <f t="shared" ref="CQ549" si="2748">IF(AND(OR($B549="Incon20l",$B549="Incon20r"),OR($B552="con20r",$B552="con20l"),$F549="Flankers",$F552="Flankers"),$T552,"")</f>
        <v/>
      </c>
      <c r="CR549" t="str">
        <f t="shared" ref="CR549" si="2749">IF(AND(OR($B549="Incon60l",$B549="Incon60r"),OR($B552="con60r",$B552="con60l"),$F549="Flankers",$F552="Flankers"),$T552,"")</f>
        <v/>
      </c>
    </row>
    <row r="550" spans="1:96" x14ac:dyDescent="0.25">
      <c r="A550" t="s">
        <v>226</v>
      </c>
      <c r="B550" t="s">
        <v>218</v>
      </c>
      <c r="C550">
        <v>0</v>
      </c>
      <c r="D550">
        <v>700</v>
      </c>
      <c r="E550" t="s">
        <v>696</v>
      </c>
      <c r="F550" t="s">
        <v>29</v>
      </c>
      <c r="G550" t="s">
        <v>30</v>
      </c>
      <c r="H550" t="s">
        <v>30</v>
      </c>
      <c r="I550">
        <v>83.3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 t="s">
        <v>30</v>
      </c>
      <c r="Q550">
        <v>0</v>
      </c>
      <c r="R550">
        <v>11.9</v>
      </c>
      <c r="S550">
        <v>0</v>
      </c>
      <c r="T550">
        <v>0</v>
      </c>
      <c r="U550">
        <v>0</v>
      </c>
      <c r="V550">
        <v>0</v>
      </c>
    </row>
    <row r="551" spans="1:96" x14ac:dyDescent="0.25">
      <c r="A551" t="s">
        <v>227</v>
      </c>
      <c r="B551" t="s">
        <v>218</v>
      </c>
      <c r="C551">
        <v>0</v>
      </c>
      <c r="D551">
        <v>700</v>
      </c>
      <c r="E551" t="s">
        <v>696</v>
      </c>
      <c r="F551" t="s">
        <v>29</v>
      </c>
      <c r="G551" t="s">
        <v>30</v>
      </c>
      <c r="H551" t="s">
        <v>30</v>
      </c>
      <c r="I551">
        <v>150.1</v>
      </c>
      <c r="J551">
        <v>0</v>
      </c>
      <c r="K551">
        <v>0</v>
      </c>
      <c r="L551">
        <v>99.9</v>
      </c>
      <c r="M551">
        <v>99.9</v>
      </c>
      <c r="N551">
        <v>0</v>
      </c>
      <c r="O551">
        <v>0</v>
      </c>
      <c r="P551" t="s">
        <v>30</v>
      </c>
      <c r="Q551">
        <v>0</v>
      </c>
      <c r="R551">
        <v>21.4</v>
      </c>
      <c r="S551">
        <v>0</v>
      </c>
      <c r="T551">
        <v>0</v>
      </c>
      <c r="U551">
        <v>0</v>
      </c>
      <c r="V551">
        <v>0</v>
      </c>
      <c r="BV551" t="str">
        <f t="shared" ref="BV551" si="2750">IF(AND(OR($B551="Incon20l",$B551="Incon20r"),OR($B554="Abs20r",$B554="Abs20l"),$F551="Central",$F554="Central"),$I554,"")</f>
        <v/>
      </c>
      <c r="BW551" t="str">
        <f t="shared" ref="BW551" si="2751">IF(AND(OR($B551="Incon60l",$B551="Incon60r"),OR($B554="Abs60r",$B554="Abs60l"),$F551="Central",$F554="Central"),$I554,"")</f>
        <v/>
      </c>
      <c r="BX551" t="str">
        <f t="shared" si="2721"/>
        <v/>
      </c>
      <c r="BY551" t="str">
        <f t="shared" ref="BY551" si="2752">IF(AND(OR($B551="Incon60l",$B551="Incon60r"),OR($B554="con60r",$B554="con60l"),$F551="Central",$F554="Central"),$I554,"")</f>
        <v/>
      </c>
      <c r="CI551" t="str">
        <f t="shared" ref="CI551" si="2753">IF(AND(OR($B551="Incon20l",$B551="Incon20r"),OR($B554="Abs20r",$B554="Abs20l"),$F551="Central",$F554="Central"),$T554,"")</f>
        <v/>
      </c>
      <c r="CJ551" t="str">
        <f t="shared" ref="CJ551" si="2754">IF(AND(OR($B551="Incon60l",$B551="Incon60r"),OR($B554="Abs60r",$B554="Abs60l"),$F551="Central",$F554="Central"),$T554,"")</f>
        <v/>
      </c>
      <c r="CK551" t="str">
        <f t="shared" ref="CK551" si="2755">IF(AND(OR($B551="Incon20l",$B551="Incon20r"),OR($B554="con20r",$B554="con20l"),$F551="Central",$F554="Central"),$T554,"")</f>
        <v/>
      </c>
      <c r="CL551" t="str">
        <f t="shared" ref="CL551" si="2756">IF(AND(OR($B551="Incon60l",$B551="Incon60r"),OR($B554="con60r",$B554="con60l"),$F551="Central",$F554="Central"),$T554,"")</f>
        <v/>
      </c>
    </row>
    <row r="552" spans="1:96" x14ac:dyDescent="0.25">
      <c r="A552" t="s">
        <v>228</v>
      </c>
      <c r="B552" t="s">
        <v>218</v>
      </c>
      <c r="C552">
        <v>0</v>
      </c>
      <c r="D552">
        <v>700</v>
      </c>
      <c r="E552" t="s">
        <v>696</v>
      </c>
      <c r="F552" t="s">
        <v>29</v>
      </c>
      <c r="G552" t="s">
        <v>30</v>
      </c>
      <c r="H552" t="s">
        <v>30</v>
      </c>
      <c r="I552">
        <v>116.7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 t="s">
        <v>30</v>
      </c>
      <c r="Q552">
        <v>0</v>
      </c>
      <c r="R552">
        <v>16.7</v>
      </c>
      <c r="S552">
        <v>0</v>
      </c>
      <c r="T552">
        <v>0</v>
      </c>
      <c r="U552">
        <v>0</v>
      </c>
      <c r="V552">
        <v>0</v>
      </c>
      <c r="CB552" t="str">
        <f t="shared" ref="CB552" si="2757">IF(AND(OR($B552="Incon20l",$B552="Incon20r"),OR($B555="Abs20r",$B555="Abs20l"),$F552="Flankers",$F555="Flankers"),$I555,"")</f>
        <v/>
      </c>
      <c r="CC552" t="str">
        <f t="shared" ref="CC552" si="2758">IF(AND(OR($B552="Incon60l",$B552="Incon60r"),OR($B555="Abs60r",$B555="Abs60l"),$F552="Flankers",$F555="Flankers"),$I555,"")</f>
        <v/>
      </c>
      <c r="CD552" t="str">
        <f t="shared" ref="CD552" si="2759">IF(AND(OR($B552="Incon20l",$B552="Incon20r"),OR($B555="con20r",$B555="con20l"),$F552="Flankers",$F555="Flankers"),$I555,"")</f>
        <v/>
      </c>
      <c r="CE552" t="str">
        <f t="shared" ref="CE552" si="2760">IF(AND(OR($B552="Incon60l",$B552="Incon60r"),OR($B555="con60r",$B555="con60l"),$F552="Flankers",$F555="Flankers"),$I555,"")</f>
        <v/>
      </c>
      <c r="CO552" t="str">
        <f t="shared" ref="CO552" si="2761">IF(AND(OR($B552="Incon20l",$B552="Incon20r"),OR($B555="Abs20r",$B555="Abs20l"),$F552="Flankers",$F555="Flankers"),$T555,"")</f>
        <v/>
      </c>
      <c r="CP552" t="str">
        <f t="shared" ref="CP552" si="2762">IF(AND(OR($B552="Incon60l",$B552="Incon60r"),OR($B555="Abs60r",$B555="Abs60l"),$F552="Flankers",$F555="Flankers"),$T555,"")</f>
        <v/>
      </c>
      <c r="CQ552" t="str">
        <f t="shared" ref="CQ552" si="2763">IF(AND(OR($B552="Incon20l",$B552="Incon20r"),OR($B555="con20r",$B555="con20l"),$F552="Flankers",$F555="Flankers"),$T555,"")</f>
        <v/>
      </c>
      <c r="CR552" t="str">
        <f t="shared" ref="CR552" si="2764">IF(AND(OR($B552="Incon60l",$B552="Incon60r"),OR($B555="con60r",$B555="con60l"),$F552="Flankers",$F555="Flankers"),$T555,"")</f>
        <v/>
      </c>
    </row>
    <row r="553" spans="1:96" x14ac:dyDescent="0.25">
      <c r="A553" t="s">
        <v>229</v>
      </c>
      <c r="B553" t="s">
        <v>218</v>
      </c>
      <c r="C553">
        <v>0</v>
      </c>
      <c r="D553">
        <v>700</v>
      </c>
      <c r="E553" t="s">
        <v>696</v>
      </c>
      <c r="F553" t="s">
        <v>29</v>
      </c>
      <c r="G553">
        <v>355.3</v>
      </c>
      <c r="H553">
        <v>1</v>
      </c>
      <c r="I553">
        <v>216.4</v>
      </c>
      <c r="J553">
        <v>200</v>
      </c>
      <c r="K553">
        <v>1390.3</v>
      </c>
      <c r="L553">
        <v>200</v>
      </c>
      <c r="M553">
        <v>200</v>
      </c>
      <c r="N553">
        <v>200</v>
      </c>
      <c r="O553">
        <v>1</v>
      </c>
      <c r="P553">
        <v>0</v>
      </c>
      <c r="Q553">
        <v>1</v>
      </c>
      <c r="R553">
        <v>30.9</v>
      </c>
      <c r="S553">
        <v>28.6</v>
      </c>
      <c r="T553">
        <v>200</v>
      </c>
      <c r="U553">
        <v>28.6</v>
      </c>
      <c r="V553">
        <v>200</v>
      </c>
    </row>
    <row r="554" spans="1:96" x14ac:dyDescent="0.25">
      <c r="A554" t="s">
        <v>230</v>
      </c>
      <c r="B554" t="s">
        <v>218</v>
      </c>
      <c r="C554">
        <v>0</v>
      </c>
      <c r="D554">
        <v>700</v>
      </c>
      <c r="E554" t="s">
        <v>696</v>
      </c>
      <c r="F554" t="s">
        <v>29</v>
      </c>
      <c r="G554" t="s">
        <v>30</v>
      </c>
      <c r="H554" t="s">
        <v>30</v>
      </c>
      <c r="I554">
        <v>100.1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t="s">
        <v>30</v>
      </c>
      <c r="Q554">
        <v>0</v>
      </c>
      <c r="R554">
        <v>14.3</v>
      </c>
      <c r="S554">
        <v>0</v>
      </c>
      <c r="T554">
        <v>0</v>
      </c>
      <c r="U554">
        <v>0</v>
      </c>
      <c r="V554">
        <v>0</v>
      </c>
      <c r="BV554" t="str">
        <f t="shared" ref="BV554" si="2765">IF(AND(OR($B554="Incon20l",$B554="Incon20r"),OR($B557="Abs20r",$B557="Abs20l"),$F554="Central",$F557="Central"),$I557,"")</f>
        <v/>
      </c>
      <c r="BW554" t="str">
        <f t="shared" ref="BW554" si="2766">IF(AND(OR($B554="Incon60l",$B554="Incon60r"),OR($B557="Abs60r",$B557="Abs60l"),$F554="Central",$F557="Central"),$I557,"")</f>
        <v/>
      </c>
      <c r="BX554" t="str">
        <f t="shared" si="2721"/>
        <v/>
      </c>
      <c r="BY554" t="str">
        <f t="shared" ref="BY554" si="2767">IF(AND(OR($B554="Incon60l",$B554="Incon60r"),OR($B557="con60r",$B557="con60l"),$F554="Central",$F557="Central"),$I557,"")</f>
        <v/>
      </c>
      <c r="CI554" t="str">
        <f t="shared" ref="CI554" si="2768">IF(AND(OR($B554="Incon20l",$B554="Incon20r"),OR($B557="Abs20r",$B557="Abs20l"),$F554="Central",$F557="Central"),$T557,"")</f>
        <v/>
      </c>
      <c r="CJ554" t="str">
        <f t="shared" ref="CJ554" si="2769">IF(AND(OR($B554="Incon60l",$B554="Incon60r"),OR($B557="Abs60r",$B557="Abs60l"),$F554="Central",$F557="Central"),$T557,"")</f>
        <v/>
      </c>
      <c r="CK554" t="str">
        <f t="shared" ref="CK554" si="2770">IF(AND(OR($B554="Incon20l",$B554="Incon20r"),OR($B557="con20r",$B557="con20l"),$F554="Central",$F557="Central"),$T557,"")</f>
        <v/>
      </c>
      <c r="CL554" t="str">
        <f t="shared" ref="CL554" si="2771">IF(AND(OR($B554="Incon60l",$B554="Incon60r"),OR($B557="con60r",$B557="con60l"),$F554="Central",$F557="Central"),$T557,"")</f>
        <v/>
      </c>
    </row>
    <row r="555" spans="1:96" x14ac:dyDescent="0.25">
      <c r="A555" t="s">
        <v>231</v>
      </c>
      <c r="B555" t="s">
        <v>218</v>
      </c>
      <c r="C555">
        <v>0</v>
      </c>
      <c r="D555">
        <v>700</v>
      </c>
      <c r="E555" t="s">
        <v>696</v>
      </c>
      <c r="F555" t="s">
        <v>29</v>
      </c>
      <c r="G555">
        <v>526.1</v>
      </c>
      <c r="H555">
        <v>2</v>
      </c>
      <c r="I555">
        <v>283.5</v>
      </c>
      <c r="J555">
        <v>116.6</v>
      </c>
      <c r="K555">
        <v>810.8</v>
      </c>
      <c r="L555">
        <v>133.19999999999999</v>
      </c>
      <c r="M555">
        <v>133.19999999999999</v>
      </c>
      <c r="N555">
        <v>116.6</v>
      </c>
      <c r="O555">
        <v>1</v>
      </c>
      <c r="P555">
        <v>0</v>
      </c>
      <c r="Q555">
        <v>1</v>
      </c>
      <c r="R555">
        <v>40.5</v>
      </c>
      <c r="S555">
        <v>16.7</v>
      </c>
      <c r="T555">
        <v>116.6</v>
      </c>
      <c r="U555">
        <v>16.7</v>
      </c>
      <c r="V555">
        <v>116.6</v>
      </c>
      <c r="CB555" t="str">
        <f t="shared" ref="CB555" si="2772">IF(AND(OR($B555="Incon20l",$B555="Incon20r"),OR($B558="Abs20r",$B558="Abs20l"),$F555="Flankers",$F558="Flankers"),$I558,"")</f>
        <v/>
      </c>
      <c r="CC555" t="str">
        <f t="shared" ref="CC555" si="2773">IF(AND(OR($B555="Incon60l",$B555="Incon60r"),OR($B558="Abs60r",$B558="Abs60l"),$F555="Flankers",$F558="Flankers"),$I558,"")</f>
        <v/>
      </c>
      <c r="CD555" t="str">
        <f t="shared" ref="CD555" si="2774">IF(AND(OR($B555="Incon20l",$B555="Incon20r"),OR($B558="con20r",$B558="con20l"),$F555="Flankers",$F558="Flankers"),$I558,"")</f>
        <v/>
      </c>
      <c r="CE555" t="str">
        <f t="shared" ref="CE555" si="2775">IF(AND(OR($B555="Incon60l",$B555="Incon60r"),OR($B558="con60r",$B558="con60l"),$F555="Flankers",$F558="Flankers"),$I558,"")</f>
        <v/>
      </c>
      <c r="CO555" t="str">
        <f t="shared" ref="CO555" si="2776">IF(AND(OR($B555="Incon20l",$B555="Incon20r"),OR($B558="Abs20r",$B558="Abs20l"),$F555="Flankers",$F558="Flankers"),$T558,"")</f>
        <v/>
      </c>
      <c r="CP555" t="str">
        <f t="shared" ref="CP555" si="2777">IF(AND(OR($B555="Incon60l",$B555="Incon60r"),OR($B558="Abs60r",$B558="Abs60l"),$F555="Flankers",$F558="Flankers"),$T558,"")</f>
        <v/>
      </c>
      <c r="CQ555" t="str">
        <f t="shared" ref="CQ555" si="2778">IF(AND(OR($B555="Incon20l",$B555="Incon20r"),OR($B558="con20r",$B558="con20l"),$F555="Flankers",$F558="Flankers"),$T558,"")</f>
        <v/>
      </c>
      <c r="CR555" t="str">
        <f t="shared" ref="CR555" si="2779">IF(AND(OR($B555="Incon60l",$B555="Incon60r"),OR($B558="con60r",$B558="con60l"),$F555="Flankers",$F558="Flankers"),$T558,"")</f>
        <v/>
      </c>
    </row>
    <row r="556" spans="1:96" x14ac:dyDescent="0.25">
      <c r="A556" t="s">
        <v>232</v>
      </c>
      <c r="B556" t="s">
        <v>218</v>
      </c>
      <c r="C556">
        <v>0</v>
      </c>
      <c r="D556">
        <v>700</v>
      </c>
      <c r="E556" t="s">
        <v>696</v>
      </c>
      <c r="F556" t="s">
        <v>29</v>
      </c>
      <c r="G556" t="s">
        <v>30</v>
      </c>
      <c r="H556" t="s">
        <v>30</v>
      </c>
      <c r="I556">
        <v>33.299999999999997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 t="s">
        <v>30</v>
      </c>
      <c r="Q556">
        <v>0</v>
      </c>
      <c r="R556">
        <v>4.8</v>
      </c>
      <c r="S556">
        <v>0</v>
      </c>
      <c r="T556">
        <v>0</v>
      </c>
      <c r="U556">
        <v>0</v>
      </c>
      <c r="V556">
        <v>0</v>
      </c>
    </row>
    <row r="557" spans="1:96" x14ac:dyDescent="0.25">
      <c r="A557" t="s">
        <v>233</v>
      </c>
      <c r="B557" t="s">
        <v>218</v>
      </c>
      <c r="C557">
        <v>0</v>
      </c>
      <c r="D557">
        <v>700</v>
      </c>
      <c r="E557" t="s">
        <v>696</v>
      </c>
      <c r="F557" t="s">
        <v>29</v>
      </c>
      <c r="G557" t="s">
        <v>30</v>
      </c>
      <c r="H557" t="s">
        <v>30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 t="s">
        <v>30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BV557" t="str">
        <f t="shared" ref="BV557" si="2780">IF(AND(OR($B557="Incon20l",$B557="Incon20r"),OR($B560="Abs20r",$B560="Abs20l"),$F557="Central",$F560="Central"),$I560,"")</f>
        <v/>
      </c>
      <c r="BW557" t="str">
        <f t="shared" ref="BW557" si="2781">IF(AND(OR($B557="Incon60l",$B557="Incon60r"),OR($B560="Abs60r",$B560="Abs60l"),$F557="Central",$F560="Central"),$I560,"")</f>
        <v/>
      </c>
      <c r="BX557" t="str">
        <f t="shared" si="2721"/>
        <v/>
      </c>
      <c r="BY557" t="str">
        <f t="shared" ref="BY557" si="2782">IF(AND(OR($B557="Incon60l",$B557="Incon60r"),OR($B560="con60r",$B560="con60l"),$F557="Central",$F560="Central"),$I560,"")</f>
        <v/>
      </c>
      <c r="CI557" t="str">
        <f t="shared" ref="CI557" si="2783">IF(AND(OR($B557="Incon20l",$B557="Incon20r"),OR($B560="Abs20r",$B560="Abs20l"),$F557="Central",$F560="Central"),$T560,"")</f>
        <v/>
      </c>
      <c r="CJ557" t="str">
        <f t="shared" ref="CJ557" si="2784">IF(AND(OR($B557="Incon60l",$B557="Incon60r"),OR($B560="Abs60r",$B560="Abs60l"),$F557="Central",$F560="Central"),$T560,"")</f>
        <v/>
      </c>
      <c r="CK557" t="str">
        <f t="shared" ref="CK557" si="2785">IF(AND(OR($B557="Incon20l",$B557="Incon20r"),OR($B560="con20r",$B560="con20l"),$F557="Central",$F560="Central"),$T560,"")</f>
        <v/>
      </c>
      <c r="CL557" t="str">
        <f t="shared" ref="CL557" si="2786">IF(AND(OR($B557="Incon60l",$B557="Incon60r"),OR($B560="con60r",$B560="con60l"),$F557="Central",$F560="Central"),$T560,"")</f>
        <v/>
      </c>
    </row>
    <row r="558" spans="1:96" x14ac:dyDescent="0.25">
      <c r="A558" t="s">
        <v>234</v>
      </c>
      <c r="B558" t="s">
        <v>218</v>
      </c>
      <c r="C558">
        <v>0</v>
      </c>
      <c r="D558">
        <v>700</v>
      </c>
      <c r="E558" t="s">
        <v>696</v>
      </c>
      <c r="F558" t="s">
        <v>29</v>
      </c>
      <c r="G558" t="s">
        <v>30</v>
      </c>
      <c r="H558" t="s">
        <v>30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 t="s">
        <v>30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CB558" t="str">
        <f t="shared" ref="CB558" si="2787">IF(AND(OR($B558="Incon20l",$B558="Incon20r"),OR($B561="Abs20r",$B561="Abs20l"),$F558="Flankers",$F561="Flankers"),$I561,"")</f>
        <v/>
      </c>
      <c r="CC558" t="str">
        <f t="shared" ref="CC558" si="2788">IF(AND(OR($B558="Incon60l",$B558="Incon60r"),OR($B561="Abs60r",$B561="Abs60l"),$F558="Flankers",$F561="Flankers"),$I561,"")</f>
        <v/>
      </c>
      <c r="CD558" t="str">
        <f t="shared" ref="CD558" si="2789">IF(AND(OR($B558="Incon20l",$B558="Incon20r"),OR($B561="con20r",$B561="con20l"),$F558="Flankers",$F561="Flankers"),$I561,"")</f>
        <v/>
      </c>
      <c r="CE558" t="str">
        <f t="shared" ref="CE558" si="2790">IF(AND(OR($B558="Incon60l",$B558="Incon60r"),OR($B561="con60r",$B561="con60l"),$F558="Flankers",$F561="Flankers"),$I561,"")</f>
        <v/>
      </c>
      <c r="CO558" t="str">
        <f t="shared" ref="CO558" si="2791">IF(AND(OR($B558="Incon20l",$B558="Incon20r"),OR($B561="Abs20r",$B561="Abs20l"),$F558="Flankers",$F561="Flankers"),$T561,"")</f>
        <v/>
      </c>
      <c r="CP558" t="str">
        <f t="shared" ref="CP558" si="2792">IF(AND(OR($B558="Incon60l",$B558="Incon60r"),OR($B561="Abs60r",$B561="Abs60l"),$F558="Flankers",$F561="Flankers"),$T561,"")</f>
        <v/>
      </c>
      <c r="CQ558" t="str">
        <f t="shared" ref="CQ558" si="2793">IF(AND(OR($B558="Incon20l",$B558="Incon20r"),OR($B561="con20r",$B561="con20l"),$F558="Flankers",$F561="Flankers"),$T561,"")</f>
        <v/>
      </c>
      <c r="CR558" t="str">
        <f t="shared" ref="CR558" si="2794">IF(AND(OR($B558="Incon60l",$B558="Incon60r"),OR($B561="con60r",$B561="con60l"),$F558="Flankers",$F561="Flankers"),$T561,"")</f>
        <v/>
      </c>
    </row>
    <row r="559" spans="1:96" x14ac:dyDescent="0.25">
      <c r="A559" t="s">
        <v>235</v>
      </c>
      <c r="B559" t="s">
        <v>218</v>
      </c>
      <c r="C559">
        <v>0</v>
      </c>
      <c r="D559">
        <v>700</v>
      </c>
      <c r="E559" t="s">
        <v>696</v>
      </c>
      <c r="F559" t="s">
        <v>29</v>
      </c>
      <c r="G559" t="s">
        <v>30</v>
      </c>
      <c r="H559" t="s">
        <v>30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 t="s">
        <v>30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</row>
    <row r="560" spans="1:96" x14ac:dyDescent="0.25">
      <c r="A560" t="s">
        <v>236</v>
      </c>
      <c r="B560" t="s">
        <v>218</v>
      </c>
      <c r="C560">
        <v>0</v>
      </c>
      <c r="D560">
        <v>700</v>
      </c>
      <c r="E560" t="s">
        <v>696</v>
      </c>
      <c r="F560" t="s">
        <v>29</v>
      </c>
      <c r="G560" t="s">
        <v>30</v>
      </c>
      <c r="H560" t="s">
        <v>30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 t="s">
        <v>30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BV560" t="str">
        <f t="shared" ref="BV560" si="2795">IF(AND(OR($B560="Incon20l",$B560="Incon20r"),OR($B563="Abs20r",$B563="Abs20l"),$F560="Central",$F563="Central"),$I563,"")</f>
        <v/>
      </c>
      <c r="BW560" t="str">
        <f t="shared" ref="BW560" si="2796">IF(AND(OR($B560="Incon60l",$B560="Incon60r"),OR($B563="Abs60r",$B563="Abs60l"),$F560="Central",$F563="Central"),$I563,"")</f>
        <v/>
      </c>
      <c r="BX560" t="str">
        <f t="shared" si="2721"/>
        <v/>
      </c>
      <c r="BY560" t="str">
        <f t="shared" ref="BY560" si="2797">IF(AND(OR($B560="Incon60l",$B560="Incon60r"),OR($B563="con60r",$B563="con60l"),$F560="Central",$F563="Central"),$I563,"")</f>
        <v/>
      </c>
      <c r="CI560" t="str">
        <f t="shared" ref="CI560" si="2798">IF(AND(OR($B560="Incon20l",$B560="Incon20r"),OR($B563="Abs20r",$B563="Abs20l"),$F560="Central",$F563="Central"),$T563,"")</f>
        <v/>
      </c>
      <c r="CJ560" t="str">
        <f t="shared" ref="CJ560" si="2799">IF(AND(OR($B560="Incon60l",$B560="Incon60r"),OR($B563="Abs60r",$B563="Abs60l"),$F560="Central",$F563="Central"),$T563,"")</f>
        <v/>
      </c>
      <c r="CK560" t="str">
        <f t="shared" ref="CK560" si="2800">IF(AND(OR($B560="Incon20l",$B560="Incon20r"),OR($B563="con20r",$B563="con20l"),$F560="Central",$F563="Central"),$T563,"")</f>
        <v/>
      </c>
      <c r="CL560" t="str">
        <f t="shared" ref="CL560" si="2801">IF(AND(OR($B560="Incon60l",$B560="Incon60r"),OR($B563="con60r",$B563="con60l"),$F560="Central",$F563="Central"),$T563,"")</f>
        <v/>
      </c>
    </row>
    <row r="561" spans="1:96" x14ac:dyDescent="0.25">
      <c r="A561" t="s">
        <v>237</v>
      </c>
      <c r="B561" t="s">
        <v>218</v>
      </c>
      <c r="C561">
        <v>0</v>
      </c>
      <c r="D561">
        <v>700</v>
      </c>
      <c r="E561" t="s">
        <v>696</v>
      </c>
      <c r="F561" t="s">
        <v>29</v>
      </c>
      <c r="G561" t="s">
        <v>30</v>
      </c>
      <c r="H561" t="s">
        <v>30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 t="s">
        <v>30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CB561" t="str">
        <f t="shared" ref="CB561" si="2802">IF(AND(OR($B561="Incon20l",$B561="Incon20r"),OR($B564="Abs20r",$B564="Abs20l"),$F561="Flankers",$F564="Flankers"),$I564,"")</f>
        <v/>
      </c>
      <c r="CC561" t="str">
        <f t="shared" ref="CC561" si="2803">IF(AND(OR($B561="Incon60l",$B561="Incon60r"),OR($B564="Abs60r",$B564="Abs60l"),$F561="Flankers",$F564="Flankers"),$I564,"")</f>
        <v/>
      </c>
      <c r="CD561" t="str">
        <f t="shared" ref="CD561" si="2804">IF(AND(OR($B561="Incon20l",$B561="Incon20r"),OR($B564="con20r",$B564="con20l"),$F561="Flankers",$F564="Flankers"),$I564,"")</f>
        <v/>
      </c>
      <c r="CE561" t="str">
        <f t="shared" ref="CE561" si="2805">IF(AND(OR($B561="Incon60l",$B561="Incon60r"),OR($B564="con60r",$B564="con60l"),$F561="Flankers",$F564="Flankers"),$I564,"")</f>
        <v/>
      </c>
      <c r="CO561" t="str">
        <f t="shared" ref="CO561" si="2806">IF(AND(OR($B561="Incon20l",$B561="Incon20r"),OR($B564="Abs20r",$B564="Abs20l"),$F561="Flankers",$F564="Flankers"),$T564,"")</f>
        <v/>
      </c>
      <c r="CP561" t="str">
        <f t="shared" ref="CP561" si="2807">IF(AND(OR($B561="Incon60l",$B561="Incon60r"),OR($B564="Abs60r",$B564="Abs60l"),$F561="Flankers",$F564="Flankers"),$T564,"")</f>
        <v/>
      </c>
      <c r="CQ561" t="str">
        <f t="shared" ref="CQ561" si="2808">IF(AND(OR($B561="Incon20l",$B561="Incon20r"),OR($B564="con20r",$B564="con20l"),$F561="Flankers",$F564="Flankers"),$T564,"")</f>
        <v/>
      </c>
      <c r="CR561" t="str">
        <f t="shared" ref="CR561" si="2809">IF(AND(OR($B561="Incon60l",$B561="Incon60r"),OR($B564="con60r",$B564="con60l"),$F561="Flankers",$F564="Flankers"),$T564,"")</f>
        <v/>
      </c>
    </row>
    <row r="562" spans="1:96" x14ac:dyDescent="0.25">
      <c r="A562" t="s">
        <v>238</v>
      </c>
      <c r="B562" t="s">
        <v>218</v>
      </c>
      <c r="C562">
        <v>0</v>
      </c>
      <c r="D562">
        <v>700</v>
      </c>
      <c r="E562" t="s">
        <v>696</v>
      </c>
      <c r="F562" t="s">
        <v>29</v>
      </c>
      <c r="G562" t="s">
        <v>30</v>
      </c>
      <c r="H562" t="s">
        <v>30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 t="s">
        <v>30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96" x14ac:dyDescent="0.25">
      <c r="A563" t="s">
        <v>239</v>
      </c>
      <c r="B563" t="s">
        <v>218</v>
      </c>
      <c r="C563">
        <v>0</v>
      </c>
      <c r="D563">
        <v>700</v>
      </c>
      <c r="E563" t="s">
        <v>696</v>
      </c>
      <c r="F563" t="s">
        <v>29</v>
      </c>
      <c r="G563" t="s">
        <v>30</v>
      </c>
      <c r="H563" t="s">
        <v>30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 t="s">
        <v>30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BV563" t="str">
        <f t="shared" ref="BV563" si="2810">IF(AND(OR($B563="Incon20l",$B563="Incon20r"),OR($B566="Abs20r",$B566="Abs20l"),$F563="Central",$F566="Central"),$I566,"")</f>
        <v/>
      </c>
      <c r="BW563" t="str">
        <f t="shared" ref="BW563" si="2811">IF(AND(OR($B563="Incon60l",$B563="Incon60r"),OR($B566="Abs60r",$B566="Abs60l"),$F563="Central",$F566="Central"),$I566,"")</f>
        <v/>
      </c>
      <c r="BX563" t="str">
        <f t="shared" si="2721"/>
        <v/>
      </c>
      <c r="BY563" t="str">
        <f t="shared" ref="BY563" si="2812">IF(AND(OR($B563="Incon60l",$B563="Incon60r"),OR($B566="con60r",$B566="con60l"),$F563="Central",$F566="Central"),$I566,"")</f>
        <v/>
      </c>
      <c r="CI563" t="str">
        <f t="shared" ref="CI563" si="2813">IF(AND(OR($B563="Incon20l",$B563="Incon20r"),OR($B566="Abs20r",$B566="Abs20l"),$F563="Central",$F566="Central"),$T566,"")</f>
        <v/>
      </c>
      <c r="CJ563" t="str">
        <f t="shared" ref="CJ563" si="2814">IF(AND(OR($B563="Incon60l",$B563="Incon60r"),OR($B566="Abs60r",$B566="Abs60l"),$F563="Central",$F566="Central"),$T566,"")</f>
        <v/>
      </c>
      <c r="CK563" t="str">
        <f t="shared" ref="CK563" si="2815">IF(AND(OR($B563="Incon20l",$B563="Incon20r"),OR($B566="con20r",$B566="con20l"),$F563="Central",$F566="Central"),$T566,"")</f>
        <v/>
      </c>
      <c r="CL563" t="str">
        <f t="shared" ref="CL563" si="2816">IF(AND(OR($B563="Incon60l",$B563="Incon60r"),OR($B566="con60r",$B566="con60l"),$F563="Central",$F566="Central"),$T566,"")</f>
        <v/>
      </c>
    </row>
    <row r="564" spans="1:96" x14ac:dyDescent="0.25">
      <c r="A564" t="s">
        <v>240</v>
      </c>
      <c r="B564" t="s">
        <v>218</v>
      </c>
      <c r="C564">
        <v>0</v>
      </c>
      <c r="D564">
        <v>700</v>
      </c>
      <c r="E564" t="s">
        <v>696</v>
      </c>
      <c r="F564" t="s">
        <v>29</v>
      </c>
      <c r="G564" t="s">
        <v>30</v>
      </c>
      <c r="H564" t="s">
        <v>30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 t="s">
        <v>30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CB564" t="str">
        <f t="shared" ref="CB564" si="2817">IF(AND(OR($B564="Incon20l",$B564="Incon20r"),OR($B567="Abs20r",$B567="Abs20l"),$F564="Flankers",$F567="Flankers"),$I567,"")</f>
        <v/>
      </c>
      <c r="CC564" t="str">
        <f t="shared" ref="CC564" si="2818">IF(AND(OR($B564="Incon60l",$B564="Incon60r"),OR($B567="Abs60r",$B567="Abs60l"),$F564="Flankers",$F567="Flankers"),$I567,"")</f>
        <v/>
      </c>
      <c r="CD564" t="str">
        <f t="shared" ref="CD564" si="2819">IF(AND(OR($B564="Incon20l",$B564="Incon20r"),OR($B567="con20r",$B567="con20l"),$F564="Flankers",$F567="Flankers"),$I567,"")</f>
        <v/>
      </c>
      <c r="CE564" t="str">
        <f t="shared" ref="CE564" si="2820">IF(AND(OR($B564="Incon60l",$B564="Incon60r"),OR($B567="con60r",$B567="con60l"),$F564="Flankers",$F567="Flankers"),$I567,"")</f>
        <v/>
      </c>
      <c r="CO564" t="str">
        <f t="shared" ref="CO564" si="2821">IF(AND(OR($B564="Incon20l",$B564="Incon20r"),OR($B567="Abs20r",$B567="Abs20l"),$F564="Flankers",$F567="Flankers"),$T567,"")</f>
        <v/>
      </c>
      <c r="CP564" t="str">
        <f t="shared" ref="CP564" si="2822">IF(AND(OR($B564="Incon60l",$B564="Incon60r"),OR($B567="Abs60r",$B567="Abs60l"),$F564="Flankers",$F567="Flankers"),$T567,"")</f>
        <v/>
      </c>
      <c r="CQ564" t="str">
        <f t="shared" ref="CQ564" si="2823">IF(AND(OR($B564="Incon20l",$B564="Incon20r"),OR($B567="con20r",$B567="con20l"),$F564="Flankers",$F567="Flankers"),$T567,"")</f>
        <v/>
      </c>
      <c r="CR564" t="str">
        <f t="shared" ref="CR564" si="2824">IF(AND(OR($B564="Incon60l",$B564="Incon60r"),OR($B567="con60r",$B567="con60l"),$F564="Flankers",$F567="Flankers"),$T567,"")</f>
        <v/>
      </c>
    </row>
    <row r="565" spans="1:96" x14ac:dyDescent="0.25">
      <c r="A565" t="s">
        <v>241</v>
      </c>
      <c r="B565" t="s">
        <v>218</v>
      </c>
      <c r="C565">
        <v>0</v>
      </c>
      <c r="D565">
        <v>700</v>
      </c>
      <c r="E565" t="s">
        <v>696</v>
      </c>
      <c r="F565" t="s">
        <v>29</v>
      </c>
      <c r="G565" t="s">
        <v>30</v>
      </c>
      <c r="H565" t="s">
        <v>30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t="s">
        <v>30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96" x14ac:dyDescent="0.25">
      <c r="A566" t="s">
        <v>242</v>
      </c>
      <c r="B566" t="s">
        <v>218</v>
      </c>
      <c r="C566">
        <v>0</v>
      </c>
      <c r="D566">
        <v>700</v>
      </c>
      <c r="E566" t="s">
        <v>696</v>
      </c>
      <c r="F566" t="s">
        <v>29</v>
      </c>
      <c r="G566" t="s">
        <v>30</v>
      </c>
      <c r="H566" t="s">
        <v>30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 t="s">
        <v>30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BV566" t="str">
        <f t="shared" ref="BV566" si="2825">IF(AND(OR($B566="Incon20l",$B566="Incon20r"),OR($B569="Abs20r",$B569="Abs20l"),$F566="Central",$F569="Central"),$I569,"")</f>
        <v/>
      </c>
      <c r="BW566" t="str">
        <f t="shared" ref="BW566" si="2826">IF(AND(OR($B566="Incon60l",$B566="Incon60r"),OR($B569="Abs60r",$B569="Abs60l"),$F566="Central",$F569="Central"),$I569,"")</f>
        <v/>
      </c>
      <c r="BX566" t="str">
        <f t="shared" si="2721"/>
        <v/>
      </c>
      <c r="BY566" t="str">
        <f t="shared" ref="BY566" si="2827">IF(AND(OR($B566="Incon60l",$B566="Incon60r"),OR($B569="con60r",$B569="con60l"),$F566="Central",$F569="Central"),$I569,"")</f>
        <v/>
      </c>
      <c r="CI566" t="str">
        <f t="shared" ref="CI566" si="2828">IF(AND(OR($B566="Incon20l",$B566="Incon20r"),OR($B569="Abs20r",$B569="Abs20l"),$F566="Central",$F569="Central"),$T569,"")</f>
        <v/>
      </c>
      <c r="CJ566" t="str">
        <f t="shared" ref="CJ566" si="2829">IF(AND(OR($B566="Incon60l",$B566="Incon60r"),OR($B569="Abs60r",$B569="Abs60l"),$F566="Central",$F569="Central"),$T569,"")</f>
        <v/>
      </c>
      <c r="CK566" t="str">
        <f t="shared" ref="CK566" si="2830">IF(AND(OR($B566="Incon20l",$B566="Incon20r"),OR($B569="con20r",$B569="con20l"),$F566="Central",$F569="Central"),$T569,"")</f>
        <v/>
      </c>
      <c r="CL566" t="str">
        <f t="shared" ref="CL566" si="2831">IF(AND(OR($B566="Incon60l",$B566="Incon60r"),OR($B569="con60r",$B569="con60l"),$F566="Central",$F569="Central"),$T569,"")</f>
        <v/>
      </c>
    </row>
    <row r="567" spans="1:96" x14ac:dyDescent="0.25">
      <c r="A567" t="s">
        <v>243</v>
      </c>
      <c r="B567" t="s">
        <v>218</v>
      </c>
      <c r="C567">
        <v>0</v>
      </c>
      <c r="D567">
        <v>700</v>
      </c>
      <c r="E567" t="s">
        <v>696</v>
      </c>
      <c r="F567" t="s">
        <v>29</v>
      </c>
      <c r="G567" t="s">
        <v>30</v>
      </c>
      <c r="H567" t="s">
        <v>30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 t="s">
        <v>30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CB567" t="str">
        <f t="shared" ref="CB567" si="2832">IF(AND(OR($B567="Incon20l",$B567="Incon20r"),OR($B570="Abs20r",$B570="Abs20l"),$F567="Flankers",$F570="Flankers"),$I570,"")</f>
        <v/>
      </c>
      <c r="CC567" t="str">
        <f t="shared" ref="CC567" si="2833">IF(AND(OR($B567="Incon60l",$B567="Incon60r"),OR($B570="Abs60r",$B570="Abs60l"),$F567="Flankers",$F570="Flankers"),$I570,"")</f>
        <v/>
      </c>
      <c r="CD567" t="str">
        <f t="shared" ref="CD567" si="2834">IF(AND(OR($B567="Incon20l",$B567="Incon20r"),OR($B570="con20r",$B570="con20l"),$F567="Flankers",$F570="Flankers"),$I570,"")</f>
        <v/>
      </c>
      <c r="CE567" t="str">
        <f t="shared" ref="CE567" si="2835">IF(AND(OR($B567="Incon60l",$B567="Incon60r"),OR($B570="con60r",$B570="con60l"),$F567="Flankers",$F570="Flankers"),$I570,"")</f>
        <v/>
      </c>
      <c r="CO567" t="str">
        <f t="shared" ref="CO567" si="2836">IF(AND(OR($B567="Incon20l",$B567="Incon20r"),OR($B570="Abs20r",$B570="Abs20l"),$F567="Flankers",$F570="Flankers"),$T570,"")</f>
        <v/>
      </c>
      <c r="CP567" t="str">
        <f t="shared" ref="CP567" si="2837">IF(AND(OR($B567="Incon60l",$B567="Incon60r"),OR($B570="Abs60r",$B570="Abs60l"),$F567="Flankers",$F570="Flankers"),$T570,"")</f>
        <v/>
      </c>
      <c r="CQ567" t="str">
        <f t="shared" ref="CQ567" si="2838">IF(AND(OR($B567="Incon20l",$B567="Incon20r"),OR($B570="con20r",$B570="con20l"),$F567="Flankers",$F570="Flankers"),$T570,"")</f>
        <v/>
      </c>
      <c r="CR567" t="str">
        <f t="shared" ref="CR567" si="2839">IF(AND(OR($B567="Incon60l",$B567="Incon60r"),OR($B570="con60r",$B570="con60l"),$F567="Flankers",$F570="Flankers"),$T570,"")</f>
        <v/>
      </c>
    </row>
    <row r="568" spans="1:96" x14ac:dyDescent="0.25">
      <c r="A568" t="s">
        <v>244</v>
      </c>
      <c r="B568" t="s">
        <v>218</v>
      </c>
      <c r="C568">
        <v>0</v>
      </c>
      <c r="D568">
        <v>700</v>
      </c>
      <c r="E568" t="s">
        <v>696</v>
      </c>
      <c r="F568" t="s">
        <v>29</v>
      </c>
      <c r="G568" t="s">
        <v>30</v>
      </c>
      <c r="H568" t="s">
        <v>30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t="s">
        <v>30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96" x14ac:dyDescent="0.25">
      <c r="A569" t="s">
        <v>245</v>
      </c>
      <c r="B569" t="s">
        <v>218</v>
      </c>
      <c r="C569">
        <v>0</v>
      </c>
      <c r="D569">
        <v>700</v>
      </c>
      <c r="E569" t="s">
        <v>696</v>
      </c>
      <c r="F569" t="s">
        <v>29</v>
      </c>
      <c r="G569" t="s">
        <v>30</v>
      </c>
      <c r="H569" t="s">
        <v>30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 t="s">
        <v>30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BV569" t="str">
        <f t="shared" ref="BV569" si="2840">IF(AND(OR($B569="Incon20l",$B569="Incon20r"),OR($B572="Abs20r",$B572="Abs20l"),$F569="Central",$F572="Central"),$I572,"")</f>
        <v/>
      </c>
      <c r="BW569" t="str">
        <f t="shared" ref="BW569" si="2841">IF(AND(OR($B569="Incon60l",$B569="Incon60r"),OR($B572="Abs60r",$B572="Abs60l"),$F569="Central",$F572="Central"),$I572,"")</f>
        <v/>
      </c>
      <c r="BX569" t="str">
        <f t="shared" si="2721"/>
        <v/>
      </c>
      <c r="BY569" t="str">
        <f t="shared" ref="BY569" si="2842">IF(AND(OR($B569="Incon60l",$B569="Incon60r"),OR($B572="con60r",$B572="con60l"),$F569="Central",$F572="Central"),$I572,"")</f>
        <v/>
      </c>
      <c r="CI569" t="str">
        <f t="shared" ref="CI569" si="2843">IF(AND(OR($B569="Incon20l",$B569="Incon20r"),OR($B572="Abs20r",$B572="Abs20l"),$F569="Central",$F572="Central"),$T572,"")</f>
        <v/>
      </c>
      <c r="CJ569" t="str">
        <f t="shared" ref="CJ569" si="2844">IF(AND(OR($B569="Incon60l",$B569="Incon60r"),OR($B572="Abs60r",$B572="Abs60l"),$F569="Central",$F572="Central"),$T572,"")</f>
        <v/>
      </c>
      <c r="CK569" t="str">
        <f t="shared" ref="CK569" si="2845">IF(AND(OR($B569="Incon20l",$B569="Incon20r"),OR($B572="con20r",$B572="con20l"),$F569="Central",$F572="Central"),$T572,"")</f>
        <v/>
      </c>
      <c r="CL569" t="str">
        <f t="shared" ref="CL569" si="2846">IF(AND(OR($B569="Incon60l",$B569="Incon60r"),OR($B572="con60r",$B572="con60l"),$F569="Central",$F572="Central"),$T572,"")</f>
        <v/>
      </c>
    </row>
    <row r="570" spans="1:96" x14ac:dyDescent="0.25">
      <c r="A570" t="s">
        <v>246</v>
      </c>
      <c r="B570" t="s">
        <v>218</v>
      </c>
      <c r="C570">
        <v>0</v>
      </c>
      <c r="D570">
        <v>700</v>
      </c>
      <c r="E570" t="s">
        <v>696</v>
      </c>
      <c r="F570" t="s">
        <v>29</v>
      </c>
      <c r="G570" t="s">
        <v>30</v>
      </c>
      <c r="H570" t="s">
        <v>30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 t="s">
        <v>30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CB570" t="str">
        <f t="shared" ref="CB570" si="2847">IF(AND(OR($B570="Incon20l",$B570="Incon20r"),OR($B573="Abs20r",$B573="Abs20l"),$F570="Flankers",$F573="Flankers"),$I573,"")</f>
        <v/>
      </c>
      <c r="CC570" t="str">
        <f t="shared" ref="CC570" si="2848">IF(AND(OR($B570="Incon60l",$B570="Incon60r"),OR($B573="Abs60r",$B573="Abs60l"),$F570="Flankers",$F573="Flankers"),$I573,"")</f>
        <v/>
      </c>
      <c r="CD570" t="str">
        <f t="shared" ref="CD570" si="2849">IF(AND(OR($B570="Incon20l",$B570="Incon20r"),OR($B573="con20r",$B573="con20l"),$F570="Flankers",$F573="Flankers"),$I573,"")</f>
        <v/>
      </c>
      <c r="CE570" t="str">
        <f t="shared" ref="CE570" si="2850">IF(AND(OR($B570="Incon60l",$B570="Incon60r"),OR($B573="con60r",$B573="con60l"),$F570="Flankers",$F573="Flankers"),$I573,"")</f>
        <v/>
      </c>
      <c r="CO570" t="str">
        <f t="shared" ref="CO570" si="2851">IF(AND(OR($B570="Incon20l",$B570="Incon20r"),OR($B573="Abs20r",$B573="Abs20l"),$F570="Flankers",$F573="Flankers"),$T573,"")</f>
        <v/>
      </c>
      <c r="CP570" t="str">
        <f t="shared" ref="CP570" si="2852">IF(AND(OR($B570="Incon60l",$B570="Incon60r"),OR($B573="Abs60r",$B573="Abs60l"),$F570="Flankers",$F573="Flankers"),$T573,"")</f>
        <v/>
      </c>
      <c r="CQ570" t="str">
        <f t="shared" ref="CQ570" si="2853">IF(AND(OR($B570="Incon20l",$B570="Incon20r"),OR($B573="con20r",$B573="con20l"),$F570="Flankers",$F573="Flankers"),$T573,"")</f>
        <v/>
      </c>
      <c r="CR570" t="str">
        <f t="shared" ref="CR570" si="2854">IF(AND(OR($B570="Incon60l",$B570="Incon60r"),OR($B573="con60r",$B573="con60l"),$F570="Flankers",$F573="Flankers"),$T573,"")</f>
        <v/>
      </c>
    </row>
    <row r="571" spans="1:96" x14ac:dyDescent="0.25">
      <c r="A571" t="s">
        <v>247</v>
      </c>
      <c r="B571" t="s">
        <v>218</v>
      </c>
      <c r="C571">
        <v>0</v>
      </c>
      <c r="D571">
        <v>700</v>
      </c>
      <c r="E571" t="s">
        <v>696</v>
      </c>
      <c r="F571" t="s">
        <v>29</v>
      </c>
      <c r="G571" t="s">
        <v>30</v>
      </c>
      <c r="H571" t="s">
        <v>30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 t="s">
        <v>30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96" x14ac:dyDescent="0.25">
      <c r="A572" t="s">
        <v>248</v>
      </c>
      <c r="B572" t="s">
        <v>218</v>
      </c>
      <c r="C572">
        <v>0</v>
      </c>
      <c r="D572">
        <v>700</v>
      </c>
      <c r="E572" t="s">
        <v>696</v>
      </c>
      <c r="F572" t="s">
        <v>29</v>
      </c>
      <c r="G572" t="s">
        <v>30</v>
      </c>
      <c r="H572" t="s">
        <v>30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 t="s">
        <v>30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BV572" t="str">
        <f t="shared" ref="BV572" si="2855">IF(AND(OR($B572="Incon20l",$B572="Incon20r"),OR($B575="Abs20r",$B575="Abs20l"),$F572="Central",$F575="Central"),$I575,"")</f>
        <v/>
      </c>
      <c r="BW572" t="str">
        <f t="shared" ref="BW572" si="2856">IF(AND(OR($B572="Incon60l",$B572="Incon60r"),OR($B575="Abs60r",$B575="Abs60l"),$F572="Central",$F575="Central"),$I575,"")</f>
        <v/>
      </c>
      <c r="BX572" t="str">
        <f t="shared" si="2721"/>
        <v/>
      </c>
      <c r="BY572" t="str">
        <f t="shared" ref="BY572" si="2857">IF(AND(OR($B572="Incon60l",$B572="Incon60r"),OR($B575="con60r",$B575="con60l"),$F572="Central",$F575="Central"),$I575,"")</f>
        <v/>
      </c>
      <c r="CI572" t="str">
        <f t="shared" ref="CI572" si="2858">IF(AND(OR($B572="Incon20l",$B572="Incon20r"),OR($B575="Abs20r",$B575="Abs20l"),$F572="Central",$F575="Central"),$T575,"")</f>
        <v/>
      </c>
      <c r="CJ572" t="str">
        <f t="shared" ref="CJ572" si="2859">IF(AND(OR($B572="Incon60l",$B572="Incon60r"),OR($B575="Abs60r",$B575="Abs60l"),$F572="Central",$F575="Central"),$T575,"")</f>
        <v/>
      </c>
      <c r="CK572" t="str">
        <f t="shared" ref="CK572" si="2860">IF(AND(OR($B572="Incon20l",$B572="Incon20r"),OR($B575="con20r",$B575="con20l"),$F572="Central",$F575="Central"),$T575,"")</f>
        <v/>
      </c>
      <c r="CL572" t="str">
        <f t="shared" ref="CL572" si="2861">IF(AND(OR($B572="Incon60l",$B572="Incon60r"),OR($B575="con60r",$B575="con60l"),$F572="Central",$F575="Central"),$T575,"")</f>
        <v/>
      </c>
    </row>
    <row r="573" spans="1:96" x14ac:dyDescent="0.25">
      <c r="A573" t="s">
        <v>249</v>
      </c>
      <c r="B573" t="s">
        <v>218</v>
      </c>
      <c r="C573">
        <v>0</v>
      </c>
      <c r="D573">
        <v>700</v>
      </c>
      <c r="E573" t="s">
        <v>696</v>
      </c>
      <c r="F573" t="s">
        <v>29</v>
      </c>
      <c r="G573" t="s">
        <v>30</v>
      </c>
      <c r="H573" t="s">
        <v>30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 t="s">
        <v>30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CB573" t="str">
        <f t="shared" ref="CB573" si="2862">IF(AND(OR($B573="Incon20l",$B573="Incon20r"),OR($B576="Abs20r",$B576="Abs20l"),$F573="Flankers",$F576="Flankers"),$I576,"")</f>
        <v/>
      </c>
      <c r="CC573" t="str">
        <f t="shared" ref="CC573" si="2863">IF(AND(OR($B573="Incon60l",$B573="Incon60r"),OR($B576="Abs60r",$B576="Abs60l"),$F573="Flankers",$F576="Flankers"),$I576,"")</f>
        <v/>
      </c>
      <c r="CD573" t="str">
        <f t="shared" ref="CD573" si="2864">IF(AND(OR($B573="Incon20l",$B573="Incon20r"),OR($B576="con20r",$B576="con20l"),$F573="Flankers",$F576="Flankers"),$I576,"")</f>
        <v/>
      </c>
      <c r="CE573" t="str">
        <f t="shared" ref="CE573" si="2865">IF(AND(OR($B573="Incon60l",$B573="Incon60r"),OR($B576="con60r",$B576="con60l"),$F573="Flankers",$F576="Flankers"),$I576,"")</f>
        <v/>
      </c>
      <c r="CO573" t="str">
        <f t="shared" ref="CO573" si="2866">IF(AND(OR($B573="Incon20l",$B573="Incon20r"),OR($B576="Abs20r",$B576="Abs20l"),$F573="Flankers",$F576="Flankers"),$T576,"")</f>
        <v/>
      </c>
      <c r="CP573" t="str">
        <f t="shared" ref="CP573" si="2867">IF(AND(OR($B573="Incon60l",$B573="Incon60r"),OR($B576="Abs60r",$B576="Abs60l"),$F573="Flankers",$F576="Flankers"),$T576,"")</f>
        <v/>
      </c>
      <c r="CQ573" t="str">
        <f t="shared" ref="CQ573" si="2868">IF(AND(OR($B573="Incon20l",$B573="Incon20r"),OR($B576="con20r",$B576="con20l"),$F573="Flankers",$F576="Flankers"),$T576,"")</f>
        <v/>
      </c>
      <c r="CR573" t="str">
        <f t="shared" ref="CR573" si="2869">IF(AND(OR($B573="Incon60l",$B573="Incon60r"),OR($B576="con60r",$B576="con60l"),$F573="Flankers",$F576="Flankers"),$T576,"")</f>
        <v/>
      </c>
    </row>
    <row r="574" spans="1:96" x14ac:dyDescent="0.25">
      <c r="A574" t="s">
        <v>250</v>
      </c>
      <c r="B574" t="s">
        <v>218</v>
      </c>
      <c r="C574">
        <v>0</v>
      </c>
      <c r="D574">
        <v>700</v>
      </c>
      <c r="E574" t="s">
        <v>696</v>
      </c>
      <c r="F574" t="s">
        <v>29</v>
      </c>
      <c r="G574" t="s">
        <v>30</v>
      </c>
      <c r="H574" t="s">
        <v>30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 t="s">
        <v>30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96" x14ac:dyDescent="0.25">
      <c r="A575" t="s">
        <v>251</v>
      </c>
      <c r="B575" t="s">
        <v>218</v>
      </c>
      <c r="C575">
        <v>0</v>
      </c>
      <c r="D575">
        <v>700</v>
      </c>
      <c r="E575" t="s">
        <v>696</v>
      </c>
      <c r="F575" t="s">
        <v>29</v>
      </c>
      <c r="G575" t="s">
        <v>30</v>
      </c>
      <c r="H575" t="s">
        <v>30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 t="s">
        <v>30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BV575" t="str">
        <f t="shared" ref="BV575" si="2870">IF(AND(OR($B575="Incon20l",$B575="Incon20r"),OR($B578="Abs20r",$B578="Abs20l"),$F575="Central",$F578="Central"),$I578,"")</f>
        <v/>
      </c>
      <c r="BW575" t="str">
        <f t="shared" ref="BW575" si="2871">IF(AND(OR($B575="Incon60l",$B575="Incon60r"),OR($B578="Abs60r",$B578="Abs60l"),$F575="Central",$F578="Central"),$I578,"")</f>
        <v/>
      </c>
      <c r="BX575" t="str">
        <f t="shared" si="2721"/>
        <v/>
      </c>
      <c r="BY575" t="str">
        <f t="shared" ref="BY575" si="2872">IF(AND(OR($B575="Incon60l",$B575="Incon60r"),OR($B578="con60r",$B578="con60l"),$F575="Central",$F578="Central"),$I578,"")</f>
        <v/>
      </c>
      <c r="CI575" t="str">
        <f t="shared" ref="CI575" si="2873">IF(AND(OR($B575="Incon20l",$B575="Incon20r"),OR($B578="Abs20r",$B578="Abs20l"),$F575="Central",$F578="Central"),$T578,"")</f>
        <v/>
      </c>
      <c r="CJ575" t="str">
        <f t="shared" ref="CJ575" si="2874">IF(AND(OR($B575="Incon60l",$B575="Incon60r"),OR($B578="Abs60r",$B578="Abs60l"),$F575="Central",$F578="Central"),$T578,"")</f>
        <v/>
      </c>
      <c r="CK575" t="str">
        <f t="shared" ref="CK575" si="2875">IF(AND(OR($B575="Incon20l",$B575="Incon20r"),OR($B578="con20r",$B578="con20l"),$F575="Central",$F578="Central"),$T578,"")</f>
        <v/>
      </c>
      <c r="CL575" t="str">
        <f t="shared" ref="CL575" si="2876">IF(AND(OR($B575="Incon60l",$B575="Incon60r"),OR($B578="con60r",$B578="con60l"),$F575="Central",$F578="Central"),$T578,"")</f>
        <v/>
      </c>
    </row>
    <row r="576" spans="1:96" x14ac:dyDescent="0.25">
      <c r="A576" t="s">
        <v>252</v>
      </c>
      <c r="B576" t="s">
        <v>218</v>
      </c>
      <c r="C576">
        <v>0</v>
      </c>
      <c r="D576">
        <v>700</v>
      </c>
      <c r="E576" t="s">
        <v>696</v>
      </c>
      <c r="F576" t="s">
        <v>29</v>
      </c>
      <c r="G576" t="s">
        <v>30</v>
      </c>
      <c r="H576" t="s">
        <v>30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 t="s">
        <v>30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CB576" t="str">
        <f t="shared" ref="CB576" si="2877">IF(AND(OR($B576="Incon20l",$B576="Incon20r"),OR($B579="Abs20r",$B579="Abs20l"),$F576="Flankers",$F579="Flankers"),$I579,"")</f>
        <v/>
      </c>
      <c r="CC576" t="str">
        <f t="shared" ref="CC576" si="2878">IF(AND(OR($B576="Incon60l",$B576="Incon60r"),OR($B579="Abs60r",$B579="Abs60l"),$F576="Flankers",$F579="Flankers"),$I579,"")</f>
        <v/>
      </c>
      <c r="CD576" t="str">
        <f t="shared" ref="CD576" si="2879">IF(AND(OR($B576="Incon20l",$B576="Incon20r"),OR($B579="con20r",$B579="con20l"),$F576="Flankers",$F579="Flankers"),$I579,"")</f>
        <v/>
      </c>
      <c r="CE576" t="str">
        <f t="shared" ref="CE576" si="2880">IF(AND(OR($B576="Incon60l",$B576="Incon60r"),OR($B579="con60r",$B579="con60l"),$F576="Flankers",$F579="Flankers"),$I579,"")</f>
        <v/>
      </c>
      <c r="CO576" t="str">
        <f t="shared" ref="CO576" si="2881">IF(AND(OR($B576="Incon20l",$B576="Incon20r"),OR($B579="Abs20r",$B579="Abs20l"),$F576="Flankers",$F579="Flankers"),$T579,"")</f>
        <v/>
      </c>
      <c r="CP576" t="str">
        <f t="shared" ref="CP576" si="2882">IF(AND(OR($B576="Incon60l",$B576="Incon60r"),OR($B579="Abs60r",$B579="Abs60l"),$F576="Flankers",$F579="Flankers"),$T579,"")</f>
        <v/>
      </c>
      <c r="CQ576" t="str">
        <f t="shared" ref="CQ576" si="2883">IF(AND(OR($B576="Incon20l",$B576="Incon20r"),OR($B579="con20r",$B579="con20l"),$F576="Flankers",$F579="Flankers"),$T579,"")</f>
        <v/>
      </c>
      <c r="CR576" t="str">
        <f t="shared" ref="CR576" si="2884">IF(AND(OR($B576="Incon60l",$B576="Incon60r"),OR($B579="con60r",$B579="con60l"),$F576="Flankers",$F579="Flankers"),$T579,"")</f>
        <v/>
      </c>
    </row>
    <row r="577" spans="1:96" x14ac:dyDescent="0.25">
      <c r="A577" t="s">
        <v>253</v>
      </c>
      <c r="B577" t="s">
        <v>218</v>
      </c>
      <c r="C577">
        <v>0</v>
      </c>
      <c r="D577">
        <v>700</v>
      </c>
      <c r="E577" t="s">
        <v>696</v>
      </c>
      <c r="F577" t="s">
        <v>29</v>
      </c>
      <c r="G577" t="s">
        <v>30</v>
      </c>
      <c r="H577" t="s">
        <v>30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t="s">
        <v>30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:96" x14ac:dyDescent="0.25">
      <c r="A578" t="s">
        <v>254</v>
      </c>
      <c r="B578" t="s">
        <v>218</v>
      </c>
      <c r="C578">
        <v>0</v>
      </c>
      <c r="D578">
        <v>700</v>
      </c>
      <c r="E578" t="s">
        <v>696</v>
      </c>
      <c r="F578" t="s">
        <v>29</v>
      </c>
      <c r="G578" t="s">
        <v>30</v>
      </c>
      <c r="H578" t="s">
        <v>30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 t="s">
        <v>30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BV578" t="str">
        <f t="shared" ref="BV578" si="2885">IF(AND(OR($B578="Incon20l",$B578="Incon20r"),OR($B581="Abs20r",$B581="Abs20l"),$F578="Central",$F581="Central"),$I581,"")</f>
        <v/>
      </c>
      <c r="BW578" t="str">
        <f t="shared" ref="BW578" si="2886">IF(AND(OR($B578="Incon60l",$B578="Incon60r"),OR($B581="Abs60r",$B581="Abs60l"),$F578="Central",$F581="Central"),$I581,"")</f>
        <v/>
      </c>
      <c r="BX578" t="str">
        <f t="shared" si="2721"/>
        <v/>
      </c>
      <c r="BY578" t="str">
        <f t="shared" ref="BY578" si="2887">IF(AND(OR($B578="Incon60l",$B578="Incon60r"),OR($B581="con60r",$B581="con60l"),$F578="Central",$F581="Central"),$I581,"")</f>
        <v/>
      </c>
      <c r="CI578" t="str">
        <f t="shared" ref="CI578" si="2888">IF(AND(OR($B578="Incon20l",$B578="Incon20r"),OR($B581="Abs20r",$B581="Abs20l"),$F578="Central",$F581="Central"),$T581,"")</f>
        <v/>
      </c>
      <c r="CJ578" t="str">
        <f t="shared" ref="CJ578" si="2889">IF(AND(OR($B578="Incon60l",$B578="Incon60r"),OR($B581="Abs60r",$B581="Abs60l"),$F578="Central",$F581="Central"),$T581,"")</f>
        <v/>
      </c>
      <c r="CK578" t="str">
        <f t="shared" ref="CK578" si="2890">IF(AND(OR($B578="Incon20l",$B578="Incon20r"),OR($B581="con20r",$B581="con20l"),$F578="Central",$F581="Central"),$T581,"")</f>
        <v/>
      </c>
      <c r="CL578" t="str">
        <f t="shared" ref="CL578" si="2891">IF(AND(OR($B578="Incon60l",$B578="Incon60r"),OR($B581="con60r",$B581="con60l"),$F578="Central",$F581="Central"),$T581,"")</f>
        <v/>
      </c>
    </row>
    <row r="579" spans="1:96" x14ac:dyDescent="0.25">
      <c r="A579" t="s">
        <v>255</v>
      </c>
      <c r="B579" t="s">
        <v>218</v>
      </c>
      <c r="C579">
        <v>0</v>
      </c>
      <c r="D579">
        <v>700</v>
      </c>
      <c r="E579" t="s">
        <v>696</v>
      </c>
      <c r="F579" t="s">
        <v>29</v>
      </c>
      <c r="G579" t="s">
        <v>30</v>
      </c>
      <c r="H579" t="s">
        <v>30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 t="s">
        <v>30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CB579" t="str">
        <f t="shared" ref="CB579" si="2892">IF(AND(OR($B579="Incon20l",$B579="Incon20r"),OR($B582="Abs20r",$B582="Abs20l"),$F579="Flankers",$F582="Flankers"),$I582,"")</f>
        <v/>
      </c>
      <c r="CC579" t="str">
        <f t="shared" ref="CC579" si="2893">IF(AND(OR($B579="Incon60l",$B579="Incon60r"),OR($B582="Abs60r",$B582="Abs60l"),$F579="Flankers",$F582="Flankers"),$I582,"")</f>
        <v/>
      </c>
      <c r="CD579" t="str">
        <f t="shared" ref="CD579" si="2894">IF(AND(OR($B579="Incon20l",$B579="Incon20r"),OR($B582="con20r",$B582="con20l"),$F579="Flankers",$F582="Flankers"),$I582,"")</f>
        <v/>
      </c>
      <c r="CE579" t="str">
        <f t="shared" ref="CE579" si="2895">IF(AND(OR($B579="Incon60l",$B579="Incon60r"),OR($B582="con60r",$B582="con60l"),$F579="Flankers",$F582="Flankers"),$I582,"")</f>
        <v/>
      </c>
      <c r="CO579" t="str">
        <f t="shared" ref="CO579" si="2896">IF(AND(OR($B579="Incon20l",$B579="Incon20r"),OR($B582="Abs20r",$B582="Abs20l"),$F579="Flankers",$F582="Flankers"),$T582,"")</f>
        <v/>
      </c>
      <c r="CP579" t="str">
        <f t="shared" ref="CP579" si="2897">IF(AND(OR($B579="Incon60l",$B579="Incon60r"),OR($B582="Abs60r",$B582="Abs60l"),$F579="Flankers",$F582="Flankers"),$T582,"")</f>
        <v/>
      </c>
      <c r="CQ579" t="str">
        <f t="shared" ref="CQ579" si="2898">IF(AND(OR($B579="Incon20l",$B579="Incon20r"),OR($B582="con20r",$B582="con20l"),$F579="Flankers",$F582="Flankers"),$T582,"")</f>
        <v/>
      </c>
      <c r="CR579" t="str">
        <f t="shared" ref="CR579" si="2899">IF(AND(OR($B579="Incon60l",$B579="Incon60r"),OR($B582="con60r",$B582="con60l"),$F579="Flankers",$F582="Flankers"),$T582,"")</f>
        <v/>
      </c>
    </row>
    <row r="580" spans="1:96" x14ac:dyDescent="0.25">
      <c r="A580" t="s">
        <v>256</v>
      </c>
      <c r="B580" t="s">
        <v>218</v>
      </c>
      <c r="C580">
        <v>0</v>
      </c>
      <c r="D580">
        <v>700</v>
      </c>
      <c r="E580" t="s">
        <v>696</v>
      </c>
      <c r="F580" t="s">
        <v>29</v>
      </c>
      <c r="G580" t="s">
        <v>30</v>
      </c>
      <c r="H580" t="s">
        <v>30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 t="s">
        <v>30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1:96" x14ac:dyDescent="0.25">
      <c r="A581" t="s">
        <v>257</v>
      </c>
      <c r="B581" t="s">
        <v>218</v>
      </c>
      <c r="C581">
        <v>0</v>
      </c>
      <c r="D581">
        <v>700</v>
      </c>
      <c r="E581" t="s">
        <v>696</v>
      </c>
      <c r="F581" t="s">
        <v>29</v>
      </c>
      <c r="G581" t="s">
        <v>30</v>
      </c>
      <c r="H581" t="s">
        <v>30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 t="s">
        <v>30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BV581" t="str">
        <f t="shared" ref="BV581" si="2900">IF(AND(OR($B581="Incon20l",$B581="Incon20r"),OR($B584="Abs20r",$B584="Abs20l"),$F581="Central",$F584="Central"),$I584,"")</f>
        <v/>
      </c>
      <c r="BW581" t="str">
        <f t="shared" ref="BW581" si="2901">IF(AND(OR($B581="Incon60l",$B581="Incon60r"),OR($B584="Abs60r",$B584="Abs60l"),$F581="Central",$F584="Central"),$I584,"")</f>
        <v/>
      </c>
      <c r="BX581" t="str">
        <f t="shared" si="2721"/>
        <v/>
      </c>
      <c r="BY581" t="str">
        <f t="shared" ref="BY581" si="2902">IF(AND(OR($B581="Incon60l",$B581="Incon60r"),OR($B584="con60r",$B584="con60l"),$F581="Central",$F584="Central"),$I584,"")</f>
        <v/>
      </c>
      <c r="CI581" t="str">
        <f t="shared" ref="CI581" si="2903">IF(AND(OR($B581="Incon20l",$B581="Incon20r"),OR($B584="Abs20r",$B584="Abs20l"),$F581="Central",$F584="Central"),$T584,"")</f>
        <v/>
      </c>
      <c r="CJ581" t="str">
        <f t="shared" ref="CJ581" si="2904">IF(AND(OR($B581="Incon60l",$B581="Incon60r"),OR($B584="Abs60r",$B584="Abs60l"),$F581="Central",$F584="Central"),$T584,"")</f>
        <v/>
      </c>
      <c r="CK581" t="str">
        <f t="shared" ref="CK581" si="2905">IF(AND(OR($B581="Incon20l",$B581="Incon20r"),OR($B584="con20r",$B584="con20l"),$F581="Central",$F584="Central"),$T584,"")</f>
        <v/>
      </c>
      <c r="CL581" t="str">
        <f t="shared" ref="CL581" si="2906">IF(AND(OR($B581="Incon60l",$B581="Incon60r"),OR($B584="con60r",$B584="con60l"),$F581="Central",$F584="Central"),$T584,"")</f>
        <v/>
      </c>
    </row>
    <row r="582" spans="1:96" x14ac:dyDescent="0.25">
      <c r="A582" t="s">
        <v>258</v>
      </c>
      <c r="B582" t="s">
        <v>218</v>
      </c>
      <c r="C582">
        <v>0</v>
      </c>
      <c r="D582">
        <v>700</v>
      </c>
      <c r="E582" t="s">
        <v>696</v>
      </c>
      <c r="F582" t="s">
        <v>29</v>
      </c>
      <c r="G582" t="s">
        <v>30</v>
      </c>
      <c r="H582" t="s">
        <v>30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t="s">
        <v>30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CB582" t="str">
        <f t="shared" ref="CB582" si="2907">IF(AND(OR($B582="Incon20l",$B582="Incon20r"),OR($B585="Abs20r",$B585="Abs20l"),$F582="Flankers",$F585="Flankers"),$I585,"")</f>
        <v/>
      </c>
      <c r="CC582" t="str">
        <f t="shared" ref="CC582" si="2908">IF(AND(OR($B582="Incon60l",$B582="Incon60r"),OR($B585="Abs60r",$B585="Abs60l"),$F582="Flankers",$F585="Flankers"),$I585,"")</f>
        <v/>
      </c>
      <c r="CD582" t="str">
        <f t="shared" ref="CD582" si="2909">IF(AND(OR($B582="Incon20l",$B582="Incon20r"),OR($B585="con20r",$B585="con20l"),$F582="Flankers",$F585="Flankers"),$I585,"")</f>
        <v/>
      </c>
      <c r="CE582" t="str">
        <f t="shared" ref="CE582" si="2910">IF(AND(OR($B582="Incon60l",$B582="Incon60r"),OR($B585="con60r",$B585="con60l"),$F582="Flankers",$F585="Flankers"),$I585,"")</f>
        <v/>
      </c>
      <c r="CO582" t="str">
        <f t="shared" ref="CO582" si="2911">IF(AND(OR($B582="Incon20l",$B582="Incon20r"),OR($B585="Abs20r",$B585="Abs20l"),$F582="Flankers",$F585="Flankers"),$T585,"")</f>
        <v/>
      </c>
      <c r="CP582" t="str">
        <f t="shared" ref="CP582" si="2912">IF(AND(OR($B582="Incon60l",$B582="Incon60r"),OR($B585="Abs60r",$B585="Abs60l"),$F582="Flankers",$F585="Flankers"),$T585,"")</f>
        <v/>
      </c>
      <c r="CQ582" t="str">
        <f t="shared" ref="CQ582" si="2913">IF(AND(OR($B582="Incon20l",$B582="Incon20r"),OR($B585="con20r",$B585="con20l"),$F582="Flankers",$F585="Flankers"),$T585,"")</f>
        <v/>
      </c>
      <c r="CR582" t="str">
        <f t="shared" ref="CR582" si="2914">IF(AND(OR($B582="Incon60l",$B582="Incon60r"),OR($B585="con60r",$B585="con60l"),$F582="Flankers",$F585="Flankers"),$T585,"")</f>
        <v/>
      </c>
    </row>
    <row r="583" spans="1:96" x14ac:dyDescent="0.25">
      <c r="A583" t="s">
        <v>259</v>
      </c>
      <c r="B583" t="s">
        <v>218</v>
      </c>
      <c r="C583">
        <v>0</v>
      </c>
      <c r="D583">
        <v>700</v>
      </c>
      <c r="E583" t="s">
        <v>696</v>
      </c>
      <c r="F583" t="s">
        <v>29</v>
      </c>
      <c r="G583" t="s">
        <v>30</v>
      </c>
      <c r="H583" t="s">
        <v>30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 t="s">
        <v>30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:96" x14ac:dyDescent="0.25">
      <c r="A584" t="s">
        <v>260</v>
      </c>
      <c r="B584" t="s">
        <v>218</v>
      </c>
      <c r="C584">
        <v>0</v>
      </c>
      <c r="D584">
        <v>700</v>
      </c>
      <c r="E584" t="s">
        <v>696</v>
      </c>
      <c r="F584" t="s">
        <v>29</v>
      </c>
      <c r="G584" t="s">
        <v>30</v>
      </c>
      <c r="H584" t="s">
        <v>30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t="s">
        <v>30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BV584" t="str">
        <f t="shared" ref="BV584" si="2915">IF(AND(OR($B584="Incon20l",$B584="Incon20r"),OR($B587="Abs20r",$B587="Abs20l"),$F584="Central",$F587="Central"),$I587,"")</f>
        <v/>
      </c>
      <c r="BW584" t="str">
        <f t="shared" ref="BW584" si="2916">IF(AND(OR($B584="Incon60l",$B584="Incon60r"),OR($B587="Abs60r",$B587="Abs60l"),$F584="Central",$F587="Central"),$I587,"")</f>
        <v/>
      </c>
      <c r="BX584" t="str">
        <f t="shared" si="2721"/>
        <v/>
      </c>
      <c r="BY584" t="str">
        <f t="shared" ref="BY584" si="2917">IF(AND(OR($B584="Incon60l",$B584="Incon60r"),OR($B587="con60r",$B587="con60l"),$F584="Central",$F587="Central"),$I587,"")</f>
        <v/>
      </c>
      <c r="CI584" t="str">
        <f t="shared" ref="CI584" si="2918">IF(AND(OR($B584="Incon20l",$B584="Incon20r"),OR($B587="Abs20r",$B587="Abs20l"),$F584="Central",$F587="Central"),$T587,"")</f>
        <v/>
      </c>
      <c r="CJ584" t="str">
        <f t="shared" ref="CJ584" si="2919">IF(AND(OR($B584="Incon60l",$B584="Incon60r"),OR($B587="Abs60r",$B587="Abs60l"),$F584="Central",$F587="Central"),$T587,"")</f>
        <v/>
      </c>
      <c r="CK584" t="str">
        <f t="shared" ref="CK584" si="2920">IF(AND(OR($B584="Incon20l",$B584="Incon20r"),OR($B587="con20r",$B587="con20l"),$F584="Central",$F587="Central"),$T587,"")</f>
        <v/>
      </c>
      <c r="CL584" t="str">
        <f t="shared" ref="CL584" si="2921">IF(AND(OR($B584="Incon60l",$B584="Incon60r"),OR($B587="con60r",$B587="con60l"),$F584="Central",$F587="Central"),$T587,"")</f>
        <v/>
      </c>
    </row>
    <row r="585" spans="1:96" x14ac:dyDescent="0.25">
      <c r="A585" t="s">
        <v>261</v>
      </c>
      <c r="B585" t="s">
        <v>218</v>
      </c>
      <c r="C585">
        <v>0</v>
      </c>
      <c r="D585">
        <v>700</v>
      </c>
      <c r="E585" t="s">
        <v>696</v>
      </c>
      <c r="F585" t="s">
        <v>29</v>
      </c>
      <c r="G585" t="s">
        <v>30</v>
      </c>
      <c r="H585" t="s">
        <v>30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 t="s">
        <v>30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CB585" t="str">
        <f t="shared" ref="CB585" si="2922">IF(AND(OR($B585="Incon20l",$B585="Incon20r"),OR($B588="Abs20r",$B588="Abs20l"),$F585="Flankers",$F588="Flankers"),$I588,"")</f>
        <v/>
      </c>
      <c r="CC585" t="str">
        <f t="shared" ref="CC585" si="2923">IF(AND(OR($B585="Incon60l",$B585="Incon60r"),OR($B588="Abs60r",$B588="Abs60l"),$F585="Flankers",$F588="Flankers"),$I588,"")</f>
        <v/>
      </c>
      <c r="CD585" t="str">
        <f t="shared" ref="CD585" si="2924">IF(AND(OR($B585="Incon20l",$B585="Incon20r"),OR($B588="con20r",$B588="con20l"),$F585="Flankers",$F588="Flankers"),$I588,"")</f>
        <v/>
      </c>
      <c r="CE585" t="str">
        <f t="shared" ref="CE585" si="2925">IF(AND(OR($B585="Incon60l",$B585="Incon60r"),OR($B588="con60r",$B588="con60l"),$F585="Flankers",$F588="Flankers"),$I588,"")</f>
        <v/>
      </c>
      <c r="CO585" t="str">
        <f t="shared" ref="CO585" si="2926">IF(AND(OR($B585="Incon20l",$B585="Incon20r"),OR($B588="Abs20r",$B588="Abs20l"),$F585="Flankers",$F588="Flankers"),$T588,"")</f>
        <v/>
      </c>
      <c r="CP585" t="str">
        <f t="shared" ref="CP585" si="2927">IF(AND(OR($B585="Incon60l",$B585="Incon60r"),OR($B588="Abs60r",$B588="Abs60l"),$F585="Flankers",$F588="Flankers"),$T588,"")</f>
        <v/>
      </c>
      <c r="CQ585" t="str">
        <f t="shared" ref="CQ585" si="2928">IF(AND(OR($B585="Incon20l",$B585="Incon20r"),OR($B588="con20r",$B588="con20l"),$F585="Flankers",$F588="Flankers"),$T588,"")</f>
        <v/>
      </c>
      <c r="CR585" t="str">
        <f t="shared" ref="CR585" si="2929">IF(AND(OR($B585="Incon60l",$B585="Incon60r"),OR($B588="con60r",$B588="con60l"),$F585="Flankers",$F588="Flankers"),$T588,"")</f>
        <v/>
      </c>
    </row>
    <row r="586" spans="1:96" x14ac:dyDescent="0.25">
      <c r="A586" t="s">
        <v>262</v>
      </c>
      <c r="B586" t="s">
        <v>218</v>
      </c>
      <c r="C586">
        <v>0</v>
      </c>
      <c r="D586">
        <v>700</v>
      </c>
      <c r="E586" t="s">
        <v>696</v>
      </c>
      <c r="F586" t="s">
        <v>29</v>
      </c>
      <c r="G586" t="s">
        <v>30</v>
      </c>
      <c r="H586" t="s">
        <v>30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 t="s">
        <v>30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96" x14ac:dyDescent="0.25">
      <c r="A587" t="s">
        <v>217</v>
      </c>
      <c r="B587" t="s">
        <v>218</v>
      </c>
      <c r="C587">
        <v>0</v>
      </c>
      <c r="D587">
        <v>700</v>
      </c>
      <c r="E587" t="s">
        <v>696</v>
      </c>
      <c r="F587" t="s">
        <v>84</v>
      </c>
      <c r="G587">
        <v>2.1</v>
      </c>
      <c r="H587">
        <v>1</v>
      </c>
      <c r="I587">
        <v>666.5</v>
      </c>
      <c r="J587">
        <v>649.9</v>
      </c>
      <c r="K587">
        <v>36187.4</v>
      </c>
      <c r="L587">
        <v>649.9</v>
      </c>
      <c r="M587">
        <v>649.9</v>
      </c>
      <c r="N587">
        <v>649.9</v>
      </c>
      <c r="O587">
        <v>1</v>
      </c>
      <c r="P587">
        <v>0</v>
      </c>
      <c r="Q587">
        <v>1</v>
      </c>
      <c r="R587">
        <v>95.2</v>
      </c>
      <c r="S587">
        <v>92.8</v>
      </c>
      <c r="T587">
        <v>649.9</v>
      </c>
      <c r="U587">
        <v>92.8</v>
      </c>
      <c r="V587">
        <v>649.9</v>
      </c>
      <c r="BV587" t="str">
        <f t="shared" ref="BV587" si="2930">IF(AND(OR($B587="Incon20l",$B587="Incon20r"),OR($B590="Abs20r",$B590="Abs20l"),$F587="Central",$F590="Central"),$I590,"")</f>
        <v/>
      </c>
      <c r="BW587" t="str">
        <f t="shared" ref="BW587" si="2931">IF(AND(OR($B587="Incon60l",$B587="Incon60r"),OR($B590="Abs60r",$B590="Abs60l"),$F587="Central",$F590="Central"),$I590,"")</f>
        <v/>
      </c>
      <c r="BX587" t="str">
        <f t="shared" si="2721"/>
        <v/>
      </c>
      <c r="BY587" t="str">
        <f t="shared" ref="BY587" si="2932">IF(AND(OR($B587="Incon60l",$B587="Incon60r"),OR($B590="con60r",$B590="con60l"),$F587="Central",$F590="Central"),$I590,"")</f>
        <v/>
      </c>
      <c r="CI587" t="str">
        <f t="shared" ref="CI587" si="2933">IF(AND(OR($B587="Incon20l",$B587="Incon20r"),OR($B590="Abs20r",$B590="Abs20l"),$F587="Central",$F590="Central"),$T590,"")</f>
        <v/>
      </c>
      <c r="CJ587" t="str">
        <f t="shared" ref="CJ587" si="2934">IF(AND(OR($B587="Incon60l",$B587="Incon60r"),OR($B590="Abs60r",$B590="Abs60l"),$F587="Central",$F590="Central"),$T590,"")</f>
        <v/>
      </c>
      <c r="CK587" t="str">
        <f t="shared" ref="CK587" si="2935">IF(AND(OR($B587="Incon20l",$B587="Incon20r"),OR($B590="con20r",$B590="con20l"),$F587="Central",$F590="Central"),$T590,"")</f>
        <v/>
      </c>
      <c r="CL587" t="str">
        <f t="shared" ref="CL587" si="2936">IF(AND(OR($B587="Incon60l",$B587="Incon60r"),OR($B590="con60r",$B590="con60l"),$F587="Central",$F590="Central"),$T590,"")</f>
        <v/>
      </c>
    </row>
    <row r="588" spans="1:96" x14ac:dyDescent="0.25">
      <c r="A588" t="s">
        <v>219</v>
      </c>
      <c r="B588" t="s">
        <v>218</v>
      </c>
      <c r="C588">
        <v>0</v>
      </c>
      <c r="D588">
        <v>700</v>
      </c>
      <c r="E588" t="s">
        <v>696</v>
      </c>
      <c r="F588" t="s">
        <v>84</v>
      </c>
      <c r="G588">
        <v>8.5</v>
      </c>
      <c r="H588">
        <v>1</v>
      </c>
      <c r="I588">
        <v>383.4</v>
      </c>
      <c r="J588">
        <v>266.7</v>
      </c>
      <c r="K588">
        <v>14853</v>
      </c>
      <c r="L588">
        <v>266.7</v>
      </c>
      <c r="M588">
        <v>433.4</v>
      </c>
      <c r="N588">
        <v>266.7</v>
      </c>
      <c r="O588">
        <v>1</v>
      </c>
      <c r="P588">
        <v>0</v>
      </c>
      <c r="Q588">
        <v>1</v>
      </c>
      <c r="R588">
        <v>54.8</v>
      </c>
      <c r="S588">
        <v>38.1</v>
      </c>
      <c r="T588">
        <v>266.7</v>
      </c>
      <c r="U588">
        <v>38.1</v>
      </c>
      <c r="V588">
        <v>266.7</v>
      </c>
      <c r="CB588" t="str">
        <f t="shared" ref="CB588" si="2937">IF(AND(OR($B588="Incon20l",$B588="Incon20r"),OR($B591="Abs20r",$B591="Abs20l"),$F588="Flankers",$F591="Flankers"),$I591,"")</f>
        <v/>
      </c>
      <c r="CC588" t="str">
        <f t="shared" ref="CC588" si="2938">IF(AND(OR($B588="Incon60l",$B588="Incon60r"),OR($B591="Abs60r",$B591="Abs60l"),$F588="Flankers",$F591="Flankers"),$I591,"")</f>
        <v/>
      </c>
      <c r="CD588" t="str">
        <f t="shared" ref="CD588" si="2939">IF(AND(OR($B588="Incon20l",$B588="Incon20r"),OR($B591="con20r",$B591="con20l"),$F588="Flankers",$F591="Flankers"),$I591,"")</f>
        <v/>
      </c>
      <c r="CE588" t="str">
        <f t="shared" ref="CE588" si="2940">IF(AND(OR($B588="Incon60l",$B588="Incon60r"),OR($B591="con60r",$B591="con60l"),$F588="Flankers",$F591="Flankers"),$I591,"")</f>
        <v/>
      </c>
      <c r="CO588" t="str">
        <f t="shared" ref="CO588" si="2941">IF(AND(OR($B588="Incon20l",$B588="Incon20r"),OR($B591="Abs20r",$B591="Abs20l"),$F588="Flankers",$F591="Flankers"),$T591,"")</f>
        <v/>
      </c>
      <c r="CP588" t="str">
        <f t="shared" ref="CP588" si="2942">IF(AND(OR($B588="Incon60l",$B588="Incon60r"),OR($B591="Abs60r",$B591="Abs60l"),$F588="Flankers",$F591="Flankers"),$T591,"")</f>
        <v/>
      </c>
      <c r="CQ588" t="str">
        <f t="shared" ref="CQ588" si="2943">IF(AND(OR($B588="Incon20l",$B588="Incon20r"),OR($B591="con20r",$B591="con20l"),$F588="Flankers",$F591="Flankers"),$T591,"")</f>
        <v/>
      </c>
      <c r="CR588" t="str">
        <f t="shared" ref="CR588" si="2944">IF(AND(OR($B588="Incon60l",$B588="Incon60r"),OR($B591="con60r",$B591="con60l"),$F588="Flankers",$F591="Flankers"),$T591,"")</f>
        <v/>
      </c>
    </row>
    <row r="589" spans="1:96" x14ac:dyDescent="0.25">
      <c r="A589" t="s">
        <v>220</v>
      </c>
      <c r="B589" t="s">
        <v>218</v>
      </c>
      <c r="C589">
        <v>0</v>
      </c>
      <c r="D589">
        <v>700</v>
      </c>
      <c r="E589" t="s">
        <v>696</v>
      </c>
      <c r="F589" t="s">
        <v>84</v>
      </c>
      <c r="G589" t="s">
        <v>30</v>
      </c>
      <c r="H589" t="s">
        <v>30</v>
      </c>
      <c r="I589">
        <v>50</v>
      </c>
      <c r="J589">
        <v>0</v>
      </c>
      <c r="K589">
        <v>0</v>
      </c>
      <c r="L589">
        <v>33.4</v>
      </c>
      <c r="M589">
        <v>33.4</v>
      </c>
      <c r="N589">
        <v>0</v>
      </c>
      <c r="O589">
        <v>0</v>
      </c>
      <c r="P589" t="s">
        <v>30</v>
      </c>
      <c r="Q589">
        <v>0</v>
      </c>
      <c r="R589">
        <v>7.1</v>
      </c>
      <c r="S589">
        <v>0</v>
      </c>
      <c r="T589">
        <v>0</v>
      </c>
      <c r="U589">
        <v>0</v>
      </c>
      <c r="V589">
        <v>0</v>
      </c>
    </row>
    <row r="590" spans="1:96" x14ac:dyDescent="0.25">
      <c r="A590" t="s">
        <v>221</v>
      </c>
      <c r="B590" t="s">
        <v>218</v>
      </c>
      <c r="C590">
        <v>0</v>
      </c>
      <c r="D590">
        <v>700</v>
      </c>
      <c r="E590" t="s">
        <v>696</v>
      </c>
      <c r="F590" t="s">
        <v>84</v>
      </c>
      <c r="G590" t="s">
        <v>30</v>
      </c>
      <c r="H590" t="s">
        <v>30</v>
      </c>
      <c r="I590">
        <v>466.5</v>
      </c>
      <c r="J590">
        <v>0</v>
      </c>
      <c r="K590">
        <v>0</v>
      </c>
      <c r="L590">
        <v>216.6</v>
      </c>
      <c r="M590">
        <v>216.6</v>
      </c>
      <c r="N590">
        <v>0</v>
      </c>
      <c r="O590">
        <v>0</v>
      </c>
      <c r="P590" t="s">
        <v>30</v>
      </c>
      <c r="Q590">
        <v>0</v>
      </c>
      <c r="R590">
        <v>66.599999999999994</v>
      </c>
      <c r="S590">
        <v>0</v>
      </c>
      <c r="T590">
        <v>0</v>
      </c>
      <c r="U590">
        <v>0</v>
      </c>
      <c r="V590">
        <v>0</v>
      </c>
      <c r="BV590" t="str">
        <f t="shared" ref="BV590" si="2945">IF(AND(OR($B590="Incon20l",$B590="Incon20r"),OR($B593="Abs20r",$B593="Abs20l"),$F590="Central",$F593="Central"),$I593,"")</f>
        <v/>
      </c>
      <c r="BW590" t="str">
        <f t="shared" ref="BW590" si="2946">IF(AND(OR($B590="Incon60l",$B590="Incon60r"),OR($B593="Abs60r",$B593="Abs60l"),$F590="Central",$F593="Central"),$I593,"")</f>
        <v/>
      </c>
      <c r="BX590" t="str">
        <f t="shared" si="2721"/>
        <v/>
      </c>
      <c r="BY590" t="str">
        <f t="shared" ref="BY590" si="2947">IF(AND(OR($B590="Incon60l",$B590="Incon60r"),OR($B593="con60r",$B593="con60l"),$F590="Central",$F593="Central"),$I593,"")</f>
        <v/>
      </c>
      <c r="CI590" t="str">
        <f t="shared" ref="CI590" si="2948">IF(AND(OR($B590="Incon20l",$B590="Incon20r"),OR($B593="Abs20r",$B593="Abs20l"),$F590="Central",$F593="Central"),$T593,"")</f>
        <v/>
      </c>
      <c r="CJ590" t="str">
        <f t="shared" ref="CJ590" si="2949">IF(AND(OR($B590="Incon60l",$B590="Incon60r"),OR($B593="Abs60r",$B593="Abs60l"),$F590="Central",$F593="Central"),$T593,"")</f>
        <v/>
      </c>
      <c r="CK590" t="str">
        <f t="shared" ref="CK590" si="2950">IF(AND(OR($B590="Incon20l",$B590="Incon20r"),OR($B593="con20r",$B593="con20l"),$F590="Central",$F593="Central"),$T593,"")</f>
        <v/>
      </c>
      <c r="CL590" t="str">
        <f t="shared" ref="CL590" si="2951">IF(AND(OR($B590="Incon60l",$B590="Incon60r"),OR($B593="con60r",$B593="con60l"),$F590="Central",$F593="Central"),$T593,"")</f>
        <v/>
      </c>
    </row>
    <row r="591" spans="1:96" x14ac:dyDescent="0.25">
      <c r="A591" t="s">
        <v>222</v>
      </c>
      <c r="B591" t="s">
        <v>218</v>
      </c>
      <c r="C591">
        <v>0</v>
      </c>
      <c r="D591">
        <v>700</v>
      </c>
      <c r="E591" t="s">
        <v>696</v>
      </c>
      <c r="F591" t="s">
        <v>84</v>
      </c>
      <c r="G591" t="s">
        <v>30</v>
      </c>
      <c r="H591" t="s">
        <v>30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t="s">
        <v>30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CB591" t="str">
        <f t="shared" ref="CB591" si="2952">IF(AND(OR($B591="Incon20l",$B591="Incon20r"),OR($B594="Abs20r",$B594="Abs20l"),$F591="Flankers",$F594="Flankers"),$I594,"")</f>
        <v/>
      </c>
      <c r="CC591" t="str">
        <f t="shared" ref="CC591" si="2953">IF(AND(OR($B591="Incon60l",$B591="Incon60r"),OR($B594="Abs60r",$B594="Abs60l"),$F591="Flankers",$F594="Flankers"),$I594,"")</f>
        <v/>
      </c>
      <c r="CD591" t="str">
        <f t="shared" ref="CD591" si="2954">IF(AND(OR($B591="Incon20l",$B591="Incon20r"),OR($B594="con20r",$B594="con20l"),$F591="Flankers",$F594="Flankers"),$I594,"")</f>
        <v/>
      </c>
      <c r="CE591" t="str">
        <f t="shared" ref="CE591" si="2955">IF(AND(OR($B591="Incon60l",$B591="Incon60r"),OR($B594="con60r",$B594="con60l"),$F591="Flankers",$F594="Flankers"),$I594,"")</f>
        <v/>
      </c>
      <c r="CO591" t="str">
        <f t="shared" ref="CO591" si="2956">IF(AND(OR($B591="Incon20l",$B591="Incon20r"),OR($B594="Abs20r",$B594="Abs20l"),$F591="Flankers",$F594="Flankers"),$T594,"")</f>
        <v/>
      </c>
      <c r="CP591" t="str">
        <f t="shared" ref="CP591" si="2957">IF(AND(OR($B591="Incon60l",$B591="Incon60r"),OR($B594="Abs60r",$B594="Abs60l"),$F591="Flankers",$F594="Flankers"),$T594,"")</f>
        <v/>
      </c>
      <c r="CQ591" t="str">
        <f t="shared" ref="CQ591" si="2958">IF(AND(OR($B591="Incon20l",$B591="Incon20r"),OR($B594="con20r",$B594="con20l"),$F591="Flankers",$F594="Flankers"),$T594,"")</f>
        <v/>
      </c>
      <c r="CR591" t="str">
        <f t="shared" ref="CR591" si="2959">IF(AND(OR($B591="Incon60l",$B591="Incon60r"),OR($B594="con60r",$B594="con60l"),$F591="Flankers",$F594="Flankers"),$T594,"")</f>
        <v/>
      </c>
    </row>
    <row r="592" spans="1:96" x14ac:dyDescent="0.25">
      <c r="A592" t="s">
        <v>223</v>
      </c>
      <c r="B592" t="s">
        <v>218</v>
      </c>
      <c r="C592">
        <v>0</v>
      </c>
      <c r="D592">
        <v>700</v>
      </c>
      <c r="E592" t="s">
        <v>696</v>
      </c>
      <c r="F592" t="s">
        <v>84</v>
      </c>
      <c r="G592">
        <v>8.8000000000000007</v>
      </c>
      <c r="H592">
        <v>1</v>
      </c>
      <c r="I592">
        <v>433.4</v>
      </c>
      <c r="J592">
        <v>516.70000000000005</v>
      </c>
      <c r="K592">
        <v>28769.5</v>
      </c>
      <c r="L592">
        <v>516.70000000000005</v>
      </c>
      <c r="M592">
        <v>550</v>
      </c>
      <c r="N592">
        <v>266.7</v>
      </c>
      <c r="O592">
        <v>1</v>
      </c>
      <c r="P592">
        <v>0</v>
      </c>
      <c r="Q592">
        <v>2</v>
      </c>
      <c r="R592">
        <v>61.9</v>
      </c>
      <c r="S592">
        <v>73.8</v>
      </c>
      <c r="T592">
        <v>433.3</v>
      </c>
      <c r="U592">
        <v>61.9</v>
      </c>
      <c r="V592">
        <v>216.7</v>
      </c>
    </row>
    <row r="593" spans="1:96" x14ac:dyDescent="0.25">
      <c r="A593" t="s">
        <v>224</v>
      </c>
      <c r="B593" t="s">
        <v>218</v>
      </c>
      <c r="C593">
        <v>0</v>
      </c>
      <c r="D593">
        <v>700</v>
      </c>
      <c r="E593" t="s">
        <v>696</v>
      </c>
      <c r="F593" t="s">
        <v>84</v>
      </c>
      <c r="G593" t="s">
        <v>30</v>
      </c>
      <c r="H593" t="s">
        <v>30</v>
      </c>
      <c r="I593">
        <v>83.3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 t="s">
        <v>30</v>
      </c>
      <c r="Q593">
        <v>0</v>
      </c>
      <c r="R593">
        <v>11.9</v>
      </c>
      <c r="S593">
        <v>0</v>
      </c>
      <c r="T593">
        <v>0</v>
      </c>
      <c r="U593">
        <v>0</v>
      </c>
      <c r="V593">
        <v>0</v>
      </c>
      <c r="BV593" t="str">
        <f t="shared" ref="BV593" si="2960">IF(AND(OR($B593="Incon20l",$B593="Incon20r"),OR($B596="Abs20r",$B596="Abs20l"),$F593="Central",$F596="Central"),$I596,"")</f>
        <v/>
      </c>
      <c r="BW593" t="str">
        <f t="shared" ref="BW593" si="2961">IF(AND(OR($B593="Incon60l",$B593="Incon60r"),OR($B596="Abs60r",$B596="Abs60l"),$F593="Central",$F596="Central"),$I596,"")</f>
        <v/>
      </c>
      <c r="BX593" t="str">
        <f t="shared" si="2721"/>
        <v/>
      </c>
      <c r="BY593" t="str">
        <f t="shared" ref="BY593" si="2962">IF(AND(OR($B593="Incon60l",$B593="Incon60r"),OR($B596="con60r",$B596="con60l"),$F593="Central",$F596="Central"),$I596,"")</f>
        <v/>
      </c>
      <c r="CI593" t="str">
        <f t="shared" ref="CI593" si="2963">IF(AND(OR($B593="Incon20l",$B593="Incon20r"),OR($B596="Abs20r",$B596="Abs20l"),$F593="Central",$F596="Central"),$T596,"")</f>
        <v/>
      </c>
      <c r="CJ593" t="str">
        <f t="shared" ref="CJ593" si="2964">IF(AND(OR($B593="Incon60l",$B593="Incon60r"),OR($B596="Abs60r",$B596="Abs60l"),$F593="Central",$F596="Central"),$T596,"")</f>
        <v/>
      </c>
      <c r="CK593" t="str">
        <f t="shared" ref="CK593" si="2965">IF(AND(OR($B593="Incon20l",$B593="Incon20r"),OR($B596="con20r",$B596="con20l"),$F593="Central",$F596="Central"),$T596,"")</f>
        <v/>
      </c>
      <c r="CL593" t="str">
        <f t="shared" ref="CL593" si="2966">IF(AND(OR($B593="Incon60l",$B593="Incon60r"),OR($B596="con60r",$B596="con60l"),$F593="Central",$F596="Central"),$T596,"")</f>
        <v/>
      </c>
    </row>
    <row r="594" spans="1:96" x14ac:dyDescent="0.25">
      <c r="A594" t="s">
        <v>225</v>
      </c>
      <c r="B594" t="s">
        <v>218</v>
      </c>
      <c r="C594">
        <v>0</v>
      </c>
      <c r="D594">
        <v>700</v>
      </c>
      <c r="E594" t="s">
        <v>696</v>
      </c>
      <c r="F594" t="s">
        <v>84</v>
      </c>
      <c r="G594" t="s">
        <v>30</v>
      </c>
      <c r="H594" t="s">
        <v>30</v>
      </c>
      <c r="I594">
        <v>416.8</v>
      </c>
      <c r="J594">
        <v>0</v>
      </c>
      <c r="K594">
        <v>0</v>
      </c>
      <c r="L594">
        <v>133.19999999999999</v>
      </c>
      <c r="M594">
        <v>133.19999999999999</v>
      </c>
      <c r="N594">
        <v>0</v>
      </c>
      <c r="O594">
        <v>0</v>
      </c>
      <c r="P594" t="s">
        <v>30</v>
      </c>
      <c r="Q594">
        <v>0</v>
      </c>
      <c r="R594">
        <v>59.5</v>
      </c>
      <c r="S594">
        <v>0</v>
      </c>
      <c r="T594">
        <v>0</v>
      </c>
      <c r="U594">
        <v>0</v>
      </c>
      <c r="V594">
        <v>0</v>
      </c>
      <c r="CB594" t="str">
        <f t="shared" ref="CB594" si="2967">IF(AND(OR($B594="Incon20l",$B594="Incon20r"),OR($B597="Abs20r",$B597="Abs20l"),$F594="Flankers",$F597="Flankers"),$I597,"")</f>
        <v/>
      </c>
      <c r="CC594" t="str">
        <f t="shared" ref="CC594" si="2968">IF(AND(OR($B594="Incon60l",$B594="Incon60r"),OR($B597="Abs60r",$B597="Abs60l"),$F594="Flankers",$F597="Flankers"),$I597,"")</f>
        <v/>
      </c>
      <c r="CD594" t="str">
        <f t="shared" ref="CD594" si="2969">IF(AND(OR($B594="Incon20l",$B594="Incon20r"),OR($B597="con20r",$B597="con20l"),$F594="Flankers",$F597="Flankers"),$I597,"")</f>
        <v/>
      </c>
      <c r="CE594" t="str">
        <f t="shared" ref="CE594" si="2970">IF(AND(OR($B594="Incon60l",$B594="Incon60r"),OR($B597="con60r",$B597="con60l"),$F594="Flankers",$F597="Flankers"),$I597,"")</f>
        <v/>
      </c>
      <c r="CO594" t="str">
        <f t="shared" ref="CO594" si="2971">IF(AND(OR($B594="Incon20l",$B594="Incon20r"),OR($B597="Abs20r",$B597="Abs20l"),$F594="Flankers",$F597="Flankers"),$T597,"")</f>
        <v/>
      </c>
      <c r="CP594" t="str">
        <f t="shared" ref="CP594" si="2972">IF(AND(OR($B594="Incon60l",$B594="Incon60r"),OR($B597="Abs60r",$B597="Abs60l"),$F594="Flankers",$F597="Flankers"),$T597,"")</f>
        <v/>
      </c>
      <c r="CQ594" t="str">
        <f t="shared" ref="CQ594" si="2973">IF(AND(OR($B594="Incon20l",$B594="Incon20r"),OR($B597="con20r",$B597="con20l"),$F594="Flankers",$F597="Flankers"),$T597,"")</f>
        <v/>
      </c>
      <c r="CR594" t="str">
        <f t="shared" ref="CR594" si="2974">IF(AND(OR($B594="Incon60l",$B594="Incon60r"),OR($B597="con60r",$B597="con60l"),$F594="Flankers",$F597="Flankers"),$T597,"")</f>
        <v/>
      </c>
    </row>
    <row r="595" spans="1:96" x14ac:dyDescent="0.25">
      <c r="A595" t="s">
        <v>226</v>
      </c>
      <c r="B595" t="s">
        <v>218</v>
      </c>
      <c r="C595">
        <v>0</v>
      </c>
      <c r="D595">
        <v>700</v>
      </c>
      <c r="E595" t="s">
        <v>696</v>
      </c>
      <c r="F595" t="s">
        <v>84</v>
      </c>
      <c r="G595">
        <v>5.7</v>
      </c>
      <c r="H595">
        <v>1</v>
      </c>
      <c r="I595">
        <v>499.9</v>
      </c>
      <c r="J595">
        <v>466.5</v>
      </c>
      <c r="K595">
        <v>25977.4</v>
      </c>
      <c r="L595">
        <v>466.5</v>
      </c>
      <c r="M595">
        <v>466.5</v>
      </c>
      <c r="N595">
        <v>466.5</v>
      </c>
      <c r="O595">
        <v>1</v>
      </c>
      <c r="P595">
        <v>0</v>
      </c>
      <c r="Q595">
        <v>1</v>
      </c>
      <c r="R595">
        <v>71.400000000000006</v>
      </c>
      <c r="S595">
        <v>66.599999999999994</v>
      </c>
      <c r="T595">
        <v>466.5</v>
      </c>
      <c r="U595">
        <v>66.599999999999994</v>
      </c>
      <c r="V595">
        <v>466.5</v>
      </c>
    </row>
    <row r="596" spans="1:96" x14ac:dyDescent="0.25">
      <c r="A596" t="s">
        <v>227</v>
      </c>
      <c r="B596" t="s">
        <v>218</v>
      </c>
      <c r="C596">
        <v>0</v>
      </c>
      <c r="D596">
        <v>700</v>
      </c>
      <c r="E596" t="s">
        <v>696</v>
      </c>
      <c r="F596" t="s">
        <v>84</v>
      </c>
      <c r="G596" t="s">
        <v>30</v>
      </c>
      <c r="H596" t="s">
        <v>30</v>
      </c>
      <c r="I596">
        <v>499.9</v>
      </c>
      <c r="J596">
        <v>0</v>
      </c>
      <c r="K596">
        <v>0</v>
      </c>
      <c r="L596">
        <v>350.2</v>
      </c>
      <c r="M596">
        <v>350.2</v>
      </c>
      <c r="N596">
        <v>0</v>
      </c>
      <c r="O596">
        <v>0</v>
      </c>
      <c r="P596" t="s">
        <v>30</v>
      </c>
      <c r="Q596">
        <v>0</v>
      </c>
      <c r="R596">
        <v>71.400000000000006</v>
      </c>
      <c r="S596">
        <v>0</v>
      </c>
      <c r="T596">
        <v>0</v>
      </c>
      <c r="U596">
        <v>0</v>
      </c>
      <c r="V596">
        <v>0</v>
      </c>
      <c r="BV596" t="str">
        <f t="shared" ref="BV596" si="2975">IF(AND(OR($B596="Incon20l",$B596="Incon20r"),OR($B599="Abs20r",$B599="Abs20l"),$F596="Central",$F599="Central"),$I599,"")</f>
        <v/>
      </c>
      <c r="BW596" t="str">
        <f t="shared" ref="BW596" si="2976">IF(AND(OR($B596="Incon60l",$B596="Incon60r"),OR($B599="Abs60r",$B599="Abs60l"),$F596="Central",$F599="Central"),$I599,"")</f>
        <v/>
      </c>
      <c r="BX596" t="str">
        <f t="shared" si="2721"/>
        <v/>
      </c>
      <c r="BY596" t="str">
        <f t="shared" ref="BY596" si="2977">IF(AND(OR($B596="Incon60l",$B596="Incon60r"),OR($B599="con60r",$B599="con60l"),$F596="Central",$F599="Central"),$I599,"")</f>
        <v/>
      </c>
      <c r="CI596" t="str">
        <f t="shared" ref="CI596" si="2978">IF(AND(OR($B596="Incon20l",$B596="Incon20r"),OR($B599="Abs20r",$B599="Abs20l"),$F596="Central",$F599="Central"),$T599,"")</f>
        <v/>
      </c>
      <c r="CJ596" t="str">
        <f t="shared" ref="CJ596" si="2979">IF(AND(OR($B596="Incon60l",$B596="Incon60r"),OR($B599="Abs60r",$B599="Abs60l"),$F596="Central",$F599="Central"),$T599,"")</f>
        <v/>
      </c>
      <c r="CK596" t="str">
        <f t="shared" ref="CK596" si="2980">IF(AND(OR($B596="Incon20l",$B596="Incon20r"),OR($B599="con20r",$B599="con20l"),$F596="Central",$F599="Central"),$T599,"")</f>
        <v/>
      </c>
      <c r="CL596" t="str">
        <f t="shared" ref="CL596" si="2981">IF(AND(OR($B596="Incon60l",$B596="Incon60r"),OR($B599="con60r",$B599="con60l"),$F596="Central",$F599="Central"),$T599,"")</f>
        <v/>
      </c>
    </row>
    <row r="597" spans="1:96" x14ac:dyDescent="0.25">
      <c r="A597" t="s">
        <v>228</v>
      </c>
      <c r="B597" t="s">
        <v>218</v>
      </c>
      <c r="C597">
        <v>0</v>
      </c>
      <c r="D597">
        <v>700</v>
      </c>
      <c r="E597" t="s">
        <v>696</v>
      </c>
      <c r="F597" t="s">
        <v>84</v>
      </c>
      <c r="G597" t="s">
        <v>30</v>
      </c>
      <c r="H597" t="s">
        <v>30</v>
      </c>
      <c r="I597">
        <v>466.5</v>
      </c>
      <c r="J597">
        <v>0</v>
      </c>
      <c r="K597">
        <v>0</v>
      </c>
      <c r="L597">
        <v>500.1</v>
      </c>
      <c r="M597">
        <v>500.1</v>
      </c>
      <c r="N597">
        <v>0</v>
      </c>
      <c r="O597">
        <v>0</v>
      </c>
      <c r="P597" t="s">
        <v>30</v>
      </c>
      <c r="Q597">
        <v>0</v>
      </c>
      <c r="R597">
        <v>66.599999999999994</v>
      </c>
      <c r="S597">
        <v>0</v>
      </c>
      <c r="T597">
        <v>0</v>
      </c>
      <c r="U597">
        <v>0</v>
      </c>
      <c r="V597">
        <v>0</v>
      </c>
      <c r="CB597" t="str">
        <f t="shared" ref="CB597" si="2982">IF(AND(OR($B597="Incon20l",$B597="Incon20r"),OR($B600="Abs20r",$B600="Abs20l"),$F597="Flankers",$F600="Flankers"),$I600,"")</f>
        <v/>
      </c>
      <c r="CC597" t="str">
        <f t="shared" ref="CC597" si="2983">IF(AND(OR($B597="Incon60l",$B597="Incon60r"),OR($B600="Abs60r",$B600="Abs60l"),$F597="Flankers",$F600="Flankers"),$I600,"")</f>
        <v/>
      </c>
      <c r="CD597" t="str">
        <f t="shared" ref="CD597" si="2984">IF(AND(OR($B597="Incon20l",$B597="Incon20r"),OR($B600="con20r",$B600="con20l"),$F597="Flankers",$F600="Flankers"),$I600,"")</f>
        <v/>
      </c>
      <c r="CE597" t="str">
        <f t="shared" ref="CE597" si="2985">IF(AND(OR($B597="Incon60l",$B597="Incon60r"),OR($B600="con60r",$B600="con60l"),$F597="Flankers",$F600="Flankers"),$I600,"")</f>
        <v/>
      </c>
      <c r="CO597" t="str">
        <f t="shared" ref="CO597" si="2986">IF(AND(OR($B597="Incon20l",$B597="Incon20r"),OR($B600="Abs20r",$B600="Abs20l"),$F597="Flankers",$F600="Flankers"),$T600,"")</f>
        <v/>
      </c>
      <c r="CP597" t="str">
        <f t="shared" ref="CP597" si="2987">IF(AND(OR($B597="Incon60l",$B597="Incon60r"),OR($B600="Abs60r",$B600="Abs60l"),$F597="Flankers",$F600="Flankers"),$T600,"")</f>
        <v/>
      </c>
      <c r="CQ597" t="str">
        <f t="shared" ref="CQ597" si="2988">IF(AND(OR($B597="Incon20l",$B597="Incon20r"),OR($B600="con20r",$B600="con20l"),$F597="Flankers",$F600="Flankers"),$T600,"")</f>
        <v/>
      </c>
      <c r="CR597" t="str">
        <f t="shared" ref="CR597" si="2989">IF(AND(OR($B597="Incon60l",$B597="Incon60r"),OR($B600="con60r",$B600="con60l"),$F597="Flankers",$F600="Flankers"),$T600,"")</f>
        <v/>
      </c>
    </row>
    <row r="598" spans="1:96" x14ac:dyDescent="0.25">
      <c r="A598" t="s">
        <v>229</v>
      </c>
      <c r="B598" t="s">
        <v>218</v>
      </c>
      <c r="C598">
        <v>0</v>
      </c>
      <c r="D598">
        <v>700</v>
      </c>
      <c r="E598" t="s">
        <v>696</v>
      </c>
      <c r="F598" t="s">
        <v>84</v>
      </c>
      <c r="G598" t="s">
        <v>30</v>
      </c>
      <c r="H598" t="s">
        <v>30</v>
      </c>
      <c r="I598">
        <v>366.7</v>
      </c>
      <c r="J598">
        <v>0</v>
      </c>
      <c r="K598">
        <v>0</v>
      </c>
      <c r="L598">
        <v>349.8</v>
      </c>
      <c r="M598">
        <v>349.8</v>
      </c>
      <c r="N598">
        <v>0</v>
      </c>
      <c r="O598">
        <v>0</v>
      </c>
      <c r="P598" t="s">
        <v>30</v>
      </c>
      <c r="Q598">
        <v>0</v>
      </c>
      <c r="R598">
        <v>52.4</v>
      </c>
      <c r="S598">
        <v>0</v>
      </c>
      <c r="T598">
        <v>0</v>
      </c>
      <c r="U598">
        <v>0</v>
      </c>
      <c r="V598">
        <v>0</v>
      </c>
    </row>
    <row r="599" spans="1:96" x14ac:dyDescent="0.25">
      <c r="A599" t="s">
        <v>230</v>
      </c>
      <c r="B599" t="s">
        <v>218</v>
      </c>
      <c r="C599">
        <v>0</v>
      </c>
      <c r="D599">
        <v>700</v>
      </c>
      <c r="E599" t="s">
        <v>696</v>
      </c>
      <c r="F599" t="s">
        <v>84</v>
      </c>
      <c r="G599">
        <v>12.3</v>
      </c>
      <c r="H599">
        <v>1</v>
      </c>
      <c r="I599">
        <v>516.5</v>
      </c>
      <c r="J599">
        <v>566.70000000000005</v>
      </c>
      <c r="K599">
        <v>31556.2</v>
      </c>
      <c r="L599">
        <v>566.70000000000005</v>
      </c>
      <c r="M599">
        <v>566.70000000000005</v>
      </c>
      <c r="N599">
        <v>116.8</v>
      </c>
      <c r="O599">
        <v>1</v>
      </c>
      <c r="P599">
        <v>0</v>
      </c>
      <c r="Q599">
        <v>3</v>
      </c>
      <c r="R599">
        <v>73.8</v>
      </c>
      <c r="S599">
        <v>81</v>
      </c>
      <c r="T599">
        <v>466.9</v>
      </c>
      <c r="U599">
        <v>66.7</v>
      </c>
      <c r="V599">
        <v>155.6</v>
      </c>
      <c r="BV599" t="str">
        <f t="shared" ref="BV599" si="2990">IF(AND(OR($B599="Incon20l",$B599="Incon20r"),OR($B602="Abs20r",$B602="Abs20l"),$F599="Central",$F602="Central"),$I602,"")</f>
        <v/>
      </c>
      <c r="BW599" t="str">
        <f t="shared" ref="BW599" si="2991">IF(AND(OR($B599="Incon60l",$B599="Incon60r"),OR($B602="Abs60r",$B602="Abs60l"),$F599="Central",$F602="Central"),$I602,"")</f>
        <v/>
      </c>
      <c r="BX599" t="str">
        <f t="shared" si="2721"/>
        <v/>
      </c>
      <c r="BY599" t="str">
        <f t="shared" ref="BY599" si="2992">IF(AND(OR($B599="Incon60l",$B599="Incon60r"),OR($B602="con60r",$B602="con60l"),$F599="Central",$F602="Central"),$I602,"")</f>
        <v/>
      </c>
      <c r="CI599" t="str">
        <f t="shared" ref="CI599" si="2993">IF(AND(OR($B599="Incon20l",$B599="Incon20r"),OR($B602="Abs20r",$B602="Abs20l"),$F599="Central",$F602="Central"),$T602,"")</f>
        <v/>
      </c>
      <c r="CJ599" t="str">
        <f t="shared" ref="CJ599" si="2994">IF(AND(OR($B599="Incon60l",$B599="Incon60r"),OR($B602="Abs60r",$B602="Abs60l"),$F599="Central",$F602="Central"),$T602,"")</f>
        <v/>
      </c>
      <c r="CK599" t="str">
        <f t="shared" ref="CK599" si="2995">IF(AND(OR($B599="Incon20l",$B599="Incon20r"),OR($B602="con20r",$B602="con20l"),$F599="Central",$F602="Central"),$T602,"")</f>
        <v/>
      </c>
      <c r="CL599" t="str">
        <f t="shared" ref="CL599" si="2996">IF(AND(OR($B599="Incon60l",$B599="Incon60r"),OR($B602="con60r",$B602="con60l"),$F599="Central",$F602="Central"),$T602,"")</f>
        <v/>
      </c>
    </row>
    <row r="600" spans="1:96" x14ac:dyDescent="0.25">
      <c r="A600" t="s">
        <v>231</v>
      </c>
      <c r="B600" t="s">
        <v>218</v>
      </c>
      <c r="C600">
        <v>0</v>
      </c>
      <c r="D600">
        <v>700</v>
      </c>
      <c r="E600" t="s">
        <v>696</v>
      </c>
      <c r="F600" t="s">
        <v>84</v>
      </c>
      <c r="G600">
        <v>9.6</v>
      </c>
      <c r="H600">
        <v>1</v>
      </c>
      <c r="I600">
        <v>383.1</v>
      </c>
      <c r="J600">
        <v>500</v>
      </c>
      <c r="K600">
        <v>27841</v>
      </c>
      <c r="L600">
        <v>500</v>
      </c>
      <c r="M600">
        <v>516.6</v>
      </c>
      <c r="N600">
        <v>500</v>
      </c>
      <c r="O600">
        <v>1</v>
      </c>
      <c r="P600">
        <v>0</v>
      </c>
      <c r="Q600">
        <v>1</v>
      </c>
      <c r="R600">
        <v>54.7</v>
      </c>
      <c r="S600">
        <v>71.400000000000006</v>
      </c>
      <c r="T600">
        <v>500</v>
      </c>
      <c r="U600">
        <v>71.400000000000006</v>
      </c>
      <c r="V600">
        <v>500</v>
      </c>
      <c r="CB600" t="str">
        <f t="shared" ref="CB600" si="2997">IF(AND(OR($B600="Incon20l",$B600="Incon20r"),OR($B603="Abs20r",$B603="Abs20l"),$F600="Flankers",$F603="Flankers"),$I603,"")</f>
        <v/>
      </c>
      <c r="CC600" t="str">
        <f t="shared" ref="CC600" si="2998">IF(AND(OR($B600="Incon60l",$B600="Incon60r"),OR($B603="Abs60r",$B603="Abs60l"),$F600="Flankers",$F603="Flankers"),$I603,"")</f>
        <v/>
      </c>
      <c r="CD600" t="str">
        <f t="shared" ref="CD600" si="2999">IF(AND(OR($B600="Incon20l",$B600="Incon20r"),OR($B603="con20r",$B603="con20l"),$F600="Flankers",$F603="Flankers"),$I603,"")</f>
        <v/>
      </c>
      <c r="CE600" t="str">
        <f t="shared" ref="CE600" si="3000">IF(AND(OR($B600="Incon60l",$B600="Incon60r"),OR($B603="con60r",$B603="con60l"),$F600="Flankers",$F603="Flankers"),$I603,"")</f>
        <v/>
      </c>
      <c r="CO600" t="str">
        <f t="shared" ref="CO600" si="3001">IF(AND(OR($B600="Incon20l",$B600="Incon20r"),OR($B603="Abs20r",$B603="Abs20l"),$F600="Flankers",$F603="Flankers"),$T603,"")</f>
        <v/>
      </c>
      <c r="CP600" t="str">
        <f t="shared" ref="CP600" si="3002">IF(AND(OR($B600="Incon60l",$B600="Incon60r"),OR($B603="Abs60r",$B603="Abs60l"),$F600="Flankers",$F603="Flankers"),$T603,"")</f>
        <v/>
      </c>
      <c r="CQ600" t="str">
        <f t="shared" ref="CQ600" si="3003">IF(AND(OR($B600="Incon20l",$B600="Incon20r"),OR($B603="con20r",$B603="con20l"),$F600="Flankers",$F603="Flankers"),$T603,"")</f>
        <v/>
      </c>
      <c r="CR600" t="str">
        <f t="shared" ref="CR600" si="3004">IF(AND(OR($B600="Incon60l",$B600="Incon60r"),OR($B603="con60r",$B603="con60l"),$F600="Flankers",$F603="Flankers"),$T603,"")</f>
        <v/>
      </c>
    </row>
    <row r="601" spans="1:96" x14ac:dyDescent="0.25">
      <c r="A601" t="s">
        <v>232</v>
      </c>
      <c r="B601" t="s">
        <v>218</v>
      </c>
      <c r="C601">
        <v>0</v>
      </c>
      <c r="D601">
        <v>700</v>
      </c>
      <c r="E601" t="s">
        <v>696</v>
      </c>
      <c r="F601" t="s">
        <v>84</v>
      </c>
      <c r="G601">
        <v>6.6</v>
      </c>
      <c r="H601">
        <v>1</v>
      </c>
      <c r="I601">
        <v>416.8</v>
      </c>
      <c r="J601">
        <v>183.4</v>
      </c>
      <c r="K601">
        <v>10209.4</v>
      </c>
      <c r="L601">
        <v>183.4</v>
      </c>
      <c r="M601">
        <v>183.4</v>
      </c>
      <c r="N601">
        <v>183.4</v>
      </c>
      <c r="O601">
        <v>1</v>
      </c>
      <c r="P601">
        <v>0</v>
      </c>
      <c r="Q601">
        <v>1</v>
      </c>
      <c r="R601">
        <v>59.5</v>
      </c>
      <c r="S601">
        <v>26.2</v>
      </c>
      <c r="T601">
        <v>183.4</v>
      </c>
      <c r="U601">
        <v>26.2</v>
      </c>
      <c r="V601">
        <v>183.4</v>
      </c>
    </row>
    <row r="602" spans="1:96" x14ac:dyDescent="0.25">
      <c r="A602" t="s">
        <v>233</v>
      </c>
      <c r="B602" t="s">
        <v>218</v>
      </c>
      <c r="C602">
        <v>0</v>
      </c>
      <c r="D602">
        <v>700</v>
      </c>
      <c r="E602" t="s">
        <v>696</v>
      </c>
      <c r="F602" t="s">
        <v>84</v>
      </c>
      <c r="G602" t="s">
        <v>30</v>
      </c>
      <c r="H602" t="s">
        <v>30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 t="s">
        <v>30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BV602" t="str">
        <f t="shared" ref="BV602" si="3005">IF(AND(OR($B602="Incon20l",$B602="Incon20r"),OR($B605="Abs20r",$B605="Abs20l"),$F602="Central",$F605="Central"),$I605,"")</f>
        <v/>
      </c>
      <c r="BW602" t="str">
        <f t="shared" ref="BW602" si="3006">IF(AND(OR($B602="Incon60l",$B602="Incon60r"),OR($B605="Abs60r",$B605="Abs60l"),$F602="Central",$F605="Central"),$I605,"")</f>
        <v/>
      </c>
      <c r="BX602" t="str">
        <f t="shared" si="2721"/>
        <v/>
      </c>
      <c r="BY602" t="str">
        <f t="shared" ref="BY602" si="3007">IF(AND(OR($B602="Incon60l",$B602="Incon60r"),OR($B605="con60r",$B605="con60l"),$F602="Central",$F605="Central"),$I605,"")</f>
        <v/>
      </c>
      <c r="CI602" t="str">
        <f t="shared" ref="CI602" si="3008">IF(AND(OR($B602="Incon20l",$B602="Incon20r"),OR($B605="Abs20r",$B605="Abs20l"),$F602="Central",$F605="Central"),$T605,"")</f>
        <v/>
      </c>
      <c r="CJ602" t="str">
        <f t="shared" ref="CJ602" si="3009">IF(AND(OR($B602="Incon60l",$B602="Incon60r"),OR($B605="Abs60r",$B605="Abs60l"),$F602="Central",$F605="Central"),$T605,"")</f>
        <v/>
      </c>
      <c r="CK602" t="str">
        <f t="shared" ref="CK602" si="3010">IF(AND(OR($B602="Incon20l",$B602="Incon20r"),OR($B605="con20r",$B605="con20l"),$F602="Central",$F605="Central"),$T605,"")</f>
        <v/>
      </c>
      <c r="CL602" t="str">
        <f t="shared" ref="CL602" si="3011">IF(AND(OR($B602="Incon60l",$B602="Incon60r"),OR($B605="con60r",$B605="con60l"),$F602="Central",$F605="Central"),$T605,"")</f>
        <v/>
      </c>
    </row>
    <row r="603" spans="1:96" x14ac:dyDescent="0.25">
      <c r="A603" t="s">
        <v>234</v>
      </c>
      <c r="B603" t="s">
        <v>218</v>
      </c>
      <c r="C603">
        <v>0</v>
      </c>
      <c r="D603">
        <v>700</v>
      </c>
      <c r="E603" t="s">
        <v>696</v>
      </c>
      <c r="F603" t="s">
        <v>84</v>
      </c>
      <c r="G603" t="s">
        <v>30</v>
      </c>
      <c r="H603" t="s">
        <v>30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 t="s">
        <v>30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CB603" t="str">
        <f t="shared" ref="CB603" si="3012">IF(AND(OR($B603="Incon20l",$B603="Incon20r"),OR($B606="Abs20r",$B606="Abs20l"),$F603="Flankers",$F606="Flankers"),$I606,"")</f>
        <v/>
      </c>
      <c r="CC603" t="str">
        <f t="shared" ref="CC603" si="3013">IF(AND(OR($B603="Incon60l",$B603="Incon60r"),OR($B606="Abs60r",$B606="Abs60l"),$F603="Flankers",$F606="Flankers"),$I606,"")</f>
        <v/>
      </c>
      <c r="CD603" t="str">
        <f t="shared" ref="CD603" si="3014">IF(AND(OR($B603="Incon20l",$B603="Incon20r"),OR($B606="con20r",$B606="con20l"),$F603="Flankers",$F606="Flankers"),$I606,"")</f>
        <v/>
      </c>
      <c r="CE603" t="str">
        <f t="shared" ref="CE603" si="3015">IF(AND(OR($B603="Incon60l",$B603="Incon60r"),OR($B606="con60r",$B606="con60l"),$F603="Flankers",$F606="Flankers"),$I606,"")</f>
        <v/>
      </c>
      <c r="CO603" t="str">
        <f t="shared" ref="CO603" si="3016">IF(AND(OR($B603="Incon20l",$B603="Incon20r"),OR($B606="Abs20r",$B606="Abs20l"),$F603="Flankers",$F606="Flankers"),$T606,"")</f>
        <v/>
      </c>
      <c r="CP603" t="str">
        <f t="shared" ref="CP603" si="3017">IF(AND(OR($B603="Incon60l",$B603="Incon60r"),OR($B606="Abs60r",$B606="Abs60l"),$F603="Flankers",$F606="Flankers"),$T606,"")</f>
        <v/>
      </c>
      <c r="CQ603" t="str">
        <f t="shared" ref="CQ603" si="3018">IF(AND(OR($B603="Incon20l",$B603="Incon20r"),OR($B606="con20r",$B606="con20l"),$F603="Flankers",$F606="Flankers"),$T606,"")</f>
        <v/>
      </c>
      <c r="CR603" t="str">
        <f t="shared" ref="CR603" si="3019">IF(AND(OR($B603="Incon60l",$B603="Incon60r"),OR($B606="con60r",$B606="con60l"),$F603="Flankers",$F606="Flankers"),$T606,"")</f>
        <v/>
      </c>
    </row>
    <row r="604" spans="1:96" x14ac:dyDescent="0.25">
      <c r="A604" t="s">
        <v>235</v>
      </c>
      <c r="B604" t="s">
        <v>218</v>
      </c>
      <c r="C604">
        <v>0</v>
      </c>
      <c r="D604">
        <v>700</v>
      </c>
      <c r="E604" t="s">
        <v>696</v>
      </c>
      <c r="F604" t="s">
        <v>84</v>
      </c>
      <c r="G604" t="s">
        <v>30</v>
      </c>
      <c r="H604" t="s">
        <v>30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 t="s">
        <v>30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96" x14ac:dyDescent="0.25">
      <c r="A605" t="s">
        <v>236</v>
      </c>
      <c r="B605" t="s">
        <v>218</v>
      </c>
      <c r="C605">
        <v>0</v>
      </c>
      <c r="D605">
        <v>700</v>
      </c>
      <c r="E605" t="s">
        <v>696</v>
      </c>
      <c r="F605" t="s">
        <v>84</v>
      </c>
      <c r="G605" t="s">
        <v>30</v>
      </c>
      <c r="H605" t="s">
        <v>30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 t="s">
        <v>30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BV605" t="str">
        <f t="shared" ref="BV605" si="3020">IF(AND(OR($B605="Incon20l",$B605="Incon20r"),OR($B608="Abs20r",$B608="Abs20l"),$F605="Central",$F608="Central"),$I608,"")</f>
        <v/>
      </c>
      <c r="BW605" t="str">
        <f t="shared" ref="BW605" si="3021">IF(AND(OR($B605="Incon60l",$B605="Incon60r"),OR($B608="Abs60r",$B608="Abs60l"),$F605="Central",$F608="Central"),$I608,"")</f>
        <v/>
      </c>
      <c r="BX605" t="str">
        <f t="shared" si="2721"/>
        <v/>
      </c>
      <c r="BY605" t="str">
        <f t="shared" ref="BY605" si="3022">IF(AND(OR($B605="Incon60l",$B605="Incon60r"),OR($B608="con60r",$B608="con60l"),$F605="Central",$F608="Central"),$I608,"")</f>
        <v/>
      </c>
      <c r="CI605" t="str">
        <f t="shared" ref="CI605" si="3023">IF(AND(OR($B605="Incon20l",$B605="Incon20r"),OR($B608="Abs20r",$B608="Abs20l"),$F605="Central",$F608="Central"),$T608,"")</f>
        <v/>
      </c>
      <c r="CJ605" t="str">
        <f t="shared" ref="CJ605" si="3024">IF(AND(OR($B605="Incon60l",$B605="Incon60r"),OR($B608="Abs60r",$B608="Abs60l"),$F605="Central",$F608="Central"),$T608,"")</f>
        <v/>
      </c>
      <c r="CK605" t="str">
        <f t="shared" ref="CK605" si="3025">IF(AND(OR($B605="Incon20l",$B605="Incon20r"),OR($B608="con20r",$B608="con20l"),$F605="Central",$F608="Central"),$T608,"")</f>
        <v/>
      </c>
      <c r="CL605" t="str">
        <f t="shared" ref="CL605" si="3026">IF(AND(OR($B605="Incon60l",$B605="Incon60r"),OR($B608="con60r",$B608="con60l"),$F605="Central",$F608="Central"),$T608,"")</f>
        <v/>
      </c>
    </row>
    <row r="606" spans="1:96" x14ac:dyDescent="0.25">
      <c r="A606" t="s">
        <v>237</v>
      </c>
      <c r="B606" t="s">
        <v>218</v>
      </c>
      <c r="C606">
        <v>0</v>
      </c>
      <c r="D606">
        <v>700</v>
      </c>
      <c r="E606" t="s">
        <v>696</v>
      </c>
      <c r="F606" t="s">
        <v>84</v>
      </c>
      <c r="G606" t="s">
        <v>30</v>
      </c>
      <c r="H606" t="s">
        <v>30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 t="s">
        <v>30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CB606" t="str">
        <f t="shared" ref="CB606" si="3027">IF(AND(OR($B606="Incon20l",$B606="Incon20r"),OR($B609="Abs20r",$B609="Abs20l"),$F606="Flankers",$F609="Flankers"),$I609,"")</f>
        <v/>
      </c>
      <c r="CC606" t="str">
        <f t="shared" ref="CC606" si="3028">IF(AND(OR($B606="Incon60l",$B606="Incon60r"),OR($B609="Abs60r",$B609="Abs60l"),$F606="Flankers",$F609="Flankers"),$I609,"")</f>
        <v/>
      </c>
      <c r="CD606" t="str">
        <f t="shared" ref="CD606" si="3029">IF(AND(OR($B606="Incon20l",$B606="Incon20r"),OR($B609="con20r",$B609="con20l"),$F606="Flankers",$F609="Flankers"),$I609,"")</f>
        <v/>
      </c>
      <c r="CE606" t="str">
        <f t="shared" ref="CE606" si="3030">IF(AND(OR($B606="Incon60l",$B606="Incon60r"),OR($B609="con60r",$B609="con60l"),$F606="Flankers",$F609="Flankers"),$I609,"")</f>
        <v/>
      </c>
      <c r="CO606" t="str">
        <f t="shared" ref="CO606" si="3031">IF(AND(OR($B606="Incon20l",$B606="Incon20r"),OR($B609="Abs20r",$B609="Abs20l"),$F606="Flankers",$F609="Flankers"),$T609,"")</f>
        <v/>
      </c>
      <c r="CP606" t="str">
        <f t="shared" ref="CP606" si="3032">IF(AND(OR($B606="Incon60l",$B606="Incon60r"),OR($B609="Abs60r",$B609="Abs60l"),$F606="Flankers",$F609="Flankers"),$T609,"")</f>
        <v/>
      </c>
      <c r="CQ606" t="str">
        <f t="shared" ref="CQ606" si="3033">IF(AND(OR($B606="Incon20l",$B606="Incon20r"),OR($B609="con20r",$B609="con20l"),$F606="Flankers",$F609="Flankers"),$T609,"")</f>
        <v/>
      </c>
      <c r="CR606" t="str">
        <f t="shared" ref="CR606" si="3034">IF(AND(OR($B606="Incon60l",$B606="Incon60r"),OR($B609="con60r",$B609="con60l"),$F606="Flankers",$F609="Flankers"),$T609,"")</f>
        <v/>
      </c>
    </row>
    <row r="607" spans="1:96" x14ac:dyDescent="0.25">
      <c r="A607" t="s">
        <v>238</v>
      </c>
      <c r="B607" t="s">
        <v>218</v>
      </c>
      <c r="C607">
        <v>0</v>
      </c>
      <c r="D607">
        <v>700</v>
      </c>
      <c r="E607" t="s">
        <v>696</v>
      </c>
      <c r="F607" t="s">
        <v>84</v>
      </c>
      <c r="G607" t="s">
        <v>30</v>
      </c>
      <c r="H607" t="s">
        <v>30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 t="s">
        <v>30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</row>
    <row r="608" spans="1:96" x14ac:dyDescent="0.25">
      <c r="A608" t="s">
        <v>239</v>
      </c>
      <c r="B608" t="s">
        <v>218</v>
      </c>
      <c r="C608">
        <v>0</v>
      </c>
      <c r="D608">
        <v>700</v>
      </c>
      <c r="E608" t="s">
        <v>696</v>
      </c>
      <c r="F608" t="s">
        <v>84</v>
      </c>
      <c r="G608" t="s">
        <v>30</v>
      </c>
      <c r="H608" t="s">
        <v>30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 t="s">
        <v>30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BV608" t="str">
        <f t="shared" ref="BV608" si="3035">IF(AND(OR($B608="Incon20l",$B608="Incon20r"),OR($B611="Abs20r",$B611="Abs20l"),$F608="Central",$F611="Central"),$I611,"")</f>
        <v/>
      </c>
      <c r="BW608" t="str">
        <f t="shared" ref="BW608" si="3036">IF(AND(OR($B608="Incon60l",$B608="Incon60r"),OR($B611="Abs60r",$B611="Abs60l"),$F608="Central",$F611="Central"),$I611,"")</f>
        <v/>
      </c>
      <c r="BX608" t="str">
        <f t="shared" si="2721"/>
        <v/>
      </c>
      <c r="BY608" t="str">
        <f t="shared" ref="BY608" si="3037">IF(AND(OR($B608="Incon60l",$B608="Incon60r"),OR($B611="con60r",$B611="con60l"),$F608="Central",$F611="Central"),$I611,"")</f>
        <v/>
      </c>
      <c r="CI608" t="str">
        <f t="shared" ref="CI608" si="3038">IF(AND(OR($B608="Incon20l",$B608="Incon20r"),OR($B611="Abs20r",$B611="Abs20l"),$F608="Central",$F611="Central"),$T611,"")</f>
        <v/>
      </c>
      <c r="CJ608" t="str">
        <f t="shared" ref="CJ608" si="3039">IF(AND(OR($B608="Incon60l",$B608="Incon60r"),OR($B611="Abs60r",$B611="Abs60l"),$F608="Central",$F611="Central"),$T611,"")</f>
        <v/>
      </c>
      <c r="CK608" t="str">
        <f t="shared" ref="CK608" si="3040">IF(AND(OR($B608="Incon20l",$B608="Incon20r"),OR($B611="con20r",$B611="con20l"),$F608="Central",$F611="Central"),$T611,"")</f>
        <v/>
      </c>
      <c r="CL608" t="str">
        <f t="shared" ref="CL608" si="3041">IF(AND(OR($B608="Incon60l",$B608="Incon60r"),OR($B611="con60r",$B611="con60l"),$F608="Central",$F611="Central"),$T611,"")</f>
        <v/>
      </c>
    </row>
    <row r="609" spans="1:96" x14ac:dyDescent="0.25">
      <c r="A609" t="s">
        <v>240</v>
      </c>
      <c r="B609" t="s">
        <v>218</v>
      </c>
      <c r="C609">
        <v>0</v>
      </c>
      <c r="D609">
        <v>700</v>
      </c>
      <c r="E609" t="s">
        <v>696</v>
      </c>
      <c r="F609" t="s">
        <v>84</v>
      </c>
      <c r="G609" t="s">
        <v>30</v>
      </c>
      <c r="H609" t="s">
        <v>30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 t="s">
        <v>30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CB609" t="str">
        <f t="shared" ref="CB609" si="3042">IF(AND(OR($B609="Incon20l",$B609="Incon20r"),OR($B612="Abs20r",$B612="Abs20l"),$F609="Flankers",$F612="Flankers"),$I612,"")</f>
        <v/>
      </c>
      <c r="CC609" t="str">
        <f t="shared" ref="CC609" si="3043">IF(AND(OR($B609="Incon60l",$B609="Incon60r"),OR($B612="Abs60r",$B612="Abs60l"),$F609="Flankers",$F612="Flankers"),$I612,"")</f>
        <v/>
      </c>
      <c r="CD609" t="str">
        <f t="shared" ref="CD609" si="3044">IF(AND(OR($B609="Incon20l",$B609="Incon20r"),OR($B612="con20r",$B612="con20l"),$F609="Flankers",$F612="Flankers"),$I612,"")</f>
        <v/>
      </c>
      <c r="CE609" t="str">
        <f t="shared" ref="CE609" si="3045">IF(AND(OR($B609="Incon60l",$B609="Incon60r"),OR($B612="con60r",$B612="con60l"),$F609="Flankers",$F612="Flankers"),$I612,"")</f>
        <v/>
      </c>
      <c r="CO609" t="str">
        <f t="shared" ref="CO609" si="3046">IF(AND(OR($B609="Incon20l",$B609="Incon20r"),OR($B612="Abs20r",$B612="Abs20l"),$F609="Flankers",$F612="Flankers"),$T612,"")</f>
        <v/>
      </c>
      <c r="CP609" t="str">
        <f t="shared" ref="CP609" si="3047">IF(AND(OR($B609="Incon60l",$B609="Incon60r"),OR($B612="Abs60r",$B612="Abs60l"),$F609="Flankers",$F612="Flankers"),$T612,"")</f>
        <v/>
      </c>
      <c r="CQ609" t="str">
        <f t="shared" ref="CQ609" si="3048">IF(AND(OR($B609="Incon20l",$B609="Incon20r"),OR($B612="con20r",$B612="con20l"),$F609="Flankers",$F612="Flankers"),$T612,"")</f>
        <v/>
      </c>
      <c r="CR609" t="str">
        <f t="shared" ref="CR609" si="3049">IF(AND(OR($B609="Incon60l",$B609="Incon60r"),OR($B612="con60r",$B612="con60l"),$F609="Flankers",$F612="Flankers"),$T612,"")</f>
        <v/>
      </c>
    </row>
    <row r="610" spans="1:96" x14ac:dyDescent="0.25">
      <c r="A610" t="s">
        <v>241</v>
      </c>
      <c r="B610" t="s">
        <v>218</v>
      </c>
      <c r="C610">
        <v>0</v>
      </c>
      <c r="D610">
        <v>700</v>
      </c>
      <c r="E610" t="s">
        <v>696</v>
      </c>
      <c r="F610" t="s">
        <v>84</v>
      </c>
      <c r="G610" t="s">
        <v>30</v>
      </c>
      <c r="H610" t="s">
        <v>30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 t="s">
        <v>30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</row>
    <row r="611" spans="1:96" x14ac:dyDescent="0.25">
      <c r="A611" t="s">
        <v>242</v>
      </c>
      <c r="B611" t="s">
        <v>218</v>
      </c>
      <c r="C611">
        <v>0</v>
      </c>
      <c r="D611">
        <v>700</v>
      </c>
      <c r="E611" t="s">
        <v>696</v>
      </c>
      <c r="F611" t="s">
        <v>84</v>
      </c>
      <c r="G611" t="s">
        <v>30</v>
      </c>
      <c r="H611" t="s">
        <v>30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 t="s">
        <v>30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BV611" t="str">
        <f t="shared" ref="BV611" si="3050">IF(AND(OR($B611="Incon20l",$B611="Incon20r"),OR($B614="Abs20r",$B614="Abs20l"),$F611="Central",$F614="Central"),$I614,"")</f>
        <v/>
      </c>
      <c r="BW611" t="str">
        <f t="shared" ref="BW611" si="3051">IF(AND(OR($B611="Incon60l",$B611="Incon60r"),OR($B614="Abs60r",$B614="Abs60l"),$F611="Central",$F614="Central"),$I614,"")</f>
        <v/>
      </c>
      <c r="BX611" t="str">
        <f t="shared" ref="BX611:BX674" si="3052">IF(AND(OR($B611="Incon20l",$B611="Incon20r"),OR($B614="con20r",$B614="con20l"),$F611="Central",$F614="Central"),$I614,"")</f>
        <v/>
      </c>
      <c r="BY611" t="str">
        <f t="shared" ref="BY611" si="3053">IF(AND(OR($B611="Incon60l",$B611="Incon60r"),OR($B614="con60r",$B614="con60l"),$F611="Central",$F614="Central"),$I614,"")</f>
        <v/>
      </c>
      <c r="CI611" t="str">
        <f t="shared" ref="CI611" si="3054">IF(AND(OR($B611="Incon20l",$B611="Incon20r"),OR($B614="Abs20r",$B614="Abs20l"),$F611="Central",$F614="Central"),$T614,"")</f>
        <v/>
      </c>
      <c r="CJ611" t="str">
        <f t="shared" ref="CJ611" si="3055">IF(AND(OR($B611="Incon60l",$B611="Incon60r"),OR($B614="Abs60r",$B614="Abs60l"),$F611="Central",$F614="Central"),$T614,"")</f>
        <v/>
      </c>
      <c r="CK611" t="str">
        <f t="shared" ref="CK611" si="3056">IF(AND(OR($B611="Incon20l",$B611="Incon20r"),OR($B614="con20r",$B614="con20l"),$F611="Central",$F614="Central"),$T614,"")</f>
        <v/>
      </c>
      <c r="CL611" t="str">
        <f t="shared" ref="CL611" si="3057">IF(AND(OR($B611="Incon60l",$B611="Incon60r"),OR($B614="con60r",$B614="con60l"),$F611="Central",$F614="Central"),$T614,"")</f>
        <v/>
      </c>
    </row>
    <row r="612" spans="1:96" x14ac:dyDescent="0.25">
      <c r="A612" t="s">
        <v>243</v>
      </c>
      <c r="B612" t="s">
        <v>218</v>
      </c>
      <c r="C612">
        <v>0</v>
      </c>
      <c r="D612">
        <v>700</v>
      </c>
      <c r="E612" t="s">
        <v>696</v>
      </c>
      <c r="F612" t="s">
        <v>84</v>
      </c>
      <c r="G612" t="s">
        <v>30</v>
      </c>
      <c r="H612" t="s">
        <v>30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 t="s">
        <v>30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CB612" t="str">
        <f t="shared" ref="CB612" si="3058">IF(AND(OR($B612="Incon20l",$B612="Incon20r"),OR($B615="Abs20r",$B615="Abs20l"),$F612="Flankers",$F615="Flankers"),$I615,"")</f>
        <v/>
      </c>
      <c r="CC612" t="str">
        <f t="shared" ref="CC612" si="3059">IF(AND(OR($B612="Incon60l",$B612="Incon60r"),OR($B615="Abs60r",$B615="Abs60l"),$F612="Flankers",$F615="Flankers"),$I615,"")</f>
        <v/>
      </c>
      <c r="CD612" t="str">
        <f t="shared" ref="CD612" si="3060">IF(AND(OR($B612="Incon20l",$B612="Incon20r"),OR($B615="con20r",$B615="con20l"),$F612="Flankers",$F615="Flankers"),$I615,"")</f>
        <v/>
      </c>
      <c r="CE612" t="str">
        <f t="shared" ref="CE612" si="3061">IF(AND(OR($B612="Incon60l",$B612="Incon60r"),OR($B615="con60r",$B615="con60l"),$F612="Flankers",$F615="Flankers"),$I615,"")</f>
        <v/>
      </c>
      <c r="CO612" t="str">
        <f t="shared" ref="CO612" si="3062">IF(AND(OR($B612="Incon20l",$B612="Incon20r"),OR($B615="Abs20r",$B615="Abs20l"),$F612="Flankers",$F615="Flankers"),$T615,"")</f>
        <v/>
      </c>
      <c r="CP612" t="str">
        <f t="shared" ref="CP612" si="3063">IF(AND(OR($B612="Incon60l",$B612="Incon60r"),OR($B615="Abs60r",$B615="Abs60l"),$F612="Flankers",$F615="Flankers"),$T615,"")</f>
        <v/>
      </c>
      <c r="CQ612" t="str">
        <f t="shared" ref="CQ612" si="3064">IF(AND(OR($B612="Incon20l",$B612="Incon20r"),OR($B615="con20r",$B615="con20l"),$F612="Flankers",$F615="Flankers"),$T615,"")</f>
        <v/>
      </c>
      <c r="CR612" t="str">
        <f t="shared" ref="CR612" si="3065">IF(AND(OR($B612="Incon60l",$B612="Incon60r"),OR($B615="con60r",$B615="con60l"),$F612="Flankers",$F615="Flankers"),$T615,"")</f>
        <v/>
      </c>
    </row>
    <row r="613" spans="1:96" x14ac:dyDescent="0.25">
      <c r="A613" t="s">
        <v>244</v>
      </c>
      <c r="B613" t="s">
        <v>218</v>
      </c>
      <c r="C613">
        <v>0</v>
      </c>
      <c r="D613">
        <v>700</v>
      </c>
      <c r="E613" t="s">
        <v>696</v>
      </c>
      <c r="F613" t="s">
        <v>84</v>
      </c>
      <c r="G613" t="s">
        <v>30</v>
      </c>
      <c r="H613" t="s">
        <v>30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 t="s">
        <v>30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96" x14ac:dyDescent="0.25">
      <c r="A614" t="s">
        <v>245</v>
      </c>
      <c r="B614" t="s">
        <v>218</v>
      </c>
      <c r="C614">
        <v>0</v>
      </c>
      <c r="D614">
        <v>700</v>
      </c>
      <c r="E614" t="s">
        <v>696</v>
      </c>
      <c r="F614" t="s">
        <v>84</v>
      </c>
      <c r="G614" t="s">
        <v>30</v>
      </c>
      <c r="H614" t="s">
        <v>30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 t="s">
        <v>30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BV614" t="str">
        <f t="shared" ref="BV614" si="3066">IF(AND(OR($B614="Incon20l",$B614="Incon20r"),OR($B617="Abs20r",$B617="Abs20l"),$F614="Central",$F617="Central"),$I617,"")</f>
        <v/>
      </c>
      <c r="BW614" t="str">
        <f t="shared" ref="BW614" si="3067">IF(AND(OR($B614="Incon60l",$B614="Incon60r"),OR($B617="Abs60r",$B617="Abs60l"),$F614="Central",$F617="Central"),$I617,"")</f>
        <v/>
      </c>
      <c r="BX614" t="str">
        <f t="shared" si="3052"/>
        <v/>
      </c>
      <c r="BY614" t="str">
        <f t="shared" ref="BY614" si="3068">IF(AND(OR($B614="Incon60l",$B614="Incon60r"),OR($B617="con60r",$B617="con60l"),$F614="Central",$F617="Central"),$I617,"")</f>
        <v/>
      </c>
      <c r="CI614" t="str">
        <f t="shared" ref="CI614" si="3069">IF(AND(OR($B614="Incon20l",$B614="Incon20r"),OR($B617="Abs20r",$B617="Abs20l"),$F614="Central",$F617="Central"),$T617,"")</f>
        <v/>
      </c>
      <c r="CJ614" t="str">
        <f t="shared" ref="CJ614" si="3070">IF(AND(OR($B614="Incon60l",$B614="Incon60r"),OR($B617="Abs60r",$B617="Abs60l"),$F614="Central",$F617="Central"),$T617,"")</f>
        <v/>
      </c>
      <c r="CK614" t="str">
        <f t="shared" ref="CK614" si="3071">IF(AND(OR($B614="Incon20l",$B614="Incon20r"),OR($B617="con20r",$B617="con20l"),$F614="Central",$F617="Central"),$T617,"")</f>
        <v/>
      </c>
      <c r="CL614" t="str">
        <f t="shared" ref="CL614" si="3072">IF(AND(OR($B614="Incon60l",$B614="Incon60r"),OR($B617="con60r",$B617="con60l"),$F614="Central",$F617="Central"),$T617,"")</f>
        <v/>
      </c>
    </row>
    <row r="615" spans="1:96" x14ac:dyDescent="0.25">
      <c r="A615" t="s">
        <v>246</v>
      </c>
      <c r="B615" t="s">
        <v>218</v>
      </c>
      <c r="C615">
        <v>0</v>
      </c>
      <c r="D615">
        <v>700</v>
      </c>
      <c r="E615" t="s">
        <v>696</v>
      </c>
      <c r="F615" t="s">
        <v>84</v>
      </c>
      <c r="G615" t="s">
        <v>30</v>
      </c>
      <c r="H615" t="s">
        <v>30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 t="s">
        <v>30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CB615" t="str">
        <f t="shared" ref="CB615" si="3073">IF(AND(OR($B615="Incon20l",$B615="Incon20r"),OR($B618="Abs20r",$B618="Abs20l"),$F615="Flankers",$F618="Flankers"),$I618,"")</f>
        <v/>
      </c>
      <c r="CC615" t="str">
        <f t="shared" ref="CC615" si="3074">IF(AND(OR($B615="Incon60l",$B615="Incon60r"),OR($B618="Abs60r",$B618="Abs60l"),$F615="Flankers",$F618="Flankers"),$I618,"")</f>
        <v/>
      </c>
      <c r="CD615" t="str">
        <f t="shared" ref="CD615" si="3075">IF(AND(OR($B615="Incon20l",$B615="Incon20r"),OR($B618="con20r",$B618="con20l"),$F615="Flankers",$F618="Flankers"),$I618,"")</f>
        <v/>
      </c>
      <c r="CE615" t="str">
        <f t="shared" ref="CE615" si="3076">IF(AND(OR($B615="Incon60l",$B615="Incon60r"),OR($B618="con60r",$B618="con60l"),$F615="Flankers",$F618="Flankers"),$I618,"")</f>
        <v/>
      </c>
      <c r="CO615" t="str">
        <f t="shared" ref="CO615" si="3077">IF(AND(OR($B615="Incon20l",$B615="Incon20r"),OR($B618="Abs20r",$B618="Abs20l"),$F615="Flankers",$F618="Flankers"),$T618,"")</f>
        <v/>
      </c>
      <c r="CP615" t="str">
        <f t="shared" ref="CP615" si="3078">IF(AND(OR($B615="Incon60l",$B615="Incon60r"),OR($B618="Abs60r",$B618="Abs60l"),$F615="Flankers",$F618="Flankers"),$T618,"")</f>
        <v/>
      </c>
      <c r="CQ615" t="str">
        <f t="shared" ref="CQ615" si="3079">IF(AND(OR($B615="Incon20l",$B615="Incon20r"),OR($B618="con20r",$B618="con20l"),$F615="Flankers",$F618="Flankers"),$T618,"")</f>
        <v/>
      </c>
      <c r="CR615" t="str">
        <f t="shared" ref="CR615" si="3080">IF(AND(OR($B615="Incon60l",$B615="Incon60r"),OR($B618="con60r",$B618="con60l"),$F615="Flankers",$F618="Flankers"),$T618,"")</f>
        <v/>
      </c>
    </row>
    <row r="616" spans="1:96" x14ac:dyDescent="0.25">
      <c r="A616" t="s">
        <v>247</v>
      </c>
      <c r="B616" t="s">
        <v>218</v>
      </c>
      <c r="C616">
        <v>0</v>
      </c>
      <c r="D616">
        <v>700</v>
      </c>
      <c r="E616" t="s">
        <v>696</v>
      </c>
      <c r="F616" t="s">
        <v>84</v>
      </c>
      <c r="G616" t="s">
        <v>30</v>
      </c>
      <c r="H616" t="s">
        <v>30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 t="s">
        <v>30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96" x14ac:dyDescent="0.25">
      <c r="A617" t="s">
        <v>248</v>
      </c>
      <c r="B617" t="s">
        <v>218</v>
      </c>
      <c r="C617">
        <v>0</v>
      </c>
      <c r="D617">
        <v>700</v>
      </c>
      <c r="E617" t="s">
        <v>696</v>
      </c>
      <c r="F617" t="s">
        <v>84</v>
      </c>
      <c r="G617" t="s">
        <v>30</v>
      </c>
      <c r="H617" t="s">
        <v>30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 t="s">
        <v>30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BV617" t="str">
        <f t="shared" ref="BV617" si="3081">IF(AND(OR($B617="Incon20l",$B617="Incon20r"),OR($B620="Abs20r",$B620="Abs20l"),$F617="Central",$F620="Central"),$I620,"")</f>
        <v/>
      </c>
      <c r="BW617" t="str">
        <f t="shared" ref="BW617" si="3082">IF(AND(OR($B617="Incon60l",$B617="Incon60r"),OR($B620="Abs60r",$B620="Abs60l"),$F617="Central",$F620="Central"),$I620,"")</f>
        <v/>
      </c>
      <c r="BX617" t="str">
        <f t="shared" si="3052"/>
        <v/>
      </c>
      <c r="BY617" t="str">
        <f t="shared" ref="BY617" si="3083">IF(AND(OR($B617="Incon60l",$B617="Incon60r"),OR($B620="con60r",$B620="con60l"),$F617="Central",$F620="Central"),$I620,"")</f>
        <v/>
      </c>
      <c r="CI617" t="str">
        <f t="shared" ref="CI617" si="3084">IF(AND(OR($B617="Incon20l",$B617="Incon20r"),OR($B620="Abs20r",$B620="Abs20l"),$F617="Central",$F620="Central"),$T620,"")</f>
        <v/>
      </c>
      <c r="CJ617" t="str">
        <f t="shared" ref="CJ617" si="3085">IF(AND(OR($B617="Incon60l",$B617="Incon60r"),OR($B620="Abs60r",$B620="Abs60l"),$F617="Central",$F620="Central"),$T620,"")</f>
        <v/>
      </c>
      <c r="CK617" t="str">
        <f t="shared" ref="CK617" si="3086">IF(AND(OR($B617="Incon20l",$B617="Incon20r"),OR($B620="con20r",$B620="con20l"),$F617="Central",$F620="Central"),$T620,"")</f>
        <v/>
      </c>
      <c r="CL617" t="str">
        <f t="shared" ref="CL617" si="3087">IF(AND(OR($B617="Incon60l",$B617="Incon60r"),OR($B620="con60r",$B620="con60l"),$F617="Central",$F620="Central"),$T620,"")</f>
        <v/>
      </c>
    </row>
    <row r="618" spans="1:96" x14ac:dyDescent="0.25">
      <c r="A618" t="s">
        <v>249</v>
      </c>
      <c r="B618" t="s">
        <v>218</v>
      </c>
      <c r="C618">
        <v>0</v>
      </c>
      <c r="D618">
        <v>700</v>
      </c>
      <c r="E618" t="s">
        <v>696</v>
      </c>
      <c r="F618" t="s">
        <v>84</v>
      </c>
      <c r="G618" t="s">
        <v>30</v>
      </c>
      <c r="H618" t="s">
        <v>30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 t="s">
        <v>30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CB618" t="str">
        <f t="shared" ref="CB618" si="3088">IF(AND(OR($B618="Incon20l",$B618="Incon20r"),OR($B621="Abs20r",$B621="Abs20l"),$F618="Flankers",$F621="Flankers"),$I621,"")</f>
        <v/>
      </c>
      <c r="CC618" t="str">
        <f t="shared" ref="CC618" si="3089">IF(AND(OR($B618="Incon60l",$B618="Incon60r"),OR($B621="Abs60r",$B621="Abs60l"),$F618="Flankers",$F621="Flankers"),$I621,"")</f>
        <v/>
      </c>
      <c r="CD618" t="str">
        <f t="shared" ref="CD618" si="3090">IF(AND(OR($B618="Incon20l",$B618="Incon20r"),OR($B621="con20r",$B621="con20l"),$F618="Flankers",$F621="Flankers"),$I621,"")</f>
        <v/>
      </c>
      <c r="CE618" t="str">
        <f t="shared" ref="CE618" si="3091">IF(AND(OR($B618="Incon60l",$B618="Incon60r"),OR($B621="con60r",$B621="con60l"),$F618="Flankers",$F621="Flankers"),$I621,"")</f>
        <v/>
      </c>
      <c r="CO618" t="str">
        <f t="shared" ref="CO618" si="3092">IF(AND(OR($B618="Incon20l",$B618="Incon20r"),OR($B621="Abs20r",$B621="Abs20l"),$F618="Flankers",$F621="Flankers"),$T621,"")</f>
        <v/>
      </c>
      <c r="CP618" t="str">
        <f t="shared" ref="CP618" si="3093">IF(AND(OR($B618="Incon60l",$B618="Incon60r"),OR($B621="Abs60r",$B621="Abs60l"),$F618="Flankers",$F621="Flankers"),$T621,"")</f>
        <v/>
      </c>
      <c r="CQ618" t="str">
        <f t="shared" ref="CQ618" si="3094">IF(AND(OR($B618="Incon20l",$B618="Incon20r"),OR($B621="con20r",$B621="con20l"),$F618="Flankers",$F621="Flankers"),$T621,"")</f>
        <v/>
      </c>
      <c r="CR618" t="str">
        <f t="shared" ref="CR618" si="3095">IF(AND(OR($B618="Incon60l",$B618="Incon60r"),OR($B621="con60r",$B621="con60l"),$F618="Flankers",$F621="Flankers"),$T621,"")</f>
        <v/>
      </c>
    </row>
    <row r="619" spans="1:96" x14ac:dyDescent="0.25">
      <c r="A619" t="s">
        <v>250</v>
      </c>
      <c r="B619" t="s">
        <v>218</v>
      </c>
      <c r="C619">
        <v>0</v>
      </c>
      <c r="D619">
        <v>700</v>
      </c>
      <c r="E619" t="s">
        <v>696</v>
      </c>
      <c r="F619" t="s">
        <v>84</v>
      </c>
      <c r="G619" t="s">
        <v>30</v>
      </c>
      <c r="H619" t="s">
        <v>30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 t="s">
        <v>30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96" x14ac:dyDescent="0.25">
      <c r="A620" t="s">
        <v>251</v>
      </c>
      <c r="B620" t="s">
        <v>218</v>
      </c>
      <c r="C620">
        <v>0</v>
      </c>
      <c r="D620">
        <v>700</v>
      </c>
      <c r="E620" t="s">
        <v>696</v>
      </c>
      <c r="F620" t="s">
        <v>84</v>
      </c>
      <c r="G620" t="s">
        <v>30</v>
      </c>
      <c r="H620" t="s">
        <v>30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 t="s">
        <v>30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BV620" t="str">
        <f t="shared" ref="BV620" si="3096">IF(AND(OR($B620="Incon20l",$B620="Incon20r"),OR($B623="Abs20r",$B623="Abs20l"),$F620="Central",$F623="Central"),$I623,"")</f>
        <v/>
      </c>
      <c r="BW620" t="str">
        <f t="shared" ref="BW620" si="3097">IF(AND(OR($B620="Incon60l",$B620="Incon60r"),OR($B623="Abs60r",$B623="Abs60l"),$F620="Central",$F623="Central"),$I623,"")</f>
        <v/>
      </c>
      <c r="BX620" t="str">
        <f t="shared" si="3052"/>
        <v/>
      </c>
      <c r="BY620" t="str">
        <f t="shared" ref="BY620" si="3098">IF(AND(OR($B620="Incon60l",$B620="Incon60r"),OR($B623="con60r",$B623="con60l"),$F620="Central",$F623="Central"),$I623,"")</f>
        <v/>
      </c>
      <c r="CI620" t="str">
        <f t="shared" ref="CI620" si="3099">IF(AND(OR($B620="Incon20l",$B620="Incon20r"),OR($B623="Abs20r",$B623="Abs20l"),$F620="Central",$F623="Central"),$T623,"")</f>
        <v/>
      </c>
      <c r="CJ620" t="str">
        <f t="shared" ref="CJ620" si="3100">IF(AND(OR($B620="Incon60l",$B620="Incon60r"),OR($B623="Abs60r",$B623="Abs60l"),$F620="Central",$F623="Central"),$T623,"")</f>
        <v/>
      </c>
      <c r="CK620" t="str">
        <f t="shared" ref="CK620" si="3101">IF(AND(OR($B620="Incon20l",$B620="Incon20r"),OR($B623="con20r",$B623="con20l"),$F620="Central",$F623="Central"),$T623,"")</f>
        <v/>
      </c>
      <c r="CL620" t="str">
        <f t="shared" ref="CL620" si="3102">IF(AND(OR($B620="Incon60l",$B620="Incon60r"),OR($B623="con60r",$B623="con60l"),$F620="Central",$F623="Central"),$T623,"")</f>
        <v/>
      </c>
    </row>
    <row r="621" spans="1:96" x14ac:dyDescent="0.25">
      <c r="A621" t="s">
        <v>252</v>
      </c>
      <c r="B621" t="s">
        <v>218</v>
      </c>
      <c r="C621">
        <v>0</v>
      </c>
      <c r="D621">
        <v>700</v>
      </c>
      <c r="E621" t="s">
        <v>696</v>
      </c>
      <c r="F621" t="s">
        <v>84</v>
      </c>
      <c r="G621" t="s">
        <v>30</v>
      </c>
      <c r="H621" t="s">
        <v>30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 t="s">
        <v>30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CB621" t="str">
        <f t="shared" ref="CB621" si="3103">IF(AND(OR($B621="Incon20l",$B621="Incon20r"),OR($B624="Abs20r",$B624="Abs20l"),$F621="Flankers",$F624="Flankers"),$I624,"")</f>
        <v/>
      </c>
      <c r="CC621" t="str">
        <f t="shared" ref="CC621" si="3104">IF(AND(OR($B621="Incon60l",$B621="Incon60r"),OR($B624="Abs60r",$B624="Abs60l"),$F621="Flankers",$F624="Flankers"),$I624,"")</f>
        <v/>
      </c>
      <c r="CD621" t="str">
        <f t="shared" ref="CD621" si="3105">IF(AND(OR($B621="Incon20l",$B621="Incon20r"),OR($B624="con20r",$B624="con20l"),$F621="Flankers",$F624="Flankers"),$I624,"")</f>
        <v/>
      </c>
      <c r="CE621" t="str">
        <f t="shared" ref="CE621" si="3106">IF(AND(OR($B621="Incon60l",$B621="Incon60r"),OR($B624="con60r",$B624="con60l"),$F621="Flankers",$F624="Flankers"),$I624,"")</f>
        <v/>
      </c>
      <c r="CO621" t="str">
        <f t="shared" ref="CO621" si="3107">IF(AND(OR($B621="Incon20l",$B621="Incon20r"),OR($B624="Abs20r",$B624="Abs20l"),$F621="Flankers",$F624="Flankers"),$T624,"")</f>
        <v/>
      </c>
      <c r="CP621" t="str">
        <f t="shared" ref="CP621" si="3108">IF(AND(OR($B621="Incon60l",$B621="Incon60r"),OR($B624="Abs60r",$B624="Abs60l"),$F621="Flankers",$F624="Flankers"),$T624,"")</f>
        <v/>
      </c>
      <c r="CQ621" t="str">
        <f t="shared" ref="CQ621" si="3109">IF(AND(OR($B621="Incon20l",$B621="Incon20r"),OR($B624="con20r",$B624="con20l"),$F621="Flankers",$F624="Flankers"),$T624,"")</f>
        <v/>
      </c>
      <c r="CR621" t="str">
        <f t="shared" ref="CR621" si="3110">IF(AND(OR($B621="Incon60l",$B621="Incon60r"),OR($B624="con60r",$B624="con60l"),$F621="Flankers",$F624="Flankers"),$T624,"")</f>
        <v/>
      </c>
    </row>
    <row r="622" spans="1:96" x14ac:dyDescent="0.25">
      <c r="A622" t="s">
        <v>253</v>
      </c>
      <c r="B622" t="s">
        <v>218</v>
      </c>
      <c r="C622">
        <v>0</v>
      </c>
      <c r="D622">
        <v>700</v>
      </c>
      <c r="E622" t="s">
        <v>696</v>
      </c>
      <c r="F622" t="s">
        <v>84</v>
      </c>
      <c r="G622" t="s">
        <v>30</v>
      </c>
      <c r="H622" t="s">
        <v>30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 t="s">
        <v>30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96" x14ac:dyDescent="0.25">
      <c r="A623" t="s">
        <v>254</v>
      </c>
      <c r="B623" t="s">
        <v>218</v>
      </c>
      <c r="C623">
        <v>0</v>
      </c>
      <c r="D623">
        <v>700</v>
      </c>
      <c r="E623" t="s">
        <v>696</v>
      </c>
      <c r="F623" t="s">
        <v>84</v>
      </c>
      <c r="G623" t="s">
        <v>30</v>
      </c>
      <c r="H623" t="s">
        <v>30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 t="s">
        <v>30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BV623" t="str">
        <f t="shared" ref="BV623" si="3111">IF(AND(OR($B623="Incon20l",$B623="Incon20r"),OR($B626="Abs20r",$B626="Abs20l"),$F623="Central",$F626="Central"),$I626,"")</f>
        <v/>
      </c>
      <c r="BW623" t="str">
        <f t="shared" ref="BW623" si="3112">IF(AND(OR($B623="Incon60l",$B623="Incon60r"),OR($B626="Abs60r",$B626="Abs60l"),$F623="Central",$F626="Central"),$I626,"")</f>
        <v/>
      </c>
      <c r="BX623" t="str">
        <f t="shared" si="3052"/>
        <v/>
      </c>
      <c r="BY623" t="str">
        <f t="shared" ref="BY623" si="3113">IF(AND(OR($B623="Incon60l",$B623="Incon60r"),OR($B626="con60r",$B626="con60l"),$F623="Central",$F626="Central"),$I626,"")</f>
        <v/>
      </c>
      <c r="CI623" t="str">
        <f t="shared" ref="CI623" si="3114">IF(AND(OR($B623="Incon20l",$B623="Incon20r"),OR($B626="Abs20r",$B626="Abs20l"),$F623="Central",$F626="Central"),$T626,"")</f>
        <v/>
      </c>
      <c r="CJ623" t="str">
        <f t="shared" ref="CJ623" si="3115">IF(AND(OR($B623="Incon60l",$B623="Incon60r"),OR($B626="Abs60r",$B626="Abs60l"),$F623="Central",$F626="Central"),$T626,"")</f>
        <v/>
      </c>
      <c r="CK623" t="str">
        <f t="shared" ref="CK623" si="3116">IF(AND(OR($B623="Incon20l",$B623="Incon20r"),OR($B626="con20r",$B626="con20l"),$F623="Central",$F626="Central"),$T626,"")</f>
        <v/>
      </c>
      <c r="CL623" t="str">
        <f t="shared" ref="CL623" si="3117">IF(AND(OR($B623="Incon60l",$B623="Incon60r"),OR($B626="con60r",$B626="con60l"),$F623="Central",$F626="Central"),$T626,"")</f>
        <v/>
      </c>
    </row>
    <row r="624" spans="1:96" x14ac:dyDescent="0.25">
      <c r="A624" t="s">
        <v>255</v>
      </c>
      <c r="B624" t="s">
        <v>218</v>
      </c>
      <c r="C624">
        <v>0</v>
      </c>
      <c r="D624">
        <v>700</v>
      </c>
      <c r="E624" t="s">
        <v>696</v>
      </c>
      <c r="F624" t="s">
        <v>84</v>
      </c>
      <c r="G624" t="s">
        <v>30</v>
      </c>
      <c r="H624" t="s">
        <v>30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 t="s">
        <v>30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CB624" t="str">
        <f t="shared" ref="CB624" si="3118">IF(AND(OR($B624="Incon20l",$B624="Incon20r"),OR($B627="Abs20r",$B627="Abs20l"),$F624="Flankers",$F627="Flankers"),$I627,"")</f>
        <v/>
      </c>
      <c r="CC624" t="str">
        <f t="shared" ref="CC624" si="3119">IF(AND(OR($B624="Incon60l",$B624="Incon60r"),OR($B627="Abs60r",$B627="Abs60l"),$F624="Flankers",$F627="Flankers"),$I627,"")</f>
        <v/>
      </c>
      <c r="CD624" t="str">
        <f t="shared" ref="CD624" si="3120">IF(AND(OR($B624="Incon20l",$B624="Incon20r"),OR($B627="con20r",$B627="con20l"),$F624="Flankers",$F627="Flankers"),$I627,"")</f>
        <v/>
      </c>
      <c r="CE624" t="str">
        <f t="shared" ref="CE624" si="3121">IF(AND(OR($B624="Incon60l",$B624="Incon60r"),OR($B627="con60r",$B627="con60l"),$F624="Flankers",$F627="Flankers"),$I627,"")</f>
        <v/>
      </c>
      <c r="CO624" t="str">
        <f t="shared" ref="CO624" si="3122">IF(AND(OR($B624="Incon20l",$B624="Incon20r"),OR($B627="Abs20r",$B627="Abs20l"),$F624="Flankers",$F627="Flankers"),$T627,"")</f>
        <v/>
      </c>
      <c r="CP624" t="str">
        <f t="shared" ref="CP624" si="3123">IF(AND(OR($B624="Incon60l",$B624="Incon60r"),OR($B627="Abs60r",$B627="Abs60l"),$F624="Flankers",$F627="Flankers"),$T627,"")</f>
        <v/>
      </c>
      <c r="CQ624" t="str">
        <f t="shared" ref="CQ624" si="3124">IF(AND(OR($B624="Incon20l",$B624="Incon20r"),OR($B627="con20r",$B627="con20l"),$F624="Flankers",$F627="Flankers"),$T627,"")</f>
        <v/>
      </c>
      <c r="CR624" t="str">
        <f t="shared" ref="CR624" si="3125">IF(AND(OR($B624="Incon60l",$B624="Incon60r"),OR($B627="con60r",$B627="con60l"),$F624="Flankers",$F627="Flankers"),$T627,"")</f>
        <v/>
      </c>
    </row>
    <row r="625" spans="1:96" x14ac:dyDescent="0.25">
      <c r="A625" t="s">
        <v>256</v>
      </c>
      <c r="B625" t="s">
        <v>218</v>
      </c>
      <c r="C625">
        <v>0</v>
      </c>
      <c r="D625">
        <v>700</v>
      </c>
      <c r="E625" t="s">
        <v>696</v>
      </c>
      <c r="F625" t="s">
        <v>84</v>
      </c>
      <c r="G625" t="s">
        <v>30</v>
      </c>
      <c r="H625" t="s">
        <v>30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t="s">
        <v>30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96" x14ac:dyDescent="0.25">
      <c r="A626" t="s">
        <v>257</v>
      </c>
      <c r="B626" t="s">
        <v>218</v>
      </c>
      <c r="C626">
        <v>0</v>
      </c>
      <c r="D626">
        <v>700</v>
      </c>
      <c r="E626" t="s">
        <v>696</v>
      </c>
      <c r="F626" t="s">
        <v>84</v>
      </c>
      <c r="G626" t="s">
        <v>30</v>
      </c>
      <c r="H626" t="s">
        <v>30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 t="s">
        <v>30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BV626" t="str">
        <f t="shared" ref="BV626" si="3126">IF(AND(OR($B626="Incon20l",$B626="Incon20r"),OR($B629="Abs20r",$B629="Abs20l"),$F626="Central",$F629="Central"),$I629,"")</f>
        <v/>
      </c>
      <c r="BW626" t="str">
        <f t="shared" ref="BW626" si="3127">IF(AND(OR($B626="Incon60l",$B626="Incon60r"),OR($B629="Abs60r",$B629="Abs60l"),$F626="Central",$F629="Central"),$I629,"")</f>
        <v/>
      </c>
      <c r="BX626" t="str">
        <f t="shared" si="3052"/>
        <v/>
      </c>
      <c r="BY626" t="str">
        <f t="shared" ref="BY626" si="3128">IF(AND(OR($B626="Incon60l",$B626="Incon60r"),OR($B629="con60r",$B629="con60l"),$F626="Central",$F629="Central"),$I629,"")</f>
        <v/>
      </c>
      <c r="CI626" t="str">
        <f t="shared" ref="CI626" si="3129">IF(AND(OR($B626="Incon20l",$B626="Incon20r"),OR($B629="Abs20r",$B629="Abs20l"),$F626="Central",$F629="Central"),$T629,"")</f>
        <v/>
      </c>
      <c r="CJ626" t="str">
        <f t="shared" ref="CJ626" si="3130">IF(AND(OR($B626="Incon60l",$B626="Incon60r"),OR($B629="Abs60r",$B629="Abs60l"),$F626="Central",$F629="Central"),$T629,"")</f>
        <v/>
      </c>
      <c r="CK626" t="str">
        <f t="shared" ref="CK626" si="3131">IF(AND(OR($B626="Incon20l",$B626="Incon20r"),OR($B629="con20r",$B629="con20l"),$F626="Central",$F629="Central"),$T629,"")</f>
        <v/>
      </c>
      <c r="CL626" t="str">
        <f t="shared" ref="CL626" si="3132">IF(AND(OR($B626="Incon60l",$B626="Incon60r"),OR($B629="con60r",$B629="con60l"),$F626="Central",$F629="Central"),$T629,"")</f>
        <v/>
      </c>
    </row>
    <row r="627" spans="1:96" x14ac:dyDescent="0.25">
      <c r="A627" t="s">
        <v>258</v>
      </c>
      <c r="B627" t="s">
        <v>218</v>
      </c>
      <c r="C627">
        <v>0</v>
      </c>
      <c r="D627">
        <v>700</v>
      </c>
      <c r="E627" t="s">
        <v>696</v>
      </c>
      <c r="F627" t="s">
        <v>84</v>
      </c>
      <c r="G627" t="s">
        <v>30</v>
      </c>
      <c r="H627" t="s">
        <v>30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 t="s">
        <v>30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CB627" t="str">
        <f t="shared" ref="CB627" si="3133">IF(AND(OR($B627="Incon20l",$B627="Incon20r"),OR($B630="Abs20r",$B630="Abs20l"),$F627="Flankers",$F630="Flankers"),$I630,"")</f>
        <v/>
      </c>
      <c r="CC627" t="str">
        <f t="shared" ref="CC627" si="3134">IF(AND(OR($B627="Incon60l",$B627="Incon60r"),OR($B630="Abs60r",$B630="Abs60l"),$F627="Flankers",$F630="Flankers"),$I630,"")</f>
        <v/>
      </c>
      <c r="CD627" t="str">
        <f t="shared" ref="CD627" si="3135">IF(AND(OR($B627="Incon20l",$B627="Incon20r"),OR($B630="con20r",$B630="con20l"),$F627="Flankers",$F630="Flankers"),$I630,"")</f>
        <v/>
      </c>
      <c r="CE627" t="str">
        <f t="shared" ref="CE627" si="3136">IF(AND(OR($B627="Incon60l",$B627="Incon60r"),OR($B630="con60r",$B630="con60l"),$F627="Flankers",$F630="Flankers"),$I630,"")</f>
        <v/>
      </c>
      <c r="CO627" t="str">
        <f t="shared" ref="CO627" si="3137">IF(AND(OR($B627="Incon20l",$B627="Incon20r"),OR($B630="Abs20r",$B630="Abs20l"),$F627="Flankers",$F630="Flankers"),$T630,"")</f>
        <v/>
      </c>
      <c r="CP627" t="str">
        <f t="shared" ref="CP627" si="3138">IF(AND(OR($B627="Incon60l",$B627="Incon60r"),OR($B630="Abs60r",$B630="Abs60l"),$F627="Flankers",$F630="Flankers"),$T630,"")</f>
        <v/>
      </c>
      <c r="CQ627" t="str">
        <f t="shared" ref="CQ627" si="3139">IF(AND(OR($B627="Incon20l",$B627="Incon20r"),OR($B630="con20r",$B630="con20l"),$F627="Flankers",$F630="Flankers"),$T630,"")</f>
        <v/>
      </c>
      <c r="CR627" t="str">
        <f t="shared" ref="CR627" si="3140">IF(AND(OR($B627="Incon60l",$B627="Incon60r"),OR($B630="con60r",$B630="con60l"),$F627="Flankers",$F630="Flankers"),$T630,"")</f>
        <v/>
      </c>
    </row>
    <row r="628" spans="1:96" x14ac:dyDescent="0.25">
      <c r="A628" t="s">
        <v>259</v>
      </c>
      <c r="B628" t="s">
        <v>218</v>
      </c>
      <c r="C628">
        <v>0</v>
      </c>
      <c r="D628">
        <v>700</v>
      </c>
      <c r="E628" t="s">
        <v>696</v>
      </c>
      <c r="F628" t="s">
        <v>84</v>
      </c>
      <c r="G628" t="s">
        <v>30</v>
      </c>
      <c r="H628" t="s">
        <v>30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 t="s">
        <v>30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96" x14ac:dyDescent="0.25">
      <c r="A629" t="s">
        <v>260</v>
      </c>
      <c r="B629" t="s">
        <v>218</v>
      </c>
      <c r="C629">
        <v>0</v>
      </c>
      <c r="D629">
        <v>700</v>
      </c>
      <c r="E629" t="s">
        <v>696</v>
      </c>
      <c r="F629" t="s">
        <v>84</v>
      </c>
      <c r="G629" t="s">
        <v>30</v>
      </c>
      <c r="H629" t="s">
        <v>30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 t="s">
        <v>30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BV629" t="str">
        <f t="shared" ref="BV629" si="3141">IF(AND(OR($B629="Incon20l",$B629="Incon20r"),OR($B632="Abs20r",$B632="Abs20l"),$F629="Central",$F632="Central"),$I632,"")</f>
        <v/>
      </c>
      <c r="BW629" t="str">
        <f t="shared" ref="BW629" si="3142">IF(AND(OR($B629="Incon60l",$B629="Incon60r"),OR($B632="Abs60r",$B632="Abs60l"),$F629="Central",$F632="Central"),$I632,"")</f>
        <v/>
      </c>
      <c r="BX629" t="str">
        <f t="shared" si="3052"/>
        <v/>
      </c>
      <c r="BY629" t="str">
        <f t="shared" ref="BY629" si="3143">IF(AND(OR($B629="Incon60l",$B629="Incon60r"),OR($B632="con60r",$B632="con60l"),$F629="Central",$F632="Central"),$I632,"")</f>
        <v/>
      </c>
      <c r="CI629" t="str">
        <f t="shared" ref="CI629" si="3144">IF(AND(OR($B629="Incon20l",$B629="Incon20r"),OR($B632="Abs20r",$B632="Abs20l"),$F629="Central",$F632="Central"),$T632,"")</f>
        <v/>
      </c>
      <c r="CJ629" t="str">
        <f t="shared" ref="CJ629" si="3145">IF(AND(OR($B629="Incon60l",$B629="Incon60r"),OR($B632="Abs60r",$B632="Abs60l"),$F629="Central",$F632="Central"),$T632,"")</f>
        <v/>
      </c>
      <c r="CK629" t="str">
        <f t="shared" ref="CK629" si="3146">IF(AND(OR($B629="Incon20l",$B629="Incon20r"),OR($B632="con20r",$B632="con20l"),$F629="Central",$F632="Central"),$T632,"")</f>
        <v/>
      </c>
      <c r="CL629" t="str">
        <f t="shared" ref="CL629" si="3147">IF(AND(OR($B629="Incon60l",$B629="Incon60r"),OR($B632="con60r",$B632="con60l"),$F629="Central",$F632="Central"),$T632,"")</f>
        <v/>
      </c>
    </row>
    <row r="630" spans="1:96" x14ac:dyDescent="0.25">
      <c r="A630" t="s">
        <v>261</v>
      </c>
      <c r="B630" t="s">
        <v>218</v>
      </c>
      <c r="C630">
        <v>0</v>
      </c>
      <c r="D630">
        <v>700</v>
      </c>
      <c r="E630" t="s">
        <v>696</v>
      </c>
      <c r="F630" t="s">
        <v>84</v>
      </c>
      <c r="G630" t="s">
        <v>30</v>
      </c>
      <c r="H630" t="s">
        <v>30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 t="s">
        <v>30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CB630" t="str">
        <f t="shared" ref="CB630" si="3148">IF(AND(OR($B630="Incon20l",$B630="Incon20r"),OR($B633="Abs20r",$B633="Abs20l"),$F630="Flankers",$F633="Flankers"),$I633,"")</f>
        <v/>
      </c>
      <c r="CC630" t="str">
        <f t="shared" ref="CC630" si="3149">IF(AND(OR($B630="Incon60l",$B630="Incon60r"),OR($B633="Abs60r",$B633="Abs60l"),$F630="Flankers",$F633="Flankers"),$I633,"")</f>
        <v/>
      </c>
      <c r="CD630" t="str">
        <f t="shared" ref="CD630" si="3150">IF(AND(OR($B630="Incon20l",$B630="Incon20r"),OR($B633="con20r",$B633="con20l"),$F630="Flankers",$F633="Flankers"),$I633,"")</f>
        <v/>
      </c>
      <c r="CE630" t="str">
        <f t="shared" ref="CE630" si="3151">IF(AND(OR($B630="Incon60l",$B630="Incon60r"),OR($B633="con60r",$B633="con60l"),$F630="Flankers",$F633="Flankers"),$I633,"")</f>
        <v/>
      </c>
      <c r="CO630" t="str">
        <f t="shared" ref="CO630" si="3152">IF(AND(OR($B630="Incon20l",$B630="Incon20r"),OR($B633="Abs20r",$B633="Abs20l"),$F630="Flankers",$F633="Flankers"),$T633,"")</f>
        <v/>
      </c>
      <c r="CP630" t="str">
        <f t="shared" ref="CP630" si="3153">IF(AND(OR($B630="Incon60l",$B630="Incon60r"),OR($B633="Abs60r",$B633="Abs60l"),$F630="Flankers",$F633="Flankers"),$T633,"")</f>
        <v/>
      </c>
      <c r="CQ630" t="str">
        <f t="shared" ref="CQ630" si="3154">IF(AND(OR($B630="Incon20l",$B630="Incon20r"),OR($B633="con20r",$B633="con20l"),$F630="Flankers",$F633="Flankers"),$T633,"")</f>
        <v/>
      </c>
      <c r="CR630" t="str">
        <f t="shared" ref="CR630" si="3155">IF(AND(OR($B630="Incon60l",$B630="Incon60r"),OR($B633="con60r",$B633="con60l"),$F630="Flankers",$F633="Flankers"),$T633,"")</f>
        <v/>
      </c>
    </row>
    <row r="631" spans="1:96" x14ac:dyDescent="0.25">
      <c r="A631" t="s">
        <v>262</v>
      </c>
      <c r="B631" t="s">
        <v>218</v>
      </c>
      <c r="C631">
        <v>0</v>
      </c>
      <c r="D631">
        <v>700</v>
      </c>
      <c r="E631" t="s">
        <v>696</v>
      </c>
      <c r="F631" t="s">
        <v>84</v>
      </c>
      <c r="G631" t="s">
        <v>30</v>
      </c>
      <c r="H631" t="s">
        <v>30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 t="s">
        <v>30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96" x14ac:dyDescent="0.25">
      <c r="A632" t="s">
        <v>217</v>
      </c>
      <c r="B632" t="s">
        <v>218</v>
      </c>
      <c r="C632">
        <v>0</v>
      </c>
      <c r="D632">
        <v>700</v>
      </c>
      <c r="E632" t="s">
        <v>696</v>
      </c>
      <c r="F632" t="s">
        <v>85</v>
      </c>
      <c r="G632" t="s">
        <v>30</v>
      </c>
      <c r="H632" t="s">
        <v>30</v>
      </c>
      <c r="I632">
        <v>16.600000000000001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 t="s">
        <v>30</v>
      </c>
      <c r="Q632">
        <v>0</v>
      </c>
      <c r="R632">
        <v>2.4</v>
      </c>
      <c r="S632">
        <v>0</v>
      </c>
      <c r="T632">
        <v>0</v>
      </c>
      <c r="U632">
        <v>0</v>
      </c>
      <c r="V632">
        <v>0</v>
      </c>
      <c r="BV632" t="str">
        <f t="shared" ref="BV632" si="3156">IF(AND(OR($B632="Incon20l",$B632="Incon20r"),OR($B635="Abs20r",$B635="Abs20l"),$F632="Central",$F635="Central"),$I635,"")</f>
        <v/>
      </c>
      <c r="BW632" t="str">
        <f t="shared" ref="BW632" si="3157">IF(AND(OR($B632="Incon60l",$B632="Incon60r"),OR($B635="Abs60r",$B635="Abs60l"),$F632="Central",$F635="Central"),$I635,"")</f>
        <v/>
      </c>
      <c r="BX632" t="str">
        <f t="shared" si="3052"/>
        <v/>
      </c>
      <c r="BY632" t="str">
        <f t="shared" ref="BY632" si="3158">IF(AND(OR($B632="Incon60l",$B632="Incon60r"),OR($B635="con60r",$B635="con60l"),$F632="Central",$F635="Central"),$I635,"")</f>
        <v/>
      </c>
      <c r="CI632" t="str">
        <f t="shared" ref="CI632" si="3159">IF(AND(OR($B632="Incon20l",$B632="Incon20r"),OR($B635="Abs20r",$B635="Abs20l"),$F632="Central",$F635="Central"),$T635,"")</f>
        <v/>
      </c>
      <c r="CJ632" t="str">
        <f t="shared" ref="CJ632" si="3160">IF(AND(OR($B632="Incon60l",$B632="Incon60r"),OR($B635="Abs60r",$B635="Abs60l"),$F632="Central",$F635="Central"),$T635,"")</f>
        <v/>
      </c>
      <c r="CK632" t="str">
        <f t="shared" ref="CK632" si="3161">IF(AND(OR($B632="Incon20l",$B632="Incon20r"),OR($B635="con20r",$B635="con20l"),$F632="Central",$F635="Central"),$T635,"")</f>
        <v/>
      </c>
      <c r="CL632" t="str">
        <f t="shared" ref="CL632" si="3162">IF(AND(OR($B632="Incon60l",$B632="Incon60r"),OR($B635="con60r",$B635="con60l"),$F632="Central",$F635="Central"),$T635,"")</f>
        <v/>
      </c>
    </row>
    <row r="633" spans="1:96" x14ac:dyDescent="0.25">
      <c r="A633" t="s">
        <v>219</v>
      </c>
      <c r="B633" t="s">
        <v>218</v>
      </c>
      <c r="C633">
        <v>0</v>
      </c>
      <c r="D633">
        <v>700</v>
      </c>
      <c r="E633" t="s">
        <v>696</v>
      </c>
      <c r="F633" t="s">
        <v>85</v>
      </c>
      <c r="G633" t="s">
        <v>30</v>
      </c>
      <c r="H633" t="s">
        <v>30</v>
      </c>
      <c r="I633">
        <v>16.7</v>
      </c>
      <c r="J633">
        <v>0</v>
      </c>
      <c r="K633">
        <v>0</v>
      </c>
      <c r="L633">
        <v>33.4</v>
      </c>
      <c r="M633">
        <v>33.4</v>
      </c>
      <c r="N633">
        <v>0</v>
      </c>
      <c r="O633">
        <v>0</v>
      </c>
      <c r="P633" t="s">
        <v>30</v>
      </c>
      <c r="Q633">
        <v>0</v>
      </c>
      <c r="R633">
        <v>2.4</v>
      </c>
      <c r="S633">
        <v>0</v>
      </c>
      <c r="T633">
        <v>0</v>
      </c>
      <c r="U633">
        <v>0</v>
      </c>
      <c r="V633">
        <v>0</v>
      </c>
      <c r="CB633" t="str">
        <f t="shared" ref="CB633" si="3163">IF(AND(OR($B633="Incon20l",$B633="Incon20r"),OR($B636="Abs20r",$B636="Abs20l"),$F633="Flankers",$F636="Flankers"),$I636,"")</f>
        <v/>
      </c>
      <c r="CC633" t="str">
        <f t="shared" ref="CC633" si="3164">IF(AND(OR($B633="Incon60l",$B633="Incon60r"),OR($B636="Abs60r",$B636="Abs60l"),$F633="Flankers",$F636="Flankers"),$I636,"")</f>
        <v/>
      </c>
      <c r="CD633" t="str">
        <f t="shared" ref="CD633" si="3165">IF(AND(OR($B633="Incon20l",$B633="Incon20r"),OR($B636="con20r",$B636="con20l"),$F633="Flankers",$F636="Flankers"),$I636,"")</f>
        <v/>
      </c>
      <c r="CE633" t="str">
        <f t="shared" ref="CE633" si="3166">IF(AND(OR($B633="Incon60l",$B633="Incon60r"),OR($B636="con60r",$B636="con60l"),$F633="Flankers",$F636="Flankers"),$I636,"")</f>
        <v/>
      </c>
      <c r="CO633" t="str">
        <f t="shared" ref="CO633" si="3167">IF(AND(OR($B633="Incon20l",$B633="Incon20r"),OR($B636="Abs20r",$B636="Abs20l"),$F633="Flankers",$F636="Flankers"),$T636,"")</f>
        <v/>
      </c>
      <c r="CP633" t="str">
        <f t="shared" ref="CP633" si="3168">IF(AND(OR($B633="Incon60l",$B633="Incon60r"),OR($B636="Abs60r",$B636="Abs60l"),$F633="Flankers",$F636="Flankers"),$T636,"")</f>
        <v/>
      </c>
      <c r="CQ633" t="str">
        <f t="shared" ref="CQ633" si="3169">IF(AND(OR($B633="Incon20l",$B633="Incon20r"),OR($B636="con20r",$B636="con20l"),$F633="Flankers",$F636="Flankers"),$T636,"")</f>
        <v/>
      </c>
      <c r="CR633" t="str">
        <f t="shared" ref="CR633" si="3170">IF(AND(OR($B633="Incon60l",$B633="Incon60r"),OR($B636="con60r",$B636="con60l"),$F633="Flankers",$F636="Flankers"),$T636,"")</f>
        <v/>
      </c>
    </row>
    <row r="634" spans="1:96" x14ac:dyDescent="0.25">
      <c r="A634" t="s">
        <v>220</v>
      </c>
      <c r="B634" t="s">
        <v>218</v>
      </c>
      <c r="C634">
        <v>0</v>
      </c>
      <c r="D634">
        <v>700</v>
      </c>
      <c r="E634" t="s">
        <v>696</v>
      </c>
      <c r="F634" t="s">
        <v>85</v>
      </c>
      <c r="G634" t="s">
        <v>30</v>
      </c>
      <c r="H634" t="s">
        <v>30</v>
      </c>
      <c r="I634">
        <v>366.6</v>
      </c>
      <c r="J634">
        <v>0</v>
      </c>
      <c r="K634">
        <v>0</v>
      </c>
      <c r="L634">
        <v>233.2</v>
      </c>
      <c r="M634">
        <v>233.2</v>
      </c>
      <c r="N634">
        <v>0</v>
      </c>
      <c r="O634">
        <v>0</v>
      </c>
      <c r="P634" t="s">
        <v>30</v>
      </c>
      <c r="Q634">
        <v>0</v>
      </c>
      <c r="R634">
        <v>52.4</v>
      </c>
      <c r="S634">
        <v>0</v>
      </c>
      <c r="T634">
        <v>0</v>
      </c>
      <c r="U634">
        <v>0</v>
      </c>
      <c r="V634">
        <v>0</v>
      </c>
    </row>
    <row r="635" spans="1:96" x14ac:dyDescent="0.25">
      <c r="A635" t="s">
        <v>221</v>
      </c>
      <c r="B635" t="s">
        <v>218</v>
      </c>
      <c r="C635">
        <v>0</v>
      </c>
      <c r="D635">
        <v>700</v>
      </c>
      <c r="E635" t="s">
        <v>696</v>
      </c>
      <c r="F635" t="s">
        <v>85</v>
      </c>
      <c r="G635" t="s">
        <v>30</v>
      </c>
      <c r="H635" t="s">
        <v>30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 t="s">
        <v>30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BV635" t="str">
        <f t="shared" ref="BV635" si="3171">IF(AND(OR($B635="Incon20l",$B635="Incon20r"),OR($B638="Abs20r",$B638="Abs20l"),$F635="Central",$F638="Central"),$I638,"")</f>
        <v/>
      </c>
      <c r="BW635" t="str">
        <f t="shared" ref="BW635" si="3172">IF(AND(OR($B635="Incon60l",$B635="Incon60r"),OR($B638="Abs60r",$B638="Abs60l"),$F635="Central",$F638="Central"),$I638,"")</f>
        <v/>
      </c>
      <c r="BX635" t="str">
        <f t="shared" si="3052"/>
        <v/>
      </c>
      <c r="BY635" t="str">
        <f t="shared" ref="BY635" si="3173">IF(AND(OR($B635="Incon60l",$B635="Incon60r"),OR($B638="con60r",$B638="con60l"),$F635="Central",$F638="Central"),$I638,"")</f>
        <v/>
      </c>
      <c r="CI635" t="str">
        <f t="shared" ref="CI635" si="3174">IF(AND(OR($B635="Incon20l",$B635="Incon20r"),OR($B638="Abs20r",$B638="Abs20l"),$F635="Central",$F638="Central"),$T638,"")</f>
        <v/>
      </c>
      <c r="CJ635" t="str">
        <f t="shared" ref="CJ635" si="3175">IF(AND(OR($B635="Incon60l",$B635="Incon60r"),OR($B638="Abs60r",$B638="Abs60l"),$F635="Central",$F638="Central"),$T638,"")</f>
        <v/>
      </c>
      <c r="CK635" t="str">
        <f t="shared" ref="CK635" si="3176">IF(AND(OR($B635="Incon20l",$B635="Incon20r"),OR($B638="con20r",$B638="con20l"),$F635="Central",$F638="Central"),$T638,"")</f>
        <v/>
      </c>
      <c r="CL635" t="str">
        <f t="shared" ref="CL635" si="3177">IF(AND(OR($B635="Incon60l",$B635="Incon60r"),OR($B638="con60r",$B638="con60l"),$F635="Central",$F638="Central"),$T638,"")</f>
        <v/>
      </c>
    </row>
    <row r="636" spans="1:96" x14ac:dyDescent="0.25">
      <c r="A636" t="s">
        <v>222</v>
      </c>
      <c r="B636" t="s">
        <v>218</v>
      </c>
      <c r="C636">
        <v>0</v>
      </c>
      <c r="D636">
        <v>700</v>
      </c>
      <c r="E636" t="s">
        <v>696</v>
      </c>
      <c r="F636" t="s">
        <v>85</v>
      </c>
      <c r="G636" t="s">
        <v>30</v>
      </c>
      <c r="H636" t="s">
        <v>30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 t="s">
        <v>30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CB636" t="str">
        <f t="shared" ref="CB636" si="3178">IF(AND(OR($B636="Incon20l",$B636="Incon20r"),OR($B639="Abs20r",$B639="Abs20l"),$F636="Flankers",$F639="Flankers"),$I639,"")</f>
        <v/>
      </c>
      <c r="CC636" t="str">
        <f t="shared" ref="CC636" si="3179">IF(AND(OR($B636="Incon60l",$B636="Incon60r"),OR($B639="Abs60r",$B639="Abs60l"),$F636="Flankers",$F639="Flankers"),$I639,"")</f>
        <v/>
      </c>
      <c r="CD636" t="str">
        <f t="shared" ref="CD636" si="3180">IF(AND(OR($B636="Incon20l",$B636="Incon20r"),OR($B639="con20r",$B639="con20l"),$F636="Flankers",$F639="Flankers"),$I639,"")</f>
        <v/>
      </c>
      <c r="CE636" t="str">
        <f t="shared" ref="CE636" si="3181">IF(AND(OR($B636="Incon60l",$B636="Incon60r"),OR($B639="con60r",$B639="con60l"),$F636="Flankers",$F639="Flankers"),$I639,"")</f>
        <v/>
      </c>
      <c r="CO636" t="str">
        <f t="shared" ref="CO636" si="3182">IF(AND(OR($B636="Incon20l",$B636="Incon20r"),OR($B639="Abs20r",$B639="Abs20l"),$F636="Flankers",$F639="Flankers"),$T639,"")</f>
        <v/>
      </c>
      <c r="CP636" t="str">
        <f t="shared" ref="CP636" si="3183">IF(AND(OR($B636="Incon60l",$B636="Incon60r"),OR($B639="Abs60r",$B639="Abs60l"),$F636="Flankers",$F639="Flankers"),$T639,"")</f>
        <v/>
      </c>
      <c r="CQ636" t="str">
        <f t="shared" ref="CQ636" si="3184">IF(AND(OR($B636="Incon20l",$B636="Incon20r"),OR($B639="con20r",$B639="con20l"),$F636="Flankers",$F639="Flankers"),$T639,"")</f>
        <v/>
      </c>
      <c r="CR636" t="str">
        <f t="shared" ref="CR636" si="3185">IF(AND(OR($B636="Incon60l",$B636="Incon60r"),OR($B639="con60r",$B639="con60l"),$F636="Flankers",$F639="Flankers"),$T639,"")</f>
        <v/>
      </c>
    </row>
    <row r="637" spans="1:96" x14ac:dyDescent="0.25">
      <c r="A637" t="s">
        <v>223</v>
      </c>
      <c r="B637" t="s">
        <v>218</v>
      </c>
      <c r="C637">
        <v>0</v>
      </c>
      <c r="D637">
        <v>700</v>
      </c>
      <c r="E637" t="s">
        <v>696</v>
      </c>
      <c r="F637" t="s">
        <v>85</v>
      </c>
      <c r="G637" t="s">
        <v>30</v>
      </c>
      <c r="H637" t="s">
        <v>30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 t="s">
        <v>30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96" x14ac:dyDescent="0.25">
      <c r="A638" t="s">
        <v>224</v>
      </c>
      <c r="B638" t="s">
        <v>218</v>
      </c>
      <c r="C638">
        <v>0</v>
      </c>
      <c r="D638">
        <v>700</v>
      </c>
      <c r="E638" t="s">
        <v>696</v>
      </c>
      <c r="F638" t="s">
        <v>85</v>
      </c>
      <c r="G638" t="s">
        <v>30</v>
      </c>
      <c r="H638" t="s">
        <v>30</v>
      </c>
      <c r="I638">
        <v>83.2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t="s">
        <v>30</v>
      </c>
      <c r="Q638">
        <v>0</v>
      </c>
      <c r="R638">
        <v>11.9</v>
      </c>
      <c r="S638">
        <v>0</v>
      </c>
      <c r="T638">
        <v>0</v>
      </c>
      <c r="U638">
        <v>0</v>
      </c>
      <c r="V638">
        <v>0</v>
      </c>
      <c r="BV638" t="str">
        <f t="shared" ref="BV638" si="3186">IF(AND(OR($B638="Incon20l",$B638="Incon20r"),OR($B641="Abs20r",$B641="Abs20l"),$F638="Central",$F641="Central"),$I641,"")</f>
        <v/>
      </c>
      <c r="BW638" t="str">
        <f t="shared" ref="BW638" si="3187">IF(AND(OR($B638="Incon60l",$B638="Incon60r"),OR($B641="Abs60r",$B641="Abs60l"),$F638="Central",$F641="Central"),$I641,"")</f>
        <v/>
      </c>
      <c r="BX638" t="str">
        <f t="shared" si="3052"/>
        <v/>
      </c>
      <c r="BY638" t="str">
        <f t="shared" ref="BY638" si="3188">IF(AND(OR($B638="Incon60l",$B638="Incon60r"),OR($B641="con60r",$B641="con60l"),$F638="Central",$F641="Central"),$I641,"")</f>
        <v/>
      </c>
      <c r="CI638" t="str">
        <f t="shared" ref="CI638" si="3189">IF(AND(OR($B638="Incon20l",$B638="Incon20r"),OR($B641="Abs20r",$B641="Abs20l"),$F638="Central",$F641="Central"),$T641,"")</f>
        <v/>
      </c>
      <c r="CJ638" t="str">
        <f t="shared" ref="CJ638" si="3190">IF(AND(OR($B638="Incon60l",$B638="Incon60r"),OR($B641="Abs60r",$B641="Abs60l"),$F638="Central",$F641="Central"),$T641,"")</f>
        <v/>
      </c>
      <c r="CK638" t="str">
        <f t="shared" ref="CK638" si="3191">IF(AND(OR($B638="Incon20l",$B638="Incon20r"),OR($B641="con20r",$B641="con20l"),$F638="Central",$F641="Central"),$T641,"")</f>
        <v/>
      </c>
      <c r="CL638" t="str">
        <f t="shared" ref="CL638" si="3192">IF(AND(OR($B638="Incon60l",$B638="Incon60r"),OR($B641="con60r",$B641="con60l"),$F638="Central",$F641="Central"),$T641,"")</f>
        <v/>
      </c>
    </row>
    <row r="639" spans="1:96" x14ac:dyDescent="0.25">
      <c r="A639" t="s">
        <v>225</v>
      </c>
      <c r="B639" t="s">
        <v>218</v>
      </c>
      <c r="C639">
        <v>0</v>
      </c>
      <c r="D639">
        <v>700</v>
      </c>
      <c r="E639" t="s">
        <v>696</v>
      </c>
      <c r="F639" t="s">
        <v>85</v>
      </c>
      <c r="G639" t="s">
        <v>30</v>
      </c>
      <c r="H639" t="s">
        <v>30</v>
      </c>
      <c r="I639">
        <v>50.1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 t="s">
        <v>30</v>
      </c>
      <c r="Q639">
        <v>0</v>
      </c>
      <c r="R639">
        <v>7.2</v>
      </c>
      <c r="S639">
        <v>0</v>
      </c>
      <c r="T639">
        <v>0</v>
      </c>
      <c r="U639">
        <v>0</v>
      </c>
      <c r="V639">
        <v>0</v>
      </c>
      <c r="CB639" t="str">
        <f t="shared" ref="CB639" si="3193">IF(AND(OR($B639="Incon20l",$B639="Incon20r"),OR($B642="Abs20r",$B642="Abs20l"),$F639="Flankers",$F642="Flankers"),$I642,"")</f>
        <v/>
      </c>
      <c r="CC639" t="str">
        <f t="shared" ref="CC639" si="3194">IF(AND(OR($B639="Incon60l",$B639="Incon60r"),OR($B642="Abs60r",$B642="Abs60l"),$F639="Flankers",$F642="Flankers"),$I642,"")</f>
        <v/>
      </c>
      <c r="CD639" t="str">
        <f t="shared" ref="CD639" si="3195">IF(AND(OR($B639="Incon20l",$B639="Incon20r"),OR($B642="con20r",$B642="con20l"),$F639="Flankers",$F642="Flankers"),$I642,"")</f>
        <v/>
      </c>
      <c r="CE639" t="str">
        <f t="shared" ref="CE639" si="3196">IF(AND(OR($B639="Incon60l",$B639="Incon60r"),OR($B642="con60r",$B642="con60l"),$F639="Flankers",$F642="Flankers"),$I642,"")</f>
        <v/>
      </c>
      <c r="CO639" t="str">
        <f t="shared" ref="CO639" si="3197">IF(AND(OR($B639="Incon20l",$B639="Incon20r"),OR($B642="Abs20r",$B642="Abs20l"),$F639="Flankers",$F642="Flankers"),$T642,"")</f>
        <v/>
      </c>
      <c r="CP639" t="str">
        <f t="shared" ref="CP639" si="3198">IF(AND(OR($B639="Incon60l",$B639="Incon60r"),OR($B642="Abs60r",$B642="Abs60l"),$F639="Flankers",$F642="Flankers"),$T642,"")</f>
        <v/>
      </c>
      <c r="CQ639" t="str">
        <f t="shared" ref="CQ639" si="3199">IF(AND(OR($B639="Incon20l",$B639="Incon20r"),OR($B642="con20r",$B642="con20l"),$F639="Flankers",$F642="Flankers"),$T642,"")</f>
        <v/>
      </c>
      <c r="CR639" t="str">
        <f t="shared" ref="CR639" si="3200">IF(AND(OR($B639="Incon60l",$B639="Incon60r"),OR($B642="con60r",$B642="con60l"),$F639="Flankers",$F642="Flankers"),$T642,"")</f>
        <v/>
      </c>
    </row>
    <row r="640" spans="1:96" x14ac:dyDescent="0.25">
      <c r="A640" t="s">
        <v>226</v>
      </c>
      <c r="B640" t="s">
        <v>218</v>
      </c>
      <c r="C640">
        <v>0</v>
      </c>
      <c r="D640">
        <v>700</v>
      </c>
      <c r="E640" t="s">
        <v>696</v>
      </c>
      <c r="F640" t="s">
        <v>85</v>
      </c>
      <c r="G640" t="s">
        <v>30</v>
      </c>
      <c r="H640" t="s">
        <v>30</v>
      </c>
      <c r="I640">
        <v>33.299999999999997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 t="s">
        <v>30</v>
      </c>
      <c r="Q640">
        <v>0</v>
      </c>
      <c r="R640">
        <v>4.8</v>
      </c>
      <c r="S640">
        <v>0</v>
      </c>
      <c r="T640">
        <v>0</v>
      </c>
      <c r="U640">
        <v>0</v>
      </c>
      <c r="V640">
        <v>0</v>
      </c>
    </row>
    <row r="641" spans="1:96" x14ac:dyDescent="0.25">
      <c r="A641" t="s">
        <v>227</v>
      </c>
      <c r="B641" t="s">
        <v>218</v>
      </c>
      <c r="C641">
        <v>0</v>
      </c>
      <c r="D641">
        <v>700</v>
      </c>
      <c r="E641" t="s">
        <v>696</v>
      </c>
      <c r="F641" t="s">
        <v>85</v>
      </c>
      <c r="G641" t="s">
        <v>30</v>
      </c>
      <c r="H641" t="s">
        <v>30</v>
      </c>
      <c r="I641">
        <v>16.600000000000001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 t="s">
        <v>30</v>
      </c>
      <c r="Q641">
        <v>0</v>
      </c>
      <c r="R641">
        <v>2.4</v>
      </c>
      <c r="S641">
        <v>0</v>
      </c>
      <c r="T641">
        <v>0</v>
      </c>
      <c r="U641">
        <v>0</v>
      </c>
      <c r="V641">
        <v>0</v>
      </c>
      <c r="BV641" t="str">
        <f t="shared" ref="BV641" si="3201">IF(AND(OR($B641="Incon20l",$B641="Incon20r"),OR($B644="Abs20r",$B644="Abs20l"),$F641="Central",$F644="Central"),$I644,"")</f>
        <v/>
      </c>
      <c r="BW641" t="str">
        <f t="shared" ref="BW641" si="3202">IF(AND(OR($B641="Incon60l",$B641="Incon60r"),OR($B644="Abs60r",$B644="Abs60l"),$F641="Central",$F644="Central"),$I644,"")</f>
        <v/>
      </c>
      <c r="BX641" t="str">
        <f t="shared" si="3052"/>
        <v/>
      </c>
      <c r="BY641" t="str">
        <f t="shared" ref="BY641" si="3203">IF(AND(OR($B641="Incon60l",$B641="Incon60r"),OR($B644="con60r",$B644="con60l"),$F641="Central",$F644="Central"),$I644,"")</f>
        <v/>
      </c>
      <c r="CI641" t="str">
        <f t="shared" ref="CI641" si="3204">IF(AND(OR($B641="Incon20l",$B641="Incon20r"),OR($B644="Abs20r",$B644="Abs20l"),$F641="Central",$F644="Central"),$T644,"")</f>
        <v/>
      </c>
      <c r="CJ641" t="str">
        <f t="shared" ref="CJ641" si="3205">IF(AND(OR($B641="Incon60l",$B641="Incon60r"),OR($B644="Abs60r",$B644="Abs60l"),$F641="Central",$F644="Central"),$T644,"")</f>
        <v/>
      </c>
      <c r="CK641" t="str">
        <f t="shared" ref="CK641" si="3206">IF(AND(OR($B641="Incon20l",$B641="Incon20r"),OR($B644="con20r",$B644="con20l"),$F641="Central",$F644="Central"),$T644,"")</f>
        <v/>
      </c>
      <c r="CL641" t="str">
        <f t="shared" ref="CL641" si="3207">IF(AND(OR($B641="Incon60l",$B641="Incon60r"),OR($B644="con60r",$B644="con60l"),$F641="Central",$F644="Central"),$T644,"")</f>
        <v/>
      </c>
    </row>
    <row r="642" spans="1:96" x14ac:dyDescent="0.25">
      <c r="A642" t="s">
        <v>228</v>
      </c>
      <c r="B642" t="s">
        <v>218</v>
      </c>
      <c r="C642">
        <v>0</v>
      </c>
      <c r="D642">
        <v>700</v>
      </c>
      <c r="E642" t="s">
        <v>696</v>
      </c>
      <c r="F642" t="s">
        <v>85</v>
      </c>
      <c r="G642" t="s">
        <v>30</v>
      </c>
      <c r="H642" t="s">
        <v>30</v>
      </c>
      <c r="I642">
        <v>116.7</v>
      </c>
      <c r="J642">
        <v>0</v>
      </c>
      <c r="K642">
        <v>0</v>
      </c>
      <c r="L642">
        <v>100</v>
      </c>
      <c r="M642">
        <v>100</v>
      </c>
      <c r="N642">
        <v>0</v>
      </c>
      <c r="O642">
        <v>0</v>
      </c>
      <c r="P642" t="s">
        <v>30</v>
      </c>
      <c r="Q642">
        <v>0</v>
      </c>
      <c r="R642">
        <v>16.7</v>
      </c>
      <c r="S642">
        <v>0</v>
      </c>
      <c r="T642">
        <v>0</v>
      </c>
      <c r="U642">
        <v>0</v>
      </c>
      <c r="V642">
        <v>0</v>
      </c>
      <c r="CB642" t="str">
        <f t="shared" ref="CB642" si="3208">IF(AND(OR($B642="Incon20l",$B642="Incon20r"),OR($B645="Abs20r",$B645="Abs20l"),$F642="Flankers",$F645="Flankers"),$I645,"")</f>
        <v/>
      </c>
      <c r="CC642" t="str">
        <f t="shared" ref="CC642" si="3209">IF(AND(OR($B642="Incon60l",$B642="Incon60r"),OR($B645="Abs60r",$B645="Abs60l"),$F642="Flankers",$F645="Flankers"),$I645,"")</f>
        <v/>
      </c>
      <c r="CD642" t="str">
        <f t="shared" ref="CD642" si="3210">IF(AND(OR($B642="Incon20l",$B642="Incon20r"),OR($B645="con20r",$B645="con20l"),$F642="Flankers",$F645="Flankers"),$I645,"")</f>
        <v/>
      </c>
      <c r="CE642" t="str">
        <f t="shared" ref="CE642" si="3211">IF(AND(OR($B642="Incon60l",$B642="Incon60r"),OR($B645="con60r",$B645="con60l"),$F642="Flankers",$F645="Flankers"),$I645,"")</f>
        <v/>
      </c>
      <c r="CO642" t="str">
        <f t="shared" ref="CO642" si="3212">IF(AND(OR($B642="Incon20l",$B642="Incon20r"),OR($B645="Abs20r",$B645="Abs20l"),$F642="Flankers",$F645="Flankers"),$T645,"")</f>
        <v/>
      </c>
      <c r="CP642" t="str">
        <f t="shared" ref="CP642" si="3213">IF(AND(OR($B642="Incon60l",$B642="Incon60r"),OR($B645="Abs60r",$B645="Abs60l"),$F642="Flankers",$F645="Flankers"),$T645,"")</f>
        <v/>
      </c>
      <c r="CQ642" t="str">
        <f t="shared" ref="CQ642" si="3214">IF(AND(OR($B642="Incon20l",$B642="Incon20r"),OR($B645="con20r",$B645="con20l"),$F642="Flankers",$F645="Flankers"),$T645,"")</f>
        <v/>
      </c>
      <c r="CR642" t="str">
        <f t="shared" ref="CR642" si="3215">IF(AND(OR($B642="Incon60l",$B642="Incon60r"),OR($B645="con60r",$B645="con60l"),$F642="Flankers",$F645="Flankers"),$T645,"")</f>
        <v/>
      </c>
    </row>
    <row r="643" spans="1:96" x14ac:dyDescent="0.25">
      <c r="A643" t="s">
        <v>229</v>
      </c>
      <c r="B643" t="s">
        <v>218</v>
      </c>
      <c r="C643">
        <v>0</v>
      </c>
      <c r="D643">
        <v>700</v>
      </c>
      <c r="E643" t="s">
        <v>696</v>
      </c>
      <c r="F643" t="s">
        <v>85</v>
      </c>
      <c r="G643" t="s">
        <v>30</v>
      </c>
      <c r="H643" t="s">
        <v>30</v>
      </c>
      <c r="I643">
        <v>33.200000000000003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 t="s">
        <v>30</v>
      </c>
      <c r="Q643">
        <v>0</v>
      </c>
      <c r="R643">
        <v>4.7</v>
      </c>
      <c r="S643">
        <v>0</v>
      </c>
      <c r="T643">
        <v>0</v>
      </c>
      <c r="U643">
        <v>0</v>
      </c>
      <c r="V643">
        <v>0</v>
      </c>
    </row>
    <row r="644" spans="1:96" x14ac:dyDescent="0.25">
      <c r="A644" t="s">
        <v>230</v>
      </c>
      <c r="B644" t="s">
        <v>218</v>
      </c>
      <c r="C644">
        <v>0</v>
      </c>
      <c r="D644">
        <v>700</v>
      </c>
      <c r="E644" t="s">
        <v>696</v>
      </c>
      <c r="F644" t="s">
        <v>85</v>
      </c>
      <c r="G644" t="s">
        <v>30</v>
      </c>
      <c r="H644" t="s">
        <v>30</v>
      </c>
      <c r="I644">
        <v>16.7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 t="s">
        <v>30</v>
      </c>
      <c r="Q644">
        <v>0</v>
      </c>
      <c r="R644">
        <v>2.4</v>
      </c>
      <c r="S644">
        <v>0</v>
      </c>
      <c r="T644">
        <v>0</v>
      </c>
      <c r="U644">
        <v>0</v>
      </c>
      <c r="V644">
        <v>0</v>
      </c>
      <c r="BV644" t="str">
        <f t="shared" ref="BV644" si="3216">IF(AND(OR($B644="Incon20l",$B644="Incon20r"),OR($B647="Abs20r",$B647="Abs20l"),$F644="Central",$F647="Central"),$I647,"")</f>
        <v/>
      </c>
      <c r="BW644" t="str">
        <f t="shared" ref="BW644" si="3217">IF(AND(OR($B644="Incon60l",$B644="Incon60r"),OR($B647="Abs60r",$B647="Abs60l"),$F644="Central",$F647="Central"),$I647,"")</f>
        <v/>
      </c>
      <c r="BX644" t="str">
        <f t="shared" si="3052"/>
        <v/>
      </c>
      <c r="BY644" t="str">
        <f t="shared" ref="BY644" si="3218">IF(AND(OR($B644="Incon60l",$B644="Incon60r"),OR($B647="con60r",$B647="con60l"),$F644="Central",$F647="Central"),$I647,"")</f>
        <v/>
      </c>
      <c r="CI644" t="str">
        <f t="shared" ref="CI644" si="3219">IF(AND(OR($B644="Incon20l",$B644="Incon20r"),OR($B647="Abs20r",$B647="Abs20l"),$F644="Central",$F647="Central"),$T647,"")</f>
        <v/>
      </c>
      <c r="CJ644" t="str">
        <f t="shared" ref="CJ644" si="3220">IF(AND(OR($B644="Incon60l",$B644="Incon60r"),OR($B647="Abs60r",$B647="Abs60l"),$F644="Central",$F647="Central"),$T647,"")</f>
        <v/>
      </c>
      <c r="CK644" t="str">
        <f t="shared" ref="CK644" si="3221">IF(AND(OR($B644="Incon20l",$B644="Incon20r"),OR($B647="con20r",$B647="con20l"),$F644="Central",$F647="Central"),$T647,"")</f>
        <v/>
      </c>
      <c r="CL644" t="str">
        <f t="shared" ref="CL644" si="3222">IF(AND(OR($B644="Incon60l",$B644="Incon60r"),OR($B647="con60r",$B647="con60l"),$F644="Central",$F647="Central"),$T647,"")</f>
        <v/>
      </c>
    </row>
    <row r="645" spans="1:96" x14ac:dyDescent="0.25">
      <c r="A645" t="s">
        <v>231</v>
      </c>
      <c r="B645" t="s">
        <v>218</v>
      </c>
      <c r="C645">
        <v>0</v>
      </c>
      <c r="D645">
        <v>700</v>
      </c>
      <c r="E645" t="s">
        <v>696</v>
      </c>
      <c r="F645" t="s">
        <v>85</v>
      </c>
      <c r="G645" t="s">
        <v>30</v>
      </c>
      <c r="H645" t="s">
        <v>30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 t="s">
        <v>30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CB645" t="str">
        <f t="shared" ref="CB645" si="3223">IF(AND(OR($B645="Incon20l",$B645="Incon20r"),OR($B648="Abs20r",$B648="Abs20l"),$F645="Flankers",$F648="Flankers"),$I648,"")</f>
        <v/>
      </c>
      <c r="CC645" t="str">
        <f t="shared" ref="CC645" si="3224">IF(AND(OR($B645="Incon60l",$B645="Incon60r"),OR($B648="Abs60r",$B648="Abs60l"),$F645="Flankers",$F648="Flankers"),$I648,"")</f>
        <v/>
      </c>
      <c r="CD645" t="str">
        <f t="shared" ref="CD645" si="3225">IF(AND(OR($B645="Incon20l",$B645="Incon20r"),OR($B648="con20r",$B648="con20l"),$F645="Flankers",$F648="Flankers"),$I648,"")</f>
        <v/>
      </c>
      <c r="CE645" t="str">
        <f t="shared" ref="CE645" si="3226">IF(AND(OR($B645="Incon60l",$B645="Incon60r"),OR($B648="con60r",$B648="con60l"),$F645="Flankers",$F648="Flankers"),$I648,"")</f>
        <v/>
      </c>
      <c r="CO645" t="str">
        <f t="shared" ref="CO645" si="3227">IF(AND(OR($B645="Incon20l",$B645="Incon20r"),OR($B648="Abs20r",$B648="Abs20l"),$F645="Flankers",$F648="Flankers"),$T648,"")</f>
        <v/>
      </c>
      <c r="CP645" t="str">
        <f t="shared" ref="CP645" si="3228">IF(AND(OR($B645="Incon60l",$B645="Incon60r"),OR($B648="Abs60r",$B648="Abs60l"),$F645="Flankers",$F648="Flankers"),$T648,"")</f>
        <v/>
      </c>
      <c r="CQ645" t="str">
        <f t="shared" ref="CQ645" si="3229">IF(AND(OR($B645="Incon20l",$B645="Incon20r"),OR($B648="con20r",$B648="con20l"),$F645="Flankers",$F648="Flankers"),$T648,"")</f>
        <v/>
      </c>
      <c r="CR645" t="str">
        <f t="shared" ref="CR645" si="3230">IF(AND(OR($B645="Incon60l",$B645="Incon60r"),OR($B648="con60r",$B648="con60l"),$F645="Flankers",$F648="Flankers"),$T648,"")</f>
        <v/>
      </c>
    </row>
    <row r="646" spans="1:96" x14ac:dyDescent="0.25">
      <c r="A646" t="s">
        <v>232</v>
      </c>
      <c r="B646" t="s">
        <v>218</v>
      </c>
      <c r="C646">
        <v>0</v>
      </c>
      <c r="D646">
        <v>700</v>
      </c>
      <c r="E646" t="s">
        <v>696</v>
      </c>
      <c r="F646" t="s">
        <v>85</v>
      </c>
      <c r="G646" t="s">
        <v>30</v>
      </c>
      <c r="H646" t="s">
        <v>30</v>
      </c>
      <c r="I646">
        <v>183.3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 t="s">
        <v>30</v>
      </c>
      <c r="Q646">
        <v>0</v>
      </c>
      <c r="R646">
        <v>26.2</v>
      </c>
      <c r="S646">
        <v>0</v>
      </c>
      <c r="T646">
        <v>0</v>
      </c>
      <c r="U646">
        <v>0</v>
      </c>
      <c r="V646">
        <v>0</v>
      </c>
    </row>
    <row r="647" spans="1:96" x14ac:dyDescent="0.25">
      <c r="A647" t="s">
        <v>233</v>
      </c>
      <c r="B647" t="s">
        <v>218</v>
      </c>
      <c r="C647">
        <v>0</v>
      </c>
      <c r="D647">
        <v>700</v>
      </c>
      <c r="E647" t="s">
        <v>696</v>
      </c>
      <c r="F647" t="s">
        <v>85</v>
      </c>
      <c r="G647" t="s">
        <v>30</v>
      </c>
      <c r="H647" t="s">
        <v>30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 t="s">
        <v>30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BV647" t="str">
        <f t="shared" ref="BV647" si="3231">IF(AND(OR($B647="Incon20l",$B647="Incon20r"),OR($B650="Abs20r",$B650="Abs20l"),$F647="Central",$F650="Central"),$I650,"")</f>
        <v/>
      </c>
      <c r="BW647" t="str">
        <f t="shared" ref="BW647" si="3232">IF(AND(OR($B647="Incon60l",$B647="Incon60r"),OR($B650="Abs60r",$B650="Abs60l"),$F647="Central",$F650="Central"),$I650,"")</f>
        <v/>
      </c>
      <c r="BX647" t="str">
        <f t="shared" si="3052"/>
        <v/>
      </c>
      <c r="BY647" t="str">
        <f t="shared" ref="BY647" si="3233">IF(AND(OR($B647="Incon60l",$B647="Incon60r"),OR($B650="con60r",$B650="con60l"),$F647="Central",$F650="Central"),$I650,"")</f>
        <v/>
      </c>
      <c r="CI647" t="str">
        <f t="shared" ref="CI647" si="3234">IF(AND(OR($B647="Incon20l",$B647="Incon20r"),OR($B650="Abs20r",$B650="Abs20l"),$F647="Central",$F650="Central"),$T650,"")</f>
        <v/>
      </c>
      <c r="CJ647" t="str">
        <f t="shared" ref="CJ647" si="3235">IF(AND(OR($B647="Incon60l",$B647="Incon60r"),OR($B650="Abs60r",$B650="Abs60l"),$F647="Central",$F650="Central"),$T650,"")</f>
        <v/>
      </c>
      <c r="CK647" t="str">
        <f t="shared" ref="CK647" si="3236">IF(AND(OR($B647="Incon20l",$B647="Incon20r"),OR($B650="con20r",$B650="con20l"),$F647="Central",$F650="Central"),$T650,"")</f>
        <v/>
      </c>
      <c r="CL647" t="str">
        <f t="shared" ref="CL647" si="3237">IF(AND(OR($B647="Incon60l",$B647="Incon60r"),OR($B650="con60r",$B650="con60l"),$F647="Central",$F650="Central"),$T650,"")</f>
        <v/>
      </c>
    </row>
    <row r="648" spans="1:96" x14ac:dyDescent="0.25">
      <c r="A648" t="s">
        <v>234</v>
      </c>
      <c r="B648" t="s">
        <v>218</v>
      </c>
      <c r="C648">
        <v>0</v>
      </c>
      <c r="D648">
        <v>700</v>
      </c>
      <c r="E648" t="s">
        <v>696</v>
      </c>
      <c r="F648" t="s">
        <v>85</v>
      </c>
      <c r="G648" t="s">
        <v>30</v>
      </c>
      <c r="H648" t="s">
        <v>30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 t="s">
        <v>30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CB648" t="str">
        <f t="shared" ref="CB648" si="3238">IF(AND(OR($B648="Incon20l",$B648="Incon20r"),OR($B651="Abs20r",$B651="Abs20l"),$F648="Flankers",$F651="Flankers"),$I651,"")</f>
        <v/>
      </c>
      <c r="CC648" t="str">
        <f t="shared" ref="CC648" si="3239">IF(AND(OR($B648="Incon60l",$B648="Incon60r"),OR($B651="Abs60r",$B651="Abs60l"),$F648="Flankers",$F651="Flankers"),$I651,"")</f>
        <v/>
      </c>
      <c r="CD648" t="str">
        <f t="shared" ref="CD648" si="3240">IF(AND(OR($B648="Incon20l",$B648="Incon20r"),OR($B651="con20r",$B651="con20l"),$F648="Flankers",$F651="Flankers"),$I651,"")</f>
        <v/>
      </c>
      <c r="CE648" t="str">
        <f t="shared" ref="CE648" si="3241">IF(AND(OR($B648="Incon60l",$B648="Incon60r"),OR($B651="con60r",$B651="con60l"),$F648="Flankers",$F651="Flankers"),$I651,"")</f>
        <v/>
      </c>
      <c r="CO648" t="str">
        <f t="shared" ref="CO648" si="3242">IF(AND(OR($B648="Incon20l",$B648="Incon20r"),OR($B651="Abs20r",$B651="Abs20l"),$F648="Flankers",$F651="Flankers"),$T651,"")</f>
        <v/>
      </c>
      <c r="CP648" t="str">
        <f t="shared" ref="CP648" si="3243">IF(AND(OR($B648="Incon60l",$B648="Incon60r"),OR($B651="Abs60r",$B651="Abs60l"),$F648="Flankers",$F651="Flankers"),$T651,"")</f>
        <v/>
      </c>
      <c r="CQ648" t="str">
        <f t="shared" ref="CQ648" si="3244">IF(AND(OR($B648="Incon20l",$B648="Incon20r"),OR($B651="con20r",$B651="con20l"),$F648="Flankers",$F651="Flankers"),$T651,"")</f>
        <v/>
      </c>
      <c r="CR648" t="str">
        <f t="shared" ref="CR648" si="3245">IF(AND(OR($B648="Incon60l",$B648="Incon60r"),OR($B651="con60r",$B651="con60l"),$F648="Flankers",$F651="Flankers"),$T651,"")</f>
        <v/>
      </c>
    </row>
    <row r="649" spans="1:96" x14ac:dyDescent="0.25">
      <c r="A649" t="s">
        <v>235</v>
      </c>
      <c r="B649" t="s">
        <v>218</v>
      </c>
      <c r="C649">
        <v>0</v>
      </c>
      <c r="D649">
        <v>700</v>
      </c>
      <c r="E649" t="s">
        <v>696</v>
      </c>
      <c r="F649" t="s">
        <v>85</v>
      </c>
      <c r="G649" t="s">
        <v>30</v>
      </c>
      <c r="H649" t="s">
        <v>30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 t="s">
        <v>30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96" x14ac:dyDescent="0.25">
      <c r="A650" t="s">
        <v>236</v>
      </c>
      <c r="B650" t="s">
        <v>218</v>
      </c>
      <c r="C650">
        <v>0</v>
      </c>
      <c r="D650">
        <v>700</v>
      </c>
      <c r="E650" t="s">
        <v>696</v>
      </c>
      <c r="F650" t="s">
        <v>85</v>
      </c>
      <c r="G650" t="s">
        <v>30</v>
      </c>
      <c r="H650" t="s">
        <v>30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 t="s">
        <v>30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BV650" t="str">
        <f t="shared" ref="BV650" si="3246">IF(AND(OR($B650="Incon20l",$B650="Incon20r"),OR($B653="Abs20r",$B653="Abs20l"),$F650="Central",$F653="Central"),$I653,"")</f>
        <v/>
      </c>
      <c r="BW650" t="str">
        <f t="shared" ref="BW650" si="3247">IF(AND(OR($B650="Incon60l",$B650="Incon60r"),OR($B653="Abs60r",$B653="Abs60l"),$F650="Central",$F653="Central"),$I653,"")</f>
        <v/>
      </c>
      <c r="BX650" t="str">
        <f t="shared" si="3052"/>
        <v/>
      </c>
      <c r="BY650" t="str">
        <f t="shared" ref="BY650" si="3248">IF(AND(OR($B650="Incon60l",$B650="Incon60r"),OR($B653="con60r",$B653="con60l"),$F650="Central",$F653="Central"),$I653,"")</f>
        <v/>
      </c>
      <c r="CI650" t="str">
        <f t="shared" ref="CI650" si="3249">IF(AND(OR($B650="Incon20l",$B650="Incon20r"),OR($B653="Abs20r",$B653="Abs20l"),$F650="Central",$F653="Central"),$T653,"")</f>
        <v/>
      </c>
      <c r="CJ650" t="str">
        <f t="shared" ref="CJ650" si="3250">IF(AND(OR($B650="Incon60l",$B650="Incon60r"),OR($B653="Abs60r",$B653="Abs60l"),$F650="Central",$F653="Central"),$T653,"")</f>
        <v/>
      </c>
      <c r="CK650" t="str">
        <f t="shared" ref="CK650" si="3251">IF(AND(OR($B650="Incon20l",$B650="Incon20r"),OR($B653="con20r",$B653="con20l"),$F650="Central",$F653="Central"),$T653,"")</f>
        <v/>
      </c>
      <c r="CL650" t="str">
        <f t="shared" ref="CL650" si="3252">IF(AND(OR($B650="Incon60l",$B650="Incon60r"),OR($B653="con60r",$B653="con60l"),$F650="Central",$F653="Central"),$T653,"")</f>
        <v/>
      </c>
    </row>
    <row r="651" spans="1:96" x14ac:dyDescent="0.25">
      <c r="A651" t="s">
        <v>237</v>
      </c>
      <c r="B651" t="s">
        <v>218</v>
      </c>
      <c r="C651">
        <v>0</v>
      </c>
      <c r="D651">
        <v>700</v>
      </c>
      <c r="E651" t="s">
        <v>696</v>
      </c>
      <c r="F651" t="s">
        <v>85</v>
      </c>
      <c r="G651" t="s">
        <v>30</v>
      </c>
      <c r="H651" t="s">
        <v>30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 t="s">
        <v>30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CB651" t="str">
        <f t="shared" ref="CB651" si="3253">IF(AND(OR($B651="Incon20l",$B651="Incon20r"),OR($B654="Abs20r",$B654="Abs20l"),$F651="Flankers",$F654="Flankers"),$I654,"")</f>
        <v/>
      </c>
      <c r="CC651" t="str">
        <f t="shared" ref="CC651" si="3254">IF(AND(OR($B651="Incon60l",$B651="Incon60r"),OR($B654="Abs60r",$B654="Abs60l"),$F651="Flankers",$F654="Flankers"),$I654,"")</f>
        <v/>
      </c>
      <c r="CD651" t="str">
        <f t="shared" ref="CD651" si="3255">IF(AND(OR($B651="Incon20l",$B651="Incon20r"),OR($B654="con20r",$B654="con20l"),$F651="Flankers",$F654="Flankers"),$I654,"")</f>
        <v/>
      </c>
      <c r="CE651" t="str">
        <f t="shared" ref="CE651" si="3256">IF(AND(OR($B651="Incon60l",$B651="Incon60r"),OR($B654="con60r",$B654="con60l"),$F651="Flankers",$F654="Flankers"),$I654,"")</f>
        <v/>
      </c>
      <c r="CO651" t="str">
        <f t="shared" ref="CO651" si="3257">IF(AND(OR($B651="Incon20l",$B651="Incon20r"),OR($B654="Abs20r",$B654="Abs20l"),$F651="Flankers",$F654="Flankers"),$T654,"")</f>
        <v/>
      </c>
      <c r="CP651" t="str">
        <f t="shared" ref="CP651" si="3258">IF(AND(OR($B651="Incon60l",$B651="Incon60r"),OR($B654="Abs60r",$B654="Abs60l"),$F651="Flankers",$F654="Flankers"),$T654,"")</f>
        <v/>
      </c>
      <c r="CQ651" t="str">
        <f t="shared" ref="CQ651" si="3259">IF(AND(OR($B651="Incon20l",$B651="Incon20r"),OR($B654="con20r",$B654="con20l"),$F651="Flankers",$F654="Flankers"),$T654,"")</f>
        <v/>
      </c>
      <c r="CR651" t="str">
        <f t="shared" ref="CR651" si="3260">IF(AND(OR($B651="Incon60l",$B651="Incon60r"),OR($B654="con60r",$B654="con60l"),$F651="Flankers",$F654="Flankers"),$T654,"")</f>
        <v/>
      </c>
    </row>
    <row r="652" spans="1:96" x14ac:dyDescent="0.25">
      <c r="A652" t="s">
        <v>238</v>
      </c>
      <c r="B652" t="s">
        <v>218</v>
      </c>
      <c r="C652">
        <v>0</v>
      </c>
      <c r="D652">
        <v>700</v>
      </c>
      <c r="E652" t="s">
        <v>696</v>
      </c>
      <c r="F652" t="s">
        <v>85</v>
      </c>
      <c r="G652" t="s">
        <v>30</v>
      </c>
      <c r="H652" t="s">
        <v>30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 t="s">
        <v>30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96" x14ac:dyDescent="0.25">
      <c r="A653" t="s">
        <v>239</v>
      </c>
      <c r="B653" t="s">
        <v>218</v>
      </c>
      <c r="C653">
        <v>0</v>
      </c>
      <c r="D653">
        <v>700</v>
      </c>
      <c r="E653" t="s">
        <v>696</v>
      </c>
      <c r="F653" t="s">
        <v>85</v>
      </c>
      <c r="G653" t="s">
        <v>30</v>
      </c>
      <c r="H653" t="s">
        <v>30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 t="s">
        <v>30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BV653" t="str">
        <f t="shared" ref="BV653" si="3261">IF(AND(OR($B653="Incon20l",$B653="Incon20r"),OR($B656="Abs20r",$B656="Abs20l"),$F653="Central",$F656="Central"),$I656,"")</f>
        <v/>
      </c>
      <c r="BW653" t="str">
        <f t="shared" ref="BW653" si="3262">IF(AND(OR($B653="Incon60l",$B653="Incon60r"),OR($B656="Abs60r",$B656="Abs60l"),$F653="Central",$F656="Central"),$I656,"")</f>
        <v/>
      </c>
      <c r="BX653" t="str">
        <f t="shared" si="3052"/>
        <v/>
      </c>
      <c r="BY653" t="str">
        <f t="shared" ref="BY653" si="3263">IF(AND(OR($B653="Incon60l",$B653="Incon60r"),OR($B656="con60r",$B656="con60l"),$F653="Central",$F656="Central"),$I656,"")</f>
        <v/>
      </c>
      <c r="CI653" t="str">
        <f t="shared" ref="CI653" si="3264">IF(AND(OR($B653="Incon20l",$B653="Incon20r"),OR($B656="Abs20r",$B656="Abs20l"),$F653="Central",$F656="Central"),$T656,"")</f>
        <v/>
      </c>
      <c r="CJ653" t="str">
        <f t="shared" ref="CJ653" si="3265">IF(AND(OR($B653="Incon60l",$B653="Incon60r"),OR($B656="Abs60r",$B656="Abs60l"),$F653="Central",$F656="Central"),$T656,"")</f>
        <v/>
      </c>
      <c r="CK653" t="str">
        <f t="shared" ref="CK653" si="3266">IF(AND(OR($B653="Incon20l",$B653="Incon20r"),OR($B656="con20r",$B656="con20l"),$F653="Central",$F656="Central"),$T656,"")</f>
        <v/>
      </c>
      <c r="CL653" t="str">
        <f t="shared" ref="CL653" si="3267">IF(AND(OR($B653="Incon60l",$B653="Incon60r"),OR($B656="con60r",$B656="con60l"),$F653="Central",$F656="Central"),$T656,"")</f>
        <v/>
      </c>
    </row>
    <row r="654" spans="1:96" x14ac:dyDescent="0.25">
      <c r="A654" t="s">
        <v>240</v>
      </c>
      <c r="B654" t="s">
        <v>218</v>
      </c>
      <c r="C654">
        <v>0</v>
      </c>
      <c r="D654">
        <v>700</v>
      </c>
      <c r="E654" t="s">
        <v>696</v>
      </c>
      <c r="F654" t="s">
        <v>85</v>
      </c>
      <c r="G654" t="s">
        <v>30</v>
      </c>
      <c r="H654" t="s">
        <v>30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 t="s">
        <v>30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CB654" t="str">
        <f t="shared" ref="CB654" si="3268">IF(AND(OR($B654="Incon20l",$B654="Incon20r"),OR($B657="Abs20r",$B657="Abs20l"),$F654="Flankers",$F657="Flankers"),$I657,"")</f>
        <v/>
      </c>
      <c r="CC654" t="str">
        <f t="shared" ref="CC654" si="3269">IF(AND(OR($B654="Incon60l",$B654="Incon60r"),OR($B657="Abs60r",$B657="Abs60l"),$F654="Flankers",$F657="Flankers"),$I657,"")</f>
        <v/>
      </c>
      <c r="CD654" t="str">
        <f t="shared" ref="CD654" si="3270">IF(AND(OR($B654="Incon20l",$B654="Incon20r"),OR($B657="con20r",$B657="con20l"),$F654="Flankers",$F657="Flankers"),$I657,"")</f>
        <v/>
      </c>
      <c r="CE654" t="str">
        <f t="shared" ref="CE654" si="3271">IF(AND(OR($B654="Incon60l",$B654="Incon60r"),OR($B657="con60r",$B657="con60l"),$F654="Flankers",$F657="Flankers"),$I657,"")</f>
        <v/>
      </c>
      <c r="CO654" t="str">
        <f t="shared" ref="CO654" si="3272">IF(AND(OR($B654="Incon20l",$B654="Incon20r"),OR($B657="Abs20r",$B657="Abs20l"),$F654="Flankers",$F657="Flankers"),$T657,"")</f>
        <v/>
      </c>
      <c r="CP654" t="str">
        <f t="shared" ref="CP654" si="3273">IF(AND(OR($B654="Incon60l",$B654="Incon60r"),OR($B657="Abs60r",$B657="Abs60l"),$F654="Flankers",$F657="Flankers"),$T657,"")</f>
        <v/>
      </c>
      <c r="CQ654" t="str">
        <f t="shared" ref="CQ654" si="3274">IF(AND(OR($B654="Incon20l",$B654="Incon20r"),OR($B657="con20r",$B657="con20l"),$F654="Flankers",$F657="Flankers"),$T657,"")</f>
        <v/>
      </c>
      <c r="CR654" t="str">
        <f t="shared" ref="CR654" si="3275">IF(AND(OR($B654="Incon60l",$B654="Incon60r"),OR($B657="con60r",$B657="con60l"),$F654="Flankers",$F657="Flankers"),$T657,"")</f>
        <v/>
      </c>
    </row>
    <row r="655" spans="1:96" x14ac:dyDescent="0.25">
      <c r="A655" t="s">
        <v>241</v>
      </c>
      <c r="B655" t="s">
        <v>218</v>
      </c>
      <c r="C655">
        <v>0</v>
      </c>
      <c r="D655">
        <v>700</v>
      </c>
      <c r="E655" t="s">
        <v>696</v>
      </c>
      <c r="F655" t="s">
        <v>85</v>
      </c>
      <c r="G655" t="s">
        <v>30</v>
      </c>
      <c r="H655" t="s">
        <v>30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 t="s">
        <v>30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</row>
    <row r="656" spans="1:96" x14ac:dyDescent="0.25">
      <c r="A656" t="s">
        <v>242</v>
      </c>
      <c r="B656" t="s">
        <v>218</v>
      </c>
      <c r="C656">
        <v>0</v>
      </c>
      <c r="D656">
        <v>700</v>
      </c>
      <c r="E656" t="s">
        <v>696</v>
      </c>
      <c r="F656" t="s">
        <v>85</v>
      </c>
      <c r="G656" t="s">
        <v>30</v>
      </c>
      <c r="H656" t="s">
        <v>30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 t="s">
        <v>30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BV656" t="str">
        <f t="shared" ref="BV656" si="3276">IF(AND(OR($B656="Incon20l",$B656="Incon20r"),OR($B659="Abs20r",$B659="Abs20l"),$F656="Central",$F659="Central"),$I659,"")</f>
        <v/>
      </c>
      <c r="BW656" t="str">
        <f t="shared" ref="BW656" si="3277">IF(AND(OR($B656="Incon60l",$B656="Incon60r"),OR($B659="Abs60r",$B659="Abs60l"),$F656="Central",$F659="Central"),$I659,"")</f>
        <v/>
      </c>
      <c r="BX656" t="str">
        <f t="shared" si="3052"/>
        <v/>
      </c>
      <c r="BY656" t="str">
        <f t="shared" ref="BY656" si="3278">IF(AND(OR($B656="Incon60l",$B656="Incon60r"),OR($B659="con60r",$B659="con60l"),$F656="Central",$F659="Central"),$I659,"")</f>
        <v/>
      </c>
      <c r="CI656" t="str">
        <f t="shared" ref="CI656" si="3279">IF(AND(OR($B656="Incon20l",$B656="Incon20r"),OR($B659="Abs20r",$B659="Abs20l"),$F656="Central",$F659="Central"),$T659,"")</f>
        <v/>
      </c>
      <c r="CJ656" t="str">
        <f t="shared" ref="CJ656" si="3280">IF(AND(OR($B656="Incon60l",$B656="Incon60r"),OR($B659="Abs60r",$B659="Abs60l"),$F656="Central",$F659="Central"),$T659,"")</f>
        <v/>
      </c>
      <c r="CK656" t="str">
        <f t="shared" ref="CK656" si="3281">IF(AND(OR($B656="Incon20l",$B656="Incon20r"),OR($B659="con20r",$B659="con20l"),$F656="Central",$F659="Central"),$T659,"")</f>
        <v/>
      </c>
      <c r="CL656" t="str">
        <f t="shared" ref="CL656" si="3282">IF(AND(OR($B656="Incon60l",$B656="Incon60r"),OR($B659="con60r",$B659="con60l"),$F656="Central",$F659="Central"),$T659,"")</f>
        <v/>
      </c>
    </row>
    <row r="657" spans="1:96" x14ac:dyDescent="0.25">
      <c r="A657" t="s">
        <v>243</v>
      </c>
      <c r="B657" t="s">
        <v>218</v>
      </c>
      <c r="C657">
        <v>0</v>
      </c>
      <c r="D657">
        <v>700</v>
      </c>
      <c r="E657" t="s">
        <v>696</v>
      </c>
      <c r="F657" t="s">
        <v>85</v>
      </c>
      <c r="G657" t="s">
        <v>30</v>
      </c>
      <c r="H657" t="s">
        <v>30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 t="s">
        <v>30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CB657" t="str">
        <f t="shared" ref="CB657" si="3283">IF(AND(OR($B657="Incon20l",$B657="Incon20r"),OR($B660="Abs20r",$B660="Abs20l"),$F657="Flankers",$F660="Flankers"),$I660,"")</f>
        <v/>
      </c>
      <c r="CC657" t="str">
        <f t="shared" ref="CC657" si="3284">IF(AND(OR($B657="Incon60l",$B657="Incon60r"),OR($B660="Abs60r",$B660="Abs60l"),$F657="Flankers",$F660="Flankers"),$I660,"")</f>
        <v/>
      </c>
      <c r="CD657" t="str">
        <f t="shared" ref="CD657" si="3285">IF(AND(OR($B657="Incon20l",$B657="Incon20r"),OR($B660="con20r",$B660="con20l"),$F657="Flankers",$F660="Flankers"),$I660,"")</f>
        <v/>
      </c>
      <c r="CE657" t="str">
        <f t="shared" ref="CE657" si="3286">IF(AND(OR($B657="Incon60l",$B657="Incon60r"),OR($B660="con60r",$B660="con60l"),$F657="Flankers",$F660="Flankers"),$I660,"")</f>
        <v/>
      </c>
      <c r="CO657" t="str">
        <f t="shared" ref="CO657" si="3287">IF(AND(OR($B657="Incon20l",$B657="Incon20r"),OR($B660="Abs20r",$B660="Abs20l"),$F657="Flankers",$F660="Flankers"),$T660,"")</f>
        <v/>
      </c>
      <c r="CP657" t="str">
        <f t="shared" ref="CP657" si="3288">IF(AND(OR($B657="Incon60l",$B657="Incon60r"),OR($B660="Abs60r",$B660="Abs60l"),$F657="Flankers",$F660="Flankers"),$T660,"")</f>
        <v/>
      </c>
      <c r="CQ657" t="str">
        <f t="shared" ref="CQ657" si="3289">IF(AND(OR($B657="Incon20l",$B657="Incon20r"),OR($B660="con20r",$B660="con20l"),$F657="Flankers",$F660="Flankers"),$T660,"")</f>
        <v/>
      </c>
      <c r="CR657" t="str">
        <f t="shared" ref="CR657" si="3290">IF(AND(OR($B657="Incon60l",$B657="Incon60r"),OR($B660="con60r",$B660="con60l"),$F657="Flankers",$F660="Flankers"),$T660,"")</f>
        <v/>
      </c>
    </row>
    <row r="658" spans="1:96" x14ac:dyDescent="0.25">
      <c r="A658" t="s">
        <v>244</v>
      </c>
      <c r="B658" t="s">
        <v>218</v>
      </c>
      <c r="C658">
        <v>0</v>
      </c>
      <c r="D658">
        <v>700</v>
      </c>
      <c r="E658" t="s">
        <v>696</v>
      </c>
      <c r="F658" t="s">
        <v>85</v>
      </c>
      <c r="G658" t="s">
        <v>30</v>
      </c>
      <c r="H658" t="s">
        <v>30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 t="s">
        <v>30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96" x14ac:dyDescent="0.25">
      <c r="A659" t="s">
        <v>245</v>
      </c>
      <c r="B659" t="s">
        <v>218</v>
      </c>
      <c r="C659">
        <v>0</v>
      </c>
      <c r="D659">
        <v>700</v>
      </c>
      <c r="E659" t="s">
        <v>696</v>
      </c>
      <c r="F659" t="s">
        <v>85</v>
      </c>
      <c r="G659" t="s">
        <v>30</v>
      </c>
      <c r="H659" t="s">
        <v>30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 t="s">
        <v>30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BV659" t="str">
        <f t="shared" ref="BV659" si="3291">IF(AND(OR($B659="Incon20l",$B659="Incon20r"),OR($B662="Abs20r",$B662="Abs20l"),$F659="Central",$F662="Central"),$I662,"")</f>
        <v/>
      </c>
      <c r="BW659" t="str">
        <f t="shared" ref="BW659" si="3292">IF(AND(OR($B659="Incon60l",$B659="Incon60r"),OR($B662="Abs60r",$B662="Abs60l"),$F659="Central",$F662="Central"),$I662,"")</f>
        <v/>
      </c>
      <c r="BX659" t="str">
        <f t="shared" si="3052"/>
        <v/>
      </c>
      <c r="BY659" t="str">
        <f t="shared" ref="BY659" si="3293">IF(AND(OR($B659="Incon60l",$B659="Incon60r"),OR($B662="con60r",$B662="con60l"),$F659="Central",$F662="Central"),$I662,"")</f>
        <v/>
      </c>
      <c r="CI659" t="str">
        <f t="shared" ref="CI659" si="3294">IF(AND(OR($B659="Incon20l",$B659="Incon20r"),OR($B662="Abs20r",$B662="Abs20l"),$F659="Central",$F662="Central"),$T662,"")</f>
        <v/>
      </c>
      <c r="CJ659" t="str">
        <f t="shared" ref="CJ659" si="3295">IF(AND(OR($B659="Incon60l",$B659="Incon60r"),OR($B662="Abs60r",$B662="Abs60l"),$F659="Central",$F662="Central"),$T662,"")</f>
        <v/>
      </c>
      <c r="CK659" t="str">
        <f t="shared" ref="CK659" si="3296">IF(AND(OR($B659="Incon20l",$B659="Incon20r"),OR($B662="con20r",$B662="con20l"),$F659="Central",$F662="Central"),$T662,"")</f>
        <v/>
      </c>
      <c r="CL659" t="str">
        <f t="shared" ref="CL659" si="3297">IF(AND(OR($B659="Incon60l",$B659="Incon60r"),OR($B662="con60r",$B662="con60l"),$F659="Central",$F662="Central"),$T662,"")</f>
        <v/>
      </c>
    </row>
    <row r="660" spans="1:96" x14ac:dyDescent="0.25">
      <c r="A660" t="s">
        <v>246</v>
      </c>
      <c r="B660" t="s">
        <v>218</v>
      </c>
      <c r="C660">
        <v>0</v>
      </c>
      <c r="D660">
        <v>700</v>
      </c>
      <c r="E660" t="s">
        <v>696</v>
      </c>
      <c r="F660" t="s">
        <v>85</v>
      </c>
      <c r="G660" t="s">
        <v>30</v>
      </c>
      <c r="H660" t="s">
        <v>30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 t="s">
        <v>30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CB660" t="str">
        <f t="shared" ref="CB660" si="3298">IF(AND(OR($B660="Incon20l",$B660="Incon20r"),OR($B663="Abs20r",$B663="Abs20l"),$F660="Flankers",$F663="Flankers"),$I663,"")</f>
        <v/>
      </c>
      <c r="CC660" t="str">
        <f t="shared" ref="CC660" si="3299">IF(AND(OR($B660="Incon60l",$B660="Incon60r"),OR($B663="Abs60r",$B663="Abs60l"),$F660="Flankers",$F663="Flankers"),$I663,"")</f>
        <v/>
      </c>
      <c r="CD660" t="str">
        <f t="shared" ref="CD660" si="3300">IF(AND(OR($B660="Incon20l",$B660="Incon20r"),OR($B663="con20r",$B663="con20l"),$F660="Flankers",$F663="Flankers"),$I663,"")</f>
        <v/>
      </c>
      <c r="CE660" t="str">
        <f t="shared" ref="CE660" si="3301">IF(AND(OR($B660="Incon60l",$B660="Incon60r"),OR($B663="con60r",$B663="con60l"),$F660="Flankers",$F663="Flankers"),$I663,"")</f>
        <v/>
      </c>
      <c r="CO660" t="str">
        <f t="shared" ref="CO660" si="3302">IF(AND(OR($B660="Incon20l",$B660="Incon20r"),OR($B663="Abs20r",$B663="Abs20l"),$F660="Flankers",$F663="Flankers"),$T663,"")</f>
        <v/>
      </c>
      <c r="CP660" t="str">
        <f t="shared" ref="CP660" si="3303">IF(AND(OR($B660="Incon60l",$B660="Incon60r"),OR($B663="Abs60r",$B663="Abs60l"),$F660="Flankers",$F663="Flankers"),$T663,"")</f>
        <v/>
      </c>
      <c r="CQ660" t="str">
        <f t="shared" ref="CQ660" si="3304">IF(AND(OR($B660="Incon20l",$B660="Incon20r"),OR($B663="con20r",$B663="con20l"),$F660="Flankers",$F663="Flankers"),$T663,"")</f>
        <v/>
      </c>
      <c r="CR660" t="str">
        <f t="shared" ref="CR660" si="3305">IF(AND(OR($B660="Incon60l",$B660="Incon60r"),OR($B663="con60r",$B663="con60l"),$F660="Flankers",$F663="Flankers"),$T663,"")</f>
        <v/>
      </c>
    </row>
    <row r="661" spans="1:96" x14ac:dyDescent="0.25">
      <c r="A661" t="s">
        <v>247</v>
      </c>
      <c r="B661" t="s">
        <v>218</v>
      </c>
      <c r="C661">
        <v>0</v>
      </c>
      <c r="D661">
        <v>700</v>
      </c>
      <c r="E661" t="s">
        <v>696</v>
      </c>
      <c r="F661" t="s">
        <v>85</v>
      </c>
      <c r="G661" t="s">
        <v>30</v>
      </c>
      <c r="H661" t="s">
        <v>30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 t="s">
        <v>30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96" x14ac:dyDescent="0.25">
      <c r="A662" t="s">
        <v>248</v>
      </c>
      <c r="B662" t="s">
        <v>218</v>
      </c>
      <c r="C662">
        <v>0</v>
      </c>
      <c r="D662">
        <v>700</v>
      </c>
      <c r="E662" t="s">
        <v>696</v>
      </c>
      <c r="F662" t="s">
        <v>85</v>
      </c>
      <c r="G662" t="s">
        <v>30</v>
      </c>
      <c r="H662" t="s">
        <v>30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 t="s">
        <v>30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BV662" t="str">
        <f t="shared" ref="BV662" si="3306">IF(AND(OR($B662="Incon20l",$B662="Incon20r"),OR($B665="Abs20r",$B665="Abs20l"),$F662="Central",$F665="Central"),$I665,"")</f>
        <v/>
      </c>
      <c r="BW662" t="str">
        <f t="shared" ref="BW662" si="3307">IF(AND(OR($B662="Incon60l",$B662="Incon60r"),OR($B665="Abs60r",$B665="Abs60l"),$F662="Central",$F665="Central"),$I665,"")</f>
        <v/>
      </c>
      <c r="BX662" t="str">
        <f t="shared" si="3052"/>
        <v/>
      </c>
      <c r="BY662" t="str">
        <f t="shared" ref="BY662" si="3308">IF(AND(OR($B662="Incon60l",$B662="Incon60r"),OR($B665="con60r",$B665="con60l"),$F662="Central",$F665="Central"),$I665,"")</f>
        <v/>
      </c>
      <c r="CI662" t="str">
        <f t="shared" ref="CI662" si="3309">IF(AND(OR($B662="Incon20l",$B662="Incon20r"),OR($B665="Abs20r",$B665="Abs20l"),$F662="Central",$F665="Central"),$T665,"")</f>
        <v/>
      </c>
      <c r="CJ662" t="str">
        <f t="shared" ref="CJ662" si="3310">IF(AND(OR($B662="Incon60l",$B662="Incon60r"),OR($B665="Abs60r",$B665="Abs60l"),$F662="Central",$F665="Central"),$T665,"")</f>
        <v/>
      </c>
      <c r="CK662" t="str">
        <f t="shared" ref="CK662" si="3311">IF(AND(OR($B662="Incon20l",$B662="Incon20r"),OR($B665="con20r",$B665="con20l"),$F662="Central",$F665="Central"),$T665,"")</f>
        <v/>
      </c>
      <c r="CL662" t="str">
        <f t="shared" ref="CL662" si="3312">IF(AND(OR($B662="Incon60l",$B662="Incon60r"),OR($B665="con60r",$B665="con60l"),$F662="Central",$F665="Central"),$T665,"")</f>
        <v/>
      </c>
    </row>
    <row r="663" spans="1:96" x14ac:dyDescent="0.25">
      <c r="A663" t="s">
        <v>249</v>
      </c>
      <c r="B663" t="s">
        <v>218</v>
      </c>
      <c r="C663">
        <v>0</v>
      </c>
      <c r="D663">
        <v>700</v>
      </c>
      <c r="E663" t="s">
        <v>696</v>
      </c>
      <c r="F663" t="s">
        <v>85</v>
      </c>
      <c r="G663" t="s">
        <v>30</v>
      </c>
      <c r="H663" t="s">
        <v>30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 t="s">
        <v>30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CB663" t="str">
        <f t="shared" ref="CB663" si="3313">IF(AND(OR($B663="Incon20l",$B663="Incon20r"),OR($B666="Abs20r",$B666="Abs20l"),$F663="Flankers",$F666="Flankers"),$I666,"")</f>
        <v/>
      </c>
      <c r="CC663" t="str">
        <f t="shared" ref="CC663" si="3314">IF(AND(OR($B663="Incon60l",$B663="Incon60r"),OR($B666="Abs60r",$B666="Abs60l"),$F663="Flankers",$F666="Flankers"),$I666,"")</f>
        <v/>
      </c>
      <c r="CD663" t="str">
        <f t="shared" ref="CD663" si="3315">IF(AND(OR($B663="Incon20l",$B663="Incon20r"),OR($B666="con20r",$B666="con20l"),$F663="Flankers",$F666="Flankers"),$I666,"")</f>
        <v/>
      </c>
      <c r="CE663" t="str">
        <f t="shared" ref="CE663" si="3316">IF(AND(OR($B663="Incon60l",$B663="Incon60r"),OR($B666="con60r",$B666="con60l"),$F663="Flankers",$F666="Flankers"),$I666,"")</f>
        <v/>
      </c>
      <c r="CO663" t="str">
        <f t="shared" ref="CO663" si="3317">IF(AND(OR($B663="Incon20l",$B663="Incon20r"),OR($B666="Abs20r",$B666="Abs20l"),$F663="Flankers",$F666="Flankers"),$T666,"")</f>
        <v/>
      </c>
      <c r="CP663" t="str">
        <f t="shared" ref="CP663" si="3318">IF(AND(OR($B663="Incon60l",$B663="Incon60r"),OR($B666="Abs60r",$B666="Abs60l"),$F663="Flankers",$F666="Flankers"),$T666,"")</f>
        <v/>
      </c>
      <c r="CQ663" t="str">
        <f t="shared" ref="CQ663" si="3319">IF(AND(OR($B663="Incon20l",$B663="Incon20r"),OR($B666="con20r",$B666="con20l"),$F663="Flankers",$F666="Flankers"),$T666,"")</f>
        <v/>
      </c>
      <c r="CR663" t="str">
        <f t="shared" ref="CR663" si="3320">IF(AND(OR($B663="Incon60l",$B663="Incon60r"),OR($B666="con60r",$B666="con60l"),$F663="Flankers",$F666="Flankers"),$T666,"")</f>
        <v/>
      </c>
    </row>
    <row r="664" spans="1:96" x14ac:dyDescent="0.25">
      <c r="A664" t="s">
        <v>250</v>
      </c>
      <c r="B664" t="s">
        <v>218</v>
      </c>
      <c r="C664">
        <v>0</v>
      </c>
      <c r="D664">
        <v>700</v>
      </c>
      <c r="E664" t="s">
        <v>696</v>
      </c>
      <c r="F664" t="s">
        <v>85</v>
      </c>
      <c r="G664" t="s">
        <v>30</v>
      </c>
      <c r="H664" t="s">
        <v>30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 t="s">
        <v>30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96" x14ac:dyDescent="0.25">
      <c r="A665" t="s">
        <v>251</v>
      </c>
      <c r="B665" t="s">
        <v>218</v>
      </c>
      <c r="C665">
        <v>0</v>
      </c>
      <c r="D665">
        <v>700</v>
      </c>
      <c r="E665" t="s">
        <v>696</v>
      </c>
      <c r="F665" t="s">
        <v>85</v>
      </c>
      <c r="G665" t="s">
        <v>30</v>
      </c>
      <c r="H665" t="s">
        <v>30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 t="s">
        <v>30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BV665" t="str">
        <f t="shared" ref="BV665" si="3321">IF(AND(OR($B665="Incon20l",$B665="Incon20r"),OR($B668="Abs20r",$B668="Abs20l"),$F665="Central",$F668="Central"),$I668,"")</f>
        <v/>
      </c>
      <c r="BW665" t="str">
        <f t="shared" ref="BW665" si="3322">IF(AND(OR($B665="Incon60l",$B665="Incon60r"),OR($B668="Abs60r",$B668="Abs60l"),$F665="Central",$F668="Central"),$I668,"")</f>
        <v/>
      </c>
      <c r="BX665" t="str">
        <f t="shared" si="3052"/>
        <v/>
      </c>
      <c r="BY665" t="str">
        <f t="shared" ref="BY665" si="3323">IF(AND(OR($B665="Incon60l",$B665="Incon60r"),OR($B668="con60r",$B668="con60l"),$F665="Central",$F668="Central"),$I668,"")</f>
        <v/>
      </c>
      <c r="CI665" t="str">
        <f t="shared" ref="CI665" si="3324">IF(AND(OR($B665="Incon20l",$B665="Incon20r"),OR($B668="Abs20r",$B668="Abs20l"),$F665="Central",$F668="Central"),$T668,"")</f>
        <v/>
      </c>
      <c r="CJ665" t="str">
        <f t="shared" ref="CJ665" si="3325">IF(AND(OR($B665="Incon60l",$B665="Incon60r"),OR($B668="Abs60r",$B668="Abs60l"),$F665="Central",$F668="Central"),$T668,"")</f>
        <v/>
      </c>
      <c r="CK665" t="str">
        <f t="shared" ref="CK665" si="3326">IF(AND(OR($B665="Incon20l",$B665="Incon20r"),OR($B668="con20r",$B668="con20l"),$F665="Central",$F668="Central"),$T668,"")</f>
        <v/>
      </c>
      <c r="CL665" t="str">
        <f t="shared" ref="CL665" si="3327">IF(AND(OR($B665="Incon60l",$B665="Incon60r"),OR($B668="con60r",$B668="con60l"),$F665="Central",$F668="Central"),$T668,"")</f>
        <v/>
      </c>
    </row>
    <row r="666" spans="1:96" x14ac:dyDescent="0.25">
      <c r="A666" t="s">
        <v>252</v>
      </c>
      <c r="B666" t="s">
        <v>218</v>
      </c>
      <c r="C666">
        <v>0</v>
      </c>
      <c r="D666">
        <v>700</v>
      </c>
      <c r="E666" t="s">
        <v>696</v>
      </c>
      <c r="F666" t="s">
        <v>85</v>
      </c>
      <c r="G666" t="s">
        <v>30</v>
      </c>
      <c r="H666" t="s">
        <v>30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 t="s">
        <v>30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CB666" t="str">
        <f t="shared" ref="CB666" si="3328">IF(AND(OR($B666="Incon20l",$B666="Incon20r"),OR($B669="Abs20r",$B669="Abs20l"),$F666="Flankers",$F669="Flankers"),$I669,"")</f>
        <v/>
      </c>
      <c r="CC666" t="str">
        <f t="shared" ref="CC666" si="3329">IF(AND(OR($B666="Incon60l",$B666="Incon60r"),OR($B669="Abs60r",$B669="Abs60l"),$F666="Flankers",$F669="Flankers"),$I669,"")</f>
        <v/>
      </c>
      <c r="CD666" t="str">
        <f t="shared" ref="CD666" si="3330">IF(AND(OR($B666="Incon20l",$B666="Incon20r"),OR($B669="con20r",$B669="con20l"),$F666="Flankers",$F669="Flankers"),$I669,"")</f>
        <v/>
      </c>
      <c r="CE666" t="str">
        <f t="shared" ref="CE666" si="3331">IF(AND(OR($B666="Incon60l",$B666="Incon60r"),OR($B669="con60r",$B669="con60l"),$F666="Flankers",$F669="Flankers"),$I669,"")</f>
        <v/>
      </c>
      <c r="CO666" t="str">
        <f t="shared" ref="CO666" si="3332">IF(AND(OR($B666="Incon20l",$B666="Incon20r"),OR($B669="Abs20r",$B669="Abs20l"),$F666="Flankers",$F669="Flankers"),$T669,"")</f>
        <v/>
      </c>
      <c r="CP666" t="str">
        <f t="shared" ref="CP666" si="3333">IF(AND(OR($B666="Incon60l",$B666="Incon60r"),OR($B669="Abs60r",$B669="Abs60l"),$F666="Flankers",$F669="Flankers"),$T669,"")</f>
        <v/>
      </c>
      <c r="CQ666" t="str">
        <f t="shared" ref="CQ666" si="3334">IF(AND(OR($B666="Incon20l",$B666="Incon20r"),OR($B669="con20r",$B669="con20l"),$F666="Flankers",$F669="Flankers"),$T669,"")</f>
        <v/>
      </c>
      <c r="CR666" t="str">
        <f t="shared" ref="CR666" si="3335">IF(AND(OR($B666="Incon60l",$B666="Incon60r"),OR($B669="con60r",$B669="con60l"),$F666="Flankers",$F669="Flankers"),$T669,"")</f>
        <v/>
      </c>
    </row>
    <row r="667" spans="1:96" x14ac:dyDescent="0.25">
      <c r="A667" t="s">
        <v>253</v>
      </c>
      <c r="B667" t="s">
        <v>218</v>
      </c>
      <c r="C667">
        <v>0</v>
      </c>
      <c r="D667">
        <v>700</v>
      </c>
      <c r="E667" t="s">
        <v>696</v>
      </c>
      <c r="F667" t="s">
        <v>85</v>
      </c>
      <c r="G667" t="s">
        <v>30</v>
      </c>
      <c r="H667" t="s">
        <v>30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t="s">
        <v>30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96" x14ac:dyDescent="0.25">
      <c r="A668" t="s">
        <v>254</v>
      </c>
      <c r="B668" t="s">
        <v>218</v>
      </c>
      <c r="C668">
        <v>0</v>
      </c>
      <c r="D668">
        <v>700</v>
      </c>
      <c r="E668" t="s">
        <v>696</v>
      </c>
      <c r="F668" t="s">
        <v>85</v>
      </c>
      <c r="G668" t="s">
        <v>30</v>
      </c>
      <c r="H668" t="s">
        <v>30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 t="s">
        <v>30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BV668" t="str">
        <f t="shared" ref="BV668" si="3336">IF(AND(OR($B668="Incon20l",$B668="Incon20r"),OR($B671="Abs20r",$B671="Abs20l"),$F668="Central",$F671="Central"),$I671,"")</f>
        <v/>
      </c>
      <c r="BW668" t="str">
        <f t="shared" ref="BW668" si="3337">IF(AND(OR($B668="Incon60l",$B668="Incon60r"),OR($B671="Abs60r",$B671="Abs60l"),$F668="Central",$F671="Central"),$I671,"")</f>
        <v/>
      </c>
      <c r="BX668" t="str">
        <f t="shared" si="3052"/>
        <v/>
      </c>
      <c r="BY668" t="str">
        <f t="shared" ref="BY668" si="3338">IF(AND(OR($B668="Incon60l",$B668="Incon60r"),OR($B671="con60r",$B671="con60l"),$F668="Central",$F671="Central"),$I671,"")</f>
        <v/>
      </c>
      <c r="CI668" t="str">
        <f t="shared" ref="CI668" si="3339">IF(AND(OR($B668="Incon20l",$B668="Incon20r"),OR($B671="Abs20r",$B671="Abs20l"),$F668="Central",$F671="Central"),$T671,"")</f>
        <v/>
      </c>
      <c r="CJ668" t="str">
        <f t="shared" ref="CJ668" si="3340">IF(AND(OR($B668="Incon60l",$B668="Incon60r"),OR($B671="Abs60r",$B671="Abs60l"),$F668="Central",$F671="Central"),$T671,"")</f>
        <v/>
      </c>
      <c r="CK668" t="str">
        <f t="shared" ref="CK668" si="3341">IF(AND(OR($B668="Incon20l",$B668="Incon20r"),OR($B671="con20r",$B671="con20l"),$F668="Central",$F671="Central"),$T671,"")</f>
        <v/>
      </c>
      <c r="CL668" t="str">
        <f t="shared" ref="CL668" si="3342">IF(AND(OR($B668="Incon60l",$B668="Incon60r"),OR($B671="con60r",$B671="con60l"),$F668="Central",$F671="Central"),$T671,"")</f>
        <v/>
      </c>
    </row>
    <row r="669" spans="1:96" x14ac:dyDescent="0.25">
      <c r="A669" t="s">
        <v>255</v>
      </c>
      <c r="B669" t="s">
        <v>218</v>
      </c>
      <c r="C669">
        <v>0</v>
      </c>
      <c r="D669">
        <v>700</v>
      </c>
      <c r="E669" t="s">
        <v>696</v>
      </c>
      <c r="F669" t="s">
        <v>85</v>
      </c>
      <c r="G669" t="s">
        <v>30</v>
      </c>
      <c r="H669" t="s">
        <v>30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 t="s">
        <v>30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CB669" t="str">
        <f t="shared" ref="CB669" si="3343">IF(AND(OR($B669="Incon20l",$B669="Incon20r"),OR($B672="Abs20r",$B672="Abs20l"),$F669="Flankers",$F672="Flankers"),$I672,"")</f>
        <v/>
      </c>
      <c r="CC669" t="str">
        <f t="shared" ref="CC669" si="3344">IF(AND(OR($B669="Incon60l",$B669="Incon60r"),OR($B672="Abs60r",$B672="Abs60l"),$F669="Flankers",$F672="Flankers"),$I672,"")</f>
        <v/>
      </c>
      <c r="CD669" t="str">
        <f t="shared" ref="CD669" si="3345">IF(AND(OR($B669="Incon20l",$B669="Incon20r"),OR($B672="con20r",$B672="con20l"),$F669="Flankers",$F672="Flankers"),$I672,"")</f>
        <v/>
      </c>
      <c r="CE669" t="str">
        <f t="shared" ref="CE669" si="3346">IF(AND(OR($B669="Incon60l",$B669="Incon60r"),OR($B672="con60r",$B672="con60l"),$F669="Flankers",$F672="Flankers"),$I672,"")</f>
        <v/>
      </c>
      <c r="CO669" t="str">
        <f t="shared" ref="CO669" si="3347">IF(AND(OR($B669="Incon20l",$B669="Incon20r"),OR($B672="Abs20r",$B672="Abs20l"),$F669="Flankers",$F672="Flankers"),$T672,"")</f>
        <v/>
      </c>
      <c r="CP669" t="str">
        <f t="shared" ref="CP669" si="3348">IF(AND(OR($B669="Incon60l",$B669="Incon60r"),OR($B672="Abs60r",$B672="Abs60l"),$F669="Flankers",$F672="Flankers"),$T672,"")</f>
        <v/>
      </c>
      <c r="CQ669" t="str">
        <f t="shared" ref="CQ669" si="3349">IF(AND(OR($B669="Incon20l",$B669="Incon20r"),OR($B672="con20r",$B672="con20l"),$F669="Flankers",$F672="Flankers"),$T672,"")</f>
        <v/>
      </c>
      <c r="CR669" t="str">
        <f t="shared" ref="CR669" si="3350">IF(AND(OR($B669="Incon60l",$B669="Incon60r"),OR($B672="con60r",$B672="con60l"),$F669="Flankers",$F672="Flankers"),$T672,"")</f>
        <v/>
      </c>
    </row>
    <row r="670" spans="1:96" x14ac:dyDescent="0.25">
      <c r="A670" t="s">
        <v>256</v>
      </c>
      <c r="B670" t="s">
        <v>218</v>
      </c>
      <c r="C670">
        <v>0</v>
      </c>
      <c r="D670">
        <v>700</v>
      </c>
      <c r="E670" t="s">
        <v>696</v>
      </c>
      <c r="F670" t="s">
        <v>85</v>
      </c>
      <c r="G670" t="s">
        <v>30</v>
      </c>
      <c r="H670" t="s">
        <v>30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 t="s">
        <v>30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96" x14ac:dyDescent="0.25">
      <c r="A671" t="s">
        <v>257</v>
      </c>
      <c r="B671" t="s">
        <v>218</v>
      </c>
      <c r="C671">
        <v>0</v>
      </c>
      <c r="D671">
        <v>700</v>
      </c>
      <c r="E671" t="s">
        <v>696</v>
      </c>
      <c r="F671" t="s">
        <v>85</v>
      </c>
      <c r="G671" t="s">
        <v>30</v>
      </c>
      <c r="H671" t="s">
        <v>30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 t="s">
        <v>30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BV671" t="str">
        <f t="shared" ref="BV671" si="3351">IF(AND(OR($B671="Incon20l",$B671="Incon20r"),OR($B674="Abs20r",$B674="Abs20l"),$F671="Central",$F674="Central"),$I674,"")</f>
        <v/>
      </c>
      <c r="BW671" t="str">
        <f t="shared" ref="BW671" si="3352">IF(AND(OR($B671="Incon60l",$B671="Incon60r"),OR($B674="Abs60r",$B674="Abs60l"),$F671="Central",$F674="Central"),$I674,"")</f>
        <v/>
      </c>
      <c r="BX671" t="str">
        <f t="shared" si="3052"/>
        <v/>
      </c>
      <c r="BY671" t="str">
        <f t="shared" ref="BY671" si="3353">IF(AND(OR($B671="Incon60l",$B671="Incon60r"),OR($B674="con60r",$B674="con60l"),$F671="Central",$F674="Central"),$I674,"")</f>
        <v/>
      </c>
      <c r="CI671" t="str">
        <f t="shared" ref="CI671" si="3354">IF(AND(OR($B671="Incon20l",$B671="Incon20r"),OR($B674="Abs20r",$B674="Abs20l"),$F671="Central",$F674="Central"),$T674,"")</f>
        <v/>
      </c>
      <c r="CJ671" t="str">
        <f t="shared" ref="CJ671" si="3355">IF(AND(OR($B671="Incon60l",$B671="Incon60r"),OR($B674="Abs60r",$B674="Abs60l"),$F671="Central",$F674="Central"),$T674,"")</f>
        <v/>
      </c>
      <c r="CK671" t="str">
        <f t="shared" ref="CK671" si="3356">IF(AND(OR($B671="Incon20l",$B671="Incon20r"),OR($B674="con20r",$B674="con20l"),$F671="Central",$F674="Central"),$T674,"")</f>
        <v/>
      </c>
      <c r="CL671" t="str">
        <f t="shared" ref="CL671" si="3357">IF(AND(OR($B671="Incon60l",$B671="Incon60r"),OR($B674="con60r",$B674="con60l"),$F671="Central",$F674="Central"),$T674,"")</f>
        <v/>
      </c>
    </row>
    <row r="672" spans="1:96" x14ac:dyDescent="0.25">
      <c r="A672" t="s">
        <v>258</v>
      </c>
      <c r="B672" t="s">
        <v>218</v>
      </c>
      <c r="C672">
        <v>0</v>
      </c>
      <c r="D672">
        <v>700</v>
      </c>
      <c r="E672" t="s">
        <v>696</v>
      </c>
      <c r="F672" t="s">
        <v>85</v>
      </c>
      <c r="G672" t="s">
        <v>30</v>
      </c>
      <c r="H672" t="s">
        <v>30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 t="s">
        <v>30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CB672" t="str">
        <f t="shared" ref="CB672" si="3358">IF(AND(OR($B672="Incon20l",$B672="Incon20r"),OR($B675="Abs20r",$B675="Abs20l"),$F672="Flankers",$F675="Flankers"),$I675,"")</f>
        <v/>
      </c>
      <c r="CC672" t="str">
        <f t="shared" ref="CC672" si="3359">IF(AND(OR($B672="Incon60l",$B672="Incon60r"),OR($B675="Abs60r",$B675="Abs60l"),$F672="Flankers",$F675="Flankers"),$I675,"")</f>
        <v/>
      </c>
      <c r="CD672" t="str">
        <f t="shared" ref="CD672" si="3360">IF(AND(OR($B672="Incon20l",$B672="Incon20r"),OR($B675="con20r",$B675="con20l"),$F672="Flankers",$F675="Flankers"),$I675,"")</f>
        <v/>
      </c>
      <c r="CE672" t="str">
        <f t="shared" ref="CE672" si="3361">IF(AND(OR($B672="Incon60l",$B672="Incon60r"),OR($B675="con60r",$B675="con60l"),$F672="Flankers",$F675="Flankers"),$I675,"")</f>
        <v/>
      </c>
      <c r="CO672" t="str">
        <f t="shared" ref="CO672" si="3362">IF(AND(OR($B672="Incon20l",$B672="Incon20r"),OR($B675="Abs20r",$B675="Abs20l"),$F672="Flankers",$F675="Flankers"),$T675,"")</f>
        <v/>
      </c>
      <c r="CP672" t="str">
        <f t="shared" ref="CP672" si="3363">IF(AND(OR($B672="Incon60l",$B672="Incon60r"),OR($B675="Abs60r",$B675="Abs60l"),$F672="Flankers",$F675="Flankers"),$T675,"")</f>
        <v/>
      </c>
      <c r="CQ672" t="str">
        <f t="shared" ref="CQ672" si="3364">IF(AND(OR($B672="Incon20l",$B672="Incon20r"),OR($B675="con20r",$B675="con20l"),$F672="Flankers",$F675="Flankers"),$T675,"")</f>
        <v/>
      </c>
      <c r="CR672" t="str">
        <f t="shared" ref="CR672" si="3365">IF(AND(OR($B672="Incon60l",$B672="Incon60r"),OR($B675="con60r",$B675="con60l"),$F672="Flankers",$F675="Flankers"),$T675,"")</f>
        <v/>
      </c>
    </row>
    <row r="673" spans="1:96" x14ac:dyDescent="0.25">
      <c r="A673" t="s">
        <v>259</v>
      </c>
      <c r="B673" t="s">
        <v>218</v>
      </c>
      <c r="C673">
        <v>0</v>
      </c>
      <c r="D673">
        <v>700</v>
      </c>
      <c r="E673" t="s">
        <v>696</v>
      </c>
      <c r="F673" t="s">
        <v>85</v>
      </c>
      <c r="G673" t="s">
        <v>30</v>
      </c>
      <c r="H673" t="s">
        <v>30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 t="s">
        <v>30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96" x14ac:dyDescent="0.25">
      <c r="A674" t="s">
        <v>260</v>
      </c>
      <c r="B674" t="s">
        <v>218</v>
      </c>
      <c r="C674">
        <v>0</v>
      </c>
      <c r="D674">
        <v>700</v>
      </c>
      <c r="E674" t="s">
        <v>696</v>
      </c>
      <c r="F674" t="s">
        <v>85</v>
      </c>
      <c r="G674" t="s">
        <v>30</v>
      </c>
      <c r="H674" t="s">
        <v>30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 t="s">
        <v>30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BV674" t="str">
        <f t="shared" ref="BV674" si="3366">IF(AND(OR($B674="Incon20l",$B674="Incon20r"),OR($B677="Abs20r",$B677="Abs20l"),$F674="Central",$F677="Central"),$I677,"")</f>
        <v/>
      </c>
      <c r="BW674" t="str">
        <f t="shared" ref="BW674" si="3367">IF(AND(OR($B674="Incon60l",$B674="Incon60r"),OR($B677="Abs60r",$B677="Abs60l"),$F674="Central",$F677="Central"),$I677,"")</f>
        <v/>
      </c>
      <c r="BX674" t="str">
        <f t="shared" si="3052"/>
        <v/>
      </c>
      <c r="BY674" t="str">
        <f t="shared" ref="BY674" si="3368">IF(AND(OR($B674="Incon60l",$B674="Incon60r"),OR($B677="con60r",$B677="con60l"),$F674="Central",$F677="Central"),$I677,"")</f>
        <v/>
      </c>
      <c r="CI674" t="str">
        <f t="shared" ref="CI674" si="3369">IF(AND(OR($B674="Incon20l",$B674="Incon20r"),OR($B677="Abs20r",$B677="Abs20l"),$F674="Central",$F677="Central"),$T677,"")</f>
        <v/>
      </c>
      <c r="CJ674" t="str">
        <f t="shared" ref="CJ674" si="3370">IF(AND(OR($B674="Incon60l",$B674="Incon60r"),OR($B677="Abs60r",$B677="Abs60l"),$F674="Central",$F677="Central"),$T677,"")</f>
        <v/>
      </c>
      <c r="CK674" t="str">
        <f t="shared" ref="CK674" si="3371">IF(AND(OR($B674="Incon20l",$B674="Incon20r"),OR($B677="con20r",$B677="con20l"),$F674="Central",$F677="Central"),$T677,"")</f>
        <v/>
      </c>
      <c r="CL674" t="str">
        <f t="shared" ref="CL674" si="3372">IF(AND(OR($B674="Incon60l",$B674="Incon60r"),OR($B677="con60r",$B677="con60l"),$F674="Central",$F677="Central"),$T677,"")</f>
        <v/>
      </c>
    </row>
    <row r="675" spans="1:96" x14ac:dyDescent="0.25">
      <c r="A675" t="s">
        <v>261</v>
      </c>
      <c r="B675" t="s">
        <v>218</v>
      </c>
      <c r="C675">
        <v>0</v>
      </c>
      <c r="D675">
        <v>700</v>
      </c>
      <c r="E675" t="s">
        <v>696</v>
      </c>
      <c r="F675" t="s">
        <v>85</v>
      </c>
      <c r="G675" t="s">
        <v>30</v>
      </c>
      <c r="H675" t="s">
        <v>30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 t="s">
        <v>30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CB675" t="str">
        <f t="shared" ref="CB675" si="3373">IF(AND(OR($B675="Incon20l",$B675="Incon20r"),OR($B678="Abs20r",$B678="Abs20l"),$F675="Flankers",$F678="Flankers"),$I678,"")</f>
        <v/>
      </c>
      <c r="CC675" t="str">
        <f t="shared" ref="CC675" si="3374">IF(AND(OR($B675="Incon60l",$B675="Incon60r"),OR($B678="Abs60r",$B678="Abs60l"),$F675="Flankers",$F678="Flankers"),$I678,"")</f>
        <v/>
      </c>
      <c r="CD675" t="str">
        <f t="shared" ref="CD675" si="3375">IF(AND(OR($B675="Incon20l",$B675="Incon20r"),OR($B678="con20r",$B678="con20l"),$F675="Flankers",$F678="Flankers"),$I678,"")</f>
        <v/>
      </c>
      <c r="CE675" t="str">
        <f t="shared" ref="CE675" si="3376">IF(AND(OR($B675="Incon60l",$B675="Incon60r"),OR($B678="con60r",$B678="con60l"),$F675="Flankers",$F678="Flankers"),$I678,"")</f>
        <v/>
      </c>
      <c r="CO675" t="str">
        <f t="shared" ref="CO675" si="3377">IF(AND(OR($B675="Incon20l",$B675="Incon20r"),OR($B678="Abs20r",$B678="Abs20l"),$F675="Flankers",$F678="Flankers"),$T678,"")</f>
        <v/>
      </c>
      <c r="CP675" t="str">
        <f t="shared" ref="CP675" si="3378">IF(AND(OR($B675="Incon60l",$B675="Incon60r"),OR($B678="Abs60r",$B678="Abs60l"),$F675="Flankers",$F678="Flankers"),$T678,"")</f>
        <v/>
      </c>
      <c r="CQ675" t="str">
        <f t="shared" ref="CQ675" si="3379">IF(AND(OR($B675="Incon20l",$B675="Incon20r"),OR($B678="con20r",$B678="con20l"),$F675="Flankers",$F678="Flankers"),$T678,"")</f>
        <v/>
      </c>
      <c r="CR675" t="str">
        <f t="shared" ref="CR675" si="3380">IF(AND(OR($B675="Incon60l",$B675="Incon60r"),OR($B678="con60r",$B678="con60l"),$F675="Flankers",$F678="Flankers"),$T678,"")</f>
        <v/>
      </c>
    </row>
    <row r="676" spans="1:96" x14ac:dyDescent="0.25">
      <c r="A676" t="s">
        <v>262</v>
      </c>
      <c r="B676" t="s">
        <v>218</v>
      </c>
      <c r="C676">
        <v>0</v>
      </c>
      <c r="D676">
        <v>700</v>
      </c>
      <c r="E676" t="s">
        <v>696</v>
      </c>
      <c r="F676" t="s">
        <v>85</v>
      </c>
      <c r="G676" t="s">
        <v>30</v>
      </c>
      <c r="H676" t="s">
        <v>30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t="s">
        <v>30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96" x14ac:dyDescent="0.25">
      <c r="A677" t="s">
        <v>263</v>
      </c>
      <c r="B677" t="s">
        <v>264</v>
      </c>
      <c r="C677">
        <v>0</v>
      </c>
      <c r="D677">
        <v>700</v>
      </c>
      <c r="E677" t="s">
        <v>696</v>
      </c>
      <c r="F677" t="s">
        <v>29</v>
      </c>
      <c r="G677" t="s">
        <v>30</v>
      </c>
      <c r="H677" t="s">
        <v>30</v>
      </c>
      <c r="I677">
        <v>16.600000000000001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 t="s">
        <v>30</v>
      </c>
      <c r="Q677">
        <v>0</v>
      </c>
      <c r="R677">
        <v>2.4</v>
      </c>
      <c r="S677">
        <v>0</v>
      </c>
      <c r="T677">
        <v>0</v>
      </c>
      <c r="U677">
        <v>0</v>
      </c>
      <c r="V677">
        <v>0</v>
      </c>
      <c r="BV677" t="str">
        <f t="shared" ref="BV677" si="3381">IF(AND(OR($B677="Incon20l",$B677="Incon20r"),OR($B680="Abs20r",$B680="Abs20l"),$F677="Central",$F680="Central"),$I680,"")</f>
        <v/>
      </c>
      <c r="BW677" t="str">
        <f t="shared" ref="BW677" si="3382">IF(AND(OR($B677="Incon60l",$B677="Incon60r"),OR($B680="Abs60r",$B680="Abs60l"),$F677="Central",$F680="Central"),$I680,"")</f>
        <v/>
      </c>
      <c r="BX677" t="str">
        <f t="shared" ref="BX677:BX740" si="3383">IF(AND(OR($B677="Incon20l",$B677="Incon20r"),OR($B680="con20r",$B680="con20l"),$F677="Central",$F680="Central"),$I680,"")</f>
        <v/>
      </c>
      <c r="BY677" t="str">
        <f t="shared" ref="BY677" si="3384">IF(AND(OR($B677="Incon60l",$B677="Incon60r"),OR($B680="con60r",$B680="con60l"),$F677="Central",$F680="Central"),$I680,"")</f>
        <v/>
      </c>
      <c r="CI677" t="str">
        <f t="shared" ref="CI677" si="3385">IF(AND(OR($B677="Incon20l",$B677="Incon20r"),OR($B680="Abs20r",$B680="Abs20l"),$F677="Central",$F680="Central"),$T680,"")</f>
        <v/>
      </c>
      <c r="CJ677" t="str">
        <f t="shared" ref="CJ677" si="3386">IF(AND(OR($B677="Incon60l",$B677="Incon60r"),OR($B680="Abs60r",$B680="Abs60l"),$F677="Central",$F680="Central"),$T680,"")</f>
        <v/>
      </c>
      <c r="CK677" t="str">
        <f t="shared" ref="CK677" si="3387">IF(AND(OR($B677="Incon20l",$B677="Incon20r"),OR($B680="con20r",$B680="con20l"),$F677="Central",$F680="Central"),$T680,"")</f>
        <v/>
      </c>
      <c r="CL677" t="str">
        <f t="shared" ref="CL677" si="3388">IF(AND(OR($B677="Incon60l",$B677="Incon60r"),OR($B680="con60r",$B680="con60l"),$F677="Central",$F680="Central"),$T680,"")</f>
        <v/>
      </c>
    </row>
    <row r="678" spans="1:96" x14ac:dyDescent="0.25">
      <c r="A678" t="s">
        <v>265</v>
      </c>
      <c r="B678" t="s">
        <v>264</v>
      </c>
      <c r="C678">
        <v>0</v>
      </c>
      <c r="D678">
        <v>700</v>
      </c>
      <c r="E678" t="s">
        <v>696</v>
      </c>
      <c r="F678" t="s">
        <v>29</v>
      </c>
      <c r="G678" t="s">
        <v>30</v>
      </c>
      <c r="H678" t="s">
        <v>30</v>
      </c>
      <c r="I678">
        <v>83.3</v>
      </c>
      <c r="J678">
        <v>0</v>
      </c>
      <c r="K678">
        <v>0</v>
      </c>
      <c r="L678">
        <v>33.4</v>
      </c>
      <c r="M678">
        <v>33.4</v>
      </c>
      <c r="N678">
        <v>0</v>
      </c>
      <c r="O678">
        <v>0</v>
      </c>
      <c r="P678" t="s">
        <v>30</v>
      </c>
      <c r="Q678">
        <v>0</v>
      </c>
      <c r="R678">
        <v>11.9</v>
      </c>
      <c r="S678">
        <v>0</v>
      </c>
      <c r="T678">
        <v>0</v>
      </c>
      <c r="U678">
        <v>0</v>
      </c>
      <c r="V678">
        <v>0</v>
      </c>
      <c r="CB678" t="str">
        <f t="shared" ref="CB678" si="3389">IF(AND(OR($B678="Incon20l",$B678="Incon20r"),OR($B681="Abs20r",$B681="Abs20l"),$F678="Flankers",$F681="Flankers"),$I681,"")</f>
        <v/>
      </c>
      <c r="CC678" t="str">
        <f t="shared" ref="CC678" si="3390">IF(AND(OR($B678="Incon60l",$B678="Incon60r"),OR($B681="Abs60r",$B681="Abs60l"),$F678="Flankers",$F681="Flankers"),$I681,"")</f>
        <v/>
      </c>
      <c r="CD678" t="str">
        <f t="shared" ref="CD678" si="3391">IF(AND(OR($B678="Incon20l",$B678="Incon20r"),OR($B681="con20r",$B681="con20l"),$F678="Flankers",$F681="Flankers"),$I681,"")</f>
        <v/>
      </c>
      <c r="CE678" t="str">
        <f t="shared" ref="CE678" si="3392">IF(AND(OR($B678="Incon60l",$B678="Incon60r"),OR($B681="con60r",$B681="con60l"),$F678="Flankers",$F681="Flankers"),$I681,"")</f>
        <v/>
      </c>
      <c r="CO678" t="str">
        <f t="shared" ref="CO678" si="3393">IF(AND(OR($B678="Incon20l",$B678="Incon20r"),OR($B681="Abs20r",$B681="Abs20l"),$F678="Flankers",$F681="Flankers"),$T681,"")</f>
        <v/>
      </c>
      <c r="CP678" t="str">
        <f t="shared" ref="CP678" si="3394">IF(AND(OR($B678="Incon60l",$B678="Incon60r"),OR($B681="Abs60r",$B681="Abs60l"),$F678="Flankers",$F681="Flankers"),$T681,"")</f>
        <v/>
      </c>
      <c r="CQ678" t="str">
        <f t="shared" ref="CQ678" si="3395">IF(AND(OR($B678="Incon20l",$B678="Incon20r"),OR($B681="con20r",$B681="con20l"),$F678="Flankers",$F681="Flankers"),$T681,"")</f>
        <v/>
      </c>
      <c r="CR678" t="str">
        <f t="shared" ref="CR678" si="3396">IF(AND(OR($B678="Incon60l",$B678="Incon60r"),OR($B681="con60r",$B681="con60l"),$F678="Flankers",$F681="Flankers"),$T681,"")</f>
        <v/>
      </c>
    </row>
    <row r="679" spans="1:96" x14ac:dyDescent="0.25">
      <c r="A679" t="s">
        <v>266</v>
      </c>
      <c r="B679" t="s">
        <v>264</v>
      </c>
      <c r="C679">
        <v>0</v>
      </c>
      <c r="D679">
        <v>700</v>
      </c>
      <c r="E679" t="s">
        <v>696</v>
      </c>
      <c r="F679" t="s">
        <v>29</v>
      </c>
      <c r="G679">
        <v>11.6</v>
      </c>
      <c r="H679">
        <v>1</v>
      </c>
      <c r="I679">
        <v>350</v>
      </c>
      <c r="J679">
        <v>566.6</v>
      </c>
      <c r="K679">
        <v>3939.1</v>
      </c>
      <c r="L679">
        <v>566.6</v>
      </c>
      <c r="M679">
        <v>566.6</v>
      </c>
      <c r="N679">
        <v>566.6</v>
      </c>
      <c r="O679">
        <v>1</v>
      </c>
      <c r="P679">
        <v>0</v>
      </c>
      <c r="Q679">
        <v>1</v>
      </c>
      <c r="R679">
        <v>50</v>
      </c>
      <c r="S679">
        <v>80.900000000000006</v>
      </c>
      <c r="T679">
        <v>566.6</v>
      </c>
      <c r="U679">
        <v>80.900000000000006</v>
      </c>
      <c r="V679">
        <v>566.6</v>
      </c>
    </row>
    <row r="680" spans="1:96" x14ac:dyDescent="0.25">
      <c r="A680" t="s">
        <v>267</v>
      </c>
      <c r="B680" t="s">
        <v>264</v>
      </c>
      <c r="C680">
        <v>0</v>
      </c>
      <c r="D680">
        <v>700</v>
      </c>
      <c r="E680" t="s">
        <v>696</v>
      </c>
      <c r="F680" t="s">
        <v>29</v>
      </c>
      <c r="G680" t="s">
        <v>30</v>
      </c>
      <c r="H680" t="s">
        <v>30</v>
      </c>
      <c r="I680">
        <v>300.2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 t="s">
        <v>30</v>
      </c>
      <c r="Q680">
        <v>0</v>
      </c>
      <c r="R680">
        <v>42.9</v>
      </c>
      <c r="S680">
        <v>0</v>
      </c>
      <c r="T680">
        <v>0</v>
      </c>
      <c r="U680">
        <v>0</v>
      </c>
      <c r="V680">
        <v>0</v>
      </c>
      <c r="BV680" t="str">
        <f t="shared" ref="BV680" si="3397">IF(AND(OR($B680="Incon20l",$B680="Incon20r"),OR($B683="Abs20r",$B683="Abs20l"),$F680="Central",$F683="Central"),$I683,"")</f>
        <v/>
      </c>
      <c r="BW680" t="str">
        <f t="shared" ref="BW680" si="3398">IF(AND(OR($B680="Incon60l",$B680="Incon60r"),OR($B683="Abs60r",$B683="Abs60l"),$F680="Central",$F683="Central"),$I683,"")</f>
        <v/>
      </c>
      <c r="BX680" t="str">
        <f t="shared" si="3383"/>
        <v/>
      </c>
      <c r="BY680" t="str">
        <f t="shared" ref="BY680" si="3399">IF(AND(OR($B680="Incon60l",$B680="Incon60r"),OR($B683="con60r",$B683="con60l"),$F680="Central",$F683="Central"),$I683,"")</f>
        <v/>
      </c>
      <c r="CI680" t="str">
        <f t="shared" ref="CI680" si="3400">IF(AND(OR($B680="Incon20l",$B680="Incon20r"),OR($B683="Abs20r",$B683="Abs20l"),$F680="Central",$F683="Central"),$T683,"")</f>
        <v/>
      </c>
      <c r="CJ680" t="str">
        <f t="shared" ref="CJ680" si="3401">IF(AND(OR($B680="Incon60l",$B680="Incon60r"),OR($B683="Abs60r",$B683="Abs60l"),$F680="Central",$F683="Central"),$T683,"")</f>
        <v/>
      </c>
      <c r="CK680" t="str">
        <f t="shared" ref="CK680" si="3402">IF(AND(OR($B680="Incon20l",$B680="Incon20r"),OR($B683="con20r",$B683="con20l"),$F680="Central",$F683="Central"),$T683,"")</f>
        <v/>
      </c>
      <c r="CL680" t="str">
        <f t="shared" ref="CL680" si="3403">IF(AND(OR($B680="Incon60l",$B680="Incon60r"),OR($B683="con60r",$B683="con60l"),$F680="Central",$F683="Central"),$T683,"")</f>
        <v/>
      </c>
    </row>
    <row r="681" spans="1:96" x14ac:dyDescent="0.25">
      <c r="A681" t="s">
        <v>268</v>
      </c>
      <c r="B681" t="s">
        <v>264</v>
      </c>
      <c r="C681">
        <v>0</v>
      </c>
      <c r="D681">
        <v>700</v>
      </c>
      <c r="E681" t="s">
        <v>696</v>
      </c>
      <c r="F681" t="s">
        <v>29</v>
      </c>
      <c r="G681" t="s">
        <v>30</v>
      </c>
      <c r="H681" t="s">
        <v>30</v>
      </c>
      <c r="I681">
        <v>66.7</v>
      </c>
      <c r="J681">
        <v>0</v>
      </c>
      <c r="K681">
        <v>0</v>
      </c>
      <c r="L681">
        <v>33.299999999999997</v>
      </c>
      <c r="M681">
        <v>33.299999999999997</v>
      </c>
      <c r="N681">
        <v>0</v>
      </c>
      <c r="O681">
        <v>0</v>
      </c>
      <c r="P681" t="s">
        <v>30</v>
      </c>
      <c r="Q681">
        <v>0</v>
      </c>
      <c r="R681">
        <v>9.5</v>
      </c>
      <c r="S681">
        <v>0</v>
      </c>
      <c r="T681">
        <v>0</v>
      </c>
      <c r="U681">
        <v>0</v>
      </c>
      <c r="V681">
        <v>0</v>
      </c>
      <c r="CB681" t="str">
        <f t="shared" ref="CB681" si="3404">IF(AND(OR($B681="Incon20l",$B681="Incon20r"),OR($B684="Abs20r",$B684="Abs20l"),$F681="Flankers",$F684="Flankers"),$I684,"")</f>
        <v/>
      </c>
      <c r="CC681" t="str">
        <f t="shared" ref="CC681" si="3405">IF(AND(OR($B681="Incon60l",$B681="Incon60r"),OR($B684="Abs60r",$B684="Abs60l"),$F681="Flankers",$F684="Flankers"),$I684,"")</f>
        <v/>
      </c>
      <c r="CD681" t="str">
        <f t="shared" ref="CD681" si="3406">IF(AND(OR($B681="Incon20l",$B681="Incon20r"),OR($B684="con20r",$B684="con20l"),$F681="Flankers",$F684="Flankers"),$I684,"")</f>
        <v/>
      </c>
      <c r="CE681" t="str">
        <f t="shared" ref="CE681" si="3407">IF(AND(OR($B681="Incon60l",$B681="Incon60r"),OR($B684="con60r",$B684="con60l"),$F681="Flankers",$F684="Flankers"),$I684,"")</f>
        <v/>
      </c>
      <c r="CO681" t="str">
        <f t="shared" ref="CO681" si="3408">IF(AND(OR($B681="Incon20l",$B681="Incon20r"),OR($B684="Abs20r",$B684="Abs20l"),$F681="Flankers",$F684="Flankers"),$T684,"")</f>
        <v/>
      </c>
      <c r="CP681" t="str">
        <f t="shared" ref="CP681" si="3409">IF(AND(OR($B681="Incon60l",$B681="Incon60r"),OR($B684="Abs60r",$B684="Abs60l"),$F681="Flankers",$F684="Flankers"),$T684,"")</f>
        <v/>
      </c>
      <c r="CQ681" t="str">
        <f t="shared" ref="CQ681" si="3410">IF(AND(OR($B681="Incon20l",$B681="Incon20r"),OR($B684="con20r",$B684="con20l"),$F681="Flankers",$F684="Flankers"),$T684,"")</f>
        <v/>
      </c>
      <c r="CR681" t="str">
        <f t="shared" ref="CR681" si="3411">IF(AND(OR($B681="Incon60l",$B681="Incon60r"),OR($B684="con60r",$B684="con60l"),$F681="Flankers",$F684="Flankers"),$T684,"")</f>
        <v/>
      </c>
    </row>
    <row r="682" spans="1:96" x14ac:dyDescent="0.25">
      <c r="A682" t="s">
        <v>269</v>
      </c>
      <c r="B682" t="s">
        <v>264</v>
      </c>
      <c r="C682">
        <v>0</v>
      </c>
      <c r="D682">
        <v>700</v>
      </c>
      <c r="E682" t="s">
        <v>696</v>
      </c>
      <c r="F682" t="s">
        <v>29</v>
      </c>
      <c r="G682">
        <v>11.8</v>
      </c>
      <c r="H682">
        <v>1</v>
      </c>
      <c r="I682">
        <v>483.3</v>
      </c>
      <c r="J682">
        <v>583.29999999999995</v>
      </c>
      <c r="K682">
        <v>4054.9</v>
      </c>
      <c r="L682">
        <v>583.29999999999995</v>
      </c>
      <c r="M682">
        <v>583.29999999999995</v>
      </c>
      <c r="N682">
        <v>583.29999999999995</v>
      </c>
      <c r="O682">
        <v>1</v>
      </c>
      <c r="P682">
        <v>0</v>
      </c>
      <c r="Q682">
        <v>1</v>
      </c>
      <c r="R682">
        <v>69</v>
      </c>
      <c r="S682">
        <v>83.3</v>
      </c>
      <c r="T682">
        <v>583.29999999999995</v>
      </c>
      <c r="U682">
        <v>83.3</v>
      </c>
      <c r="V682">
        <v>583.29999999999995</v>
      </c>
    </row>
    <row r="683" spans="1:96" x14ac:dyDescent="0.25">
      <c r="A683" t="s">
        <v>270</v>
      </c>
      <c r="B683" t="s">
        <v>264</v>
      </c>
      <c r="C683">
        <v>0</v>
      </c>
      <c r="D683">
        <v>700</v>
      </c>
      <c r="E683" t="s">
        <v>696</v>
      </c>
      <c r="F683" t="s">
        <v>29</v>
      </c>
      <c r="G683" t="s">
        <v>30</v>
      </c>
      <c r="H683" t="s">
        <v>30</v>
      </c>
      <c r="I683">
        <v>150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 t="s">
        <v>30</v>
      </c>
      <c r="Q683">
        <v>0</v>
      </c>
      <c r="R683">
        <v>21.4</v>
      </c>
      <c r="S683">
        <v>0</v>
      </c>
      <c r="T683">
        <v>0</v>
      </c>
      <c r="U683">
        <v>0</v>
      </c>
      <c r="V683">
        <v>0</v>
      </c>
      <c r="BV683" t="str">
        <f t="shared" ref="BV683" si="3412">IF(AND(OR($B683="Incon20l",$B683="Incon20r"),OR($B686="Abs20r",$B686="Abs20l"),$F683="Central",$F686="Central"),$I686,"")</f>
        <v/>
      </c>
      <c r="BW683" t="str">
        <f t="shared" ref="BW683" si="3413">IF(AND(OR($B683="Incon60l",$B683="Incon60r"),OR($B686="Abs60r",$B686="Abs60l"),$F683="Central",$F686="Central"),$I686,"")</f>
        <v/>
      </c>
      <c r="BX683" t="str">
        <f t="shared" si="3383"/>
        <v/>
      </c>
      <c r="BY683" t="str">
        <f t="shared" ref="BY683" si="3414">IF(AND(OR($B683="Incon60l",$B683="Incon60r"),OR($B686="con60r",$B686="con60l"),$F683="Central",$F686="Central"),$I686,"")</f>
        <v/>
      </c>
      <c r="CI683" t="str">
        <f t="shared" ref="CI683" si="3415">IF(AND(OR($B683="Incon20l",$B683="Incon20r"),OR($B686="Abs20r",$B686="Abs20l"),$F683="Central",$F686="Central"),$T686,"")</f>
        <v/>
      </c>
      <c r="CJ683" t="str">
        <f t="shared" ref="CJ683" si="3416">IF(AND(OR($B683="Incon60l",$B683="Incon60r"),OR($B686="Abs60r",$B686="Abs60l"),$F683="Central",$F686="Central"),$T686,"")</f>
        <v/>
      </c>
      <c r="CK683" t="str">
        <f t="shared" ref="CK683" si="3417">IF(AND(OR($B683="Incon20l",$B683="Incon20r"),OR($B686="con20r",$B686="con20l"),$F683="Central",$F686="Central"),$T686,"")</f>
        <v/>
      </c>
      <c r="CL683" t="str">
        <f t="shared" ref="CL683" si="3418">IF(AND(OR($B683="Incon60l",$B683="Incon60r"),OR($B686="con60r",$B686="con60l"),$F683="Central",$F686="Central"),$T686,"")</f>
        <v/>
      </c>
    </row>
    <row r="684" spans="1:96" x14ac:dyDescent="0.25">
      <c r="A684" t="s">
        <v>271</v>
      </c>
      <c r="B684" t="s">
        <v>264</v>
      </c>
      <c r="C684">
        <v>0</v>
      </c>
      <c r="D684">
        <v>700</v>
      </c>
      <c r="E684" t="s">
        <v>696</v>
      </c>
      <c r="F684" t="s">
        <v>29</v>
      </c>
      <c r="G684" t="s">
        <v>30</v>
      </c>
      <c r="H684" t="s">
        <v>30</v>
      </c>
      <c r="I684">
        <v>133.4</v>
      </c>
      <c r="J684">
        <v>0</v>
      </c>
      <c r="K684">
        <v>0</v>
      </c>
      <c r="L684">
        <v>66.7</v>
      </c>
      <c r="M684">
        <v>66.7</v>
      </c>
      <c r="N684">
        <v>0</v>
      </c>
      <c r="O684">
        <v>0</v>
      </c>
      <c r="P684" t="s">
        <v>30</v>
      </c>
      <c r="Q684">
        <v>0</v>
      </c>
      <c r="R684">
        <v>19.100000000000001</v>
      </c>
      <c r="S684">
        <v>0</v>
      </c>
      <c r="T684">
        <v>0</v>
      </c>
      <c r="U684">
        <v>0</v>
      </c>
      <c r="V684">
        <v>0</v>
      </c>
      <c r="CB684" t="str">
        <f t="shared" ref="CB684" si="3419">IF(AND(OR($B684="Incon20l",$B684="Incon20r"),OR($B687="Abs20r",$B687="Abs20l"),$F684="Flankers",$F687="Flankers"),$I687,"")</f>
        <v/>
      </c>
      <c r="CC684" t="str">
        <f t="shared" ref="CC684" si="3420">IF(AND(OR($B684="Incon60l",$B684="Incon60r"),OR($B687="Abs60r",$B687="Abs60l"),$F684="Flankers",$F687="Flankers"),$I687,"")</f>
        <v/>
      </c>
      <c r="CD684" t="str">
        <f t="shared" ref="CD684" si="3421">IF(AND(OR($B684="Incon20l",$B684="Incon20r"),OR($B687="con20r",$B687="con20l"),$F684="Flankers",$F687="Flankers"),$I687,"")</f>
        <v/>
      </c>
      <c r="CE684" t="str">
        <f t="shared" ref="CE684" si="3422">IF(AND(OR($B684="Incon60l",$B684="Incon60r"),OR($B687="con60r",$B687="con60l"),$F684="Flankers",$F687="Flankers"),$I687,"")</f>
        <v/>
      </c>
      <c r="CO684" t="str">
        <f t="shared" ref="CO684" si="3423">IF(AND(OR($B684="Incon20l",$B684="Incon20r"),OR($B687="Abs20r",$B687="Abs20l"),$F684="Flankers",$F687="Flankers"),$T687,"")</f>
        <v/>
      </c>
      <c r="CP684" t="str">
        <f t="shared" ref="CP684" si="3424">IF(AND(OR($B684="Incon60l",$B684="Incon60r"),OR($B687="Abs60r",$B687="Abs60l"),$F684="Flankers",$F687="Flankers"),$T687,"")</f>
        <v/>
      </c>
      <c r="CQ684" t="str">
        <f t="shared" ref="CQ684" si="3425">IF(AND(OR($B684="Incon20l",$B684="Incon20r"),OR($B687="con20r",$B687="con20l"),$F684="Flankers",$F687="Flankers"),$T687,"")</f>
        <v/>
      </c>
      <c r="CR684" t="str">
        <f t="shared" ref="CR684" si="3426">IF(AND(OR($B684="Incon60l",$B684="Incon60r"),OR($B687="con60r",$B687="con60l"),$F684="Flankers",$F687="Flankers"),$T687,"")</f>
        <v/>
      </c>
    </row>
    <row r="685" spans="1:96" x14ac:dyDescent="0.25">
      <c r="A685" t="s">
        <v>272</v>
      </c>
      <c r="B685" t="s">
        <v>264</v>
      </c>
      <c r="C685">
        <v>0</v>
      </c>
      <c r="D685">
        <v>700</v>
      </c>
      <c r="E685" t="s">
        <v>696</v>
      </c>
      <c r="F685" t="s">
        <v>29</v>
      </c>
      <c r="G685" t="s">
        <v>30</v>
      </c>
      <c r="H685" t="s">
        <v>30</v>
      </c>
      <c r="I685">
        <v>416.5</v>
      </c>
      <c r="J685">
        <v>0</v>
      </c>
      <c r="K685">
        <v>0</v>
      </c>
      <c r="L685">
        <v>133.4</v>
      </c>
      <c r="M685">
        <v>133.4</v>
      </c>
      <c r="N685">
        <v>0</v>
      </c>
      <c r="O685">
        <v>0</v>
      </c>
      <c r="P685" t="s">
        <v>30</v>
      </c>
      <c r="Q685">
        <v>0</v>
      </c>
      <c r="R685">
        <v>59.5</v>
      </c>
      <c r="S685">
        <v>0</v>
      </c>
      <c r="T685">
        <v>0</v>
      </c>
      <c r="U685">
        <v>0</v>
      </c>
      <c r="V685">
        <v>0</v>
      </c>
    </row>
    <row r="686" spans="1:96" x14ac:dyDescent="0.25">
      <c r="A686" t="s">
        <v>273</v>
      </c>
      <c r="B686" t="s">
        <v>264</v>
      </c>
      <c r="C686">
        <v>0</v>
      </c>
      <c r="D686">
        <v>700</v>
      </c>
      <c r="E686" t="s">
        <v>696</v>
      </c>
      <c r="F686" t="s">
        <v>29</v>
      </c>
      <c r="G686" t="s">
        <v>30</v>
      </c>
      <c r="H686" t="s">
        <v>30</v>
      </c>
      <c r="I686">
        <v>250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 t="s">
        <v>30</v>
      </c>
      <c r="Q686">
        <v>0</v>
      </c>
      <c r="R686">
        <v>35.700000000000003</v>
      </c>
      <c r="S686">
        <v>0</v>
      </c>
      <c r="T686">
        <v>0</v>
      </c>
      <c r="U686">
        <v>0</v>
      </c>
      <c r="V686">
        <v>0</v>
      </c>
      <c r="BV686" t="str">
        <f t="shared" ref="BV686" si="3427">IF(AND(OR($B686="Incon20l",$B686="Incon20r"),OR($B689="Abs20r",$B689="Abs20l"),$F686="Central",$F689="Central"),$I689,"")</f>
        <v/>
      </c>
      <c r="BW686" t="str">
        <f t="shared" ref="BW686" si="3428">IF(AND(OR($B686="Incon60l",$B686="Incon60r"),OR($B689="Abs60r",$B689="Abs60l"),$F686="Central",$F689="Central"),$I689,"")</f>
        <v/>
      </c>
      <c r="BX686" t="str">
        <f t="shared" si="3383"/>
        <v/>
      </c>
      <c r="BY686" t="str">
        <f t="shared" ref="BY686" si="3429">IF(AND(OR($B686="Incon60l",$B686="Incon60r"),OR($B689="con60r",$B689="con60l"),$F686="Central",$F689="Central"),$I689,"")</f>
        <v/>
      </c>
      <c r="CI686" t="str">
        <f t="shared" ref="CI686" si="3430">IF(AND(OR($B686="Incon20l",$B686="Incon20r"),OR($B689="Abs20r",$B689="Abs20l"),$F686="Central",$F689="Central"),$T689,"")</f>
        <v/>
      </c>
      <c r="CJ686" t="str">
        <f t="shared" ref="CJ686" si="3431">IF(AND(OR($B686="Incon60l",$B686="Incon60r"),OR($B689="Abs60r",$B689="Abs60l"),$F686="Central",$F689="Central"),$T689,"")</f>
        <v/>
      </c>
      <c r="CK686" t="str">
        <f t="shared" ref="CK686" si="3432">IF(AND(OR($B686="Incon20l",$B686="Incon20r"),OR($B689="con20r",$B689="con20l"),$F686="Central",$F689="Central"),$T689,"")</f>
        <v/>
      </c>
      <c r="CL686" t="str">
        <f t="shared" ref="CL686" si="3433">IF(AND(OR($B686="Incon60l",$B686="Incon60r"),OR($B689="con60r",$B689="con60l"),$F686="Central",$F689="Central"),$T689,"")</f>
        <v/>
      </c>
    </row>
    <row r="687" spans="1:96" x14ac:dyDescent="0.25">
      <c r="A687" t="s">
        <v>274</v>
      </c>
      <c r="B687" t="s">
        <v>264</v>
      </c>
      <c r="C687">
        <v>0</v>
      </c>
      <c r="D687">
        <v>700</v>
      </c>
      <c r="E687" t="s">
        <v>696</v>
      </c>
      <c r="F687" t="s">
        <v>29</v>
      </c>
      <c r="G687" t="s">
        <v>30</v>
      </c>
      <c r="H687" t="s">
        <v>30</v>
      </c>
      <c r="I687">
        <v>66.599999999999994</v>
      </c>
      <c r="J687">
        <v>0</v>
      </c>
      <c r="K687">
        <v>0</v>
      </c>
      <c r="L687">
        <v>116.7</v>
      </c>
      <c r="M687">
        <v>116.7</v>
      </c>
      <c r="N687">
        <v>0</v>
      </c>
      <c r="O687">
        <v>0</v>
      </c>
      <c r="P687" t="s">
        <v>30</v>
      </c>
      <c r="Q687">
        <v>0</v>
      </c>
      <c r="R687">
        <v>9.5</v>
      </c>
      <c r="S687">
        <v>0</v>
      </c>
      <c r="T687">
        <v>0</v>
      </c>
      <c r="U687">
        <v>0</v>
      </c>
      <c r="V687">
        <v>0</v>
      </c>
      <c r="CB687" t="str">
        <f t="shared" ref="CB687" si="3434">IF(AND(OR($B687="Incon20l",$B687="Incon20r"),OR($B690="Abs20r",$B690="Abs20l"),$F687="Flankers",$F690="Flankers"),$I690,"")</f>
        <v/>
      </c>
      <c r="CC687" t="str">
        <f t="shared" ref="CC687" si="3435">IF(AND(OR($B687="Incon60l",$B687="Incon60r"),OR($B690="Abs60r",$B690="Abs60l"),$F687="Flankers",$F690="Flankers"),$I690,"")</f>
        <v/>
      </c>
      <c r="CD687" t="str">
        <f t="shared" ref="CD687" si="3436">IF(AND(OR($B687="Incon20l",$B687="Incon20r"),OR($B690="con20r",$B690="con20l"),$F687="Flankers",$F690="Flankers"),$I690,"")</f>
        <v/>
      </c>
      <c r="CE687" t="str">
        <f t="shared" ref="CE687" si="3437">IF(AND(OR($B687="Incon60l",$B687="Incon60r"),OR($B690="con60r",$B690="con60l"),$F687="Flankers",$F690="Flankers"),$I690,"")</f>
        <v/>
      </c>
      <c r="CO687" t="str">
        <f t="shared" ref="CO687" si="3438">IF(AND(OR($B687="Incon20l",$B687="Incon20r"),OR($B690="Abs20r",$B690="Abs20l"),$F687="Flankers",$F690="Flankers"),$T690,"")</f>
        <v/>
      </c>
      <c r="CP687" t="str">
        <f t="shared" ref="CP687" si="3439">IF(AND(OR($B687="Incon60l",$B687="Incon60r"),OR($B690="Abs60r",$B690="Abs60l"),$F687="Flankers",$F690="Flankers"),$T690,"")</f>
        <v/>
      </c>
      <c r="CQ687" t="str">
        <f t="shared" ref="CQ687" si="3440">IF(AND(OR($B687="Incon20l",$B687="Incon20r"),OR($B690="con20r",$B690="con20l"),$F687="Flankers",$F690="Flankers"),$T690,"")</f>
        <v/>
      </c>
      <c r="CR687" t="str">
        <f t="shared" ref="CR687" si="3441">IF(AND(OR($B687="Incon60l",$B687="Incon60r"),OR($B690="con60r",$B690="con60l"),$F687="Flankers",$F690="Flankers"),$T690,"")</f>
        <v/>
      </c>
    </row>
    <row r="688" spans="1:96" x14ac:dyDescent="0.25">
      <c r="A688" t="s">
        <v>275</v>
      </c>
      <c r="B688" t="s">
        <v>264</v>
      </c>
      <c r="C688">
        <v>0</v>
      </c>
      <c r="D688">
        <v>700</v>
      </c>
      <c r="E688" t="s">
        <v>696</v>
      </c>
      <c r="F688" t="s">
        <v>29</v>
      </c>
      <c r="G688" t="s">
        <v>30</v>
      </c>
      <c r="H688" t="s">
        <v>30</v>
      </c>
      <c r="I688">
        <v>183.3</v>
      </c>
      <c r="J688">
        <v>0</v>
      </c>
      <c r="K688">
        <v>0</v>
      </c>
      <c r="L688">
        <v>450</v>
      </c>
      <c r="M688">
        <v>450</v>
      </c>
      <c r="N688">
        <v>0</v>
      </c>
      <c r="O688">
        <v>0</v>
      </c>
      <c r="P688" t="s">
        <v>30</v>
      </c>
      <c r="Q688">
        <v>0</v>
      </c>
      <c r="R688">
        <v>26.2</v>
      </c>
      <c r="S688">
        <v>0</v>
      </c>
      <c r="T688">
        <v>0</v>
      </c>
      <c r="U688">
        <v>0</v>
      </c>
      <c r="V688">
        <v>0</v>
      </c>
    </row>
    <row r="689" spans="1:96" x14ac:dyDescent="0.25">
      <c r="A689" t="s">
        <v>276</v>
      </c>
      <c r="B689" t="s">
        <v>264</v>
      </c>
      <c r="C689">
        <v>0</v>
      </c>
      <c r="D689">
        <v>700</v>
      </c>
      <c r="E689" t="s">
        <v>696</v>
      </c>
      <c r="F689" t="s">
        <v>29</v>
      </c>
      <c r="G689" t="s">
        <v>30</v>
      </c>
      <c r="H689" t="s">
        <v>30</v>
      </c>
      <c r="I689">
        <v>100.1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 t="s">
        <v>30</v>
      </c>
      <c r="Q689">
        <v>0</v>
      </c>
      <c r="R689">
        <v>14.3</v>
      </c>
      <c r="S689">
        <v>0</v>
      </c>
      <c r="T689">
        <v>0</v>
      </c>
      <c r="U689">
        <v>0</v>
      </c>
      <c r="V689">
        <v>0</v>
      </c>
      <c r="BV689" t="str">
        <f t="shared" ref="BV689" si="3442">IF(AND(OR($B689="Incon20l",$B689="Incon20r"),OR($B692="Abs20r",$B692="Abs20l"),$F689="Central",$F692="Central"),$I692,"")</f>
        <v/>
      </c>
      <c r="BW689" t="str">
        <f t="shared" ref="BW689" si="3443">IF(AND(OR($B689="Incon60l",$B689="Incon60r"),OR($B692="Abs60r",$B692="Abs60l"),$F689="Central",$F692="Central"),$I692,"")</f>
        <v/>
      </c>
      <c r="BX689" t="str">
        <f t="shared" si="3383"/>
        <v/>
      </c>
      <c r="BY689" t="str">
        <f t="shared" ref="BY689" si="3444">IF(AND(OR($B689="Incon60l",$B689="Incon60r"),OR($B692="con60r",$B692="con60l"),$F689="Central",$F692="Central"),$I692,"")</f>
        <v/>
      </c>
      <c r="CI689" t="str">
        <f t="shared" ref="CI689" si="3445">IF(AND(OR($B689="Incon20l",$B689="Incon20r"),OR($B692="Abs20r",$B692="Abs20l"),$F689="Central",$F692="Central"),$T692,"")</f>
        <v/>
      </c>
      <c r="CJ689" t="str">
        <f t="shared" ref="CJ689" si="3446">IF(AND(OR($B689="Incon60l",$B689="Incon60r"),OR($B692="Abs60r",$B692="Abs60l"),$F689="Central",$F692="Central"),$T692,"")</f>
        <v/>
      </c>
      <c r="CK689" t="str">
        <f t="shared" ref="CK689" si="3447">IF(AND(OR($B689="Incon20l",$B689="Incon20r"),OR($B692="con20r",$B692="con20l"),$F689="Central",$F692="Central"),$T692,"")</f>
        <v/>
      </c>
      <c r="CL689" t="str">
        <f t="shared" ref="CL689" si="3448">IF(AND(OR($B689="Incon60l",$B689="Incon60r"),OR($B692="con60r",$B692="con60l"),$F689="Central",$F692="Central"),$T692,"")</f>
        <v/>
      </c>
    </row>
    <row r="690" spans="1:96" x14ac:dyDescent="0.25">
      <c r="A690" t="s">
        <v>277</v>
      </c>
      <c r="B690" t="s">
        <v>264</v>
      </c>
      <c r="C690">
        <v>0</v>
      </c>
      <c r="D690">
        <v>700</v>
      </c>
      <c r="E690" t="s">
        <v>696</v>
      </c>
      <c r="F690" t="s">
        <v>29</v>
      </c>
      <c r="G690" t="s">
        <v>30</v>
      </c>
      <c r="H690" t="s">
        <v>30</v>
      </c>
      <c r="I690">
        <v>16.8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 t="s">
        <v>30</v>
      </c>
      <c r="Q690">
        <v>0</v>
      </c>
      <c r="R690">
        <v>2.4</v>
      </c>
      <c r="S690">
        <v>0</v>
      </c>
      <c r="T690">
        <v>0</v>
      </c>
      <c r="U690">
        <v>0</v>
      </c>
      <c r="V690">
        <v>0</v>
      </c>
      <c r="CB690" t="str">
        <f t="shared" ref="CB690" si="3449">IF(AND(OR($B690="Incon20l",$B690="Incon20r"),OR($B693="Abs20r",$B693="Abs20l"),$F690="Flankers",$F693="Flankers"),$I693,"")</f>
        <v/>
      </c>
      <c r="CC690" t="str">
        <f t="shared" ref="CC690" si="3450">IF(AND(OR($B690="Incon60l",$B690="Incon60r"),OR($B693="Abs60r",$B693="Abs60l"),$F690="Flankers",$F693="Flankers"),$I693,"")</f>
        <v/>
      </c>
      <c r="CD690" t="str">
        <f t="shared" ref="CD690" si="3451">IF(AND(OR($B690="Incon20l",$B690="Incon20r"),OR($B693="con20r",$B693="con20l"),$F690="Flankers",$F693="Flankers"),$I693,"")</f>
        <v/>
      </c>
      <c r="CE690" t="str">
        <f t="shared" ref="CE690" si="3452">IF(AND(OR($B690="Incon60l",$B690="Incon60r"),OR($B693="con60r",$B693="con60l"),$F690="Flankers",$F693="Flankers"),$I693,"")</f>
        <v/>
      </c>
      <c r="CO690" t="str">
        <f t="shared" ref="CO690" si="3453">IF(AND(OR($B690="Incon20l",$B690="Incon20r"),OR($B693="Abs20r",$B693="Abs20l"),$F690="Flankers",$F693="Flankers"),$T693,"")</f>
        <v/>
      </c>
      <c r="CP690" t="str">
        <f t="shared" ref="CP690" si="3454">IF(AND(OR($B690="Incon60l",$B690="Incon60r"),OR($B693="Abs60r",$B693="Abs60l"),$F690="Flankers",$F693="Flankers"),$T693,"")</f>
        <v/>
      </c>
      <c r="CQ690" t="str">
        <f t="shared" ref="CQ690" si="3455">IF(AND(OR($B690="Incon20l",$B690="Incon20r"),OR($B693="con20r",$B693="con20l"),$F690="Flankers",$F693="Flankers"),$T693,"")</f>
        <v/>
      </c>
      <c r="CR690" t="str">
        <f t="shared" ref="CR690" si="3456">IF(AND(OR($B690="Incon60l",$B690="Incon60r"),OR($B693="con60r",$B693="con60l"),$F690="Flankers",$F693="Flankers"),$T693,"")</f>
        <v/>
      </c>
    </row>
    <row r="691" spans="1:96" x14ac:dyDescent="0.25">
      <c r="A691" t="s">
        <v>278</v>
      </c>
      <c r="B691" t="s">
        <v>264</v>
      </c>
      <c r="C691">
        <v>0</v>
      </c>
      <c r="D691">
        <v>700</v>
      </c>
      <c r="E691" t="s">
        <v>696</v>
      </c>
      <c r="F691" t="s">
        <v>29</v>
      </c>
      <c r="G691" t="s">
        <v>30</v>
      </c>
      <c r="H691" t="s">
        <v>30</v>
      </c>
      <c r="I691">
        <v>66.7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 t="s">
        <v>30</v>
      </c>
      <c r="Q691">
        <v>0</v>
      </c>
      <c r="R691">
        <v>9.5</v>
      </c>
      <c r="S691">
        <v>0</v>
      </c>
      <c r="T691">
        <v>0</v>
      </c>
      <c r="U691">
        <v>0</v>
      </c>
      <c r="V691">
        <v>0</v>
      </c>
    </row>
    <row r="692" spans="1:96" x14ac:dyDescent="0.25">
      <c r="A692" t="s">
        <v>279</v>
      </c>
      <c r="B692" t="s">
        <v>264</v>
      </c>
      <c r="C692">
        <v>0</v>
      </c>
      <c r="D692">
        <v>700</v>
      </c>
      <c r="E692" t="s">
        <v>696</v>
      </c>
      <c r="F692" t="s">
        <v>29</v>
      </c>
      <c r="G692" t="s">
        <v>30</v>
      </c>
      <c r="H692" t="s">
        <v>30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 t="s">
        <v>30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BV692" t="str">
        <f t="shared" ref="BV692" si="3457">IF(AND(OR($B692="Incon20l",$B692="Incon20r"),OR($B695="Abs20r",$B695="Abs20l"),$F692="Central",$F695="Central"),$I695,"")</f>
        <v/>
      </c>
      <c r="BW692" t="str">
        <f t="shared" ref="BW692" si="3458">IF(AND(OR($B692="Incon60l",$B692="Incon60r"),OR($B695="Abs60r",$B695="Abs60l"),$F692="Central",$F695="Central"),$I695,"")</f>
        <v/>
      </c>
      <c r="BX692" t="str">
        <f t="shared" si="3383"/>
        <v/>
      </c>
      <c r="BY692" t="str">
        <f t="shared" ref="BY692" si="3459">IF(AND(OR($B692="Incon60l",$B692="Incon60r"),OR($B695="con60r",$B695="con60l"),$F692="Central",$F695="Central"),$I695,"")</f>
        <v/>
      </c>
      <c r="CI692" t="str">
        <f t="shared" ref="CI692" si="3460">IF(AND(OR($B692="Incon20l",$B692="Incon20r"),OR($B695="Abs20r",$B695="Abs20l"),$F692="Central",$F695="Central"),$T695,"")</f>
        <v/>
      </c>
      <c r="CJ692" t="str">
        <f t="shared" ref="CJ692" si="3461">IF(AND(OR($B692="Incon60l",$B692="Incon60r"),OR($B695="Abs60r",$B695="Abs60l"),$F692="Central",$F695="Central"),$T695,"")</f>
        <v/>
      </c>
      <c r="CK692" t="str">
        <f t="shared" ref="CK692" si="3462">IF(AND(OR($B692="Incon20l",$B692="Incon20r"),OR($B695="con20r",$B695="con20l"),$F692="Central",$F695="Central"),$T695,"")</f>
        <v/>
      </c>
      <c r="CL692" t="str">
        <f t="shared" ref="CL692" si="3463">IF(AND(OR($B692="Incon60l",$B692="Incon60r"),OR($B695="con60r",$B695="con60l"),$F692="Central",$F695="Central"),$T695,"")</f>
        <v/>
      </c>
    </row>
    <row r="693" spans="1:96" x14ac:dyDescent="0.25">
      <c r="A693" t="s">
        <v>280</v>
      </c>
      <c r="B693" t="s">
        <v>264</v>
      </c>
      <c r="C693">
        <v>0</v>
      </c>
      <c r="D693">
        <v>700</v>
      </c>
      <c r="E693" t="s">
        <v>696</v>
      </c>
      <c r="F693" t="s">
        <v>29</v>
      </c>
      <c r="G693" t="s">
        <v>30</v>
      </c>
      <c r="H693" t="s">
        <v>30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 t="s">
        <v>30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CB693" t="str">
        <f t="shared" ref="CB693" si="3464">IF(AND(OR($B693="Incon20l",$B693="Incon20r"),OR($B696="Abs20r",$B696="Abs20l"),$F693="Flankers",$F696="Flankers"),$I696,"")</f>
        <v/>
      </c>
      <c r="CC693" t="str">
        <f t="shared" ref="CC693" si="3465">IF(AND(OR($B693="Incon60l",$B693="Incon60r"),OR($B696="Abs60r",$B696="Abs60l"),$F693="Flankers",$F696="Flankers"),$I696,"")</f>
        <v/>
      </c>
      <c r="CD693" t="str">
        <f t="shared" ref="CD693" si="3466">IF(AND(OR($B693="Incon20l",$B693="Incon20r"),OR($B696="con20r",$B696="con20l"),$F693="Flankers",$F696="Flankers"),$I696,"")</f>
        <v/>
      </c>
      <c r="CE693" t="str">
        <f t="shared" ref="CE693" si="3467">IF(AND(OR($B693="Incon60l",$B693="Incon60r"),OR($B696="con60r",$B696="con60l"),$F693="Flankers",$F696="Flankers"),$I696,"")</f>
        <v/>
      </c>
      <c r="CO693" t="str">
        <f t="shared" ref="CO693" si="3468">IF(AND(OR($B693="Incon20l",$B693="Incon20r"),OR($B696="Abs20r",$B696="Abs20l"),$F693="Flankers",$F696="Flankers"),$T696,"")</f>
        <v/>
      </c>
      <c r="CP693" t="str">
        <f t="shared" ref="CP693" si="3469">IF(AND(OR($B693="Incon60l",$B693="Incon60r"),OR($B696="Abs60r",$B696="Abs60l"),$F693="Flankers",$F696="Flankers"),$T696,"")</f>
        <v/>
      </c>
      <c r="CQ693" t="str">
        <f t="shared" ref="CQ693" si="3470">IF(AND(OR($B693="Incon20l",$B693="Incon20r"),OR($B696="con20r",$B696="con20l"),$F693="Flankers",$F696="Flankers"),$T696,"")</f>
        <v/>
      </c>
      <c r="CR693" t="str">
        <f t="shared" ref="CR693" si="3471">IF(AND(OR($B693="Incon60l",$B693="Incon60r"),OR($B696="con60r",$B696="con60l"),$F693="Flankers",$F696="Flankers"),$T696,"")</f>
        <v/>
      </c>
    </row>
    <row r="694" spans="1:96" x14ac:dyDescent="0.25">
      <c r="A694" t="s">
        <v>281</v>
      </c>
      <c r="B694" t="s">
        <v>264</v>
      </c>
      <c r="C694">
        <v>0</v>
      </c>
      <c r="D694">
        <v>700</v>
      </c>
      <c r="E694" t="s">
        <v>696</v>
      </c>
      <c r="F694" t="s">
        <v>29</v>
      </c>
      <c r="G694" t="s">
        <v>30</v>
      </c>
      <c r="H694" t="s">
        <v>30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 t="s">
        <v>30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96" x14ac:dyDescent="0.25">
      <c r="A695" t="s">
        <v>282</v>
      </c>
      <c r="B695" t="s">
        <v>264</v>
      </c>
      <c r="C695">
        <v>0</v>
      </c>
      <c r="D695">
        <v>700</v>
      </c>
      <c r="E695" t="s">
        <v>696</v>
      </c>
      <c r="F695" t="s">
        <v>29</v>
      </c>
      <c r="G695" t="s">
        <v>30</v>
      </c>
      <c r="H695" t="s">
        <v>30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 t="s">
        <v>30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BV695" t="str">
        <f t="shared" ref="BV695" si="3472">IF(AND(OR($B695="Incon20l",$B695="Incon20r"),OR($B698="Abs20r",$B698="Abs20l"),$F695="Central",$F698="Central"),$I698,"")</f>
        <v/>
      </c>
      <c r="BW695" t="str">
        <f t="shared" ref="BW695" si="3473">IF(AND(OR($B695="Incon60l",$B695="Incon60r"),OR($B698="Abs60r",$B698="Abs60l"),$F695="Central",$F698="Central"),$I698,"")</f>
        <v/>
      </c>
      <c r="BX695" t="str">
        <f t="shared" si="3383"/>
        <v/>
      </c>
      <c r="BY695" t="str">
        <f t="shared" ref="BY695" si="3474">IF(AND(OR($B695="Incon60l",$B695="Incon60r"),OR($B698="con60r",$B698="con60l"),$F695="Central",$F698="Central"),$I698,"")</f>
        <v/>
      </c>
      <c r="CI695" t="str">
        <f t="shared" ref="CI695" si="3475">IF(AND(OR($B695="Incon20l",$B695="Incon20r"),OR($B698="Abs20r",$B698="Abs20l"),$F695="Central",$F698="Central"),$T698,"")</f>
        <v/>
      </c>
      <c r="CJ695" t="str">
        <f t="shared" ref="CJ695" si="3476">IF(AND(OR($B695="Incon60l",$B695="Incon60r"),OR($B698="Abs60r",$B698="Abs60l"),$F695="Central",$F698="Central"),$T698,"")</f>
        <v/>
      </c>
      <c r="CK695" t="str">
        <f t="shared" ref="CK695" si="3477">IF(AND(OR($B695="Incon20l",$B695="Incon20r"),OR($B698="con20r",$B698="con20l"),$F695="Central",$F698="Central"),$T698,"")</f>
        <v/>
      </c>
      <c r="CL695" t="str">
        <f t="shared" ref="CL695" si="3478">IF(AND(OR($B695="Incon60l",$B695="Incon60r"),OR($B698="con60r",$B698="con60l"),$F695="Central",$F698="Central"),$T698,"")</f>
        <v/>
      </c>
    </row>
    <row r="696" spans="1:96" x14ac:dyDescent="0.25">
      <c r="A696" t="s">
        <v>283</v>
      </c>
      <c r="B696" t="s">
        <v>264</v>
      </c>
      <c r="C696">
        <v>0</v>
      </c>
      <c r="D696">
        <v>700</v>
      </c>
      <c r="E696" t="s">
        <v>696</v>
      </c>
      <c r="F696" t="s">
        <v>29</v>
      </c>
      <c r="G696" t="s">
        <v>30</v>
      </c>
      <c r="H696" t="s">
        <v>30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 t="s">
        <v>30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CB696" t="str">
        <f t="shared" ref="CB696" si="3479">IF(AND(OR($B696="Incon20l",$B696="Incon20r"),OR($B699="Abs20r",$B699="Abs20l"),$F696="Flankers",$F699="Flankers"),$I699,"")</f>
        <v/>
      </c>
      <c r="CC696" t="str">
        <f t="shared" ref="CC696" si="3480">IF(AND(OR($B696="Incon60l",$B696="Incon60r"),OR($B699="Abs60r",$B699="Abs60l"),$F696="Flankers",$F699="Flankers"),$I699,"")</f>
        <v/>
      </c>
      <c r="CD696" t="str">
        <f t="shared" ref="CD696" si="3481">IF(AND(OR($B696="Incon20l",$B696="Incon20r"),OR($B699="con20r",$B699="con20l"),$F696="Flankers",$F699="Flankers"),$I699,"")</f>
        <v/>
      </c>
      <c r="CE696" t="str">
        <f t="shared" ref="CE696" si="3482">IF(AND(OR($B696="Incon60l",$B696="Incon60r"),OR($B699="con60r",$B699="con60l"),$F696="Flankers",$F699="Flankers"),$I699,"")</f>
        <v/>
      </c>
      <c r="CO696" t="str">
        <f t="shared" ref="CO696" si="3483">IF(AND(OR($B696="Incon20l",$B696="Incon20r"),OR($B699="Abs20r",$B699="Abs20l"),$F696="Flankers",$F699="Flankers"),$T699,"")</f>
        <v/>
      </c>
      <c r="CP696" t="str">
        <f t="shared" ref="CP696" si="3484">IF(AND(OR($B696="Incon60l",$B696="Incon60r"),OR($B699="Abs60r",$B699="Abs60l"),$F696="Flankers",$F699="Flankers"),$T699,"")</f>
        <v/>
      </c>
      <c r="CQ696" t="str">
        <f t="shared" ref="CQ696" si="3485">IF(AND(OR($B696="Incon20l",$B696="Incon20r"),OR($B699="con20r",$B699="con20l"),$F696="Flankers",$F699="Flankers"),$T699,"")</f>
        <v/>
      </c>
      <c r="CR696" t="str">
        <f t="shared" ref="CR696" si="3486">IF(AND(OR($B696="Incon60l",$B696="Incon60r"),OR($B699="con60r",$B699="con60l"),$F696="Flankers",$F699="Flankers"),$T699,"")</f>
        <v/>
      </c>
    </row>
    <row r="697" spans="1:96" x14ac:dyDescent="0.25">
      <c r="A697" t="s">
        <v>284</v>
      </c>
      <c r="B697" t="s">
        <v>264</v>
      </c>
      <c r="C697">
        <v>0</v>
      </c>
      <c r="D697">
        <v>700</v>
      </c>
      <c r="E697" t="s">
        <v>696</v>
      </c>
      <c r="F697" t="s">
        <v>29</v>
      </c>
      <c r="G697" t="s">
        <v>30</v>
      </c>
      <c r="H697" t="s">
        <v>30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 t="s">
        <v>30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</row>
    <row r="698" spans="1:96" x14ac:dyDescent="0.25">
      <c r="A698" t="s">
        <v>285</v>
      </c>
      <c r="B698" t="s">
        <v>264</v>
      </c>
      <c r="C698">
        <v>0</v>
      </c>
      <c r="D698">
        <v>700</v>
      </c>
      <c r="E698" t="s">
        <v>696</v>
      </c>
      <c r="F698" t="s">
        <v>29</v>
      </c>
      <c r="G698" t="s">
        <v>30</v>
      </c>
      <c r="H698" t="s">
        <v>30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 t="s">
        <v>30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BV698" t="str">
        <f t="shared" ref="BV698" si="3487">IF(AND(OR($B698="Incon20l",$B698="Incon20r"),OR($B701="Abs20r",$B701="Abs20l"),$F698="Central",$F701="Central"),$I701,"")</f>
        <v/>
      </c>
      <c r="BW698" t="str">
        <f t="shared" ref="BW698" si="3488">IF(AND(OR($B698="Incon60l",$B698="Incon60r"),OR($B701="Abs60r",$B701="Abs60l"),$F698="Central",$F701="Central"),$I701,"")</f>
        <v/>
      </c>
      <c r="BX698" t="str">
        <f t="shared" si="3383"/>
        <v/>
      </c>
      <c r="BY698" t="str">
        <f t="shared" ref="BY698" si="3489">IF(AND(OR($B698="Incon60l",$B698="Incon60r"),OR($B701="con60r",$B701="con60l"),$F698="Central",$F701="Central"),$I701,"")</f>
        <v/>
      </c>
      <c r="CI698" t="str">
        <f t="shared" ref="CI698" si="3490">IF(AND(OR($B698="Incon20l",$B698="Incon20r"),OR($B701="Abs20r",$B701="Abs20l"),$F698="Central",$F701="Central"),$T701,"")</f>
        <v/>
      </c>
      <c r="CJ698" t="str">
        <f t="shared" ref="CJ698" si="3491">IF(AND(OR($B698="Incon60l",$B698="Incon60r"),OR($B701="Abs60r",$B701="Abs60l"),$F698="Central",$F701="Central"),$T701,"")</f>
        <v/>
      </c>
      <c r="CK698" t="str">
        <f t="shared" ref="CK698" si="3492">IF(AND(OR($B698="Incon20l",$B698="Incon20r"),OR($B701="con20r",$B701="con20l"),$F698="Central",$F701="Central"),$T701,"")</f>
        <v/>
      </c>
      <c r="CL698" t="str">
        <f t="shared" ref="CL698" si="3493">IF(AND(OR($B698="Incon60l",$B698="Incon60r"),OR($B701="con60r",$B701="con60l"),$F698="Central",$F701="Central"),$T701,"")</f>
        <v/>
      </c>
    </row>
    <row r="699" spans="1:96" x14ac:dyDescent="0.25">
      <c r="A699" t="s">
        <v>286</v>
      </c>
      <c r="B699" t="s">
        <v>264</v>
      </c>
      <c r="C699">
        <v>0</v>
      </c>
      <c r="D699">
        <v>700</v>
      </c>
      <c r="E699" t="s">
        <v>696</v>
      </c>
      <c r="F699" t="s">
        <v>29</v>
      </c>
      <c r="G699" t="s">
        <v>30</v>
      </c>
      <c r="H699" t="s">
        <v>30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 t="s">
        <v>30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CB699" t="str">
        <f t="shared" ref="CB699" si="3494">IF(AND(OR($B699="Incon20l",$B699="Incon20r"),OR($B702="Abs20r",$B702="Abs20l"),$F699="Flankers",$F702="Flankers"),$I702,"")</f>
        <v/>
      </c>
      <c r="CC699" t="str">
        <f t="shared" ref="CC699" si="3495">IF(AND(OR($B699="Incon60l",$B699="Incon60r"),OR($B702="Abs60r",$B702="Abs60l"),$F699="Flankers",$F702="Flankers"),$I702,"")</f>
        <v/>
      </c>
      <c r="CD699" t="str">
        <f t="shared" ref="CD699" si="3496">IF(AND(OR($B699="Incon20l",$B699="Incon20r"),OR($B702="con20r",$B702="con20l"),$F699="Flankers",$F702="Flankers"),$I702,"")</f>
        <v/>
      </c>
      <c r="CE699" t="str">
        <f t="shared" ref="CE699" si="3497">IF(AND(OR($B699="Incon60l",$B699="Incon60r"),OR($B702="con60r",$B702="con60l"),$F699="Flankers",$F702="Flankers"),$I702,"")</f>
        <v/>
      </c>
      <c r="CO699" t="str">
        <f t="shared" ref="CO699" si="3498">IF(AND(OR($B699="Incon20l",$B699="Incon20r"),OR($B702="Abs20r",$B702="Abs20l"),$F699="Flankers",$F702="Flankers"),$T702,"")</f>
        <v/>
      </c>
      <c r="CP699" t="str">
        <f t="shared" ref="CP699" si="3499">IF(AND(OR($B699="Incon60l",$B699="Incon60r"),OR($B702="Abs60r",$B702="Abs60l"),$F699="Flankers",$F702="Flankers"),$T702,"")</f>
        <v/>
      </c>
      <c r="CQ699" t="str">
        <f t="shared" ref="CQ699" si="3500">IF(AND(OR($B699="Incon20l",$B699="Incon20r"),OR($B702="con20r",$B702="con20l"),$F699="Flankers",$F702="Flankers"),$T702,"")</f>
        <v/>
      </c>
      <c r="CR699" t="str">
        <f t="shared" ref="CR699" si="3501">IF(AND(OR($B699="Incon60l",$B699="Incon60r"),OR($B702="con60r",$B702="con60l"),$F699="Flankers",$F702="Flankers"),$T702,"")</f>
        <v/>
      </c>
    </row>
    <row r="700" spans="1:96" x14ac:dyDescent="0.25">
      <c r="A700" t="s">
        <v>287</v>
      </c>
      <c r="B700" t="s">
        <v>264</v>
      </c>
      <c r="C700">
        <v>0</v>
      </c>
      <c r="D700">
        <v>700</v>
      </c>
      <c r="E700" t="s">
        <v>696</v>
      </c>
      <c r="F700" t="s">
        <v>29</v>
      </c>
      <c r="G700" t="s">
        <v>30</v>
      </c>
      <c r="H700" t="s">
        <v>30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t="s">
        <v>30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96" x14ac:dyDescent="0.25">
      <c r="A701" t="s">
        <v>288</v>
      </c>
      <c r="B701" t="s">
        <v>264</v>
      </c>
      <c r="C701">
        <v>0</v>
      </c>
      <c r="D701">
        <v>700</v>
      </c>
      <c r="E701" t="s">
        <v>696</v>
      </c>
      <c r="F701" t="s">
        <v>29</v>
      </c>
      <c r="G701" t="s">
        <v>30</v>
      </c>
      <c r="H701" t="s">
        <v>30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 t="s">
        <v>30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BV701" t="str">
        <f t="shared" ref="BV701" si="3502">IF(AND(OR($B701="Incon20l",$B701="Incon20r"),OR($B704="Abs20r",$B704="Abs20l"),$F701="Central",$F704="Central"),$I704,"")</f>
        <v/>
      </c>
      <c r="BW701" t="str">
        <f t="shared" ref="BW701" si="3503">IF(AND(OR($B701="Incon60l",$B701="Incon60r"),OR($B704="Abs60r",$B704="Abs60l"),$F701="Central",$F704="Central"),$I704,"")</f>
        <v/>
      </c>
      <c r="BX701" t="str">
        <f t="shared" si="3383"/>
        <v/>
      </c>
      <c r="BY701" t="str">
        <f t="shared" ref="BY701" si="3504">IF(AND(OR($B701="Incon60l",$B701="Incon60r"),OR($B704="con60r",$B704="con60l"),$F701="Central",$F704="Central"),$I704,"")</f>
        <v/>
      </c>
      <c r="CI701" t="str">
        <f t="shared" ref="CI701" si="3505">IF(AND(OR($B701="Incon20l",$B701="Incon20r"),OR($B704="Abs20r",$B704="Abs20l"),$F701="Central",$F704="Central"),$T704,"")</f>
        <v/>
      </c>
      <c r="CJ701" t="str">
        <f t="shared" ref="CJ701" si="3506">IF(AND(OR($B701="Incon60l",$B701="Incon60r"),OR($B704="Abs60r",$B704="Abs60l"),$F701="Central",$F704="Central"),$T704,"")</f>
        <v/>
      </c>
      <c r="CK701" t="str">
        <f t="shared" ref="CK701" si="3507">IF(AND(OR($B701="Incon20l",$B701="Incon20r"),OR($B704="con20r",$B704="con20l"),$F701="Central",$F704="Central"),$T704,"")</f>
        <v/>
      </c>
      <c r="CL701" t="str">
        <f t="shared" ref="CL701" si="3508">IF(AND(OR($B701="Incon60l",$B701="Incon60r"),OR($B704="con60r",$B704="con60l"),$F701="Central",$F704="Central"),$T704,"")</f>
        <v/>
      </c>
    </row>
    <row r="702" spans="1:96" x14ac:dyDescent="0.25">
      <c r="A702" t="s">
        <v>289</v>
      </c>
      <c r="B702" t="s">
        <v>264</v>
      </c>
      <c r="C702">
        <v>0</v>
      </c>
      <c r="D702">
        <v>700</v>
      </c>
      <c r="E702" t="s">
        <v>696</v>
      </c>
      <c r="F702" t="s">
        <v>29</v>
      </c>
      <c r="G702" t="s">
        <v>30</v>
      </c>
      <c r="H702" t="s">
        <v>30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 t="s">
        <v>30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CB702" t="str">
        <f t="shared" ref="CB702" si="3509">IF(AND(OR($B702="Incon20l",$B702="Incon20r"),OR($B705="Abs20r",$B705="Abs20l"),$F702="Flankers",$F705="Flankers"),$I705,"")</f>
        <v/>
      </c>
      <c r="CC702" t="str">
        <f t="shared" ref="CC702" si="3510">IF(AND(OR($B702="Incon60l",$B702="Incon60r"),OR($B705="Abs60r",$B705="Abs60l"),$F702="Flankers",$F705="Flankers"),$I705,"")</f>
        <v/>
      </c>
      <c r="CD702" t="str">
        <f t="shared" ref="CD702" si="3511">IF(AND(OR($B702="Incon20l",$B702="Incon20r"),OR($B705="con20r",$B705="con20l"),$F702="Flankers",$F705="Flankers"),$I705,"")</f>
        <v/>
      </c>
      <c r="CE702" t="str">
        <f t="shared" ref="CE702" si="3512">IF(AND(OR($B702="Incon60l",$B702="Incon60r"),OR($B705="con60r",$B705="con60l"),$F702="Flankers",$F705="Flankers"),$I705,"")</f>
        <v/>
      </c>
      <c r="CO702" t="str">
        <f t="shared" ref="CO702" si="3513">IF(AND(OR($B702="Incon20l",$B702="Incon20r"),OR($B705="Abs20r",$B705="Abs20l"),$F702="Flankers",$F705="Flankers"),$T705,"")</f>
        <v/>
      </c>
      <c r="CP702" t="str">
        <f t="shared" ref="CP702" si="3514">IF(AND(OR($B702="Incon60l",$B702="Incon60r"),OR($B705="Abs60r",$B705="Abs60l"),$F702="Flankers",$F705="Flankers"),$T705,"")</f>
        <v/>
      </c>
      <c r="CQ702" t="str">
        <f t="shared" ref="CQ702" si="3515">IF(AND(OR($B702="Incon20l",$B702="Incon20r"),OR($B705="con20r",$B705="con20l"),$F702="Flankers",$F705="Flankers"),$T705,"")</f>
        <v/>
      </c>
      <c r="CR702" t="str">
        <f t="shared" ref="CR702" si="3516">IF(AND(OR($B702="Incon60l",$B702="Incon60r"),OR($B705="con60r",$B705="con60l"),$F702="Flankers",$F705="Flankers"),$T705,"")</f>
        <v/>
      </c>
    </row>
    <row r="703" spans="1:96" x14ac:dyDescent="0.25">
      <c r="A703" t="s">
        <v>290</v>
      </c>
      <c r="B703" t="s">
        <v>264</v>
      </c>
      <c r="C703">
        <v>0</v>
      </c>
      <c r="D703">
        <v>700</v>
      </c>
      <c r="E703" t="s">
        <v>696</v>
      </c>
      <c r="F703" t="s">
        <v>29</v>
      </c>
      <c r="G703" t="s">
        <v>30</v>
      </c>
      <c r="H703" t="s">
        <v>30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 t="s">
        <v>30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</row>
    <row r="704" spans="1:96" x14ac:dyDescent="0.25">
      <c r="A704" t="s">
        <v>291</v>
      </c>
      <c r="B704" t="s">
        <v>264</v>
      </c>
      <c r="C704">
        <v>0</v>
      </c>
      <c r="D704">
        <v>700</v>
      </c>
      <c r="E704" t="s">
        <v>696</v>
      </c>
      <c r="F704" t="s">
        <v>29</v>
      </c>
      <c r="G704" t="s">
        <v>30</v>
      </c>
      <c r="H704" t="s">
        <v>30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 t="s">
        <v>30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BV704" t="str">
        <f t="shared" ref="BV704" si="3517">IF(AND(OR($B704="Incon20l",$B704="Incon20r"),OR($B707="Abs20r",$B707="Abs20l"),$F704="Central",$F707="Central"),$I707,"")</f>
        <v/>
      </c>
      <c r="BW704" t="str">
        <f t="shared" ref="BW704" si="3518">IF(AND(OR($B704="Incon60l",$B704="Incon60r"),OR($B707="Abs60r",$B707="Abs60l"),$F704="Central",$F707="Central"),$I707,"")</f>
        <v/>
      </c>
      <c r="BX704" t="str">
        <f t="shared" si="3383"/>
        <v/>
      </c>
      <c r="BY704" t="str">
        <f t="shared" ref="BY704" si="3519">IF(AND(OR($B704="Incon60l",$B704="Incon60r"),OR($B707="con60r",$B707="con60l"),$F704="Central",$F707="Central"),$I707,"")</f>
        <v/>
      </c>
      <c r="CI704" t="str">
        <f t="shared" ref="CI704" si="3520">IF(AND(OR($B704="Incon20l",$B704="Incon20r"),OR($B707="Abs20r",$B707="Abs20l"),$F704="Central",$F707="Central"),$T707,"")</f>
        <v/>
      </c>
      <c r="CJ704" t="str">
        <f t="shared" ref="CJ704" si="3521">IF(AND(OR($B704="Incon60l",$B704="Incon60r"),OR($B707="Abs60r",$B707="Abs60l"),$F704="Central",$F707="Central"),$T707,"")</f>
        <v/>
      </c>
      <c r="CK704" t="str">
        <f t="shared" ref="CK704" si="3522">IF(AND(OR($B704="Incon20l",$B704="Incon20r"),OR($B707="con20r",$B707="con20l"),$F704="Central",$F707="Central"),$T707,"")</f>
        <v/>
      </c>
      <c r="CL704" t="str">
        <f t="shared" ref="CL704" si="3523">IF(AND(OR($B704="Incon60l",$B704="Incon60r"),OR($B707="con60r",$B707="con60l"),$F704="Central",$F707="Central"),$T707,"")</f>
        <v/>
      </c>
    </row>
    <row r="705" spans="1:96" x14ac:dyDescent="0.25">
      <c r="A705" t="s">
        <v>292</v>
      </c>
      <c r="B705" t="s">
        <v>264</v>
      </c>
      <c r="C705">
        <v>0</v>
      </c>
      <c r="D705">
        <v>700</v>
      </c>
      <c r="E705" t="s">
        <v>696</v>
      </c>
      <c r="F705" t="s">
        <v>29</v>
      </c>
      <c r="G705" t="s">
        <v>30</v>
      </c>
      <c r="H705" t="s">
        <v>30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t="s">
        <v>30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CB705" t="str">
        <f t="shared" ref="CB705" si="3524">IF(AND(OR($B705="Incon20l",$B705="Incon20r"),OR($B708="Abs20r",$B708="Abs20l"),$F705="Flankers",$F708="Flankers"),$I708,"")</f>
        <v/>
      </c>
      <c r="CC705" t="str">
        <f t="shared" ref="CC705" si="3525">IF(AND(OR($B705="Incon60l",$B705="Incon60r"),OR($B708="Abs60r",$B708="Abs60l"),$F705="Flankers",$F708="Flankers"),$I708,"")</f>
        <v/>
      </c>
      <c r="CD705" t="str">
        <f t="shared" ref="CD705" si="3526">IF(AND(OR($B705="Incon20l",$B705="Incon20r"),OR($B708="con20r",$B708="con20l"),$F705="Flankers",$F708="Flankers"),$I708,"")</f>
        <v/>
      </c>
      <c r="CE705" t="str">
        <f t="shared" ref="CE705" si="3527">IF(AND(OR($B705="Incon60l",$B705="Incon60r"),OR($B708="con60r",$B708="con60l"),$F705="Flankers",$F708="Flankers"),$I708,"")</f>
        <v/>
      </c>
      <c r="CO705" t="str">
        <f t="shared" ref="CO705" si="3528">IF(AND(OR($B705="Incon20l",$B705="Incon20r"),OR($B708="Abs20r",$B708="Abs20l"),$F705="Flankers",$F708="Flankers"),$T708,"")</f>
        <v/>
      </c>
      <c r="CP705" t="str">
        <f t="shared" ref="CP705" si="3529">IF(AND(OR($B705="Incon60l",$B705="Incon60r"),OR($B708="Abs60r",$B708="Abs60l"),$F705="Flankers",$F708="Flankers"),$T708,"")</f>
        <v/>
      </c>
      <c r="CQ705" t="str">
        <f t="shared" ref="CQ705" si="3530">IF(AND(OR($B705="Incon20l",$B705="Incon20r"),OR($B708="con20r",$B708="con20l"),$F705="Flankers",$F708="Flankers"),$T708,"")</f>
        <v/>
      </c>
      <c r="CR705" t="str">
        <f t="shared" ref="CR705" si="3531">IF(AND(OR($B705="Incon60l",$B705="Incon60r"),OR($B708="con60r",$B708="con60l"),$F705="Flankers",$F708="Flankers"),$T708,"")</f>
        <v/>
      </c>
    </row>
    <row r="706" spans="1:96" x14ac:dyDescent="0.25">
      <c r="A706" t="s">
        <v>293</v>
      </c>
      <c r="B706" t="s">
        <v>264</v>
      </c>
      <c r="C706">
        <v>0</v>
      </c>
      <c r="D706">
        <v>700</v>
      </c>
      <c r="E706" t="s">
        <v>696</v>
      </c>
      <c r="F706" t="s">
        <v>29</v>
      </c>
      <c r="G706" t="s">
        <v>30</v>
      </c>
      <c r="H706" t="s">
        <v>30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 t="s">
        <v>30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</row>
    <row r="707" spans="1:96" x14ac:dyDescent="0.25">
      <c r="A707" t="s">
        <v>294</v>
      </c>
      <c r="B707" t="s">
        <v>264</v>
      </c>
      <c r="C707">
        <v>0</v>
      </c>
      <c r="D707">
        <v>700</v>
      </c>
      <c r="E707" t="s">
        <v>696</v>
      </c>
      <c r="F707" t="s">
        <v>29</v>
      </c>
      <c r="G707" t="s">
        <v>30</v>
      </c>
      <c r="H707" t="s">
        <v>30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 t="s">
        <v>30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BV707" t="str">
        <f t="shared" ref="BV707" si="3532">IF(AND(OR($B707="Incon20l",$B707="Incon20r"),OR($B710="Abs20r",$B710="Abs20l"),$F707="Central",$F710="Central"),$I710,"")</f>
        <v/>
      </c>
      <c r="BW707" t="str">
        <f t="shared" ref="BW707" si="3533">IF(AND(OR($B707="Incon60l",$B707="Incon60r"),OR($B710="Abs60r",$B710="Abs60l"),$F707="Central",$F710="Central"),$I710,"")</f>
        <v/>
      </c>
      <c r="BX707" t="str">
        <f t="shared" si="3383"/>
        <v/>
      </c>
      <c r="BY707" t="str">
        <f t="shared" ref="BY707" si="3534">IF(AND(OR($B707="Incon60l",$B707="Incon60r"),OR($B710="con60r",$B710="con60l"),$F707="Central",$F710="Central"),$I710,"")</f>
        <v/>
      </c>
      <c r="CI707" t="str">
        <f t="shared" ref="CI707" si="3535">IF(AND(OR($B707="Incon20l",$B707="Incon20r"),OR($B710="Abs20r",$B710="Abs20l"),$F707="Central",$F710="Central"),$T710,"")</f>
        <v/>
      </c>
      <c r="CJ707" t="str">
        <f t="shared" ref="CJ707" si="3536">IF(AND(OR($B707="Incon60l",$B707="Incon60r"),OR($B710="Abs60r",$B710="Abs60l"),$F707="Central",$F710="Central"),$T710,"")</f>
        <v/>
      </c>
      <c r="CK707" t="str">
        <f t="shared" ref="CK707" si="3537">IF(AND(OR($B707="Incon20l",$B707="Incon20r"),OR($B710="con20r",$B710="con20l"),$F707="Central",$F710="Central"),$T710,"")</f>
        <v/>
      </c>
      <c r="CL707" t="str">
        <f t="shared" ref="CL707" si="3538">IF(AND(OR($B707="Incon60l",$B707="Incon60r"),OR($B710="con60r",$B710="con60l"),$F707="Central",$F710="Central"),$T710,"")</f>
        <v/>
      </c>
    </row>
    <row r="708" spans="1:96" x14ac:dyDescent="0.25">
      <c r="A708" t="s">
        <v>295</v>
      </c>
      <c r="B708" t="s">
        <v>264</v>
      </c>
      <c r="C708">
        <v>0</v>
      </c>
      <c r="D708">
        <v>700</v>
      </c>
      <c r="E708" t="s">
        <v>696</v>
      </c>
      <c r="F708" t="s">
        <v>29</v>
      </c>
      <c r="G708" t="s">
        <v>30</v>
      </c>
      <c r="H708" t="s">
        <v>30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 t="s">
        <v>30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CB708" t="str">
        <f t="shared" ref="CB708" si="3539">IF(AND(OR($B708="Incon20l",$B708="Incon20r"),OR($B711="Abs20r",$B711="Abs20l"),$F708="Flankers",$F711="Flankers"),$I711,"")</f>
        <v/>
      </c>
      <c r="CC708" t="str">
        <f t="shared" ref="CC708" si="3540">IF(AND(OR($B708="Incon60l",$B708="Incon60r"),OR($B711="Abs60r",$B711="Abs60l"),$F708="Flankers",$F711="Flankers"),$I711,"")</f>
        <v/>
      </c>
      <c r="CD708" t="str">
        <f t="shared" ref="CD708" si="3541">IF(AND(OR($B708="Incon20l",$B708="Incon20r"),OR($B711="con20r",$B711="con20l"),$F708="Flankers",$F711="Flankers"),$I711,"")</f>
        <v/>
      </c>
      <c r="CE708" t="str">
        <f t="shared" ref="CE708" si="3542">IF(AND(OR($B708="Incon60l",$B708="Incon60r"),OR($B711="con60r",$B711="con60l"),$F708="Flankers",$F711="Flankers"),$I711,"")</f>
        <v/>
      </c>
      <c r="CO708" t="str">
        <f t="shared" ref="CO708" si="3543">IF(AND(OR($B708="Incon20l",$B708="Incon20r"),OR($B711="Abs20r",$B711="Abs20l"),$F708="Flankers",$F711="Flankers"),$T711,"")</f>
        <v/>
      </c>
      <c r="CP708" t="str">
        <f t="shared" ref="CP708" si="3544">IF(AND(OR($B708="Incon60l",$B708="Incon60r"),OR($B711="Abs60r",$B711="Abs60l"),$F708="Flankers",$F711="Flankers"),$T711,"")</f>
        <v/>
      </c>
      <c r="CQ708" t="str">
        <f t="shared" ref="CQ708" si="3545">IF(AND(OR($B708="Incon20l",$B708="Incon20r"),OR($B711="con20r",$B711="con20l"),$F708="Flankers",$F711="Flankers"),$T711,"")</f>
        <v/>
      </c>
      <c r="CR708" t="str">
        <f t="shared" ref="CR708" si="3546">IF(AND(OR($B708="Incon60l",$B708="Incon60r"),OR($B711="con60r",$B711="con60l"),$F708="Flankers",$F711="Flankers"),$T711,"")</f>
        <v/>
      </c>
    </row>
    <row r="709" spans="1:96" x14ac:dyDescent="0.25">
      <c r="A709" t="s">
        <v>296</v>
      </c>
      <c r="B709" t="s">
        <v>264</v>
      </c>
      <c r="C709">
        <v>0</v>
      </c>
      <c r="D709">
        <v>700</v>
      </c>
      <c r="E709" t="s">
        <v>696</v>
      </c>
      <c r="F709" t="s">
        <v>29</v>
      </c>
      <c r="G709" t="s">
        <v>30</v>
      </c>
      <c r="H709" t="s">
        <v>30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 t="s">
        <v>30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</row>
    <row r="710" spans="1:96" x14ac:dyDescent="0.25">
      <c r="A710" t="s">
        <v>297</v>
      </c>
      <c r="B710" t="s">
        <v>264</v>
      </c>
      <c r="C710">
        <v>0</v>
      </c>
      <c r="D710">
        <v>700</v>
      </c>
      <c r="E710" t="s">
        <v>696</v>
      </c>
      <c r="F710" t="s">
        <v>29</v>
      </c>
      <c r="G710" t="s">
        <v>30</v>
      </c>
      <c r="H710" t="s">
        <v>30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 t="s">
        <v>30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BV710" t="str">
        <f t="shared" ref="BV710" si="3547">IF(AND(OR($B710="Incon20l",$B710="Incon20r"),OR($B713="Abs20r",$B713="Abs20l"),$F710="Central",$F713="Central"),$I713,"")</f>
        <v/>
      </c>
      <c r="BW710" t="str">
        <f t="shared" ref="BW710" si="3548">IF(AND(OR($B710="Incon60l",$B710="Incon60r"),OR($B713="Abs60r",$B713="Abs60l"),$F710="Central",$F713="Central"),$I713,"")</f>
        <v/>
      </c>
      <c r="BX710" t="str">
        <f t="shared" si="3383"/>
        <v/>
      </c>
      <c r="BY710" t="str">
        <f t="shared" ref="BY710" si="3549">IF(AND(OR($B710="Incon60l",$B710="Incon60r"),OR($B713="con60r",$B713="con60l"),$F710="Central",$F713="Central"),$I713,"")</f>
        <v/>
      </c>
      <c r="CI710" t="str">
        <f t="shared" ref="CI710" si="3550">IF(AND(OR($B710="Incon20l",$B710="Incon20r"),OR($B713="Abs20r",$B713="Abs20l"),$F710="Central",$F713="Central"),$T713,"")</f>
        <v/>
      </c>
      <c r="CJ710" t="str">
        <f t="shared" ref="CJ710" si="3551">IF(AND(OR($B710="Incon60l",$B710="Incon60r"),OR($B713="Abs60r",$B713="Abs60l"),$F710="Central",$F713="Central"),$T713,"")</f>
        <v/>
      </c>
      <c r="CK710" t="str">
        <f t="shared" ref="CK710" si="3552">IF(AND(OR($B710="Incon20l",$B710="Incon20r"),OR($B713="con20r",$B713="con20l"),$F710="Central",$F713="Central"),$T713,"")</f>
        <v/>
      </c>
      <c r="CL710" t="str">
        <f t="shared" ref="CL710" si="3553">IF(AND(OR($B710="Incon60l",$B710="Incon60r"),OR($B713="con60r",$B713="con60l"),$F710="Central",$F713="Central"),$T713,"")</f>
        <v/>
      </c>
    </row>
    <row r="711" spans="1:96" x14ac:dyDescent="0.25">
      <c r="A711" t="s">
        <v>298</v>
      </c>
      <c r="B711" t="s">
        <v>264</v>
      </c>
      <c r="C711">
        <v>0</v>
      </c>
      <c r="D711">
        <v>700</v>
      </c>
      <c r="E711" t="s">
        <v>696</v>
      </c>
      <c r="F711" t="s">
        <v>29</v>
      </c>
      <c r="G711" t="s">
        <v>30</v>
      </c>
      <c r="H711" t="s">
        <v>30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 t="s">
        <v>30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CB711" t="str">
        <f t="shared" ref="CB711" si="3554">IF(AND(OR($B711="Incon20l",$B711="Incon20r"),OR($B714="Abs20r",$B714="Abs20l"),$F711="Flankers",$F714="Flankers"),$I714,"")</f>
        <v/>
      </c>
      <c r="CC711" t="str">
        <f t="shared" ref="CC711" si="3555">IF(AND(OR($B711="Incon60l",$B711="Incon60r"),OR($B714="Abs60r",$B714="Abs60l"),$F711="Flankers",$F714="Flankers"),$I714,"")</f>
        <v/>
      </c>
      <c r="CD711" t="str">
        <f t="shared" ref="CD711" si="3556">IF(AND(OR($B711="Incon20l",$B711="Incon20r"),OR($B714="con20r",$B714="con20l"),$F711="Flankers",$F714="Flankers"),$I714,"")</f>
        <v/>
      </c>
      <c r="CE711" t="str">
        <f t="shared" ref="CE711" si="3557">IF(AND(OR($B711="Incon60l",$B711="Incon60r"),OR($B714="con60r",$B714="con60l"),$F711="Flankers",$F714="Flankers"),$I714,"")</f>
        <v/>
      </c>
      <c r="CO711" t="str">
        <f t="shared" ref="CO711" si="3558">IF(AND(OR($B711="Incon20l",$B711="Incon20r"),OR($B714="Abs20r",$B714="Abs20l"),$F711="Flankers",$F714="Flankers"),$T714,"")</f>
        <v/>
      </c>
      <c r="CP711" t="str">
        <f t="shared" ref="CP711" si="3559">IF(AND(OR($B711="Incon60l",$B711="Incon60r"),OR($B714="Abs60r",$B714="Abs60l"),$F711="Flankers",$F714="Flankers"),$T714,"")</f>
        <v/>
      </c>
      <c r="CQ711" t="str">
        <f t="shared" ref="CQ711" si="3560">IF(AND(OR($B711="Incon20l",$B711="Incon20r"),OR($B714="con20r",$B714="con20l"),$F711="Flankers",$F714="Flankers"),$T714,"")</f>
        <v/>
      </c>
      <c r="CR711" t="str">
        <f t="shared" ref="CR711" si="3561">IF(AND(OR($B711="Incon60l",$B711="Incon60r"),OR($B714="con60r",$B714="con60l"),$F711="Flankers",$F714="Flankers"),$T714,"")</f>
        <v/>
      </c>
    </row>
    <row r="712" spans="1:96" x14ac:dyDescent="0.25">
      <c r="A712" t="s">
        <v>299</v>
      </c>
      <c r="B712" t="s">
        <v>264</v>
      </c>
      <c r="C712">
        <v>0</v>
      </c>
      <c r="D712">
        <v>700</v>
      </c>
      <c r="E712" t="s">
        <v>696</v>
      </c>
      <c r="F712" t="s">
        <v>29</v>
      </c>
      <c r="G712" t="s">
        <v>30</v>
      </c>
      <c r="H712" t="s">
        <v>30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 t="s">
        <v>30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</row>
    <row r="713" spans="1:96" x14ac:dyDescent="0.25">
      <c r="A713" t="s">
        <v>300</v>
      </c>
      <c r="B713" t="s">
        <v>264</v>
      </c>
      <c r="C713">
        <v>0</v>
      </c>
      <c r="D713">
        <v>700</v>
      </c>
      <c r="E713" t="s">
        <v>696</v>
      </c>
      <c r="F713" t="s">
        <v>29</v>
      </c>
      <c r="G713" t="s">
        <v>30</v>
      </c>
      <c r="H713" t="s">
        <v>30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 t="s">
        <v>30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BV713" t="str">
        <f t="shared" ref="BV713" si="3562">IF(AND(OR($B713="Incon20l",$B713="Incon20r"),OR($B716="Abs20r",$B716="Abs20l"),$F713="Central",$F716="Central"),$I716,"")</f>
        <v/>
      </c>
      <c r="BW713" t="str">
        <f t="shared" ref="BW713" si="3563">IF(AND(OR($B713="Incon60l",$B713="Incon60r"),OR($B716="Abs60r",$B716="Abs60l"),$F713="Central",$F716="Central"),$I716,"")</f>
        <v/>
      </c>
      <c r="BX713" t="str">
        <f t="shared" si="3383"/>
        <v/>
      </c>
      <c r="BY713" t="str">
        <f t="shared" ref="BY713" si="3564">IF(AND(OR($B713="Incon60l",$B713="Incon60r"),OR($B716="con60r",$B716="con60l"),$F713="Central",$F716="Central"),$I716,"")</f>
        <v/>
      </c>
      <c r="CI713" t="str">
        <f t="shared" ref="CI713" si="3565">IF(AND(OR($B713="Incon20l",$B713="Incon20r"),OR($B716="Abs20r",$B716="Abs20l"),$F713="Central",$F716="Central"),$T716,"")</f>
        <v/>
      </c>
      <c r="CJ713" t="str">
        <f t="shared" ref="CJ713" si="3566">IF(AND(OR($B713="Incon60l",$B713="Incon60r"),OR($B716="Abs60r",$B716="Abs60l"),$F713="Central",$F716="Central"),$T716,"")</f>
        <v/>
      </c>
      <c r="CK713" t="str">
        <f t="shared" ref="CK713" si="3567">IF(AND(OR($B713="Incon20l",$B713="Incon20r"),OR($B716="con20r",$B716="con20l"),$F713="Central",$F716="Central"),$T716,"")</f>
        <v/>
      </c>
      <c r="CL713" t="str">
        <f t="shared" ref="CL713" si="3568">IF(AND(OR($B713="Incon60l",$B713="Incon60r"),OR($B716="con60r",$B716="con60l"),$F713="Central",$F716="Central"),$T716,"")</f>
        <v/>
      </c>
    </row>
    <row r="714" spans="1:96" x14ac:dyDescent="0.25">
      <c r="A714" t="s">
        <v>301</v>
      </c>
      <c r="B714" t="s">
        <v>264</v>
      </c>
      <c r="C714">
        <v>0</v>
      </c>
      <c r="D714">
        <v>700</v>
      </c>
      <c r="E714" t="s">
        <v>696</v>
      </c>
      <c r="F714" t="s">
        <v>29</v>
      </c>
      <c r="G714" t="s">
        <v>30</v>
      </c>
      <c r="H714" t="s">
        <v>30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 t="s">
        <v>30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CB714" t="str">
        <f t="shared" ref="CB714" si="3569">IF(AND(OR($B714="Incon20l",$B714="Incon20r"),OR($B717="Abs20r",$B717="Abs20l"),$F714="Flankers",$F717="Flankers"),$I717,"")</f>
        <v/>
      </c>
      <c r="CC714" t="str">
        <f t="shared" ref="CC714" si="3570">IF(AND(OR($B714="Incon60l",$B714="Incon60r"),OR($B717="Abs60r",$B717="Abs60l"),$F714="Flankers",$F717="Flankers"),$I717,"")</f>
        <v/>
      </c>
      <c r="CD714" t="str">
        <f t="shared" ref="CD714" si="3571">IF(AND(OR($B714="Incon20l",$B714="Incon20r"),OR($B717="con20r",$B717="con20l"),$F714="Flankers",$F717="Flankers"),$I717,"")</f>
        <v/>
      </c>
      <c r="CE714" t="str">
        <f t="shared" ref="CE714" si="3572">IF(AND(OR($B714="Incon60l",$B714="Incon60r"),OR($B717="con60r",$B717="con60l"),$F714="Flankers",$F717="Flankers"),$I717,"")</f>
        <v/>
      </c>
      <c r="CO714" t="str">
        <f t="shared" ref="CO714" si="3573">IF(AND(OR($B714="Incon20l",$B714="Incon20r"),OR($B717="Abs20r",$B717="Abs20l"),$F714="Flankers",$F717="Flankers"),$T717,"")</f>
        <v/>
      </c>
      <c r="CP714" t="str">
        <f t="shared" ref="CP714" si="3574">IF(AND(OR($B714="Incon60l",$B714="Incon60r"),OR($B717="Abs60r",$B717="Abs60l"),$F714="Flankers",$F717="Flankers"),$T717,"")</f>
        <v/>
      </c>
      <c r="CQ714" t="str">
        <f t="shared" ref="CQ714" si="3575">IF(AND(OR($B714="Incon20l",$B714="Incon20r"),OR($B717="con20r",$B717="con20l"),$F714="Flankers",$F717="Flankers"),$T717,"")</f>
        <v/>
      </c>
      <c r="CR714" t="str">
        <f t="shared" ref="CR714" si="3576">IF(AND(OR($B714="Incon60l",$B714="Incon60r"),OR($B717="con60r",$B717="con60l"),$F714="Flankers",$F717="Flankers"),$T717,"")</f>
        <v/>
      </c>
    </row>
    <row r="715" spans="1:96" x14ac:dyDescent="0.25">
      <c r="A715" t="s">
        <v>302</v>
      </c>
      <c r="B715" t="s">
        <v>264</v>
      </c>
      <c r="C715">
        <v>0</v>
      </c>
      <c r="D715">
        <v>700</v>
      </c>
      <c r="E715" t="s">
        <v>696</v>
      </c>
      <c r="F715" t="s">
        <v>29</v>
      </c>
      <c r="G715" t="s">
        <v>30</v>
      </c>
      <c r="H715" t="s">
        <v>30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 t="s">
        <v>30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</row>
    <row r="716" spans="1:96" x14ac:dyDescent="0.25">
      <c r="A716" t="s">
        <v>303</v>
      </c>
      <c r="B716" t="s">
        <v>264</v>
      </c>
      <c r="C716">
        <v>0</v>
      </c>
      <c r="D716">
        <v>700</v>
      </c>
      <c r="E716" t="s">
        <v>696</v>
      </c>
      <c r="F716" t="s">
        <v>29</v>
      </c>
      <c r="G716" t="s">
        <v>30</v>
      </c>
      <c r="H716" t="s">
        <v>30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 t="s">
        <v>30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BV716" t="str">
        <f t="shared" ref="BV716" si="3577">IF(AND(OR($B716="Incon20l",$B716="Incon20r"),OR($B719="Abs20r",$B719="Abs20l"),$F716="Central",$F719="Central"),$I719,"")</f>
        <v/>
      </c>
      <c r="BW716" t="str">
        <f t="shared" ref="BW716" si="3578">IF(AND(OR($B716="Incon60l",$B716="Incon60r"),OR($B719="Abs60r",$B719="Abs60l"),$F716="Central",$F719="Central"),$I719,"")</f>
        <v/>
      </c>
      <c r="BX716" t="str">
        <f t="shared" si="3383"/>
        <v/>
      </c>
      <c r="BY716" t="str">
        <f t="shared" ref="BY716" si="3579">IF(AND(OR($B716="Incon60l",$B716="Incon60r"),OR($B719="con60r",$B719="con60l"),$F716="Central",$F719="Central"),$I719,"")</f>
        <v/>
      </c>
      <c r="CI716" t="str">
        <f t="shared" ref="CI716" si="3580">IF(AND(OR($B716="Incon20l",$B716="Incon20r"),OR($B719="Abs20r",$B719="Abs20l"),$F716="Central",$F719="Central"),$T719,"")</f>
        <v/>
      </c>
      <c r="CJ716" t="str">
        <f t="shared" ref="CJ716" si="3581">IF(AND(OR($B716="Incon60l",$B716="Incon60r"),OR($B719="Abs60r",$B719="Abs60l"),$F716="Central",$F719="Central"),$T719,"")</f>
        <v/>
      </c>
      <c r="CK716" t="str">
        <f t="shared" ref="CK716" si="3582">IF(AND(OR($B716="Incon20l",$B716="Incon20r"),OR($B719="con20r",$B719="con20l"),$F716="Central",$F719="Central"),$T719,"")</f>
        <v/>
      </c>
      <c r="CL716" t="str">
        <f t="shared" ref="CL716" si="3583">IF(AND(OR($B716="Incon60l",$B716="Incon60r"),OR($B719="con60r",$B719="con60l"),$F716="Central",$F719="Central"),$T719,"")</f>
        <v/>
      </c>
    </row>
    <row r="717" spans="1:96" x14ac:dyDescent="0.25">
      <c r="A717" t="s">
        <v>304</v>
      </c>
      <c r="B717" t="s">
        <v>264</v>
      </c>
      <c r="C717">
        <v>0</v>
      </c>
      <c r="D717">
        <v>700</v>
      </c>
      <c r="E717" t="s">
        <v>696</v>
      </c>
      <c r="F717" t="s">
        <v>29</v>
      </c>
      <c r="G717" t="s">
        <v>30</v>
      </c>
      <c r="H717" t="s">
        <v>30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 t="s">
        <v>30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CB717" t="str">
        <f t="shared" ref="CB717" si="3584">IF(AND(OR($B717="Incon20l",$B717="Incon20r"),OR($B720="Abs20r",$B720="Abs20l"),$F717="Flankers",$F720="Flankers"),$I720,"")</f>
        <v/>
      </c>
      <c r="CC717" t="str">
        <f t="shared" ref="CC717" si="3585">IF(AND(OR($B717="Incon60l",$B717="Incon60r"),OR($B720="Abs60r",$B720="Abs60l"),$F717="Flankers",$F720="Flankers"),$I720,"")</f>
        <v/>
      </c>
      <c r="CD717" t="str">
        <f t="shared" ref="CD717" si="3586">IF(AND(OR($B717="Incon20l",$B717="Incon20r"),OR($B720="con20r",$B720="con20l"),$F717="Flankers",$F720="Flankers"),$I720,"")</f>
        <v/>
      </c>
      <c r="CE717" t="str">
        <f t="shared" ref="CE717" si="3587">IF(AND(OR($B717="Incon60l",$B717="Incon60r"),OR($B720="con60r",$B720="con60l"),$F717="Flankers",$F720="Flankers"),$I720,"")</f>
        <v/>
      </c>
      <c r="CO717" t="str">
        <f t="shared" ref="CO717" si="3588">IF(AND(OR($B717="Incon20l",$B717="Incon20r"),OR($B720="Abs20r",$B720="Abs20l"),$F717="Flankers",$F720="Flankers"),$T720,"")</f>
        <v/>
      </c>
      <c r="CP717" t="str">
        <f t="shared" ref="CP717" si="3589">IF(AND(OR($B717="Incon60l",$B717="Incon60r"),OR($B720="Abs60r",$B720="Abs60l"),$F717="Flankers",$F720="Flankers"),$T720,"")</f>
        <v/>
      </c>
      <c r="CQ717" t="str">
        <f t="shared" ref="CQ717" si="3590">IF(AND(OR($B717="Incon20l",$B717="Incon20r"),OR($B720="con20r",$B720="con20l"),$F717="Flankers",$F720="Flankers"),$T720,"")</f>
        <v/>
      </c>
      <c r="CR717" t="str">
        <f t="shared" ref="CR717" si="3591">IF(AND(OR($B717="Incon60l",$B717="Incon60r"),OR($B720="con60r",$B720="con60l"),$F717="Flankers",$F720="Flankers"),$T720,"")</f>
        <v/>
      </c>
    </row>
    <row r="718" spans="1:96" x14ac:dyDescent="0.25">
      <c r="A718" t="s">
        <v>305</v>
      </c>
      <c r="B718" t="s">
        <v>264</v>
      </c>
      <c r="C718">
        <v>0</v>
      </c>
      <c r="D718">
        <v>700</v>
      </c>
      <c r="E718" t="s">
        <v>696</v>
      </c>
      <c r="F718" t="s">
        <v>29</v>
      </c>
      <c r="G718" t="s">
        <v>30</v>
      </c>
      <c r="H718" t="s">
        <v>30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 t="s">
        <v>30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96" x14ac:dyDescent="0.25">
      <c r="A719" t="s">
        <v>306</v>
      </c>
      <c r="B719" t="s">
        <v>264</v>
      </c>
      <c r="C719">
        <v>0</v>
      </c>
      <c r="D719">
        <v>700</v>
      </c>
      <c r="E719" t="s">
        <v>696</v>
      </c>
      <c r="F719" t="s">
        <v>29</v>
      </c>
      <c r="G719" t="s">
        <v>30</v>
      </c>
      <c r="H719" t="s">
        <v>30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 t="s">
        <v>30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BV719" t="str">
        <f t="shared" ref="BV719" si="3592">IF(AND(OR($B719="Incon20l",$B719="Incon20r"),OR($B722="Abs20r",$B722="Abs20l"),$F719="Central",$F722="Central"),$I722,"")</f>
        <v/>
      </c>
      <c r="BW719" t="str">
        <f t="shared" ref="BW719" si="3593">IF(AND(OR($B719="Incon60l",$B719="Incon60r"),OR($B722="Abs60r",$B722="Abs60l"),$F719="Central",$F722="Central"),$I722,"")</f>
        <v/>
      </c>
      <c r="BX719" t="str">
        <f t="shared" si="3383"/>
        <v/>
      </c>
      <c r="BY719" t="str">
        <f t="shared" ref="BY719" si="3594">IF(AND(OR($B719="Incon60l",$B719="Incon60r"),OR($B722="con60r",$B722="con60l"),$F719="Central",$F722="Central"),$I722,"")</f>
        <v/>
      </c>
      <c r="CI719" t="str">
        <f t="shared" ref="CI719" si="3595">IF(AND(OR($B719="Incon20l",$B719="Incon20r"),OR($B722="Abs20r",$B722="Abs20l"),$F719="Central",$F722="Central"),$T722,"")</f>
        <v/>
      </c>
      <c r="CJ719" t="str">
        <f t="shared" ref="CJ719" si="3596">IF(AND(OR($B719="Incon60l",$B719="Incon60r"),OR($B722="Abs60r",$B722="Abs60l"),$F719="Central",$F722="Central"),$T722,"")</f>
        <v/>
      </c>
      <c r="CK719" t="str">
        <f t="shared" ref="CK719" si="3597">IF(AND(OR($B719="Incon20l",$B719="Incon20r"),OR($B722="con20r",$B722="con20l"),$F719="Central",$F722="Central"),$T722,"")</f>
        <v/>
      </c>
      <c r="CL719" t="str">
        <f t="shared" ref="CL719" si="3598">IF(AND(OR($B719="Incon60l",$B719="Incon60r"),OR($B722="con60r",$B722="con60l"),$F719="Central",$F722="Central"),$T722,"")</f>
        <v/>
      </c>
    </row>
    <row r="720" spans="1:96" x14ac:dyDescent="0.25">
      <c r="A720" t="s">
        <v>307</v>
      </c>
      <c r="B720" t="s">
        <v>264</v>
      </c>
      <c r="C720">
        <v>0</v>
      </c>
      <c r="D720">
        <v>700</v>
      </c>
      <c r="E720" t="s">
        <v>696</v>
      </c>
      <c r="F720" t="s">
        <v>29</v>
      </c>
      <c r="G720" t="s">
        <v>30</v>
      </c>
      <c r="H720" t="s">
        <v>30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 t="s">
        <v>30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CB720" t="str">
        <f t="shared" ref="CB720" si="3599">IF(AND(OR($B720="Incon20l",$B720="Incon20r"),OR($B723="Abs20r",$B723="Abs20l"),$F720="Flankers",$F723="Flankers"),$I723,"")</f>
        <v/>
      </c>
      <c r="CC720" t="str">
        <f t="shared" ref="CC720" si="3600">IF(AND(OR($B720="Incon60l",$B720="Incon60r"),OR($B723="Abs60r",$B723="Abs60l"),$F720="Flankers",$F723="Flankers"),$I723,"")</f>
        <v/>
      </c>
      <c r="CD720" t="str">
        <f t="shared" ref="CD720" si="3601">IF(AND(OR($B720="Incon20l",$B720="Incon20r"),OR($B723="con20r",$B723="con20l"),$F720="Flankers",$F723="Flankers"),$I723,"")</f>
        <v/>
      </c>
      <c r="CE720" t="str">
        <f t="shared" ref="CE720" si="3602">IF(AND(OR($B720="Incon60l",$B720="Incon60r"),OR($B723="con60r",$B723="con60l"),$F720="Flankers",$F723="Flankers"),$I723,"")</f>
        <v/>
      </c>
      <c r="CO720" t="str">
        <f t="shared" ref="CO720" si="3603">IF(AND(OR($B720="Incon20l",$B720="Incon20r"),OR($B723="Abs20r",$B723="Abs20l"),$F720="Flankers",$F723="Flankers"),$T723,"")</f>
        <v/>
      </c>
      <c r="CP720" t="str">
        <f t="shared" ref="CP720" si="3604">IF(AND(OR($B720="Incon60l",$B720="Incon60r"),OR($B723="Abs60r",$B723="Abs60l"),$F720="Flankers",$F723="Flankers"),$T723,"")</f>
        <v/>
      </c>
      <c r="CQ720" t="str">
        <f t="shared" ref="CQ720" si="3605">IF(AND(OR($B720="Incon20l",$B720="Incon20r"),OR($B723="con20r",$B723="con20l"),$F720="Flankers",$F723="Flankers"),$T723,"")</f>
        <v/>
      </c>
      <c r="CR720" t="str">
        <f t="shared" ref="CR720" si="3606">IF(AND(OR($B720="Incon60l",$B720="Incon60r"),OR($B723="con60r",$B723="con60l"),$F720="Flankers",$F723="Flankers"),$T723,"")</f>
        <v/>
      </c>
    </row>
    <row r="721" spans="1:96" x14ac:dyDescent="0.25">
      <c r="A721" t="s">
        <v>308</v>
      </c>
      <c r="B721" t="s">
        <v>264</v>
      </c>
      <c r="C721">
        <v>0</v>
      </c>
      <c r="D721">
        <v>700</v>
      </c>
      <c r="E721" t="s">
        <v>696</v>
      </c>
      <c r="F721" t="s">
        <v>29</v>
      </c>
      <c r="G721" t="s">
        <v>30</v>
      </c>
      <c r="H721" t="s">
        <v>30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 t="s">
        <v>30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</row>
    <row r="722" spans="1:96" x14ac:dyDescent="0.25">
      <c r="A722" t="s">
        <v>263</v>
      </c>
      <c r="B722" t="s">
        <v>264</v>
      </c>
      <c r="C722">
        <v>0</v>
      </c>
      <c r="D722">
        <v>700</v>
      </c>
      <c r="E722" t="s">
        <v>696</v>
      </c>
      <c r="F722" t="s">
        <v>84</v>
      </c>
      <c r="G722">
        <v>12.8</v>
      </c>
      <c r="H722">
        <v>1</v>
      </c>
      <c r="I722">
        <v>583.29999999999995</v>
      </c>
      <c r="J722">
        <v>566.6</v>
      </c>
      <c r="K722">
        <v>31550.7</v>
      </c>
      <c r="L722">
        <v>566.6</v>
      </c>
      <c r="M722">
        <v>566.6</v>
      </c>
      <c r="N722">
        <v>133.30000000000001</v>
      </c>
      <c r="O722">
        <v>1</v>
      </c>
      <c r="P722">
        <v>0</v>
      </c>
      <c r="Q722">
        <v>2</v>
      </c>
      <c r="R722">
        <v>83.3</v>
      </c>
      <c r="S722">
        <v>80.900000000000006</v>
      </c>
      <c r="T722">
        <v>533.29999999999995</v>
      </c>
      <c r="U722">
        <v>76.2</v>
      </c>
      <c r="V722">
        <v>266.60000000000002</v>
      </c>
      <c r="BV722" t="str">
        <f t="shared" ref="BV722" si="3607">IF(AND(OR($B722="Incon20l",$B722="Incon20r"),OR($B725="Abs20r",$B725="Abs20l"),$F722="Central",$F725="Central"),$I725,"")</f>
        <v/>
      </c>
      <c r="BW722" t="str">
        <f t="shared" ref="BW722" si="3608">IF(AND(OR($B722="Incon60l",$B722="Incon60r"),OR($B725="Abs60r",$B725="Abs60l"),$F722="Central",$F725="Central"),$I725,"")</f>
        <v/>
      </c>
      <c r="BX722" t="str">
        <f t="shared" si="3383"/>
        <v/>
      </c>
      <c r="BY722" t="str">
        <f t="shared" ref="BY722" si="3609">IF(AND(OR($B722="Incon60l",$B722="Incon60r"),OR($B725="con60r",$B725="con60l"),$F722="Central",$F725="Central"),$I725,"")</f>
        <v/>
      </c>
      <c r="CI722" t="str">
        <f t="shared" ref="CI722" si="3610">IF(AND(OR($B722="Incon20l",$B722="Incon20r"),OR($B725="Abs20r",$B725="Abs20l"),$F722="Central",$F725="Central"),$T725,"")</f>
        <v/>
      </c>
      <c r="CJ722" t="str">
        <f t="shared" ref="CJ722" si="3611">IF(AND(OR($B722="Incon60l",$B722="Incon60r"),OR($B725="Abs60r",$B725="Abs60l"),$F722="Central",$F725="Central"),$T725,"")</f>
        <v/>
      </c>
      <c r="CK722" t="str">
        <f t="shared" ref="CK722" si="3612">IF(AND(OR($B722="Incon20l",$B722="Incon20r"),OR($B725="con20r",$B725="con20l"),$F722="Central",$F725="Central"),$T725,"")</f>
        <v/>
      </c>
      <c r="CL722" t="str">
        <f t="shared" ref="CL722" si="3613">IF(AND(OR($B722="Incon60l",$B722="Incon60r"),OR($B725="con60r",$B725="con60l"),$F722="Central",$F725="Central"),$T725,"")</f>
        <v/>
      </c>
    </row>
    <row r="723" spans="1:96" x14ac:dyDescent="0.25">
      <c r="A723" t="s">
        <v>265</v>
      </c>
      <c r="B723" t="s">
        <v>264</v>
      </c>
      <c r="C723">
        <v>0</v>
      </c>
      <c r="D723">
        <v>700</v>
      </c>
      <c r="E723" t="s">
        <v>696</v>
      </c>
      <c r="F723" t="s">
        <v>84</v>
      </c>
      <c r="G723" t="s">
        <v>30</v>
      </c>
      <c r="H723" t="s">
        <v>30</v>
      </c>
      <c r="I723">
        <v>33.5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 t="s">
        <v>30</v>
      </c>
      <c r="Q723">
        <v>0</v>
      </c>
      <c r="R723">
        <v>4.8</v>
      </c>
      <c r="S723">
        <v>0</v>
      </c>
      <c r="T723">
        <v>0</v>
      </c>
      <c r="U723">
        <v>0</v>
      </c>
      <c r="V723">
        <v>0</v>
      </c>
      <c r="CB723" t="str">
        <f t="shared" ref="CB723" si="3614">IF(AND(OR($B723="Incon20l",$B723="Incon20r"),OR($B726="Abs20r",$B726="Abs20l"),$F723="Flankers",$F726="Flankers"),$I726,"")</f>
        <v/>
      </c>
      <c r="CC723" t="str">
        <f t="shared" ref="CC723" si="3615">IF(AND(OR($B723="Incon60l",$B723="Incon60r"),OR($B726="Abs60r",$B726="Abs60l"),$F723="Flankers",$F726="Flankers"),$I726,"")</f>
        <v/>
      </c>
      <c r="CD723" t="str">
        <f t="shared" ref="CD723" si="3616">IF(AND(OR($B723="Incon20l",$B723="Incon20r"),OR($B726="con20r",$B726="con20l"),$F723="Flankers",$F726="Flankers"),$I726,"")</f>
        <v/>
      </c>
      <c r="CE723" t="str">
        <f t="shared" ref="CE723" si="3617">IF(AND(OR($B723="Incon60l",$B723="Incon60r"),OR($B726="con60r",$B726="con60l"),$F723="Flankers",$F726="Flankers"),$I726,"")</f>
        <v/>
      </c>
      <c r="CO723" t="str">
        <f t="shared" ref="CO723" si="3618">IF(AND(OR($B723="Incon20l",$B723="Incon20r"),OR($B726="Abs20r",$B726="Abs20l"),$F723="Flankers",$F726="Flankers"),$T726,"")</f>
        <v/>
      </c>
      <c r="CP723" t="str">
        <f t="shared" ref="CP723" si="3619">IF(AND(OR($B723="Incon60l",$B723="Incon60r"),OR($B726="Abs60r",$B726="Abs60l"),$F723="Flankers",$F726="Flankers"),$T726,"")</f>
        <v/>
      </c>
      <c r="CQ723" t="str">
        <f t="shared" ref="CQ723" si="3620">IF(AND(OR($B723="Incon20l",$B723="Incon20r"),OR($B726="con20r",$B726="con20l"),$F723="Flankers",$F726="Flankers"),$T726,"")</f>
        <v/>
      </c>
      <c r="CR723" t="str">
        <f t="shared" ref="CR723" si="3621">IF(AND(OR($B723="Incon60l",$B723="Incon60r"),OR($B726="con60r",$B726="con60l"),$F723="Flankers",$F726="Flankers"),$T726,"")</f>
        <v/>
      </c>
    </row>
    <row r="724" spans="1:96" x14ac:dyDescent="0.25">
      <c r="A724" t="s">
        <v>266</v>
      </c>
      <c r="B724" t="s">
        <v>264</v>
      </c>
      <c r="C724">
        <v>0</v>
      </c>
      <c r="D724">
        <v>700</v>
      </c>
      <c r="E724" t="s">
        <v>696</v>
      </c>
      <c r="F724" t="s">
        <v>84</v>
      </c>
      <c r="G724" t="s">
        <v>30</v>
      </c>
      <c r="H724" t="s">
        <v>30</v>
      </c>
      <c r="I724">
        <v>250.1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 t="s">
        <v>30</v>
      </c>
      <c r="Q724">
        <v>0</v>
      </c>
      <c r="R724">
        <v>35.700000000000003</v>
      </c>
      <c r="S724">
        <v>0</v>
      </c>
      <c r="T724">
        <v>0</v>
      </c>
      <c r="U724">
        <v>0</v>
      </c>
      <c r="V724">
        <v>0</v>
      </c>
    </row>
    <row r="725" spans="1:96" x14ac:dyDescent="0.25">
      <c r="A725" t="s">
        <v>267</v>
      </c>
      <c r="B725" t="s">
        <v>264</v>
      </c>
      <c r="C725">
        <v>0</v>
      </c>
      <c r="D725">
        <v>700</v>
      </c>
      <c r="E725" t="s">
        <v>696</v>
      </c>
      <c r="F725" t="s">
        <v>84</v>
      </c>
      <c r="G725" t="s">
        <v>30</v>
      </c>
      <c r="H725" t="s">
        <v>30</v>
      </c>
      <c r="I725">
        <v>199.7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 t="s">
        <v>30</v>
      </c>
      <c r="Q725">
        <v>0</v>
      </c>
      <c r="R725">
        <v>28.5</v>
      </c>
      <c r="S725">
        <v>0</v>
      </c>
      <c r="T725">
        <v>0</v>
      </c>
      <c r="U725">
        <v>0</v>
      </c>
      <c r="V725">
        <v>0</v>
      </c>
      <c r="BV725" t="str">
        <f t="shared" ref="BV725" si="3622">IF(AND(OR($B725="Incon20l",$B725="Incon20r"),OR($B728="Abs20r",$B728="Abs20l"),$F725="Central",$F728="Central"),$I728,"")</f>
        <v/>
      </c>
      <c r="BW725" t="str">
        <f t="shared" ref="BW725" si="3623">IF(AND(OR($B725="Incon60l",$B725="Incon60r"),OR($B728="Abs60r",$B728="Abs60l"),$F725="Central",$F728="Central"),$I728,"")</f>
        <v/>
      </c>
      <c r="BX725" t="str">
        <f t="shared" si="3383"/>
        <v/>
      </c>
      <c r="BY725" t="str">
        <f t="shared" ref="BY725" si="3624">IF(AND(OR($B725="Incon60l",$B725="Incon60r"),OR($B728="con60r",$B728="con60l"),$F725="Central",$F728="Central"),$I728,"")</f>
        <v/>
      </c>
      <c r="CI725" t="str">
        <f t="shared" ref="CI725" si="3625">IF(AND(OR($B725="Incon20l",$B725="Incon20r"),OR($B728="Abs20r",$B728="Abs20l"),$F725="Central",$F728="Central"),$T728,"")</f>
        <v/>
      </c>
      <c r="CJ725" t="str">
        <f t="shared" ref="CJ725" si="3626">IF(AND(OR($B725="Incon60l",$B725="Incon60r"),OR($B728="Abs60r",$B728="Abs60l"),$F725="Central",$F728="Central"),$T728,"")</f>
        <v/>
      </c>
      <c r="CK725" t="str">
        <f t="shared" ref="CK725" si="3627">IF(AND(OR($B725="Incon20l",$B725="Incon20r"),OR($B728="con20r",$B728="con20l"),$F725="Central",$F728="Central"),$T728,"")</f>
        <v/>
      </c>
      <c r="CL725" t="str">
        <f t="shared" ref="CL725" si="3628">IF(AND(OR($B725="Incon60l",$B725="Incon60r"),OR($B728="con60r",$B728="con60l"),$F725="Central",$F728="Central"),$T728,"")</f>
        <v/>
      </c>
    </row>
    <row r="726" spans="1:96" x14ac:dyDescent="0.25">
      <c r="A726" t="s">
        <v>268</v>
      </c>
      <c r="B726" t="s">
        <v>264</v>
      </c>
      <c r="C726">
        <v>0</v>
      </c>
      <c r="D726">
        <v>700</v>
      </c>
      <c r="E726" t="s">
        <v>696</v>
      </c>
      <c r="F726" t="s">
        <v>84</v>
      </c>
      <c r="G726" t="s">
        <v>30</v>
      </c>
      <c r="H726" t="s">
        <v>30</v>
      </c>
      <c r="I726">
        <v>116.6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 t="s">
        <v>30</v>
      </c>
      <c r="Q726">
        <v>0</v>
      </c>
      <c r="R726">
        <v>16.7</v>
      </c>
      <c r="S726">
        <v>0</v>
      </c>
      <c r="T726">
        <v>0</v>
      </c>
      <c r="U726">
        <v>0</v>
      </c>
      <c r="V726">
        <v>0</v>
      </c>
      <c r="CB726" t="str">
        <f t="shared" ref="CB726" si="3629">IF(AND(OR($B726="Incon20l",$B726="Incon20r"),OR($B729="Abs20r",$B729="Abs20l"),$F726="Flankers",$F729="Flankers"),$I729,"")</f>
        <v/>
      </c>
      <c r="CC726" t="str">
        <f t="shared" ref="CC726" si="3630">IF(AND(OR($B726="Incon60l",$B726="Incon60r"),OR($B729="Abs60r",$B729="Abs60l"),$F726="Flankers",$F729="Flankers"),$I729,"")</f>
        <v/>
      </c>
      <c r="CD726" t="str">
        <f t="shared" ref="CD726" si="3631">IF(AND(OR($B726="Incon20l",$B726="Incon20r"),OR($B729="con20r",$B729="con20l"),$F726="Flankers",$F729="Flankers"),$I729,"")</f>
        <v/>
      </c>
      <c r="CE726" t="str">
        <f t="shared" ref="CE726" si="3632">IF(AND(OR($B726="Incon60l",$B726="Incon60r"),OR($B729="con60r",$B729="con60l"),$F726="Flankers",$F729="Flankers"),$I729,"")</f>
        <v/>
      </c>
      <c r="CO726" t="str">
        <f t="shared" ref="CO726" si="3633">IF(AND(OR($B726="Incon20l",$B726="Incon20r"),OR($B729="Abs20r",$B729="Abs20l"),$F726="Flankers",$F729="Flankers"),$T729,"")</f>
        <v/>
      </c>
      <c r="CP726" t="str">
        <f t="shared" ref="CP726" si="3634">IF(AND(OR($B726="Incon60l",$B726="Incon60r"),OR($B729="Abs60r",$B729="Abs60l"),$F726="Flankers",$F729="Flankers"),$T729,"")</f>
        <v/>
      </c>
      <c r="CQ726" t="str">
        <f t="shared" ref="CQ726" si="3635">IF(AND(OR($B726="Incon20l",$B726="Incon20r"),OR($B729="con20r",$B729="con20l"),$F726="Flankers",$F729="Flankers"),$T729,"")</f>
        <v/>
      </c>
      <c r="CR726" t="str">
        <f t="shared" ref="CR726" si="3636">IF(AND(OR($B726="Incon60l",$B726="Incon60r"),OR($B729="con60r",$B729="con60l"),$F726="Flankers",$F729="Flankers"),$T729,"")</f>
        <v/>
      </c>
    </row>
    <row r="727" spans="1:96" x14ac:dyDescent="0.25">
      <c r="A727" t="s">
        <v>269</v>
      </c>
      <c r="B727" t="s">
        <v>264</v>
      </c>
      <c r="C727">
        <v>0</v>
      </c>
      <c r="D727">
        <v>700</v>
      </c>
      <c r="E727" t="s">
        <v>696</v>
      </c>
      <c r="F727" t="s">
        <v>84</v>
      </c>
      <c r="G727" t="s">
        <v>30</v>
      </c>
      <c r="H727" t="s">
        <v>30</v>
      </c>
      <c r="I727">
        <v>133.30000000000001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 t="s">
        <v>30</v>
      </c>
      <c r="Q727">
        <v>0</v>
      </c>
      <c r="R727">
        <v>19</v>
      </c>
      <c r="S727">
        <v>0</v>
      </c>
      <c r="T727">
        <v>0</v>
      </c>
      <c r="U727">
        <v>0</v>
      </c>
      <c r="V727">
        <v>0</v>
      </c>
    </row>
    <row r="728" spans="1:96" x14ac:dyDescent="0.25">
      <c r="A728" t="s">
        <v>270</v>
      </c>
      <c r="B728" t="s">
        <v>264</v>
      </c>
      <c r="C728">
        <v>0</v>
      </c>
      <c r="D728">
        <v>700</v>
      </c>
      <c r="E728" t="s">
        <v>696</v>
      </c>
      <c r="F728" t="s">
        <v>84</v>
      </c>
      <c r="G728">
        <v>8.4</v>
      </c>
      <c r="H728">
        <v>1</v>
      </c>
      <c r="I728">
        <v>550</v>
      </c>
      <c r="J728">
        <v>766.7</v>
      </c>
      <c r="K728">
        <v>42689.8</v>
      </c>
      <c r="L728">
        <v>766.7</v>
      </c>
      <c r="M728">
        <v>766.7</v>
      </c>
      <c r="N728">
        <v>766.7</v>
      </c>
      <c r="O728">
        <v>1</v>
      </c>
      <c r="P728">
        <v>0</v>
      </c>
      <c r="Q728">
        <v>1</v>
      </c>
      <c r="R728">
        <v>78.599999999999994</v>
      </c>
      <c r="S728">
        <v>100</v>
      </c>
      <c r="T728">
        <v>766.7</v>
      </c>
      <c r="U728">
        <v>100</v>
      </c>
      <c r="V728">
        <v>766.7</v>
      </c>
      <c r="BV728" t="str">
        <f t="shared" ref="BV728" si="3637">IF(AND(OR($B728="Incon20l",$B728="Incon20r"),OR($B731="Abs20r",$B731="Abs20l"),$F728="Central",$F731="Central"),$I731,"")</f>
        <v/>
      </c>
      <c r="BW728" t="str">
        <f t="shared" ref="BW728" si="3638">IF(AND(OR($B728="Incon60l",$B728="Incon60r"),OR($B731="Abs60r",$B731="Abs60l"),$F728="Central",$F731="Central"),$I731,"")</f>
        <v/>
      </c>
      <c r="BX728" t="str">
        <f t="shared" si="3383"/>
        <v/>
      </c>
      <c r="BY728" t="str">
        <f t="shared" ref="BY728" si="3639">IF(AND(OR($B728="Incon60l",$B728="Incon60r"),OR($B731="con60r",$B731="con60l"),$F728="Central",$F731="Central"),$I731,"")</f>
        <v/>
      </c>
      <c r="CI728" t="str">
        <f t="shared" ref="CI728" si="3640">IF(AND(OR($B728="Incon20l",$B728="Incon20r"),OR($B731="Abs20r",$B731="Abs20l"),$F728="Central",$F731="Central"),$T731,"")</f>
        <v/>
      </c>
      <c r="CJ728" t="str">
        <f t="shared" ref="CJ728" si="3641">IF(AND(OR($B728="Incon60l",$B728="Incon60r"),OR($B731="Abs60r",$B731="Abs60l"),$F728="Central",$F731="Central"),$T731,"")</f>
        <v/>
      </c>
      <c r="CK728" t="str">
        <f t="shared" ref="CK728" si="3642">IF(AND(OR($B728="Incon20l",$B728="Incon20r"),OR($B731="con20r",$B731="con20l"),$F728="Central",$F731="Central"),$T731,"")</f>
        <v/>
      </c>
      <c r="CL728" t="str">
        <f t="shared" ref="CL728" si="3643">IF(AND(OR($B728="Incon60l",$B728="Incon60r"),OR($B731="con60r",$B731="con60l"),$F728="Central",$F731="Central"),$T731,"")</f>
        <v/>
      </c>
    </row>
    <row r="729" spans="1:96" x14ac:dyDescent="0.25">
      <c r="A729" t="s">
        <v>271</v>
      </c>
      <c r="B729" t="s">
        <v>264</v>
      </c>
      <c r="C729">
        <v>0</v>
      </c>
      <c r="D729">
        <v>700</v>
      </c>
      <c r="E729" t="s">
        <v>696</v>
      </c>
      <c r="F729" t="s">
        <v>84</v>
      </c>
      <c r="G729" t="s">
        <v>30</v>
      </c>
      <c r="H729" t="s">
        <v>30</v>
      </c>
      <c r="I729">
        <v>83.3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 t="s">
        <v>30</v>
      </c>
      <c r="Q729">
        <v>0</v>
      </c>
      <c r="R729">
        <v>11.9</v>
      </c>
      <c r="S729">
        <v>0</v>
      </c>
      <c r="T729">
        <v>0</v>
      </c>
      <c r="U729">
        <v>0</v>
      </c>
      <c r="V729">
        <v>0</v>
      </c>
      <c r="CB729" t="str">
        <f t="shared" ref="CB729" si="3644">IF(AND(OR($B729="Incon20l",$B729="Incon20r"),OR($B732="Abs20r",$B732="Abs20l"),$F729="Flankers",$F732="Flankers"),$I732,"")</f>
        <v/>
      </c>
      <c r="CC729" t="str">
        <f t="shared" ref="CC729" si="3645">IF(AND(OR($B729="Incon60l",$B729="Incon60r"),OR($B732="Abs60r",$B732="Abs60l"),$F729="Flankers",$F732="Flankers"),$I732,"")</f>
        <v/>
      </c>
      <c r="CD729" t="str">
        <f t="shared" ref="CD729" si="3646">IF(AND(OR($B729="Incon20l",$B729="Incon20r"),OR($B732="con20r",$B732="con20l"),$F729="Flankers",$F732="Flankers"),$I732,"")</f>
        <v/>
      </c>
      <c r="CE729" t="str">
        <f t="shared" ref="CE729" si="3647">IF(AND(OR($B729="Incon60l",$B729="Incon60r"),OR($B732="con60r",$B732="con60l"),$F729="Flankers",$F732="Flankers"),$I732,"")</f>
        <v/>
      </c>
      <c r="CO729" t="str">
        <f t="shared" ref="CO729" si="3648">IF(AND(OR($B729="Incon20l",$B729="Incon20r"),OR($B732="Abs20r",$B732="Abs20l"),$F729="Flankers",$F732="Flankers"),$T732,"")</f>
        <v/>
      </c>
      <c r="CP729" t="str">
        <f t="shared" ref="CP729" si="3649">IF(AND(OR($B729="Incon60l",$B729="Incon60r"),OR($B732="Abs60r",$B732="Abs60l"),$F729="Flankers",$F732="Flankers"),$T732,"")</f>
        <v/>
      </c>
      <c r="CQ729" t="str">
        <f t="shared" ref="CQ729" si="3650">IF(AND(OR($B729="Incon20l",$B729="Incon20r"),OR($B732="con20r",$B732="con20l"),$F729="Flankers",$F732="Flankers"),$T732,"")</f>
        <v/>
      </c>
      <c r="CR729" t="str">
        <f t="shared" ref="CR729" si="3651">IF(AND(OR($B729="Incon60l",$B729="Incon60r"),OR($B732="con60r",$B732="con60l"),$F729="Flankers",$F732="Flankers"),$T732,"")</f>
        <v/>
      </c>
    </row>
    <row r="730" spans="1:96" x14ac:dyDescent="0.25">
      <c r="A730" t="s">
        <v>272</v>
      </c>
      <c r="B730" t="s">
        <v>264</v>
      </c>
      <c r="C730">
        <v>0</v>
      </c>
      <c r="D730">
        <v>700</v>
      </c>
      <c r="E730" t="s">
        <v>696</v>
      </c>
      <c r="F730" t="s">
        <v>84</v>
      </c>
      <c r="G730" t="s">
        <v>30</v>
      </c>
      <c r="H730" t="s">
        <v>30</v>
      </c>
      <c r="I730">
        <v>200.1</v>
      </c>
      <c r="J730">
        <v>0</v>
      </c>
      <c r="K730">
        <v>0</v>
      </c>
      <c r="L730">
        <v>66.599999999999994</v>
      </c>
      <c r="M730">
        <v>66.599999999999994</v>
      </c>
      <c r="N730">
        <v>0</v>
      </c>
      <c r="O730">
        <v>0</v>
      </c>
      <c r="P730" t="s">
        <v>30</v>
      </c>
      <c r="Q730">
        <v>0</v>
      </c>
      <c r="R730">
        <v>28.6</v>
      </c>
      <c r="S730">
        <v>0</v>
      </c>
      <c r="T730">
        <v>0</v>
      </c>
      <c r="U730">
        <v>0</v>
      </c>
      <c r="V730">
        <v>0</v>
      </c>
    </row>
    <row r="731" spans="1:96" x14ac:dyDescent="0.25">
      <c r="A731" t="s">
        <v>273</v>
      </c>
      <c r="B731" t="s">
        <v>264</v>
      </c>
      <c r="C731">
        <v>0</v>
      </c>
      <c r="D731">
        <v>700</v>
      </c>
      <c r="E731" t="s">
        <v>696</v>
      </c>
      <c r="F731" t="s">
        <v>84</v>
      </c>
      <c r="G731">
        <v>15.1</v>
      </c>
      <c r="H731">
        <v>1</v>
      </c>
      <c r="I731">
        <v>450.1</v>
      </c>
      <c r="J731">
        <v>600</v>
      </c>
      <c r="K731">
        <v>33410.5</v>
      </c>
      <c r="L731">
        <v>600</v>
      </c>
      <c r="M731">
        <v>600</v>
      </c>
      <c r="N731">
        <v>600</v>
      </c>
      <c r="O731">
        <v>1</v>
      </c>
      <c r="P731">
        <v>0</v>
      </c>
      <c r="Q731">
        <v>1</v>
      </c>
      <c r="R731">
        <v>64.3</v>
      </c>
      <c r="S731">
        <v>85.7</v>
      </c>
      <c r="T731">
        <v>600</v>
      </c>
      <c r="U731">
        <v>85.7</v>
      </c>
      <c r="V731">
        <v>600</v>
      </c>
      <c r="BV731" t="str">
        <f t="shared" ref="BV731" si="3652">IF(AND(OR($B731="Incon20l",$B731="Incon20r"),OR($B734="Abs20r",$B734="Abs20l"),$F731="Central",$F734="Central"),$I734,"")</f>
        <v/>
      </c>
      <c r="BW731" t="str">
        <f t="shared" ref="BW731" si="3653">IF(AND(OR($B731="Incon60l",$B731="Incon60r"),OR($B734="Abs60r",$B734="Abs60l"),$F731="Central",$F734="Central"),$I734,"")</f>
        <v/>
      </c>
      <c r="BX731" t="str">
        <f t="shared" si="3383"/>
        <v/>
      </c>
      <c r="BY731" t="str">
        <f t="shared" ref="BY731" si="3654">IF(AND(OR($B731="Incon60l",$B731="Incon60r"),OR($B734="con60r",$B734="con60l"),$F731="Central",$F734="Central"),$I734,"")</f>
        <v/>
      </c>
      <c r="CI731" t="str">
        <f t="shared" ref="CI731" si="3655">IF(AND(OR($B731="Incon20l",$B731="Incon20r"),OR($B734="Abs20r",$B734="Abs20l"),$F731="Central",$F734="Central"),$T734,"")</f>
        <v/>
      </c>
      <c r="CJ731" t="str">
        <f t="shared" ref="CJ731" si="3656">IF(AND(OR($B731="Incon60l",$B731="Incon60r"),OR($B734="Abs60r",$B734="Abs60l"),$F731="Central",$F734="Central"),$T734,"")</f>
        <v/>
      </c>
      <c r="CK731" t="str">
        <f t="shared" ref="CK731" si="3657">IF(AND(OR($B731="Incon20l",$B731="Incon20r"),OR($B734="con20r",$B734="con20l"),$F731="Central",$F734="Central"),$T734,"")</f>
        <v/>
      </c>
      <c r="CL731" t="str">
        <f t="shared" ref="CL731" si="3658">IF(AND(OR($B731="Incon60l",$B731="Incon60r"),OR($B734="con60r",$B734="con60l"),$F731="Central",$F734="Central"),$T734,"")</f>
        <v/>
      </c>
    </row>
    <row r="732" spans="1:96" x14ac:dyDescent="0.25">
      <c r="A732" t="s">
        <v>274</v>
      </c>
      <c r="B732" t="s">
        <v>264</v>
      </c>
      <c r="C732">
        <v>0</v>
      </c>
      <c r="D732">
        <v>700</v>
      </c>
      <c r="E732" t="s">
        <v>696</v>
      </c>
      <c r="F732" t="s">
        <v>84</v>
      </c>
      <c r="G732" t="s">
        <v>30</v>
      </c>
      <c r="H732" t="s">
        <v>30</v>
      </c>
      <c r="I732">
        <v>416.5</v>
      </c>
      <c r="J732">
        <v>0</v>
      </c>
      <c r="K732">
        <v>0</v>
      </c>
      <c r="L732">
        <v>33.299999999999997</v>
      </c>
      <c r="M732">
        <v>33.299999999999997</v>
      </c>
      <c r="N732">
        <v>0</v>
      </c>
      <c r="O732">
        <v>0</v>
      </c>
      <c r="P732" t="s">
        <v>30</v>
      </c>
      <c r="Q732">
        <v>0</v>
      </c>
      <c r="R732">
        <v>59.5</v>
      </c>
      <c r="S732">
        <v>0</v>
      </c>
      <c r="T732">
        <v>0</v>
      </c>
      <c r="U732">
        <v>0</v>
      </c>
      <c r="V732">
        <v>0</v>
      </c>
      <c r="CB732" t="str">
        <f t="shared" ref="CB732" si="3659">IF(AND(OR($B732="Incon20l",$B732="Incon20r"),OR($B735="Abs20r",$B735="Abs20l"),$F732="Flankers",$F735="Flankers"),$I735,"")</f>
        <v/>
      </c>
      <c r="CC732" t="str">
        <f t="shared" ref="CC732" si="3660">IF(AND(OR($B732="Incon60l",$B732="Incon60r"),OR($B735="Abs60r",$B735="Abs60l"),$F732="Flankers",$F735="Flankers"),$I735,"")</f>
        <v/>
      </c>
      <c r="CD732" t="str">
        <f t="shared" ref="CD732" si="3661">IF(AND(OR($B732="Incon20l",$B732="Incon20r"),OR($B735="con20r",$B735="con20l"),$F732="Flankers",$F735="Flankers"),$I735,"")</f>
        <v/>
      </c>
      <c r="CE732" t="str">
        <f t="shared" ref="CE732" si="3662">IF(AND(OR($B732="Incon60l",$B732="Incon60r"),OR($B735="con60r",$B735="con60l"),$F732="Flankers",$F735="Flankers"),$I735,"")</f>
        <v/>
      </c>
      <c r="CO732" t="str">
        <f t="shared" ref="CO732" si="3663">IF(AND(OR($B732="Incon20l",$B732="Incon20r"),OR($B735="Abs20r",$B735="Abs20l"),$F732="Flankers",$F735="Flankers"),$T735,"")</f>
        <v/>
      </c>
      <c r="CP732" t="str">
        <f t="shared" ref="CP732" si="3664">IF(AND(OR($B732="Incon60l",$B732="Incon60r"),OR($B735="Abs60r",$B735="Abs60l"),$F732="Flankers",$F735="Flankers"),$T735,"")</f>
        <v/>
      </c>
      <c r="CQ732" t="str">
        <f t="shared" ref="CQ732" si="3665">IF(AND(OR($B732="Incon20l",$B732="Incon20r"),OR($B735="con20r",$B735="con20l"),$F732="Flankers",$F735="Flankers"),$T735,"")</f>
        <v/>
      </c>
      <c r="CR732" t="str">
        <f t="shared" ref="CR732" si="3666">IF(AND(OR($B732="Incon60l",$B732="Incon60r"),OR($B735="con60r",$B735="con60l"),$F732="Flankers",$F735="Flankers"),$T735,"")</f>
        <v/>
      </c>
    </row>
    <row r="733" spans="1:96" x14ac:dyDescent="0.25">
      <c r="A733" t="s">
        <v>275</v>
      </c>
      <c r="B733" t="s">
        <v>264</v>
      </c>
      <c r="C733">
        <v>0</v>
      </c>
      <c r="D733">
        <v>700</v>
      </c>
      <c r="E733" t="s">
        <v>696</v>
      </c>
      <c r="F733" t="s">
        <v>84</v>
      </c>
      <c r="G733" t="s">
        <v>30</v>
      </c>
      <c r="H733" t="s">
        <v>30</v>
      </c>
      <c r="I733">
        <v>433.4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 t="s">
        <v>30</v>
      </c>
      <c r="Q733">
        <v>0</v>
      </c>
      <c r="R733">
        <v>61.9</v>
      </c>
      <c r="S733">
        <v>0</v>
      </c>
      <c r="T733">
        <v>0</v>
      </c>
      <c r="U733">
        <v>0</v>
      </c>
      <c r="V733">
        <v>0</v>
      </c>
    </row>
    <row r="734" spans="1:96" x14ac:dyDescent="0.25">
      <c r="A734" t="s">
        <v>276</v>
      </c>
      <c r="B734" t="s">
        <v>264</v>
      </c>
      <c r="C734">
        <v>0</v>
      </c>
      <c r="D734">
        <v>700</v>
      </c>
      <c r="E734" t="s">
        <v>696</v>
      </c>
      <c r="F734" t="s">
        <v>84</v>
      </c>
      <c r="G734">
        <v>12.2</v>
      </c>
      <c r="H734">
        <v>1</v>
      </c>
      <c r="I734">
        <v>566.6</v>
      </c>
      <c r="J734">
        <v>616.6</v>
      </c>
      <c r="K734">
        <v>34332.400000000001</v>
      </c>
      <c r="L734">
        <v>616.6</v>
      </c>
      <c r="M734">
        <v>616.6</v>
      </c>
      <c r="N734">
        <v>616.6</v>
      </c>
      <c r="O734">
        <v>1</v>
      </c>
      <c r="P734">
        <v>0</v>
      </c>
      <c r="Q734">
        <v>1</v>
      </c>
      <c r="R734">
        <v>80.900000000000006</v>
      </c>
      <c r="S734">
        <v>88.1</v>
      </c>
      <c r="T734">
        <v>616.6</v>
      </c>
      <c r="U734">
        <v>88.1</v>
      </c>
      <c r="V734">
        <v>616.6</v>
      </c>
      <c r="BV734" t="str">
        <f t="shared" ref="BV734" si="3667">IF(AND(OR($B734="Incon20l",$B734="Incon20r"),OR($B737="Abs20r",$B737="Abs20l"),$F734="Central",$F737="Central"),$I737,"")</f>
        <v/>
      </c>
      <c r="BW734" t="str">
        <f t="shared" ref="BW734" si="3668">IF(AND(OR($B734="Incon60l",$B734="Incon60r"),OR($B737="Abs60r",$B737="Abs60l"),$F734="Central",$F737="Central"),$I737,"")</f>
        <v/>
      </c>
      <c r="BX734" t="str">
        <f t="shared" si="3383"/>
        <v/>
      </c>
      <c r="BY734" t="str">
        <f t="shared" ref="BY734" si="3669">IF(AND(OR($B734="Incon60l",$B734="Incon60r"),OR($B737="con60r",$B737="con60l"),$F734="Central",$F737="Central"),$I737,"")</f>
        <v/>
      </c>
      <c r="CI734" t="str">
        <f t="shared" ref="CI734" si="3670">IF(AND(OR($B734="Incon20l",$B734="Incon20r"),OR($B737="Abs20r",$B737="Abs20l"),$F734="Central",$F737="Central"),$T737,"")</f>
        <v/>
      </c>
      <c r="CJ734" t="str">
        <f t="shared" ref="CJ734" si="3671">IF(AND(OR($B734="Incon60l",$B734="Incon60r"),OR($B737="Abs60r",$B737="Abs60l"),$F734="Central",$F737="Central"),$T737,"")</f>
        <v/>
      </c>
      <c r="CK734" t="str">
        <f t="shared" ref="CK734" si="3672">IF(AND(OR($B734="Incon20l",$B734="Incon20r"),OR($B737="con20r",$B737="con20l"),$F734="Central",$F737="Central"),$T737,"")</f>
        <v/>
      </c>
      <c r="CL734" t="str">
        <f t="shared" ref="CL734" si="3673">IF(AND(OR($B734="Incon60l",$B734="Incon60r"),OR($B737="con60r",$B737="con60l"),$F734="Central",$F737="Central"),$T737,"")</f>
        <v/>
      </c>
    </row>
    <row r="735" spans="1:96" x14ac:dyDescent="0.25">
      <c r="A735" t="s">
        <v>277</v>
      </c>
      <c r="B735" t="s">
        <v>264</v>
      </c>
      <c r="C735">
        <v>0</v>
      </c>
      <c r="D735">
        <v>700</v>
      </c>
      <c r="E735" t="s">
        <v>696</v>
      </c>
      <c r="F735" t="s">
        <v>84</v>
      </c>
      <c r="G735">
        <v>1.9</v>
      </c>
      <c r="H735">
        <v>1</v>
      </c>
      <c r="I735">
        <v>533</v>
      </c>
      <c r="J735">
        <v>516.6</v>
      </c>
      <c r="K735">
        <v>28763.8</v>
      </c>
      <c r="L735">
        <v>516.6</v>
      </c>
      <c r="M735">
        <v>516.6</v>
      </c>
      <c r="N735">
        <v>516.6</v>
      </c>
      <c r="O735">
        <v>1</v>
      </c>
      <c r="P735">
        <v>0</v>
      </c>
      <c r="Q735">
        <v>1</v>
      </c>
      <c r="R735">
        <v>76.099999999999994</v>
      </c>
      <c r="S735">
        <v>73.8</v>
      </c>
      <c r="T735">
        <v>516.6</v>
      </c>
      <c r="U735">
        <v>73.8</v>
      </c>
      <c r="V735">
        <v>516.6</v>
      </c>
      <c r="CB735" t="str">
        <f t="shared" ref="CB735" si="3674">IF(AND(OR($B735="Incon20l",$B735="Incon20r"),OR($B738="Abs20r",$B738="Abs20l"),$F735="Flankers",$F738="Flankers"),$I738,"")</f>
        <v/>
      </c>
      <c r="CC735" t="str">
        <f t="shared" ref="CC735" si="3675">IF(AND(OR($B735="Incon60l",$B735="Incon60r"),OR($B738="Abs60r",$B738="Abs60l"),$F735="Flankers",$F738="Flankers"),$I738,"")</f>
        <v/>
      </c>
      <c r="CD735" t="str">
        <f t="shared" ref="CD735" si="3676">IF(AND(OR($B735="Incon20l",$B735="Incon20r"),OR($B738="con20r",$B738="con20l"),$F735="Flankers",$F738="Flankers"),$I738,"")</f>
        <v/>
      </c>
      <c r="CE735" t="str">
        <f t="shared" ref="CE735" si="3677">IF(AND(OR($B735="Incon60l",$B735="Incon60r"),OR($B738="con60r",$B738="con60l"),$F735="Flankers",$F738="Flankers"),$I738,"")</f>
        <v/>
      </c>
      <c r="CO735" t="str">
        <f t="shared" ref="CO735" si="3678">IF(AND(OR($B735="Incon20l",$B735="Incon20r"),OR($B738="Abs20r",$B738="Abs20l"),$F735="Flankers",$F738="Flankers"),$T738,"")</f>
        <v/>
      </c>
      <c r="CP735" t="str">
        <f t="shared" ref="CP735" si="3679">IF(AND(OR($B735="Incon60l",$B735="Incon60r"),OR($B738="Abs60r",$B738="Abs60l"),$F735="Flankers",$F738="Flankers"),$T738,"")</f>
        <v/>
      </c>
      <c r="CQ735" t="str">
        <f t="shared" ref="CQ735" si="3680">IF(AND(OR($B735="Incon20l",$B735="Incon20r"),OR($B738="con20r",$B738="con20l"),$F735="Flankers",$F738="Flankers"),$T738,"")</f>
        <v/>
      </c>
      <c r="CR735" t="str">
        <f t="shared" ref="CR735" si="3681">IF(AND(OR($B735="Incon60l",$B735="Incon60r"),OR($B738="con60r",$B738="con60l"),$F735="Flankers",$F738="Flankers"),$T738,"")</f>
        <v/>
      </c>
    </row>
    <row r="736" spans="1:96" x14ac:dyDescent="0.25">
      <c r="A736" t="s">
        <v>278</v>
      </c>
      <c r="B736" t="s">
        <v>264</v>
      </c>
      <c r="C736">
        <v>0</v>
      </c>
      <c r="D736">
        <v>700</v>
      </c>
      <c r="E736" t="s">
        <v>696</v>
      </c>
      <c r="F736" t="s">
        <v>84</v>
      </c>
      <c r="G736">
        <v>65.7</v>
      </c>
      <c r="H736">
        <v>1</v>
      </c>
      <c r="I736">
        <v>499.9</v>
      </c>
      <c r="J736">
        <v>399.8</v>
      </c>
      <c r="K736">
        <v>22262.3</v>
      </c>
      <c r="L736">
        <v>449.9</v>
      </c>
      <c r="M736">
        <v>449.9</v>
      </c>
      <c r="N736">
        <v>133.19999999999999</v>
      </c>
      <c r="O736">
        <v>1</v>
      </c>
      <c r="P736">
        <v>0</v>
      </c>
      <c r="Q736">
        <v>1</v>
      </c>
      <c r="R736">
        <v>71.400000000000006</v>
      </c>
      <c r="S736">
        <v>57.1</v>
      </c>
      <c r="T736">
        <v>133.19999999999999</v>
      </c>
      <c r="U736">
        <v>19</v>
      </c>
      <c r="V736">
        <v>133.19999999999999</v>
      </c>
    </row>
    <row r="737" spans="1:96" x14ac:dyDescent="0.25">
      <c r="A737" t="s">
        <v>279</v>
      </c>
      <c r="B737" t="s">
        <v>264</v>
      </c>
      <c r="C737">
        <v>0</v>
      </c>
      <c r="D737">
        <v>700</v>
      </c>
      <c r="E737" t="s">
        <v>696</v>
      </c>
      <c r="F737" t="s">
        <v>84</v>
      </c>
      <c r="G737" t="s">
        <v>30</v>
      </c>
      <c r="H737" t="s">
        <v>30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 t="s">
        <v>30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BV737" t="str">
        <f t="shared" ref="BV737" si="3682">IF(AND(OR($B737="Incon20l",$B737="Incon20r"),OR($B740="Abs20r",$B740="Abs20l"),$F737="Central",$F740="Central"),$I740,"")</f>
        <v/>
      </c>
      <c r="BW737" t="str">
        <f t="shared" ref="BW737" si="3683">IF(AND(OR($B737="Incon60l",$B737="Incon60r"),OR($B740="Abs60r",$B740="Abs60l"),$F737="Central",$F740="Central"),$I740,"")</f>
        <v/>
      </c>
      <c r="BX737" t="str">
        <f t="shared" si="3383"/>
        <v/>
      </c>
      <c r="BY737" t="str">
        <f t="shared" ref="BY737" si="3684">IF(AND(OR($B737="Incon60l",$B737="Incon60r"),OR($B740="con60r",$B740="con60l"),$F737="Central",$F740="Central"),$I740,"")</f>
        <v/>
      </c>
      <c r="CI737" t="str">
        <f t="shared" ref="CI737" si="3685">IF(AND(OR($B737="Incon20l",$B737="Incon20r"),OR($B740="Abs20r",$B740="Abs20l"),$F737="Central",$F740="Central"),$T740,"")</f>
        <v/>
      </c>
      <c r="CJ737" t="str">
        <f t="shared" ref="CJ737" si="3686">IF(AND(OR($B737="Incon60l",$B737="Incon60r"),OR($B740="Abs60r",$B740="Abs60l"),$F737="Central",$F740="Central"),$T740,"")</f>
        <v/>
      </c>
      <c r="CK737" t="str">
        <f t="shared" ref="CK737" si="3687">IF(AND(OR($B737="Incon20l",$B737="Incon20r"),OR($B740="con20r",$B740="con20l"),$F737="Central",$F740="Central"),$T740,"")</f>
        <v/>
      </c>
      <c r="CL737" t="str">
        <f t="shared" ref="CL737" si="3688">IF(AND(OR($B737="Incon60l",$B737="Incon60r"),OR($B740="con60r",$B740="con60l"),$F737="Central",$F740="Central"),$T740,"")</f>
        <v/>
      </c>
    </row>
    <row r="738" spans="1:96" x14ac:dyDescent="0.25">
      <c r="A738" t="s">
        <v>280</v>
      </c>
      <c r="B738" t="s">
        <v>264</v>
      </c>
      <c r="C738">
        <v>0</v>
      </c>
      <c r="D738">
        <v>700</v>
      </c>
      <c r="E738" t="s">
        <v>696</v>
      </c>
      <c r="F738" t="s">
        <v>84</v>
      </c>
      <c r="G738" t="s">
        <v>30</v>
      </c>
      <c r="H738" t="s">
        <v>30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 t="s">
        <v>30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CB738" t="str">
        <f t="shared" ref="CB738" si="3689">IF(AND(OR($B738="Incon20l",$B738="Incon20r"),OR($B741="Abs20r",$B741="Abs20l"),$F738="Flankers",$F741="Flankers"),$I741,"")</f>
        <v/>
      </c>
      <c r="CC738" t="str">
        <f t="shared" ref="CC738" si="3690">IF(AND(OR($B738="Incon60l",$B738="Incon60r"),OR($B741="Abs60r",$B741="Abs60l"),$F738="Flankers",$F741="Flankers"),$I741,"")</f>
        <v/>
      </c>
      <c r="CD738" t="str">
        <f t="shared" ref="CD738" si="3691">IF(AND(OR($B738="Incon20l",$B738="Incon20r"),OR($B741="con20r",$B741="con20l"),$F738="Flankers",$F741="Flankers"),$I741,"")</f>
        <v/>
      </c>
      <c r="CE738" t="str">
        <f t="shared" ref="CE738" si="3692">IF(AND(OR($B738="Incon60l",$B738="Incon60r"),OR($B741="con60r",$B741="con60l"),$F738="Flankers",$F741="Flankers"),$I741,"")</f>
        <v/>
      </c>
      <c r="CO738" t="str">
        <f t="shared" ref="CO738" si="3693">IF(AND(OR($B738="Incon20l",$B738="Incon20r"),OR($B741="Abs20r",$B741="Abs20l"),$F738="Flankers",$F741="Flankers"),$T741,"")</f>
        <v/>
      </c>
      <c r="CP738" t="str">
        <f t="shared" ref="CP738" si="3694">IF(AND(OR($B738="Incon60l",$B738="Incon60r"),OR($B741="Abs60r",$B741="Abs60l"),$F738="Flankers",$F741="Flankers"),$T741,"")</f>
        <v/>
      </c>
      <c r="CQ738" t="str">
        <f t="shared" ref="CQ738" si="3695">IF(AND(OR($B738="Incon20l",$B738="Incon20r"),OR($B741="con20r",$B741="con20l"),$F738="Flankers",$F741="Flankers"),$T741,"")</f>
        <v/>
      </c>
      <c r="CR738" t="str">
        <f t="shared" ref="CR738" si="3696">IF(AND(OR($B738="Incon60l",$B738="Incon60r"),OR($B741="con60r",$B741="con60l"),$F738="Flankers",$F741="Flankers"),$T741,"")</f>
        <v/>
      </c>
    </row>
    <row r="739" spans="1:96" x14ac:dyDescent="0.25">
      <c r="A739" t="s">
        <v>281</v>
      </c>
      <c r="B739" t="s">
        <v>264</v>
      </c>
      <c r="C739">
        <v>0</v>
      </c>
      <c r="D739">
        <v>700</v>
      </c>
      <c r="E739" t="s">
        <v>696</v>
      </c>
      <c r="F739" t="s">
        <v>84</v>
      </c>
      <c r="G739" t="s">
        <v>30</v>
      </c>
      <c r="H739" t="s">
        <v>30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 t="s">
        <v>30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96" x14ac:dyDescent="0.25">
      <c r="A740" t="s">
        <v>282</v>
      </c>
      <c r="B740" t="s">
        <v>264</v>
      </c>
      <c r="C740">
        <v>0</v>
      </c>
      <c r="D740">
        <v>700</v>
      </c>
      <c r="E740" t="s">
        <v>696</v>
      </c>
      <c r="F740" t="s">
        <v>84</v>
      </c>
      <c r="G740" t="s">
        <v>30</v>
      </c>
      <c r="H740" t="s">
        <v>30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 t="s">
        <v>30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BV740" t="str">
        <f t="shared" ref="BV740" si="3697">IF(AND(OR($B740="Incon20l",$B740="Incon20r"),OR($B743="Abs20r",$B743="Abs20l"),$F740="Central",$F743="Central"),$I743,"")</f>
        <v/>
      </c>
      <c r="BW740" t="str">
        <f t="shared" ref="BW740" si="3698">IF(AND(OR($B740="Incon60l",$B740="Incon60r"),OR($B743="Abs60r",$B743="Abs60l"),$F740="Central",$F743="Central"),$I743,"")</f>
        <v/>
      </c>
      <c r="BX740" t="str">
        <f t="shared" si="3383"/>
        <v/>
      </c>
      <c r="BY740" t="str">
        <f t="shared" ref="BY740" si="3699">IF(AND(OR($B740="Incon60l",$B740="Incon60r"),OR($B743="con60r",$B743="con60l"),$F740="Central",$F743="Central"),$I743,"")</f>
        <v/>
      </c>
      <c r="CI740" t="str">
        <f t="shared" ref="CI740" si="3700">IF(AND(OR($B740="Incon20l",$B740="Incon20r"),OR($B743="Abs20r",$B743="Abs20l"),$F740="Central",$F743="Central"),$T743,"")</f>
        <v/>
      </c>
      <c r="CJ740" t="str">
        <f t="shared" ref="CJ740" si="3701">IF(AND(OR($B740="Incon60l",$B740="Incon60r"),OR($B743="Abs60r",$B743="Abs60l"),$F740="Central",$F743="Central"),$T743,"")</f>
        <v/>
      </c>
      <c r="CK740" t="str">
        <f t="shared" ref="CK740" si="3702">IF(AND(OR($B740="Incon20l",$B740="Incon20r"),OR($B743="con20r",$B743="con20l"),$F740="Central",$F743="Central"),$T743,"")</f>
        <v/>
      </c>
      <c r="CL740" t="str">
        <f t="shared" ref="CL740" si="3703">IF(AND(OR($B740="Incon60l",$B740="Incon60r"),OR($B743="con60r",$B743="con60l"),$F740="Central",$F743="Central"),$T743,"")</f>
        <v/>
      </c>
    </row>
    <row r="741" spans="1:96" x14ac:dyDescent="0.25">
      <c r="A741" t="s">
        <v>283</v>
      </c>
      <c r="B741" t="s">
        <v>264</v>
      </c>
      <c r="C741">
        <v>0</v>
      </c>
      <c r="D741">
        <v>700</v>
      </c>
      <c r="E741" t="s">
        <v>696</v>
      </c>
      <c r="F741" t="s">
        <v>84</v>
      </c>
      <c r="G741" t="s">
        <v>30</v>
      </c>
      <c r="H741" t="s">
        <v>30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 t="s">
        <v>30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CB741" t="str">
        <f t="shared" ref="CB741" si="3704">IF(AND(OR($B741="Incon20l",$B741="Incon20r"),OR($B744="Abs20r",$B744="Abs20l"),$F741="Flankers",$F744="Flankers"),$I744,"")</f>
        <v/>
      </c>
      <c r="CC741" t="str">
        <f t="shared" ref="CC741" si="3705">IF(AND(OR($B741="Incon60l",$B741="Incon60r"),OR($B744="Abs60r",$B744="Abs60l"),$F741="Flankers",$F744="Flankers"),$I744,"")</f>
        <v/>
      </c>
      <c r="CD741" t="str">
        <f t="shared" ref="CD741" si="3706">IF(AND(OR($B741="Incon20l",$B741="Incon20r"),OR($B744="con20r",$B744="con20l"),$F741="Flankers",$F744="Flankers"),$I744,"")</f>
        <v/>
      </c>
      <c r="CE741" t="str">
        <f t="shared" ref="CE741" si="3707">IF(AND(OR($B741="Incon60l",$B741="Incon60r"),OR($B744="con60r",$B744="con60l"),$F741="Flankers",$F744="Flankers"),$I744,"")</f>
        <v/>
      </c>
      <c r="CO741" t="str">
        <f t="shared" ref="CO741" si="3708">IF(AND(OR($B741="Incon20l",$B741="Incon20r"),OR($B744="Abs20r",$B744="Abs20l"),$F741="Flankers",$F744="Flankers"),$T744,"")</f>
        <v/>
      </c>
      <c r="CP741" t="str">
        <f t="shared" ref="CP741" si="3709">IF(AND(OR($B741="Incon60l",$B741="Incon60r"),OR($B744="Abs60r",$B744="Abs60l"),$F741="Flankers",$F744="Flankers"),$T744,"")</f>
        <v/>
      </c>
      <c r="CQ741" t="str">
        <f t="shared" ref="CQ741" si="3710">IF(AND(OR($B741="Incon20l",$B741="Incon20r"),OR($B744="con20r",$B744="con20l"),$F741="Flankers",$F744="Flankers"),$T744,"")</f>
        <v/>
      </c>
      <c r="CR741" t="str">
        <f t="shared" ref="CR741" si="3711">IF(AND(OR($B741="Incon60l",$B741="Incon60r"),OR($B744="con60r",$B744="con60l"),$F741="Flankers",$F744="Flankers"),$T744,"")</f>
        <v/>
      </c>
    </row>
    <row r="742" spans="1:96" x14ac:dyDescent="0.25">
      <c r="A742" t="s">
        <v>284</v>
      </c>
      <c r="B742" t="s">
        <v>264</v>
      </c>
      <c r="C742">
        <v>0</v>
      </c>
      <c r="D742">
        <v>700</v>
      </c>
      <c r="E742" t="s">
        <v>696</v>
      </c>
      <c r="F742" t="s">
        <v>84</v>
      </c>
      <c r="G742" t="s">
        <v>30</v>
      </c>
      <c r="H742" t="s">
        <v>30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 t="s">
        <v>30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96" x14ac:dyDescent="0.25">
      <c r="A743" t="s">
        <v>285</v>
      </c>
      <c r="B743" t="s">
        <v>264</v>
      </c>
      <c r="C743">
        <v>0</v>
      </c>
      <c r="D743">
        <v>700</v>
      </c>
      <c r="E743" t="s">
        <v>696</v>
      </c>
      <c r="F743" t="s">
        <v>84</v>
      </c>
      <c r="G743" t="s">
        <v>30</v>
      </c>
      <c r="H743" t="s">
        <v>30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 t="s">
        <v>30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BV743" t="str">
        <f t="shared" ref="BV743" si="3712">IF(AND(OR($B743="Incon20l",$B743="Incon20r"),OR($B746="Abs20r",$B746="Abs20l"),$F743="Central",$F746="Central"),$I746,"")</f>
        <v/>
      </c>
      <c r="BW743" t="str">
        <f t="shared" ref="BW743" si="3713">IF(AND(OR($B743="Incon60l",$B743="Incon60r"),OR($B746="Abs60r",$B746="Abs60l"),$F743="Central",$F746="Central"),$I746,"")</f>
        <v/>
      </c>
      <c r="BX743" t="str">
        <f t="shared" ref="BX743:BX806" si="3714">IF(AND(OR($B743="Incon20l",$B743="Incon20r"),OR($B746="con20r",$B746="con20l"),$F743="Central",$F746="Central"),$I746,"")</f>
        <v/>
      </c>
      <c r="BY743" t="str">
        <f t="shared" ref="BY743" si="3715">IF(AND(OR($B743="Incon60l",$B743="Incon60r"),OR($B746="con60r",$B746="con60l"),$F743="Central",$F746="Central"),$I746,"")</f>
        <v/>
      </c>
      <c r="CI743" t="str">
        <f t="shared" ref="CI743" si="3716">IF(AND(OR($B743="Incon20l",$B743="Incon20r"),OR($B746="Abs20r",$B746="Abs20l"),$F743="Central",$F746="Central"),$T746,"")</f>
        <v/>
      </c>
      <c r="CJ743" t="str">
        <f t="shared" ref="CJ743" si="3717">IF(AND(OR($B743="Incon60l",$B743="Incon60r"),OR($B746="Abs60r",$B746="Abs60l"),$F743="Central",$F746="Central"),$T746,"")</f>
        <v/>
      </c>
      <c r="CK743" t="str">
        <f t="shared" ref="CK743" si="3718">IF(AND(OR($B743="Incon20l",$B743="Incon20r"),OR($B746="con20r",$B746="con20l"),$F743="Central",$F746="Central"),$T746,"")</f>
        <v/>
      </c>
      <c r="CL743" t="str">
        <f t="shared" ref="CL743" si="3719">IF(AND(OR($B743="Incon60l",$B743="Incon60r"),OR($B746="con60r",$B746="con60l"),$F743="Central",$F746="Central"),$T746,"")</f>
        <v/>
      </c>
    </row>
    <row r="744" spans="1:96" x14ac:dyDescent="0.25">
      <c r="A744" t="s">
        <v>286</v>
      </c>
      <c r="B744" t="s">
        <v>264</v>
      </c>
      <c r="C744">
        <v>0</v>
      </c>
      <c r="D744">
        <v>700</v>
      </c>
      <c r="E744" t="s">
        <v>696</v>
      </c>
      <c r="F744" t="s">
        <v>84</v>
      </c>
      <c r="G744" t="s">
        <v>30</v>
      </c>
      <c r="H744" t="s">
        <v>30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 t="s">
        <v>30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CB744" t="str">
        <f t="shared" ref="CB744" si="3720">IF(AND(OR($B744="Incon20l",$B744="Incon20r"),OR($B747="Abs20r",$B747="Abs20l"),$F744="Flankers",$F747="Flankers"),$I747,"")</f>
        <v/>
      </c>
      <c r="CC744" t="str">
        <f t="shared" ref="CC744" si="3721">IF(AND(OR($B744="Incon60l",$B744="Incon60r"),OR($B747="Abs60r",$B747="Abs60l"),$F744="Flankers",$F747="Flankers"),$I747,"")</f>
        <v/>
      </c>
      <c r="CD744" t="str">
        <f t="shared" ref="CD744" si="3722">IF(AND(OR($B744="Incon20l",$B744="Incon20r"),OR($B747="con20r",$B747="con20l"),$F744="Flankers",$F747="Flankers"),$I747,"")</f>
        <v/>
      </c>
      <c r="CE744" t="str">
        <f t="shared" ref="CE744" si="3723">IF(AND(OR($B744="Incon60l",$B744="Incon60r"),OR($B747="con60r",$B747="con60l"),$F744="Flankers",$F747="Flankers"),$I747,"")</f>
        <v/>
      </c>
      <c r="CO744" t="str">
        <f t="shared" ref="CO744" si="3724">IF(AND(OR($B744="Incon20l",$B744="Incon20r"),OR($B747="Abs20r",$B747="Abs20l"),$F744="Flankers",$F747="Flankers"),$T747,"")</f>
        <v/>
      </c>
      <c r="CP744" t="str">
        <f t="shared" ref="CP744" si="3725">IF(AND(OR($B744="Incon60l",$B744="Incon60r"),OR($B747="Abs60r",$B747="Abs60l"),$F744="Flankers",$F747="Flankers"),$T747,"")</f>
        <v/>
      </c>
      <c r="CQ744" t="str">
        <f t="shared" ref="CQ744" si="3726">IF(AND(OR($B744="Incon20l",$B744="Incon20r"),OR($B747="con20r",$B747="con20l"),$F744="Flankers",$F747="Flankers"),$T747,"")</f>
        <v/>
      </c>
      <c r="CR744" t="str">
        <f t="shared" ref="CR744" si="3727">IF(AND(OR($B744="Incon60l",$B744="Incon60r"),OR($B747="con60r",$B747="con60l"),$F744="Flankers",$F747="Flankers"),$T747,"")</f>
        <v/>
      </c>
    </row>
    <row r="745" spans="1:96" x14ac:dyDescent="0.25">
      <c r="A745" t="s">
        <v>287</v>
      </c>
      <c r="B745" t="s">
        <v>264</v>
      </c>
      <c r="C745">
        <v>0</v>
      </c>
      <c r="D745">
        <v>700</v>
      </c>
      <c r="E745" t="s">
        <v>696</v>
      </c>
      <c r="F745" t="s">
        <v>84</v>
      </c>
      <c r="G745" t="s">
        <v>30</v>
      </c>
      <c r="H745" t="s">
        <v>30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 t="s">
        <v>30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96" x14ac:dyDescent="0.25">
      <c r="A746" t="s">
        <v>288</v>
      </c>
      <c r="B746" t="s">
        <v>264</v>
      </c>
      <c r="C746">
        <v>0</v>
      </c>
      <c r="D746">
        <v>700</v>
      </c>
      <c r="E746" t="s">
        <v>696</v>
      </c>
      <c r="F746" t="s">
        <v>84</v>
      </c>
      <c r="G746" t="s">
        <v>30</v>
      </c>
      <c r="H746" t="s">
        <v>30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 t="s">
        <v>30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BV746" t="str">
        <f t="shared" ref="BV746" si="3728">IF(AND(OR($B746="Incon20l",$B746="Incon20r"),OR($B749="Abs20r",$B749="Abs20l"),$F746="Central",$F749="Central"),$I749,"")</f>
        <v/>
      </c>
      <c r="BW746" t="str">
        <f t="shared" ref="BW746" si="3729">IF(AND(OR($B746="Incon60l",$B746="Incon60r"),OR($B749="Abs60r",$B749="Abs60l"),$F746="Central",$F749="Central"),$I749,"")</f>
        <v/>
      </c>
      <c r="BX746" t="str">
        <f t="shared" si="3714"/>
        <v/>
      </c>
      <c r="BY746" t="str">
        <f t="shared" ref="BY746" si="3730">IF(AND(OR($B746="Incon60l",$B746="Incon60r"),OR($B749="con60r",$B749="con60l"),$F746="Central",$F749="Central"),$I749,"")</f>
        <v/>
      </c>
      <c r="CI746" t="str">
        <f t="shared" ref="CI746" si="3731">IF(AND(OR($B746="Incon20l",$B746="Incon20r"),OR($B749="Abs20r",$B749="Abs20l"),$F746="Central",$F749="Central"),$T749,"")</f>
        <v/>
      </c>
      <c r="CJ746" t="str">
        <f t="shared" ref="CJ746" si="3732">IF(AND(OR($B746="Incon60l",$B746="Incon60r"),OR($B749="Abs60r",$B749="Abs60l"),$F746="Central",$F749="Central"),$T749,"")</f>
        <v/>
      </c>
      <c r="CK746" t="str">
        <f t="shared" ref="CK746" si="3733">IF(AND(OR($B746="Incon20l",$B746="Incon20r"),OR($B749="con20r",$B749="con20l"),$F746="Central",$F749="Central"),$T749,"")</f>
        <v/>
      </c>
      <c r="CL746" t="str">
        <f t="shared" ref="CL746" si="3734">IF(AND(OR($B746="Incon60l",$B746="Incon60r"),OR($B749="con60r",$B749="con60l"),$F746="Central",$F749="Central"),$T749,"")</f>
        <v/>
      </c>
    </row>
    <row r="747" spans="1:96" x14ac:dyDescent="0.25">
      <c r="A747" t="s">
        <v>289</v>
      </c>
      <c r="B747" t="s">
        <v>264</v>
      </c>
      <c r="C747">
        <v>0</v>
      </c>
      <c r="D747">
        <v>700</v>
      </c>
      <c r="E747" t="s">
        <v>696</v>
      </c>
      <c r="F747" t="s">
        <v>84</v>
      </c>
      <c r="G747" t="s">
        <v>30</v>
      </c>
      <c r="H747" t="s">
        <v>30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 t="s">
        <v>30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CB747" t="str">
        <f t="shared" ref="CB747" si="3735">IF(AND(OR($B747="Incon20l",$B747="Incon20r"),OR($B750="Abs20r",$B750="Abs20l"),$F747="Flankers",$F750="Flankers"),$I750,"")</f>
        <v/>
      </c>
      <c r="CC747" t="str">
        <f t="shared" ref="CC747" si="3736">IF(AND(OR($B747="Incon60l",$B747="Incon60r"),OR($B750="Abs60r",$B750="Abs60l"),$F747="Flankers",$F750="Flankers"),$I750,"")</f>
        <v/>
      </c>
      <c r="CD747" t="str">
        <f t="shared" ref="CD747" si="3737">IF(AND(OR($B747="Incon20l",$B747="Incon20r"),OR($B750="con20r",$B750="con20l"),$F747="Flankers",$F750="Flankers"),$I750,"")</f>
        <v/>
      </c>
      <c r="CE747" t="str">
        <f t="shared" ref="CE747" si="3738">IF(AND(OR($B747="Incon60l",$B747="Incon60r"),OR($B750="con60r",$B750="con60l"),$F747="Flankers",$F750="Flankers"),$I750,"")</f>
        <v/>
      </c>
      <c r="CO747" t="str">
        <f t="shared" ref="CO747" si="3739">IF(AND(OR($B747="Incon20l",$B747="Incon20r"),OR($B750="Abs20r",$B750="Abs20l"),$F747="Flankers",$F750="Flankers"),$T750,"")</f>
        <v/>
      </c>
      <c r="CP747" t="str">
        <f t="shared" ref="CP747" si="3740">IF(AND(OR($B747="Incon60l",$B747="Incon60r"),OR($B750="Abs60r",$B750="Abs60l"),$F747="Flankers",$F750="Flankers"),$T750,"")</f>
        <v/>
      </c>
      <c r="CQ747" t="str">
        <f t="shared" ref="CQ747" si="3741">IF(AND(OR($B747="Incon20l",$B747="Incon20r"),OR($B750="con20r",$B750="con20l"),$F747="Flankers",$F750="Flankers"),$T750,"")</f>
        <v/>
      </c>
      <c r="CR747" t="str">
        <f t="shared" ref="CR747" si="3742">IF(AND(OR($B747="Incon60l",$B747="Incon60r"),OR($B750="con60r",$B750="con60l"),$F747="Flankers",$F750="Flankers"),$T750,"")</f>
        <v/>
      </c>
    </row>
    <row r="748" spans="1:96" x14ac:dyDescent="0.25">
      <c r="A748" t="s">
        <v>290</v>
      </c>
      <c r="B748" t="s">
        <v>264</v>
      </c>
      <c r="C748">
        <v>0</v>
      </c>
      <c r="D748">
        <v>700</v>
      </c>
      <c r="E748" t="s">
        <v>696</v>
      </c>
      <c r="F748" t="s">
        <v>84</v>
      </c>
      <c r="G748" t="s">
        <v>30</v>
      </c>
      <c r="H748" t="s">
        <v>30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 t="s">
        <v>30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96" x14ac:dyDescent="0.25">
      <c r="A749" t="s">
        <v>291</v>
      </c>
      <c r="B749" t="s">
        <v>264</v>
      </c>
      <c r="C749">
        <v>0</v>
      </c>
      <c r="D749">
        <v>700</v>
      </c>
      <c r="E749" t="s">
        <v>696</v>
      </c>
      <c r="F749" t="s">
        <v>84</v>
      </c>
      <c r="G749" t="s">
        <v>30</v>
      </c>
      <c r="H749" t="s">
        <v>30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 t="s">
        <v>30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BV749" t="str">
        <f t="shared" ref="BV749" si="3743">IF(AND(OR($B749="Incon20l",$B749="Incon20r"),OR($B752="Abs20r",$B752="Abs20l"),$F749="Central",$F752="Central"),$I752,"")</f>
        <v/>
      </c>
      <c r="BW749" t="str">
        <f t="shared" ref="BW749" si="3744">IF(AND(OR($B749="Incon60l",$B749="Incon60r"),OR($B752="Abs60r",$B752="Abs60l"),$F749="Central",$F752="Central"),$I752,"")</f>
        <v/>
      </c>
      <c r="BX749" t="str">
        <f t="shared" si="3714"/>
        <v/>
      </c>
      <c r="BY749" t="str">
        <f t="shared" ref="BY749" si="3745">IF(AND(OR($B749="Incon60l",$B749="Incon60r"),OR($B752="con60r",$B752="con60l"),$F749="Central",$F752="Central"),$I752,"")</f>
        <v/>
      </c>
      <c r="CI749" t="str">
        <f t="shared" ref="CI749" si="3746">IF(AND(OR($B749="Incon20l",$B749="Incon20r"),OR($B752="Abs20r",$B752="Abs20l"),$F749="Central",$F752="Central"),$T752,"")</f>
        <v/>
      </c>
      <c r="CJ749" t="str">
        <f t="shared" ref="CJ749" si="3747">IF(AND(OR($B749="Incon60l",$B749="Incon60r"),OR($B752="Abs60r",$B752="Abs60l"),$F749="Central",$F752="Central"),$T752,"")</f>
        <v/>
      </c>
      <c r="CK749" t="str">
        <f t="shared" ref="CK749" si="3748">IF(AND(OR($B749="Incon20l",$B749="Incon20r"),OR($B752="con20r",$B752="con20l"),$F749="Central",$F752="Central"),$T752,"")</f>
        <v/>
      </c>
      <c r="CL749" t="str">
        <f t="shared" ref="CL749" si="3749">IF(AND(OR($B749="Incon60l",$B749="Incon60r"),OR($B752="con60r",$B752="con60l"),$F749="Central",$F752="Central"),$T752,"")</f>
        <v/>
      </c>
    </row>
    <row r="750" spans="1:96" x14ac:dyDescent="0.25">
      <c r="A750" t="s">
        <v>292</v>
      </c>
      <c r="B750" t="s">
        <v>264</v>
      </c>
      <c r="C750">
        <v>0</v>
      </c>
      <c r="D750">
        <v>700</v>
      </c>
      <c r="E750" t="s">
        <v>696</v>
      </c>
      <c r="F750" t="s">
        <v>84</v>
      </c>
      <c r="G750" t="s">
        <v>30</v>
      </c>
      <c r="H750" t="s">
        <v>30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 t="s">
        <v>30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CB750" t="str">
        <f t="shared" ref="CB750" si="3750">IF(AND(OR($B750="Incon20l",$B750="Incon20r"),OR($B753="Abs20r",$B753="Abs20l"),$F750="Flankers",$F753="Flankers"),$I753,"")</f>
        <v/>
      </c>
      <c r="CC750" t="str">
        <f t="shared" ref="CC750" si="3751">IF(AND(OR($B750="Incon60l",$B750="Incon60r"),OR($B753="Abs60r",$B753="Abs60l"),$F750="Flankers",$F753="Flankers"),$I753,"")</f>
        <v/>
      </c>
      <c r="CD750" t="str">
        <f t="shared" ref="CD750" si="3752">IF(AND(OR($B750="Incon20l",$B750="Incon20r"),OR($B753="con20r",$B753="con20l"),$F750="Flankers",$F753="Flankers"),$I753,"")</f>
        <v/>
      </c>
      <c r="CE750" t="str">
        <f t="shared" ref="CE750" si="3753">IF(AND(OR($B750="Incon60l",$B750="Incon60r"),OR($B753="con60r",$B753="con60l"),$F750="Flankers",$F753="Flankers"),$I753,"")</f>
        <v/>
      </c>
      <c r="CO750" t="str">
        <f t="shared" ref="CO750" si="3754">IF(AND(OR($B750="Incon20l",$B750="Incon20r"),OR($B753="Abs20r",$B753="Abs20l"),$F750="Flankers",$F753="Flankers"),$T753,"")</f>
        <v/>
      </c>
      <c r="CP750" t="str">
        <f t="shared" ref="CP750" si="3755">IF(AND(OR($B750="Incon60l",$B750="Incon60r"),OR($B753="Abs60r",$B753="Abs60l"),$F750="Flankers",$F753="Flankers"),$T753,"")</f>
        <v/>
      </c>
      <c r="CQ750" t="str">
        <f t="shared" ref="CQ750" si="3756">IF(AND(OR($B750="Incon20l",$B750="Incon20r"),OR($B753="con20r",$B753="con20l"),$F750="Flankers",$F753="Flankers"),$T753,"")</f>
        <v/>
      </c>
      <c r="CR750" t="str">
        <f t="shared" ref="CR750" si="3757">IF(AND(OR($B750="Incon60l",$B750="Incon60r"),OR($B753="con60r",$B753="con60l"),$F750="Flankers",$F753="Flankers"),$T753,"")</f>
        <v/>
      </c>
    </row>
    <row r="751" spans="1:96" x14ac:dyDescent="0.25">
      <c r="A751" t="s">
        <v>293</v>
      </c>
      <c r="B751" t="s">
        <v>264</v>
      </c>
      <c r="C751">
        <v>0</v>
      </c>
      <c r="D751">
        <v>700</v>
      </c>
      <c r="E751" t="s">
        <v>696</v>
      </c>
      <c r="F751" t="s">
        <v>84</v>
      </c>
      <c r="G751" t="s">
        <v>30</v>
      </c>
      <c r="H751" t="s">
        <v>30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 t="s">
        <v>30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96" x14ac:dyDescent="0.25">
      <c r="A752" t="s">
        <v>294</v>
      </c>
      <c r="B752" t="s">
        <v>264</v>
      </c>
      <c r="C752">
        <v>0</v>
      </c>
      <c r="D752">
        <v>700</v>
      </c>
      <c r="E752" t="s">
        <v>696</v>
      </c>
      <c r="F752" t="s">
        <v>84</v>
      </c>
      <c r="G752" t="s">
        <v>30</v>
      </c>
      <c r="H752" t="s">
        <v>30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 t="s">
        <v>30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BV752" t="str">
        <f t="shared" ref="BV752" si="3758">IF(AND(OR($B752="Incon20l",$B752="Incon20r"),OR($B755="Abs20r",$B755="Abs20l"),$F752="Central",$F755="Central"),$I755,"")</f>
        <v/>
      </c>
      <c r="BW752" t="str">
        <f t="shared" ref="BW752" si="3759">IF(AND(OR($B752="Incon60l",$B752="Incon60r"),OR($B755="Abs60r",$B755="Abs60l"),$F752="Central",$F755="Central"),$I755,"")</f>
        <v/>
      </c>
      <c r="BX752" t="str">
        <f t="shared" si="3714"/>
        <v/>
      </c>
      <c r="BY752" t="str">
        <f t="shared" ref="BY752" si="3760">IF(AND(OR($B752="Incon60l",$B752="Incon60r"),OR($B755="con60r",$B755="con60l"),$F752="Central",$F755="Central"),$I755,"")</f>
        <v/>
      </c>
      <c r="CI752" t="str">
        <f t="shared" ref="CI752" si="3761">IF(AND(OR($B752="Incon20l",$B752="Incon20r"),OR($B755="Abs20r",$B755="Abs20l"),$F752="Central",$F755="Central"),$T755,"")</f>
        <v/>
      </c>
      <c r="CJ752" t="str">
        <f t="shared" ref="CJ752" si="3762">IF(AND(OR($B752="Incon60l",$B752="Incon60r"),OR($B755="Abs60r",$B755="Abs60l"),$F752="Central",$F755="Central"),$T755,"")</f>
        <v/>
      </c>
      <c r="CK752" t="str">
        <f t="shared" ref="CK752" si="3763">IF(AND(OR($B752="Incon20l",$B752="Incon20r"),OR($B755="con20r",$B755="con20l"),$F752="Central",$F755="Central"),$T755,"")</f>
        <v/>
      </c>
      <c r="CL752" t="str">
        <f t="shared" ref="CL752" si="3764">IF(AND(OR($B752="Incon60l",$B752="Incon60r"),OR($B755="con60r",$B755="con60l"),$F752="Central",$F755="Central"),$T755,"")</f>
        <v/>
      </c>
    </row>
    <row r="753" spans="1:96" x14ac:dyDescent="0.25">
      <c r="A753" t="s">
        <v>295</v>
      </c>
      <c r="B753" t="s">
        <v>264</v>
      </c>
      <c r="C753">
        <v>0</v>
      </c>
      <c r="D753">
        <v>700</v>
      </c>
      <c r="E753" t="s">
        <v>696</v>
      </c>
      <c r="F753" t="s">
        <v>84</v>
      </c>
      <c r="G753" t="s">
        <v>30</v>
      </c>
      <c r="H753" t="s">
        <v>30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 t="s">
        <v>30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CB753" t="str">
        <f t="shared" ref="CB753" si="3765">IF(AND(OR($B753="Incon20l",$B753="Incon20r"),OR($B756="Abs20r",$B756="Abs20l"),$F753="Flankers",$F756="Flankers"),$I756,"")</f>
        <v/>
      </c>
      <c r="CC753" t="str">
        <f t="shared" ref="CC753" si="3766">IF(AND(OR($B753="Incon60l",$B753="Incon60r"),OR($B756="Abs60r",$B756="Abs60l"),$F753="Flankers",$F756="Flankers"),$I756,"")</f>
        <v/>
      </c>
      <c r="CD753" t="str">
        <f t="shared" ref="CD753" si="3767">IF(AND(OR($B753="Incon20l",$B753="Incon20r"),OR($B756="con20r",$B756="con20l"),$F753="Flankers",$F756="Flankers"),$I756,"")</f>
        <v/>
      </c>
      <c r="CE753" t="str">
        <f t="shared" ref="CE753" si="3768">IF(AND(OR($B753="Incon60l",$B753="Incon60r"),OR($B756="con60r",$B756="con60l"),$F753="Flankers",$F756="Flankers"),$I756,"")</f>
        <v/>
      </c>
      <c r="CO753" t="str">
        <f t="shared" ref="CO753" si="3769">IF(AND(OR($B753="Incon20l",$B753="Incon20r"),OR($B756="Abs20r",$B756="Abs20l"),$F753="Flankers",$F756="Flankers"),$T756,"")</f>
        <v/>
      </c>
      <c r="CP753" t="str">
        <f t="shared" ref="CP753" si="3770">IF(AND(OR($B753="Incon60l",$B753="Incon60r"),OR($B756="Abs60r",$B756="Abs60l"),$F753="Flankers",$F756="Flankers"),$T756,"")</f>
        <v/>
      </c>
      <c r="CQ753" t="str">
        <f t="shared" ref="CQ753" si="3771">IF(AND(OR($B753="Incon20l",$B753="Incon20r"),OR($B756="con20r",$B756="con20l"),$F753="Flankers",$F756="Flankers"),$T756,"")</f>
        <v/>
      </c>
      <c r="CR753" t="str">
        <f t="shared" ref="CR753" si="3772">IF(AND(OR($B753="Incon60l",$B753="Incon60r"),OR($B756="con60r",$B756="con60l"),$F753="Flankers",$F756="Flankers"),$T756,"")</f>
        <v/>
      </c>
    </row>
    <row r="754" spans="1:96" x14ac:dyDescent="0.25">
      <c r="A754" t="s">
        <v>296</v>
      </c>
      <c r="B754" t="s">
        <v>264</v>
      </c>
      <c r="C754">
        <v>0</v>
      </c>
      <c r="D754">
        <v>700</v>
      </c>
      <c r="E754" t="s">
        <v>696</v>
      </c>
      <c r="F754" t="s">
        <v>84</v>
      </c>
      <c r="G754" t="s">
        <v>30</v>
      </c>
      <c r="H754" t="s">
        <v>30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 t="s">
        <v>30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96" x14ac:dyDescent="0.25">
      <c r="A755" t="s">
        <v>297</v>
      </c>
      <c r="B755" t="s">
        <v>264</v>
      </c>
      <c r="C755">
        <v>0</v>
      </c>
      <c r="D755">
        <v>700</v>
      </c>
      <c r="E755" t="s">
        <v>696</v>
      </c>
      <c r="F755" t="s">
        <v>84</v>
      </c>
      <c r="G755" t="s">
        <v>30</v>
      </c>
      <c r="H755" t="s">
        <v>30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 t="s">
        <v>30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BV755" t="str">
        <f t="shared" ref="BV755" si="3773">IF(AND(OR($B755="Incon20l",$B755="Incon20r"),OR($B758="Abs20r",$B758="Abs20l"),$F755="Central",$F758="Central"),$I758,"")</f>
        <v/>
      </c>
      <c r="BW755" t="str">
        <f t="shared" ref="BW755" si="3774">IF(AND(OR($B755="Incon60l",$B755="Incon60r"),OR($B758="Abs60r",$B758="Abs60l"),$F755="Central",$F758="Central"),$I758,"")</f>
        <v/>
      </c>
      <c r="BX755" t="str">
        <f t="shared" si="3714"/>
        <v/>
      </c>
      <c r="BY755" t="str">
        <f t="shared" ref="BY755" si="3775">IF(AND(OR($B755="Incon60l",$B755="Incon60r"),OR($B758="con60r",$B758="con60l"),$F755="Central",$F758="Central"),$I758,"")</f>
        <v/>
      </c>
      <c r="CI755" t="str">
        <f t="shared" ref="CI755" si="3776">IF(AND(OR($B755="Incon20l",$B755="Incon20r"),OR($B758="Abs20r",$B758="Abs20l"),$F755="Central",$F758="Central"),$T758,"")</f>
        <v/>
      </c>
      <c r="CJ755" t="str">
        <f t="shared" ref="CJ755" si="3777">IF(AND(OR($B755="Incon60l",$B755="Incon60r"),OR($B758="Abs60r",$B758="Abs60l"),$F755="Central",$F758="Central"),$T758,"")</f>
        <v/>
      </c>
      <c r="CK755" t="str">
        <f t="shared" ref="CK755" si="3778">IF(AND(OR($B755="Incon20l",$B755="Incon20r"),OR($B758="con20r",$B758="con20l"),$F755="Central",$F758="Central"),$T758,"")</f>
        <v/>
      </c>
      <c r="CL755" t="str">
        <f t="shared" ref="CL755" si="3779">IF(AND(OR($B755="Incon60l",$B755="Incon60r"),OR($B758="con60r",$B758="con60l"),$F755="Central",$F758="Central"),$T758,"")</f>
        <v/>
      </c>
    </row>
    <row r="756" spans="1:96" x14ac:dyDescent="0.25">
      <c r="A756" t="s">
        <v>298</v>
      </c>
      <c r="B756" t="s">
        <v>264</v>
      </c>
      <c r="C756">
        <v>0</v>
      </c>
      <c r="D756">
        <v>700</v>
      </c>
      <c r="E756" t="s">
        <v>696</v>
      </c>
      <c r="F756" t="s">
        <v>84</v>
      </c>
      <c r="G756" t="s">
        <v>30</v>
      </c>
      <c r="H756" t="s">
        <v>30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 t="s">
        <v>30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CB756" t="str">
        <f t="shared" ref="CB756" si="3780">IF(AND(OR($B756="Incon20l",$B756="Incon20r"),OR($B759="Abs20r",$B759="Abs20l"),$F756="Flankers",$F759="Flankers"),$I759,"")</f>
        <v/>
      </c>
      <c r="CC756" t="str">
        <f t="shared" ref="CC756" si="3781">IF(AND(OR($B756="Incon60l",$B756="Incon60r"),OR($B759="Abs60r",$B759="Abs60l"),$F756="Flankers",$F759="Flankers"),$I759,"")</f>
        <v/>
      </c>
      <c r="CD756" t="str">
        <f t="shared" ref="CD756" si="3782">IF(AND(OR($B756="Incon20l",$B756="Incon20r"),OR($B759="con20r",$B759="con20l"),$F756="Flankers",$F759="Flankers"),$I759,"")</f>
        <v/>
      </c>
      <c r="CE756" t="str">
        <f t="shared" ref="CE756" si="3783">IF(AND(OR($B756="Incon60l",$B756="Incon60r"),OR($B759="con60r",$B759="con60l"),$F756="Flankers",$F759="Flankers"),$I759,"")</f>
        <v/>
      </c>
      <c r="CO756" t="str">
        <f t="shared" ref="CO756" si="3784">IF(AND(OR($B756="Incon20l",$B756="Incon20r"),OR($B759="Abs20r",$B759="Abs20l"),$F756="Flankers",$F759="Flankers"),$T759,"")</f>
        <v/>
      </c>
      <c r="CP756" t="str">
        <f t="shared" ref="CP756" si="3785">IF(AND(OR($B756="Incon60l",$B756="Incon60r"),OR($B759="Abs60r",$B759="Abs60l"),$F756="Flankers",$F759="Flankers"),$T759,"")</f>
        <v/>
      </c>
      <c r="CQ756" t="str">
        <f t="shared" ref="CQ756" si="3786">IF(AND(OR($B756="Incon20l",$B756="Incon20r"),OR($B759="con20r",$B759="con20l"),$F756="Flankers",$F759="Flankers"),$T759,"")</f>
        <v/>
      </c>
      <c r="CR756" t="str">
        <f t="shared" ref="CR756" si="3787">IF(AND(OR($B756="Incon60l",$B756="Incon60r"),OR($B759="con60r",$B759="con60l"),$F756="Flankers",$F759="Flankers"),$T759,"")</f>
        <v/>
      </c>
    </row>
    <row r="757" spans="1:96" x14ac:dyDescent="0.25">
      <c r="A757" t="s">
        <v>299</v>
      </c>
      <c r="B757" t="s">
        <v>264</v>
      </c>
      <c r="C757">
        <v>0</v>
      </c>
      <c r="D757">
        <v>700</v>
      </c>
      <c r="E757" t="s">
        <v>696</v>
      </c>
      <c r="F757" t="s">
        <v>84</v>
      </c>
      <c r="G757" t="s">
        <v>30</v>
      </c>
      <c r="H757" t="s">
        <v>30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 t="s">
        <v>30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96" x14ac:dyDescent="0.25">
      <c r="A758" t="s">
        <v>300</v>
      </c>
      <c r="B758" t="s">
        <v>264</v>
      </c>
      <c r="C758">
        <v>0</v>
      </c>
      <c r="D758">
        <v>700</v>
      </c>
      <c r="E758" t="s">
        <v>696</v>
      </c>
      <c r="F758" t="s">
        <v>84</v>
      </c>
      <c r="G758" t="s">
        <v>30</v>
      </c>
      <c r="H758" t="s">
        <v>30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 t="s">
        <v>30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BV758" t="str">
        <f t="shared" ref="BV758" si="3788">IF(AND(OR($B758="Incon20l",$B758="Incon20r"),OR($B761="Abs20r",$B761="Abs20l"),$F758="Central",$F761="Central"),$I761,"")</f>
        <v/>
      </c>
      <c r="BW758" t="str">
        <f t="shared" ref="BW758" si="3789">IF(AND(OR($B758="Incon60l",$B758="Incon60r"),OR($B761="Abs60r",$B761="Abs60l"),$F758="Central",$F761="Central"),$I761,"")</f>
        <v/>
      </c>
      <c r="BX758" t="str">
        <f t="shared" si="3714"/>
        <v/>
      </c>
      <c r="BY758" t="str">
        <f t="shared" ref="BY758" si="3790">IF(AND(OR($B758="Incon60l",$B758="Incon60r"),OR($B761="con60r",$B761="con60l"),$F758="Central",$F761="Central"),$I761,"")</f>
        <v/>
      </c>
      <c r="CI758" t="str">
        <f t="shared" ref="CI758" si="3791">IF(AND(OR($B758="Incon20l",$B758="Incon20r"),OR($B761="Abs20r",$B761="Abs20l"),$F758="Central",$F761="Central"),$T761,"")</f>
        <v/>
      </c>
      <c r="CJ758" t="str">
        <f t="shared" ref="CJ758" si="3792">IF(AND(OR($B758="Incon60l",$B758="Incon60r"),OR($B761="Abs60r",$B761="Abs60l"),$F758="Central",$F761="Central"),$T761,"")</f>
        <v/>
      </c>
      <c r="CK758" t="str">
        <f t="shared" ref="CK758" si="3793">IF(AND(OR($B758="Incon20l",$B758="Incon20r"),OR($B761="con20r",$B761="con20l"),$F758="Central",$F761="Central"),$T761,"")</f>
        <v/>
      </c>
      <c r="CL758" t="str">
        <f t="shared" ref="CL758" si="3794">IF(AND(OR($B758="Incon60l",$B758="Incon60r"),OR($B761="con60r",$B761="con60l"),$F758="Central",$F761="Central"),$T761,"")</f>
        <v/>
      </c>
    </row>
    <row r="759" spans="1:96" x14ac:dyDescent="0.25">
      <c r="A759" t="s">
        <v>301</v>
      </c>
      <c r="B759" t="s">
        <v>264</v>
      </c>
      <c r="C759">
        <v>0</v>
      </c>
      <c r="D759">
        <v>700</v>
      </c>
      <c r="E759" t="s">
        <v>696</v>
      </c>
      <c r="F759" t="s">
        <v>84</v>
      </c>
      <c r="G759" t="s">
        <v>30</v>
      </c>
      <c r="H759" t="s">
        <v>30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 t="s">
        <v>30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CB759" t="str">
        <f t="shared" ref="CB759" si="3795">IF(AND(OR($B759="Incon20l",$B759="Incon20r"),OR($B762="Abs20r",$B762="Abs20l"),$F759="Flankers",$F762="Flankers"),$I762,"")</f>
        <v/>
      </c>
      <c r="CC759" t="str">
        <f t="shared" ref="CC759" si="3796">IF(AND(OR($B759="Incon60l",$B759="Incon60r"),OR($B762="Abs60r",$B762="Abs60l"),$F759="Flankers",$F762="Flankers"),$I762,"")</f>
        <v/>
      </c>
      <c r="CD759" t="str">
        <f t="shared" ref="CD759" si="3797">IF(AND(OR($B759="Incon20l",$B759="Incon20r"),OR($B762="con20r",$B762="con20l"),$F759="Flankers",$F762="Flankers"),$I762,"")</f>
        <v/>
      </c>
      <c r="CE759" t="str">
        <f t="shared" ref="CE759" si="3798">IF(AND(OR($B759="Incon60l",$B759="Incon60r"),OR($B762="con60r",$B762="con60l"),$F759="Flankers",$F762="Flankers"),$I762,"")</f>
        <v/>
      </c>
      <c r="CO759" t="str">
        <f t="shared" ref="CO759" si="3799">IF(AND(OR($B759="Incon20l",$B759="Incon20r"),OR($B762="Abs20r",$B762="Abs20l"),$F759="Flankers",$F762="Flankers"),$T762,"")</f>
        <v/>
      </c>
      <c r="CP759" t="str">
        <f t="shared" ref="CP759" si="3800">IF(AND(OR($B759="Incon60l",$B759="Incon60r"),OR($B762="Abs60r",$B762="Abs60l"),$F759="Flankers",$F762="Flankers"),$T762,"")</f>
        <v/>
      </c>
      <c r="CQ759" t="str">
        <f t="shared" ref="CQ759" si="3801">IF(AND(OR($B759="Incon20l",$B759="Incon20r"),OR($B762="con20r",$B762="con20l"),$F759="Flankers",$F762="Flankers"),$T762,"")</f>
        <v/>
      </c>
      <c r="CR759" t="str">
        <f t="shared" ref="CR759" si="3802">IF(AND(OR($B759="Incon60l",$B759="Incon60r"),OR($B762="con60r",$B762="con60l"),$F759="Flankers",$F762="Flankers"),$T762,"")</f>
        <v/>
      </c>
    </row>
    <row r="760" spans="1:96" x14ac:dyDescent="0.25">
      <c r="A760" t="s">
        <v>302</v>
      </c>
      <c r="B760" t="s">
        <v>264</v>
      </c>
      <c r="C760">
        <v>0</v>
      </c>
      <c r="D760">
        <v>700</v>
      </c>
      <c r="E760" t="s">
        <v>696</v>
      </c>
      <c r="F760" t="s">
        <v>84</v>
      </c>
      <c r="G760" t="s">
        <v>30</v>
      </c>
      <c r="H760" t="s">
        <v>30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 t="s">
        <v>30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96" x14ac:dyDescent="0.25">
      <c r="A761" t="s">
        <v>303</v>
      </c>
      <c r="B761" t="s">
        <v>264</v>
      </c>
      <c r="C761">
        <v>0</v>
      </c>
      <c r="D761">
        <v>700</v>
      </c>
      <c r="E761" t="s">
        <v>696</v>
      </c>
      <c r="F761" t="s">
        <v>84</v>
      </c>
      <c r="G761" t="s">
        <v>30</v>
      </c>
      <c r="H761" t="s">
        <v>30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 t="s">
        <v>30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BV761" t="str">
        <f t="shared" ref="BV761" si="3803">IF(AND(OR($B761="Incon20l",$B761="Incon20r"),OR($B764="Abs20r",$B764="Abs20l"),$F761="Central",$F764="Central"),$I764,"")</f>
        <v/>
      </c>
      <c r="BW761" t="str">
        <f t="shared" ref="BW761" si="3804">IF(AND(OR($B761="Incon60l",$B761="Incon60r"),OR($B764="Abs60r",$B764="Abs60l"),$F761="Central",$F764="Central"),$I764,"")</f>
        <v/>
      </c>
      <c r="BX761" t="str">
        <f t="shared" si="3714"/>
        <v/>
      </c>
      <c r="BY761" t="str">
        <f t="shared" ref="BY761" si="3805">IF(AND(OR($B761="Incon60l",$B761="Incon60r"),OR($B764="con60r",$B764="con60l"),$F761="Central",$F764="Central"),$I764,"")</f>
        <v/>
      </c>
      <c r="CI761" t="str">
        <f t="shared" ref="CI761" si="3806">IF(AND(OR($B761="Incon20l",$B761="Incon20r"),OR($B764="Abs20r",$B764="Abs20l"),$F761="Central",$F764="Central"),$T764,"")</f>
        <v/>
      </c>
      <c r="CJ761" t="str">
        <f t="shared" ref="CJ761" si="3807">IF(AND(OR($B761="Incon60l",$B761="Incon60r"),OR($B764="Abs60r",$B764="Abs60l"),$F761="Central",$F764="Central"),$T764,"")</f>
        <v/>
      </c>
      <c r="CK761" t="str">
        <f t="shared" ref="CK761" si="3808">IF(AND(OR($B761="Incon20l",$B761="Incon20r"),OR($B764="con20r",$B764="con20l"),$F761="Central",$F764="Central"),$T764,"")</f>
        <v/>
      </c>
      <c r="CL761" t="str">
        <f t="shared" ref="CL761" si="3809">IF(AND(OR($B761="Incon60l",$B761="Incon60r"),OR($B764="con60r",$B764="con60l"),$F761="Central",$F764="Central"),$T764,"")</f>
        <v/>
      </c>
    </row>
    <row r="762" spans="1:96" x14ac:dyDescent="0.25">
      <c r="A762" t="s">
        <v>304</v>
      </c>
      <c r="B762" t="s">
        <v>264</v>
      </c>
      <c r="C762">
        <v>0</v>
      </c>
      <c r="D762">
        <v>700</v>
      </c>
      <c r="E762" t="s">
        <v>696</v>
      </c>
      <c r="F762" t="s">
        <v>84</v>
      </c>
      <c r="G762" t="s">
        <v>30</v>
      </c>
      <c r="H762" t="s">
        <v>30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 t="s">
        <v>30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CB762" t="str">
        <f t="shared" ref="CB762" si="3810">IF(AND(OR($B762="Incon20l",$B762="Incon20r"),OR($B765="Abs20r",$B765="Abs20l"),$F762="Flankers",$F765="Flankers"),$I765,"")</f>
        <v/>
      </c>
      <c r="CC762" t="str">
        <f t="shared" ref="CC762" si="3811">IF(AND(OR($B762="Incon60l",$B762="Incon60r"),OR($B765="Abs60r",$B765="Abs60l"),$F762="Flankers",$F765="Flankers"),$I765,"")</f>
        <v/>
      </c>
      <c r="CD762" t="str">
        <f t="shared" ref="CD762" si="3812">IF(AND(OR($B762="Incon20l",$B762="Incon20r"),OR($B765="con20r",$B765="con20l"),$F762="Flankers",$F765="Flankers"),$I765,"")</f>
        <v/>
      </c>
      <c r="CE762" t="str">
        <f t="shared" ref="CE762" si="3813">IF(AND(OR($B762="Incon60l",$B762="Incon60r"),OR($B765="con60r",$B765="con60l"),$F762="Flankers",$F765="Flankers"),$I765,"")</f>
        <v/>
      </c>
      <c r="CO762" t="str">
        <f t="shared" ref="CO762" si="3814">IF(AND(OR($B762="Incon20l",$B762="Incon20r"),OR($B765="Abs20r",$B765="Abs20l"),$F762="Flankers",$F765="Flankers"),$T765,"")</f>
        <v/>
      </c>
      <c r="CP762" t="str">
        <f t="shared" ref="CP762" si="3815">IF(AND(OR($B762="Incon60l",$B762="Incon60r"),OR($B765="Abs60r",$B765="Abs60l"),$F762="Flankers",$F765="Flankers"),$T765,"")</f>
        <v/>
      </c>
      <c r="CQ762" t="str">
        <f t="shared" ref="CQ762" si="3816">IF(AND(OR($B762="Incon20l",$B762="Incon20r"),OR($B765="con20r",$B765="con20l"),$F762="Flankers",$F765="Flankers"),$T765,"")</f>
        <v/>
      </c>
      <c r="CR762" t="str">
        <f t="shared" ref="CR762" si="3817">IF(AND(OR($B762="Incon60l",$B762="Incon60r"),OR($B765="con60r",$B765="con60l"),$F762="Flankers",$F765="Flankers"),$T765,"")</f>
        <v/>
      </c>
    </row>
    <row r="763" spans="1:96" x14ac:dyDescent="0.25">
      <c r="A763" t="s">
        <v>305</v>
      </c>
      <c r="B763" t="s">
        <v>264</v>
      </c>
      <c r="C763">
        <v>0</v>
      </c>
      <c r="D763">
        <v>700</v>
      </c>
      <c r="E763" t="s">
        <v>696</v>
      </c>
      <c r="F763" t="s">
        <v>84</v>
      </c>
      <c r="G763" t="s">
        <v>30</v>
      </c>
      <c r="H763" t="s">
        <v>30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 t="s">
        <v>30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96" x14ac:dyDescent="0.25">
      <c r="A764" t="s">
        <v>306</v>
      </c>
      <c r="B764" t="s">
        <v>264</v>
      </c>
      <c r="C764">
        <v>0</v>
      </c>
      <c r="D764">
        <v>700</v>
      </c>
      <c r="E764" t="s">
        <v>696</v>
      </c>
      <c r="F764" t="s">
        <v>84</v>
      </c>
      <c r="G764" t="s">
        <v>30</v>
      </c>
      <c r="H764" t="s">
        <v>30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 t="s">
        <v>30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BV764" t="str">
        <f t="shared" ref="BV764" si="3818">IF(AND(OR($B764="Incon20l",$B764="Incon20r"),OR($B767="Abs20r",$B767="Abs20l"),$F764="Central",$F767="Central"),$I767,"")</f>
        <v/>
      </c>
      <c r="BW764" t="str">
        <f t="shared" ref="BW764" si="3819">IF(AND(OR($B764="Incon60l",$B764="Incon60r"),OR($B767="Abs60r",$B767="Abs60l"),$F764="Central",$F767="Central"),$I767,"")</f>
        <v/>
      </c>
      <c r="BX764" t="str">
        <f t="shared" si="3714"/>
        <v/>
      </c>
      <c r="BY764" t="str">
        <f t="shared" ref="BY764" si="3820">IF(AND(OR($B764="Incon60l",$B764="Incon60r"),OR($B767="con60r",$B767="con60l"),$F764="Central",$F767="Central"),$I767,"")</f>
        <v/>
      </c>
      <c r="CI764" t="str">
        <f t="shared" ref="CI764" si="3821">IF(AND(OR($B764="Incon20l",$B764="Incon20r"),OR($B767="Abs20r",$B767="Abs20l"),$F764="Central",$F767="Central"),$T767,"")</f>
        <v/>
      </c>
      <c r="CJ764" t="str">
        <f t="shared" ref="CJ764" si="3822">IF(AND(OR($B764="Incon60l",$B764="Incon60r"),OR($B767="Abs60r",$B767="Abs60l"),$F764="Central",$F767="Central"),$T767,"")</f>
        <v/>
      </c>
      <c r="CK764" t="str">
        <f t="shared" ref="CK764" si="3823">IF(AND(OR($B764="Incon20l",$B764="Incon20r"),OR($B767="con20r",$B767="con20l"),$F764="Central",$F767="Central"),$T767,"")</f>
        <v/>
      </c>
      <c r="CL764" t="str">
        <f t="shared" ref="CL764" si="3824">IF(AND(OR($B764="Incon60l",$B764="Incon60r"),OR($B767="con60r",$B767="con60l"),$F764="Central",$F767="Central"),$T767,"")</f>
        <v/>
      </c>
    </row>
    <row r="765" spans="1:96" x14ac:dyDescent="0.25">
      <c r="A765" t="s">
        <v>307</v>
      </c>
      <c r="B765" t="s">
        <v>264</v>
      </c>
      <c r="C765">
        <v>0</v>
      </c>
      <c r="D765">
        <v>700</v>
      </c>
      <c r="E765" t="s">
        <v>696</v>
      </c>
      <c r="F765" t="s">
        <v>84</v>
      </c>
      <c r="G765" t="s">
        <v>30</v>
      </c>
      <c r="H765" t="s">
        <v>30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 t="s">
        <v>30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CB765" t="str">
        <f t="shared" ref="CB765" si="3825">IF(AND(OR($B765="Incon20l",$B765="Incon20r"),OR($B768="Abs20r",$B768="Abs20l"),$F765="Flankers",$F768="Flankers"),$I768,"")</f>
        <v/>
      </c>
      <c r="CC765" t="str">
        <f t="shared" ref="CC765" si="3826">IF(AND(OR($B765="Incon60l",$B765="Incon60r"),OR($B768="Abs60r",$B768="Abs60l"),$F765="Flankers",$F768="Flankers"),$I768,"")</f>
        <v/>
      </c>
      <c r="CD765" t="str">
        <f t="shared" ref="CD765" si="3827">IF(AND(OR($B765="Incon20l",$B765="Incon20r"),OR($B768="con20r",$B768="con20l"),$F765="Flankers",$F768="Flankers"),$I768,"")</f>
        <v/>
      </c>
      <c r="CE765" t="str">
        <f t="shared" ref="CE765" si="3828">IF(AND(OR($B765="Incon60l",$B765="Incon60r"),OR($B768="con60r",$B768="con60l"),$F765="Flankers",$F768="Flankers"),$I768,"")</f>
        <v/>
      </c>
      <c r="CO765" t="str">
        <f t="shared" ref="CO765" si="3829">IF(AND(OR($B765="Incon20l",$B765="Incon20r"),OR($B768="Abs20r",$B768="Abs20l"),$F765="Flankers",$F768="Flankers"),$T768,"")</f>
        <v/>
      </c>
      <c r="CP765" t="str">
        <f t="shared" ref="CP765" si="3830">IF(AND(OR($B765="Incon60l",$B765="Incon60r"),OR($B768="Abs60r",$B768="Abs60l"),$F765="Flankers",$F768="Flankers"),$T768,"")</f>
        <v/>
      </c>
      <c r="CQ765" t="str">
        <f t="shared" ref="CQ765" si="3831">IF(AND(OR($B765="Incon20l",$B765="Incon20r"),OR($B768="con20r",$B768="con20l"),$F765="Flankers",$F768="Flankers"),$T768,"")</f>
        <v/>
      </c>
      <c r="CR765" t="str">
        <f t="shared" ref="CR765" si="3832">IF(AND(OR($B765="Incon60l",$B765="Incon60r"),OR($B768="con60r",$B768="con60l"),$F765="Flankers",$F768="Flankers"),$T768,"")</f>
        <v/>
      </c>
    </row>
    <row r="766" spans="1:96" x14ac:dyDescent="0.25">
      <c r="A766" t="s">
        <v>308</v>
      </c>
      <c r="B766" t="s">
        <v>264</v>
      </c>
      <c r="C766">
        <v>0</v>
      </c>
      <c r="D766">
        <v>700</v>
      </c>
      <c r="E766" t="s">
        <v>696</v>
      </c>
      <c r="F766" t="s">
        <v>84</v>
      </c>
      <c r="G766" t="s">
        <v>30</v>
      </c>
      <c r="H766" t="s">
        <v>30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 t="s">
        <v>30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96" x14ac:dyDescent="0.25">
      <c r="A767" t="s">
        <v>263</v>
      </c>
      <c r="B767" t="s">
        <v>264</v>
      </c>
      <c r="C767">
        <v>0</v>
      </c>
      <c r="D767">
        <v>700</v>
      </c>
      <c r="E767" t="s">
        <v>696</v>
      </c>
      <c r="F767" t="s">
        <v>85</v>
      </c>
      <c r="G767" t="s">
        <v>30</v>
      </c>
      <c r="H767" t="s">
        <v>30</v>
      </c>
      <c r="I767">
        <v>16.8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 t="s">
        <v>30</v>
      </c>
      <c r="Q767">
        <v>0</v>
      </c>
      <c r="R767">
        <v>2.4</v>
      </c>
      <c r="S767">
        <v>0</v>
      </c>
      <c r="T767">
        <v>0</v>
      </c>
      <c r="U767">
        <v>0</v>
      </c>
      <c r="V767">
        <v>0</v>
      </c>
      <c r="BV767" t="str">
        <f t="shared" ref="BV767" si="3833">IF(AND(OR($B767="Incon20l",$B767="Incon20r"),OR($B770="Abs20r",$B770="Abs20l"),$F767="Central",$F770="Central"),$I770,"")</f>
        <v/>
      </c>
      <c r="BW767" t="str">
        <f t="shared" ref="BW767" si="3834">IF(AND(OR($B767="Incon60l",$B767="Incon60r"),OR($B770="Abs60r",$B770="Abs60l"),$F767="Central",$F770="Central"),$I770,"")</f>
        <v/>
      </c>
      <c r="BX767" t="str">
        <f t="shared" si="3714"/>
        <v/>
      </c>
      <c r="BY767" t="str">
        <f t="shared" ref="BY767" si="3835">IF(AND(OR($B767="Incon60l",$B767="Incon60r"),OR($B770="con60r",$B770="con60l"),$F767="Central",$F770="Central"),$I770,"")</f>
        <v/>
      </c>
      <c r="CI767" t="str">
        <f t="shared" ref="CI767" si="3836">IF(AND(OR($B767="Incon20l",$B767="Incon20r"),OR($B770="Abs20r",$B770="Abs20l"),$F767="Central",$F770="Central"),$T770,"")</f>
        <v/>
      </c>
      <c r="CJ767" t="str">
        <f t="shared" ref="CJ767" si="3837">IF(AND(OR($B767="Incon60l",$B767="Incon60r"),OR($B770="Abs60r",$B770="Abs60l"),$F767="Central",$F770="Central"),$T770,"")</f>
        <v/>
      </c>
      <c r="CK767" t="str">
        <f t="shared" ref="CK767" si="3838">IF(AND(OR($B767="Incon20l",$B767="Incon20r"),OR($B770="con20r",$B770="con20l"),$F767="Central",$F770="Central"),$T770,"")</f>
        <v/>
      </c>
      <c r="CL767" t="str">
        <f t="shared" ref="CL767" si="3839">IF(AND(OR($B767="Incon60l",$B767="Incon60r"),OR($B770="con60r",$B770="con60l"),$F767="Central",$F770="Central"),$T770,"")</f>
        <v/>
      </c>
    </row>
    <row r="768" spans="1:96" x14ac:dyDescent="0.25">
      <c r="A768" t="s">
        <v>265</v>
      </c>
      <c r="B768" t="s">
        <v>264</v>
      </c>
      <c r="C768">
        <v>0</v>
      </c>
      <c r="D768">
        <v>700</v>
      </c>
      <c r="E768" t="s">
        <v>696</v>
      </c>
      <c r="F768" t="s">
        <v>85</v>
      </c>
      <c r="G768" t="s">
        <v>30</v>
      </c>
      <c r="H768" t="s">
        <v>30</v>
      </c>
      <c r="I768">
        <v>433.3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 t="s">
        <v>30</v>
      </c>
      <c r="Q768">
        <v>0</v>
      </c>
      <c r="R768">
        <v>61.9</v>
      </c>
      <c r="S768">
        <v>0</v>
      </c>
      <c r="T768">
        <v>0</v>
      </c>
      <c r="U768">
        <v>0</v>
      </c>
      <c r="V768">
        <v>0</v>
      </c>
      <c r="CB768" t="str">
        <f t="shared" ref="CB768" si="3840">IF(AND(OR($B768="Incon20l",$B768="Incon20r"),OR($B771="Abs20r",$B771="Abs20l"),$F768="Flankers",$F771="Flankers"),$I771,"")</f>
        <v/>
      </c>
      <c r="CC768" t="str">
        <f t="shared" ref="CC768" si="3841">IF(AND(OR($B768="Incon60l",$B768="Incon60r"),OR($B771="Abs60r",$B771="Abs60l"),$F768="Flankers",$F771="Flankers"),$I771,"")</f>
        <v/>
      </c>
      <c r="CD768" t="str">
        <f t="shared" ref="CD768" si="3842">IF(AND(OR($B768="Incon20l",$B768="Incon20r"),OR($B771="con20r",$B771="con20l"),$F768="Flankers",$F771="Flankers"),$I771,"")</f>
        <v/>
      </c>
      <c r="CE768" t="str">
        <f t="shared" ref="CE768" si="3843">IF(AND(OR($B768="Incon60l",$B768="Incon60r"),OR($B771="con60r",$B771="con60l"),$F768="Flankers",$F771="Flankers"),$I771,"")</f>
        <v/>
      </c>
      <c r="CO768" t="str">
        <f t="shared" ref="CO768" si="3844">IF(AND(OR($B768="Incon20l",$B768="Incon20r"),OR($B771="Abs20r",$B771="Abs20l"),$F768="Flankers",$F771="Flankers"),$T771,"")</f>
        <v/>
      </c>
      <c r="CP768" t="str">
        <f t="shared" ref="CP768" si="3845">IF(AND(OR($B768="Incon60l",$B768="Incon60r"),OR($B771="Abs60r",$B771="Abs60l"),$F768="Flankers",$F771="Flankers"),$T771,"")</f>
        <v/>
      </c>
      <c r="CQ768" t="str">
        <f t="shared" ref="CQ768" si="3846">IF(AND(OR($B768="Incon20l",$B768="Incon20r"),OR($B771="con20r",$B771="con20l"),$F768="Flankers",$F771="Flankers"),$T771,"")</f>
        <v/>
      </c>
      <c r="CR768" t="str">
        <f t="shared" ref="CR768" si="3847">IF(AND(OR($B768="Incon60l",$B768="Incon60r"),OR($B771="con60r",$B771="con60l"),$F768="Flankers",$F771="Flankers"),$T771,"")</f>
        <v/>
      </c>
    </row>
    <row r="769" spans="1:96" x14ac:dyDescent="0.25">
      <c r="A769" t="s">
        <v>266</v>
      </c>
      <c r="B769" t="s">
        <v>264</v>
      </c>
      <c r="C769">
        <v>0</v>
      </c>
      <c r="D769">
        <v>700</v>
      </c>
      <c r="E769" t="s">
        <v>696</v>
      </c>
      <c r="F769" t="s">
        <v>85</v>
      </c>
      <c r="G769" t="s">
        <v>30</v>
      </c>
      <c r="H769" t="s">
        <v>30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 t="s">
        <v>30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96" x14ac:dyDescent="0.25">
      <c r="A770" t="s">
        <v>267</v>
      </c>
      <c r="B770" t="s">
        <v>264</v>
      </c>
      <c r="C770">
        <v>0</v>
      </c>
      <c r="D770">
        <v>700</v>
      </c>
      <c r="E770" t="s">
        <v>696</v>
      </c>
      <c r="F770" t="s">
        <v>85</v>
      </c>
      <c r="G770" t="s">
        <v>30</v>
      </c>
      <c r="H770" t="s">
        <v>30</v>
      </c>
      <c r="I770">
        <v>133.30000000000001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 t="s">
        <v>30</v>
      </c>
      <c r="Q770">
        <v>0</v>
      </c>
      <c r="R770">
        <v>19</v>
      </c>
      <c r="S770">
        <v>0</v>
      </c>
      <c r="T770">
        <v>0</v>
      </c>
      <c r="U770">
        <v>0</v>
      </c>
      <c r="V770">
        <v>0</v>
      </c>
      <c r="BV770" t="str">
        <f t="shared" ref="BV770" si="3848">IF(AND(OR($B770="Incon20l",$B770="Incon20r"),OR($B773="Abs20r",$B773="Abs20l"),$F770="Central",$F773="Central"),$I773,"")</f>
        <v/>
      </c>
      <c r="BW770" t="str">
        <f t="shared" ref="BW770" si="3849">IF(AND(OR($B770="Incon60l",$B770="Incon60r"),OR($B773="Abs60r",$B773="Abs60l"),$F770="Central",$F773="Central"),$I773,"")</f>
        <v/>
      </c>
      <c r="BX770" t="str">
        <f t="shared" si="3714"/>
        <v/>
      </c>
      <c r="BY770" t="str">
        <f t="shared" ref="BY770" si="3850">IF(AND(OR($B770="Incon60l",$B770="Incon60r"),OR($B773="con60r",$B773="con60l"),$F770="Central",$F773="Central"),$I773,"")</f>
        <v/>
      </c>
      <c r="CI770" t="str">
        <f t="shared" ref="CI770" si="3851">IF(AND(OR($B770="Incon20l",$B770="Incon20r"),OR($B773="Abs20r",$B773="Abs20l"),$F770="Central",$F773="Central"),$T773,"")</f>
        <v/>
      </c>
      <c r="CJ770" t="str">
        <f t="shared" ref="CJ770" si="3852">IF(AND(OR($B770="Incon60l",$B770="Incon60r"),OR($B773="Abs60r",$B773="Abs60l"),$F770="Central",$F773="Central"),$T773,"")</f>
        <v/>
      </c>
      <c r="CK770" t="str">
        <f t="shared" ref="CK770" si="3853">IF(AND(OR($B770="Incon20l",$B770="Incon20r"),OR($B773="con20r",$B773="con20l"),$F770="Central",$F773="Central"),$T773,"")</f>
        <v/>
      </c>
      <c r="CL770" t="str">
        <f t="shared" ref="CL770" si="3854">IF(AND(OR($B770="Incon60l",$B770="Incon60r"),OR($B773="con60r",$B773="con60l"),$F770="Central",$F773="Central"),$T773,"")</f>
        <v/>
      </c>
    </row>
    <row r="771" spans="1:96" x14ac:dyDescent="0.25">
      <c r="A771" t="s">
        <v>268</v>
      </c>
      <c r="B771" t="s">
        <v>264</v>
      </c>
      <c r="C771">
        <v>0</v>
      </c>
      <c r="D771">
        <v>700</v>
      </c>
      <c r="E771" t="s">
        <v>696</v>
      </c>
      <c r="F771" t="s">
        <v>85</v>
      </c>
      <c r="G771" t="s">
        <v>30</v>
      </c>
      <c r="H771" t="s">
        <v>30</v>
      </c>
      <c r="I771">
        <v>433.2</v>
      </c>
      <c r="J771">
        <v>0</v>
      </c>
      <c r="K771">
        <v>0</v>
      </c>
      <c r="L771">
        <v>33.299999999999997</v>
      </c>
      <c r="M771">
        <v>33.299999999999997</v>
      </c>
      <c r="N771">
        <v>0</v>
      </c>
      <c r="O771">
        <v>0</v>
      </c>
      <c r="P771" t="s">
        <v>30</v>
      </c>
      <c r="Q771">
        <v>0</v>
      </c>
      <c r="R771">
        <v>61.9</v>
      </c>
      <c r="S771">
        <v>0</v>
      </c>
      <c r="T771">
        <v>0</v>
      </c>
      <c r="U771">
        <v>0</v>
      </c>
      <c r="V771">
        <v>0</v>
      </c>
      <c r="CB771" t="str">
        <f t="shared" ref="CB771" si="3855">IF(AND(OR($B771="Incon20l",$B771="Incon20r"),OR($B774="Abs20r",$B774="Abs20l"),$F771="Flankers",$F774="Flankers"),$I774,"")</f>
        <v/>
      </c>
      <c r="CC771" t="str">
        <f t="shared" ref="CC771" si="3856">IF(AND(OR($B771="Incon60l",$B771="Incon60r"),OR($B774="Abs60r",$B774="Abs60l"),$F771="Flankers",$F774="Flankers"),$I774,"")</f>
        <v/>
      </c>
      <c r="CD771" t="str">
        <f t="shared" ref="CD771" si="3857">IF(AND(OR($B771="Incon20l",$B771="Incon20r"),OR($B774="con20r",$B774="con20l"),$F771="Flankers",$F774="Flankers"),$I774,"")</f>
        <v/>
      </c>
      <c r="CE771" t="str">
        <f t="shared" ref="CE771" si="3858">IF(AND(OR($B771="Incon60l",$B771="Incon60r"),OR($B774="con60r",$B774="con60l"),$F771="Flankers",$F774="Flankers"),$I774,"")</f>
        <v/>
      </c>
      <c r="CO771" t="str">
        <f t="shared" ref="CO771" si="3859">IF(AND(OR($B771="Incon20l",$B771="Incon20r"),OR($B774="Abs20r",$B774="Abs20l"),$F771="Flankers",$F774="Flankers"),$T774,"")</f>
        <v/>
      </c>
      <c r="CP771" t="str">
        <f t="shared" ref="CP771" si="3860">IF(AND(OR($B771="Incon60l",$B771="Incon60r"),OR($B774="Abs60r",$B774="Abs60l"),$F771="Flankers",$F774="Flankers"),$T774,"")</f>
        <v/>
      </c>
      <c r="CQ771" t="str">
        <f t="shared" ref="CQ771" si="3861">IF(AND(OR($B771="Incon20l",$B771="Incon20r"),OR($B774="con20r",$B774="con20l"),$F771="Flankers",$F774="Flankers"),$T774,"")</f>
        <v/>
      </c>
      <c r="CR771" t="str">
        <f t="shared" ref="CR771" si="3862">IF(AND(OR($B771="Incon60l",$B771="Incon60r"),OR($B774="con60r",$B774="con60l"),$F771="Flankers",$F774="Flankers"),$T774,"")</f>
        <v/>
      </c>
    </row>
    <row r="772" spans="1:96" x14ac:dyDescent="0.25">
      <c r="A772" t="s">
        <v>269</v>
      </c>
      <c r="B772" t="s">
        <v>264</v>
      </c>
      <c r="C772">
        <v>0</v>
      </c>
      <c r="D772">
        <v>700</v>
      </c>
      <c r="E772" t="s">
        <v>696</v>
      </c>
      <c r="F772" t="s">
        <v>85</v>
      </c>
      <c r="G772" t="s">
        <v>30</v>
      </c>
      <c r="H772" t="s">
        <v>30</v>
      </c>
      <c r="I772">
        <v>16.7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 t="s">
        <v>30</v>
      </c>
      <c r="Q772">
        <v>0</v>
      </c>
      <c r="R772">
        <v>2.4</v>
      </c>
      <c r="S772">
        <v>0</v>
      </c>
      <c r="T772">
        <v>0</v>
      </c>
      <c r="U772">
        <v>0</v>
      </c>
      <c r="V772">
        <v>0</v>
      </c>
    </row>
    <row r="773" spans="1:96" x14ac:dyDescent="0.25">
      <c r="A773" t="s">
        <v>270</v>
      </c>
      <c r="B773" t="s">
        <v>264</v>
      </c>
      <c r="C773">
        <v>0</v>
      </c>
      <c r="D773">
        <v>700</v>
      </c>
      <c r="E773" t="s">
        <v>696</v>
      </c>
      <c r="F773" t="s">
        <v>85</v>
      </c>
      <c r="G773" t="s">
        <v>30</v>
      </c>
      <c r="H773" t="s">
        <v>30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 t="s">
        <v>30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BV773" t="str">
        <f t="shared" ref="BV773" si="3863">IF(AND(OR($B773="Incon20l",$B773="Incon20r"),OR($B776="Abs20r",$B776="Abs20l"),$F773="Central",$F776="Central"),$I776,"")</f>
        <v/>
      </c>
      <c r="BW773" t="str">
        <f t="shared" ref="BW773" si="3864">IF(AND(OR($B773="Incon60l",$B773="Incon60r"),OR($B776="Abs60r",$B776="Abs60l"),$F773="Central",$F776="Central"),$I776,"")</f>
        <v/>
      </c>
      <c r="BX773" t="str">
        <f t="shared" si="3714"/>
        <v/>
      </c>
      <c r="BY773" t="str">
        <f t="shared" ref="BY773" si="3865">IF(AND(OR($B773="Incon60l",$B773="Incon60r"),OR($B776="con60r",$B776="con60l"),$F773="Central",$F776="Central"),$I776,"")</f>
        <v/>
      </c>
      <c r="CI773" t="str">
        <f t="shared" ref="CI773" si="3866">IF(AND(OR($B773="Incon20l",$B773="Incon20r"),OR($B776="Abs20r",$B776="Abs20l"),$F773="Central",$F776="Central"),$T776,"")</f>
        <v/>
      </c>
      <c r="CJ773" t="str">
        <f t="shared" ref="CJ773" si="3867">IF(AND(OR($B773="Incon60l",$B773="Incon60r"),OR($B776="Abs60r",$B776="Abs60l"),$F773="Central",$F776="Central"),$T776,"")</f>
        <v/>
      </c>
      <c r="CK773" t="str">
        <f t="shared" ref="CK773" si="3868">IF(AND(OR($B773="Incon20l",$B773="Incon20r"),OR($B776="con20r",$B776="con20l"),$F773="Central",$F776="Central"),$T776,"")</f>
        <v/>
      </c>
      <c r="CL773" t="str">
        <f t="shared" ref="CL773" si="3869">IF(AND(OR($B773="Incon60l",$B773="Incon60r"),OR($B776="con60r",$B776="con60l"),$F773="Central",$F776="Central"),$T776,"")</f>
        <v/>
      </c>
    </row>
    <row r="774" spans="1:96" x14ac:dyDescent="0.25">
      <c r="A774" t="s">
        <v>271</v>
      </c>
      <c r="B774" t="s">
        <v>264</v>
      </c>
      <c r="C774">
        <v>0</v>
      </c>
      <c r="D774">
        <v>700</v>
      </c>
      <c r="E774" t="s">
        <v>696</v>
      </c>
      <c r="F774" t="s">
        <v>85</v>
      </c>
      <c r="G774" t="s">
        <v>30</v>
      </c>
      <c r="H774" t="s">
        <v>30</v>
      </c>
      <c r="I774">
        <v>416.6</v>
      </c>
      <c r="J774">
        <v>0</v>
      </c>
      <c r="K774">
        <v>0</v>
      </c>
      <c r="L774">
        <v>83.3</v>
      </c>
      <c r="M774">
        <v>83.3</v>
      </c>
      <c r="N774">
        <v>0</v>
      </c>
      <c r="O774">
        <v>0</v>
      </c>
      <c r="P774" t="s">
        <v>30</v>
      </c>
      <c r="Q774">
        <v>0</v>
      </c>
      <c r="R774">
        <v>59.5</v>
      </c>
      <c r="S774">
        <v>0</v>
      </c>
      <c r="T774">
        <v>0</v>
      </c>
      <c r="U774">
        <v>0</v>
      </c>
      <c r="V774">
        <v>0</v>
      </c>
      <c r="CB774" t="str">
        <f t="shared" ref="CB774" si="3870">IF(AND(OR($B774="Incon20l",$B774="Incon20r"),OR($B777="Abs20r",$B777="Abs20l"),$F774="Flankers",$F777="Flankers"),$I777,"")</f>
        <v/>
      </c>
      <c r="CC774" t="str">
        <f t="shared" ref="CC774" si="3871">IF(AND(OR($B774="Incon60l",$B774="Incon60r"),OR($B777="Abs60r",$B777="Abs60l"),$F774="Flankers",$F777="Flankers"),$I777,"")</f>
        <v/>
      </c>
      <c r="CD774" t="str">
        <f t="shared" ref="CD774" si="3872">IF(AND(OR($B774="Incon20l",$B774="Incon20r"),OR($B777="con20r",$B777="con20l"),$F774="Flankers",$F777="Flankers"),$I777,"")</f>
        <v/>
      </c>
      <c r="CE774" t="str">
        <f t="shared" ref="CE774" si="3873">IF(AND(OR($B774="Incon60l",$B774="Incon60r"),OR($B777="con60r",$B777="con60l"),$F774="Flankers",$F777="Flankers"),$I777,"")</f>
        <v/>
      </c>
      <c r="CO774" t="str">
        <f t="shared" ref="CO774" si="3874">IF(AND(OR($B774="Incon20l",$B774="Incon20r"),OR($B777="Abs20r",$B777="Abs20l"),$F774="Flankers",$F777="Flankers"),$T777,"")</f>
        <v/>
      </c>
      <c r="CP774" t="str">
        <f t="shared" ref="CP774" si="3875">IF(AND(OR($B774="Incon60l",$B774="Incon60r"),OR($B777="Abs60r",$B777="Abs60l"),$F774="Flankers",$F777="Flankers"),$T777,"")</f>
        <v/>
      </c>
      <c r="CQ774" t="str">
        <f t="shared" ref="CQ774" si="3876">IF(AND(OR($B774="Incon20l",$B774="Incon20r"),OR($B777="con20r",$B777="con20l"),$F774="Flankers",$F777="Flankers"),$T777,"")</f>
        <v/>
      </c>
      <c r="CR774" t="str">
        <f t="shared" ref="CR774" si="3877">IF(AND(OR($B774="Incon60l",$B774="Incon60r"),OR($B777="con60r",$B777="con60l"),$F774="Flankers",$F777="Flankers"),$T777,"")</f>
        <v/>
      </c>
    </row>
    <row r="775" spans="1:96" x14ac:dyDescent="0.25">
      <c r="A775" t="s">
        <v>272</v>
      </c>
      <c r="B775" t="s">
        <v>264</v>
      </c>
      <c r="C775">
        <v>0</v>
      </c>
      <c r="D775">
        <v>700</v>
      </c>
      <c r="E775" t="s">
        <v>696</v>
      </c>
      <c r="F775" t="s">
        <v>85</v>
      </c>
      <c r="G775" t="s">
        <v>30</v>
      </c>
      <c r="H775" t="s">
        <v>30</v>
      </c>
      <c r="I775">
        <v>83.3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 t="s">
        <v>30</v>
      </c>
      <c r="Q775">
        <v>0</v>
      </c>
      <c r="R775">
        <v>11.9</v>
      </c>
      <c r="S775">
        <v>0</v>
      </c>
      <c r="T775">
        <v>0</v>
      </c>
      <c r="U775">
        <v>0</v>
      </c>
      <c r="V775">
        <v>0</v>
      </c>
    </row>
    <row r="776" spans="1:96" x14ac:dyDescent="0.25">
      <c r="A776" t="s">
        <v>273</v>
      </c>
      <c r="B776" t="s">
        <v>264</v>
      </c>
      <c r="C776">
        <v>0</v>
      </c>
      <c r="D776">
        <v>700</v>
      </c>
      <c r="E776" t="s">
        <v>696</v>
      </c>
      <c r="F776" t="s">
        <v>85</v>
      </c>
      <c r="G776" t="s">
        <v>30</v>
      </c>
      <c r="H776" t="s">
        <v>30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 t="s">
        <v>30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BV776" t="str">
        <f t="shared" ref="BV776" si="3878">IF(AND(OR($B776="Incon20l",$B776="Incon20r"),OR($B779="Abs20r",$B779="Abs20l"),$F776="Central",$F779="Central"),$I779,"")</f>
        <v/>
      </c>
      <c r="BW776" t="str">
        <f t="shared" ref="BW776" si="3879">IF(AND(OR($B776="Incon60l",$B776="Incon60r"),OR($B779="Abs60r",$B779="Abs60l"),$F776="Central",$F779="Central"),$I779,"")</f>
        <v/>
      </c>
      <c r="BX776" t="str">
        <f t="shared" si="3714"/>
        <v/>
      </c>
      <c r="BY776" t="str">
        <f t="shared" ref="BY776" si="3880">IF(AND(OR($B776="Incon60l",$B776="Incon60r"),OR($B779="con60r",$B779="con60l"),$F776="Central",$F779="Central"),$I779,"")</f>
        <v/>
      </c>
      <c r="CI776" t="str">
        <f t="shared" ref="CI776" si="3881">IF(AND(OR($B776="Incon20l",$B776="Incon20r"),OR($B779="Abs20r",$B779="Abs20l"),$F776="Central",$F779="Central"),$T779,"")</f>
        <v/>
      </c>
      <c r="CJ776" t="str">
        <f t="shared" ref="CJ776" si="3882">IF(AND(OR($B776="Incon60l",$B776="Incon60r"),OR($B779="Abs60r",$B779="Abs60l"),$F776="Central",$F779="Central"),$T779,"")</f>
        <v/>
      </c>
      <c r="CK776" t="str">
        <f t="shared" ref="CK776" si="3883">IF(AND(OR($B776="Incon20l",$B776="Incon20r"),OR($B779="con20r",$B779="con20l"),$F776="Central",$F779="Central"),$T779,"")</f>
        <v/>
      </c>
      <c r="CL776" t="str">
        <f t="shared" ref="CL776" si="3884">IF(AND(OR($B776="Incon60l",$B776="Incon60r"),OR($B779="con60r",$B779="con60l"),$F776="Central",$F779="Central"),$T779,"")</f>
        <v/>
      </c>
    </row>
    <row r="777" spans="1:96" x14ac:dyDescent="0.25">
      <c r="A777" t="s">
        <v>274</v>
      </c>
      <c r="B777" t="s">
        <v>264</v>
      </c>
      <c r="C777">
        <v>0</v>
      </c>
      <c r="D777">
        <v>700</v>
      </c>
      <c r="E777" t="s">
        <v>696</v>
      </c>
      <c r="F777" t="s">
        <v>85</v>
      </c>
      <c r="G777" t="s">
        <v>30</v>
      </c>
      <c r="H777" t="s">
        <v>30</v>
      </c>
      <c r="I777">
        <v>150.1</v>
      </c>
      <c r="J777">
        <v>0</v>
      </c>
      <c r="K777">
        <v>0</v>
      </c>
      <c r="L777">
        <v>233.3</v>
      </c>
      <c r="M777">
        <v>233.3</v>
      </c>
      <c r="N777">
        <v>0</v>
      </c>
      <c r="O777">
        <v>0</v>
      </c>
      <c r="P777" t="s">
        <v>30</v>
      </c>
      <c r="Q777">
        <v>0</v>
      </c>
      <c r="R777">
        <v>21.4</v>
      </c>
      <c r="S777">
        <v>0</v>
      </c>
      <c r="T777">
        <v>0</v>
      </c>
      <c r="U777">
        <v>0</v>
      </c>
      <c r="V777">
        <v>0</v>
      </c>
      <c r="CB777" t="str">
        <f t="shared" ref="CB777" si="3885">IF(AND(OR($B777="Incon20l",$B777="Incon20r"),OR($B780="Abs20r",$B780="Abs20l"),$F777="Flankers",$F780="Flankers"),$I780,"")</f>
        <v/>
      </c>
      <c r="CC777" t="str">
        <f t="shared" ref="CC777" si="3886">IF(AND(OR($B777="Incon60l",$B777="Incon60r"),OR($B780="Abs60r",$B780="Abs60l"),$F777="Flankers",$F780="Flankers"),$I780,"")</f>
        <v/>
      </c>
      <c r="CD777" t="str">
        <f t="shared" ref="CD777" si="3887">IF(AND(OR($B777="Incon20l",$B777="Incon20r"),OR($B780="con20r",$B780="con20l"),$F777="Flankers",$F780="Flankers"),$I780,"")</f>
        <v/>
      </c>
      <c r="CE777" t="str">
        <f t="shared" ref="CE777" si="3888">IF(AND(OR($B777="Incon60l",$B777="Incon60r"),OR($B780="con60r",$B780="con60l"),$F777="Flankers",$F780="Flankers"),$I780,"")</f>
        <v/>
      </c>
      <c r="CO777" t="str">
        <f t="shared" ref="CO777" si="3889">IF(AND(OR($B777="Incon20l",$B777="Incon20r"),OR($B780="Abs20r",$B780="Abs20l"),$F777="Flankers",$F780="Flankers"),$T780,"")</f>
        <v/>
      </c>
      <c r="CP777" t="str">
        <f t="shared" ref="CP777" si="3890">IF(AND(OR($B777="Incon60l",$B777="Incon60r"),OR($B780="Abs60r",$B780="Abs60l"),$F777="Flankers",$F780="Flankers"),$T780,"")</f>
        <v/>
      </c>
      <c r="CQ777" t="str">
        <f t="shared" ref="CQ777" si="3891">IF(AND(OR($B777="Incon20l",$B777="Incon20r"),OR($B780="con20r",$B780="con20l"),$F777="Flankers",$F780="Flankers"),$T780,"")</f>
        <v/>
      </c>
      <c r="CR777" t="str">
        <f t="shared" ref="CR777" si="3892">IF(AND(OR($B777="Incon60l",$B777="Incon60r"),OR($B780="con60r",$B780="con60l"),$F777="Flankers",$F780="Flankers"),$T780,"")</f>
        <v/>
      </c>
    </row>
    <row r="778" spans="1:96" x14ac:dyDescent="0.25">
      <c r="A778" t="s">
        <v>275</v>
      </c>
      <c r="B778" t="s">
        <v>264</v>
      </c>
      <c r="C778">
        <v>0</v>
      </c>
      <c r="D778">
        <v>700</v>
      </c>
      <c r="E778" t="s">
        <v>696</v>
      </c>
      <c r="F778" t="s">
        <v>85</v>
      </c>
      <c r="G778" t="s">
        <v>30</v>
      </c>
      <c r="H778" t="s">
        <v>30</v>
      </c>
      <c r="I778">
        <v>33.299999999999997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 t="s">
        <v>30</v>
      </c>
      <c r="Q778">
        <v>0</v>
      </c>
      <c r="R778">
        <v>4.8</v>
      </c>
      <c r="S778">
        <v>0</v>
      </c>
      <c r="T778">
        <v>0</v>
      </c>
      <c r="U778">
        <v>0</v>
      </c>
      <c r="V778">
        <v>0</v>
      </c>
    </row>
    <row r="779" spans="1:96" x14ac:dyDescent="0.25">
      <c r="A779" t="s">
        <v>276</v>
      </c>
      <c r="B779" t="s">
        <v>264</v>
      </c>
      <c r="C779">
        <v>0</v>
      </c>
      <c r="D779">
        <v>700</v>
      </c>
      <c r="E779" t="s">
        <v>696</v>
      </c>
      <c r="F779" t="s">
        <v>85</v>
      </c>
      <c r="G779" t="s">
        <v>30</v>
      </c>
      <c r="H779" t="s">
        <v>30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 t="s">
        <v>30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BV779" t="str">
        <f t="shared" ref="BV779" si="3893">IF(AND(OR($B779="Incon20l",$B779="Incon20r"),OR($B782="Abs20r",$B782="Abs20l"),$F779="Central",$F782="Central"),$I782,"")</f>
        <v/>
      </c>
      <c r="BW779" t="str">
        <f t="shared" ref="BW779" si="3894">IF(AND(OR($B779="Incon60l",$B779="Incon60r"),OR($B782="Abs60r",$B782="Abs60l"),$F779="Central",$F782="Central"),$I782,"")</f>
        <v/>
      </c>
      <c r="BX779" t="str">
        <f t="shared" si="3714"/>
        <v/>
      </c>
      <c r="BY779" t="str">
        <f t="shared" ref="BY779" si="3895">IF(AND(OR($B779="Incon60l",$B779="Incon60r"),OR($B782="con60r",$B782="con60l"),$F779="Central",$F782="Central"),$I782,"")</f>
        <v/>
      </c>
      <c r="CI779" t="str">
        <f t="shared" ref="CI779" si="3896">IF(AND(OR($B779="Incon20l",$B779="Incon20r"),OR($B782="Abs20r",$B782="Abs20l"),$F779="Central",$F782="Central"),$T782,"")</f>
        <v/>
      </c>
      <c r="CJ779" t="str">
        <f t="shared" ref="CJ779" si="3897">IF(AND(OR($B779="Incon60l",$B779="Incon60r"),OR($B782="Abs60r",$B782="Abs60l"),$F779="Central",$F782="Central"),$T782,"")</f>
        <v/>
      </c>
      <c r="CK779" t="str">
        <f t="shared" ref="CK779" si="3898">IF(AND(OR($B779="Incon20l",$B779="Incon20r"),OR($B782="con20r",$B782="con20l"),$F779="Central",$F782="Central"),$T782,"")</f>
        <v/>
      </c>
      <c r="CL779" t="str">
        <f t="shared" ref="CL779" si="3899">IF(AND(OR($B779="Incon60l",$B779="Incon60r"),OR($B782="con60r",$B782="con60l"),$F779="Central",$F782="Central"),$T782,"")</f>
        <v/>
      </c>
    </row>
    <row r="780" spans="1:96" x14ac:dyDescent="0.25">
      <c r="A780" t="s">
        <v>277</v>
      </c>
      <c r="B780" t="s">
        <v>264</v>
      </c>
      <c r="C780">
        <v>0</v>
      </c>
      <c r="D780">
        <v>700</v>
      </c>
      <c r="E780" t="s">
        <v>696</v>
      </c>
      <c r="F780" t="s">
        <v>85</v>
      </c>
      <c r="G780" t="s">
        <v>30</v>
      </c>
      <c r="H780" t="s">
        <v>30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 t="s">
        <v>30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CB780" t="str">
        <f t="shared" ref="CB780" si="3900">IF(AND(OR($B780="Incon20l",$B780="Incon20r"),OR($B783="Abs20r",$B783="Abs20l"),$F780="Flankers",$F783="Flankers"),$I783,"")</f>
        <v/>
      </c>
      <c r="CC780" t="str">
        <f t="shared" ref="CC780" si="3901">IF(AND(OR($B780="Incon60l",$B780="Incon60r"),OR($B783="Abs60r",$B783="Abs60l"),$F780="Flankers",$F783="Flankers"),$I783,"")</f>
        <v/>
      </c>
      <c r="CD780" t="str">
        <f t="shared" ref="CD780" si="3902">IF(AND(OR($B780="Incon20l",$B780="Incon20r"),OR($B783="con20r",$B783="con20l"),$F780="Flankers",$F783="Flankers"),$I783,"")</f>
        <v/>
      </c>
      <c r="CE780" t="str">
        <f t="shared" ref="CE780" si="3903">IF(AND(OR($B780="Incon60l",$B780="Incon60r"),OR($B783="con60r",$B783="con60l"),$F780="Flankers",$F783="Flankers"),$I783,"")</f>
        <v/>
      </c>
      <c r="CO780" t="str">
        <f t="shared" ref="CO780" si="3904">IF(AND(OR($B780="Incon20l",$B780="Incon20r"),OR($B783="Abs20r",$B783="Abs20l"),$F780="Flankers",$F783="Flankers"),$T783,"")</f>
        <v/>
      </c>
      <c r="CP780" t="str">
        <f t="shared" ref="CP780" si="3905">IF(AND(OR($B780="Incon60l",$B780="Incon60r"),OR($B783="Abs60r",$B783="Abs60l"),$F780="Flankers",$F783="Flankers"),$T783,"")</f>
        <v/>
      </c>
      <c r="CQ780" t="str">
        <f t="shared" ref="CQ780" si="3906">IF(AND(OR($B780="Incon20l",$B780="Incon20r"),OR($B783="con20r",$B783="con20l"),$F780="Flankers",$F783="Flankers"),$T783,"")</f>
        <v/>
      </c>
      <c r="CR780" t="str">
        <f t="shared" ref="CR780" si="3907">IF(AND(OR($B780="Incon60l",$B780="Incon60r"),OR($B783="con60r",$B783="con60l"),$F780="Flankers",$F783="Flankers"),$T783,"")</f>
        <v/>
      </c>
    </row>
    <row r="781" spans="1:96" x14ac:dyDescent="0.25">
      <c r="A781" t="s">
        <v>278</v>
      </c>
      <c r="B781" t="s">
        <v>264</v>
      </c>
      <c r="C781">
        <v>0</v>
      </c>
      <c r="D781">
        <v>700</v>
      </c>
      <c r="E781" t="s">
        <v>696</v>
      </c>
      <c r="F781" t="s">
        <v>85</v>
      </c>
      <c r="G781" t="s">
        <v>30</v>
      </c>
      <c r="H781" t="s">
        <v>30</v>
      </c>
      <c r="I781">
        <v>16.7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 t="s">
        <v>30</v>
      </c>
      <c r="Q781">
        <v>0</v>
      </c>
      <c r="R781">
        <v>2.4</v>
      </c>
      <c r="S781">
        <v>0</v>
      </c>
      <c r="T781">
        <v>0</v>
      </c>
      <c r="U781">
        <v>0</v>
      </c>
      <c r="V781">
        <v>0</v>
      </c>
    </row>
    <row r="782" spans="1:96" x14ac:dyDescent="0.25">
      <c r="A782" t="s">
        <v>279</v>
      </c>
      <c r="B782" t="s">
        <v>264</v>
      </c>
      <c r="C782">
        <v>0</v>
      </c>
      <c r="D782">
        <v>700</v>
      </c>
      <c r="E782" t="s">
        <v>696</v>
      </c>
      <c r="F782" t="s">
        <v>85</v>
      </c>
      <c r="G782" t="s">
        <v>30</v>
      </c>
      <c r="H782" t="s">
        <v>30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 t="s">
        <v>30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BV782" t="str">
        <f t="shared" ref="BV782" si="3908">IF(AND(OR($B782="Incon20l",$B782="Incon20r"),OR($B785="Abs20r",$B785="Abs20l"),$F782="Central",$F785="Central"),$I785,"")</f>
        <v/>
      </c>
      <c r="BW782" t="str">
        <f t="shared" ref="BW782" si="3909">IF(AND(OR($B782="Incon60l",$B782="Incon60r"),OR($B785="Abs60r",$B785="Abs60l"),$F782="Central",$F785="Central"),$I785,"")</f>
        <v/>
      </c>
      <c r="BX782" t="str">
        <f t="shared" si="3714"/>
        <v/>
      </c>
      <c r="BY782" t="str">
        <f t="shared" ref="BY782" si="3910">IF(AND(OR($B782="Incon60l",$B782="Incon60r"),OR($B785="con60r",$B785="con60l"),$F782="Central",$F785="Central"),$I785,"")</f>
        <v/>
      </c>
      <c r="CI782" t="str">
        <f t="shared" ref="CI782" si="3911">IF(AND(OR($B782="Incon20l",$B782="Incon20r"),OR($B785="Abs20r",$B785="Abs20l"),$F782="Central",$F785="Central"),$T785,"")</f>
        <v/>
      </c>
      <c r="CJ782" t="str">
        <f t="shared" ref="CJ782" si="3912">IF(AND(OR($B782="Incon60l",$B782="Incon60r"),OR($B785="Abs60r",$B785="Abs60l"),$F782="Central",$F785="Central"),$T785,"")</f>
        <v/>
      </c>
      <c r="CK782" t="str">
        <f t="shared" ref="CK782" si="3913">IF(AND(OR($B782="Incon20l",$B782="Incon20r"),OR($B785="con20r",$B785="con20l"),$F782="Central",$F785="Central"),$T785,"")</f>
        <v/>
      </c>
      <c r="CL782" t="str">
        <f t="shared" ref="CL782" si="3914">IF(AND(OR($B782="Incon60l",$B782="Incon60r"),OR($B785="con60r",$B785="con60l"),$F782="Central",$F785="Central"),$T785,"")</f>
        <v/>
      </c>
    </row>
    <row r="783" spans="1:96" x14ac:dyDescent="0.25">
      <c r="A783" t="s">
        <v>280</v>
      </c>
      <c r="B783" t="s">
        <v>264</v>
      </c>
      <c r="C783">
        <v>0</v>
      </c>
      <c r="D783">
        <v>700</v>
      </c>
      <c r="E783" t="s">
        <v>696</v>
      </c>
      <c r="F783" t="s">
        <v>85</v>
      </c>
      <c r="G783" t="s">
        <v>30</v>
      </c>
      <c r="H783" t="s">
        <v>30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 t="s">
        <v>30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CB783" t="str">
        <f t="shared" ref="CB783" si="3915">IF(AND(OR($B783="Incon20l",$B783="Incon20r"),OR($B786="Abs20r",$B786="Abs20l"),$F783="Flankers",$F786="Flankers"),$I786,"")</f>
        <v/>
      </c>
      <c r="CC783" t="str">
        <f t="shared" ref="CC783" si="3916">IF(AND(OR($B783="Incon60l",$B783="Incon60r"),OR($B786="Abs60r",$B786="Abs60l"),$F783="Flankers",$F786="Flankers"),$I786,"")</f>
        <v/>
      </c>
      <c r="CD783" t="str">
        <f t="shared" ref="CD783" si="3917">IF(AND(OR($B783="Incon20l",$B783="Incon20r"),OR($B786="con20r",$B786="con20l"),$F783="Flankers",$F786="Flankers"),$I786,"")</f>
        <v/>
      </c>
      <c r="CE783" t="str">
        <f t="shared" ref="CE783" si="3918">IF(AND(OR($B783="Incon60l",$B783="Incon60r"),OR($B786="con60r",$B786="con60l"),$F783="Flankers",$F786="Flankers"),$I786,"")</f>
        <v/>
      </c>
      <c r="CO783" t="str">
        <f t="shared" ref="CO783" si="3919">IF(AND(OR($B783="Incon20l",$B783="Incon20r"),OR($B786="Abs20r",$B786="Abs20l"),$F783="Flankers",$F786="Flankers"),$T786,"")</f>
        <v/>
      </c>
      <c r="CP783" t="str">
        <f t="shared" ref="CP783" si="3920">IF(AND(OR($B783="Incon60l",$B783="Incon60r"),OR($B786="Abs60r",$B786="Abs60l"),$F783="Flankers",$F786="Flankers"),$T786,"")</f>
        <v/>
      </c>
      <c r="CQ783" t="str">
        <f t="shared" ref="CQ783" si="3921">IF(AND(OR($B783="Incon20l",$B783="Incon20r"),OR($B786="con20r",$B786="con20l"),$F783="Flankers",$F786="Flankers"),$T786,"")</f>
        <v/>
      </c>
      <c r="CR783" t="str">
        <f t="shared" ref="CR783" si="3922">IF(AND(OR($B783="Incon60l",$B783="Incon60r"),OR($B786="con60r",$B786="con60l"),$F783="Flankers",$F786="Flankers"),$T786,"")</f>
        <v/>
      </c>
    </row>
    <row r="784" spans="1:96" x14ac:dyDescent="0.25">
      <c r="A784" t="s">
        <v>281</v>
      </c>
      <c r="B784" t="s">
        <v>264</v>
      </c>
      <c r="C784">
        <v>0</v>
      </c>
      <c r="D784">
        <v>700</v>
      </c>
      <c r="E784" t="s">
        <v>696</v>
      </c>
      <c r="F784" t="s">
        <v>85</v>
      </c>
      <c r="G784" t="s">
        <v>30</v>
      </c>
      <c r="H784" t="s">
        <v>30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 t="s">
        <v>30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</row>
    <row r="785" spans="1:96" x14ac:dyDescent="0.25">
      <c r="A785" t="s">
        <v>282</v>
      </c>
      <c r="B785" t="s">
        <v>264</v>
      </c>
      <c r="C785">
        <v>0</v>
      </c>
      <c r="D785">
        <v>700</v>
      </c>
      <c r="E785" t="s">
        <v>696</v>
      </c>
      <c r="F785" t="s">
        <v>85</v>
      </c>
      <c r="G785" t="s">
        <v>30</v>
      </c>
      <c r="H785" t="s">
        <v>30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 t="s">
        <v>30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BV785" t="str">
        <f t="shared" ref="BV785" si="3923">IF(AND(OR($B785="Incon20l",$B785="Incon20r"),OR($B788="Abs20r",$B788="Abs20l"),$F785="Central",$F788="Central"),$I788,"")</f>
        <v/>
      </c>
      <c r="BW785" t="str">
        <f t="shared" ref="BW785" si="3924">IF(AND(OR($B785="Incon60l",$B785="Incon60r"),OR($B788="Abs60r",$B788="Abs60l"),$F785="Central",$F788="Central"),$I788,"")</f>
        <v/>
      </c>
      <c r="BX785" t="str">
        <f t="shared" si="3714"/>
        <v/>
      </c>
      <c r="BY785" t="str">
        <f t="shared" ref="BY785" si="3925">IF(AND(OR($B785="Incon60l",$B785="Incon60r"),OR($B788="con60r",$B788="con60l"),$F785="Central",$F788="Central"),$I788,"")</f>
        <v/>
      </c>
      <c r="CI785" t="str">
        <f t="shared" ref="CI785" si="3926">IF(AND(OR($B785="Incon20l",$B785="Incon20r"),OR($B788="Abs20r",$B788="Abs20l"),$F785="Central",$F788="Central"),$T788,"")</f>
        <v/>
      </c>
      <c r="CJ785" t="str">
        <f t="shared" ref="CJ785" si="3927">IF(AND(OR($B785="Incon60l",$B785="Incon60r"),OR($B788="Abs60r",$B788="Abs60l"),$F785="Central",$F788="Central"),$T788,"")</f>
        <v/>
      </c>
      <c r="CK785" t="str">
        <f t="shared" ref="CK785" si="3928">IF(AND(OR($B785="Incon20l",$B785="Incon20r"),OR($B788="con20r",$B788="con20l"),$F785="Central",$F788="Central"),$T788,"")</f>
        <v/>
      </c>
      <c r="CL785" t="str">
        <f t="shared" ref="CL785" si="3929">IF(AND(OR($B785="Incon60l",$B785="Incon60r"),OR($B788="con60r",$B788="con60l"),$F785="Central",$F788="Central"),$T788,"")</f>
        <v/>
      </c>
    </row>
    <row r="786" spans="1:96" x14ac:dyDescent="0.25">
      <c r="A786" t="s">
        <v>283</v>
      </c>
      <c r="B786" t="s">
        <v>264</v>
      </c>
      <c r="C786">
        <v>0</v>
      </c>
      <c r="D786">
        <v>700</v>
      </c>
      <c r="E786" t="s">
        <v>696</v>
      </c>
      <c r="F786" t="s">
        <v>85</v>
      </c>
      <c r="G786" t="s">
        <v>30</v>
      </c>
      <c r="H786" t="s">
        <v>30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 t="s">
        <v>30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CB786" t="str">
        <f t="shared" ref="CB786" si="3930">IF(AND(OR($B786="Incon20l",$B786="Incon20r"),OR($B789="Abs20r",$B789="Abs20l"),$F786="Flankers",$F789="Flankers"),$I789,"")</f>
        <v/>
      </c>
      <c r="CC786" t="str">
        <f t="shared" ref="CC786" si="3931">IF(AND(OR($B786="Incon60l",$B786="Incon60r"),OR($B789="Abs60r",$B789="Abs60l"),$F786="Flankers",$F789="Flankers"),$I789,"")</f>
        <v/>
      </c>
      <c r="CD786" t="str">
        <f t="shared" ref="CD786" si="3932">IF(AND(OR($B786="Incon20l",$B786="Incon20r"),OR($B789="con20r",$B789="con20l"),$F786="Flankers",$F789="Flankers"),$I789,"")</f>
        <v/>
      </c>
      <c r="CE786" t="str">
        <f t="shared" ref="CE786" si="3933">IF(AND(OR($B786="Incon60l",$B786="Incon60r"),OR($B789="con60r",$B789="con60l"),$F786="Flankers",$F789="Flankers"),$I789,"")</f>
        <v/>
      </c>
      <c r="CO786" t="str">
        <f t="shared" ref="CO786" si="3934">IF(AND(OR($B786="Incon20l",$B786="Incon20r"),OR($B789="Abs20r",$B789="Abs20l"),$F786="Flankers",$F789="Flankers"),$T789,"")</f>
        <v/>
      </c>
      <c r="CP786" t="str">
        <f t="shared" ref="CP786" si="3935">IF(AND(OR($B786="Incon60l",$B786="Incon60r"),OR($B789="Abs60r",$B789="Abs60l"),$F786="Flankers",$F789="Flankers"),$T789,"")</f>
        <v/>
      </c>
      <c r="CQ786" t="str">
        <f t="shared" ref="CQ786" si="3936">IF(AND(OR($B786="Incon20l",$B786="Incon20r"),OR($B789="con20r",$B789="con20l"),$F786="Flankers",$F789="Flankers"),$T789,"")</f>
        <v/>
      </c>
      <c r="CR786" t="str">
        <f t="shared" ref="CR786" si="3937">IF(AND(OR($B786="Incon60l",$B786="Incon60r"),OR($B789="con60r",$B789="con60l"),$F786="Flankers",$F789="Flankers"),$T789,"")</f>
        <v/>
      </c>
    </row>
    <row r="787" spans="1:96" x14ac:dyDescent="0.25">
      <c r="A787" t="s">
        <v>284</v>
      </c>
      <c r="B787" t="s">
        <v>264</v>
      </c>
      <c r="C787">
        <v>0</v>
      </c>
      <c r="D787">
        <v>700</v>
      </c>
      <c r="E787" t="s">
        <v>696</v>
      </c>
      <c r="F787" t="s">
        <v>85</v>
      </c>
      <c r="G787" t="s">
        <v>30</v>
      </c>
      <c r="H787" t="s">
        <v>30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 t="s">
        <v>30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</row>
    <row r="788" spans="1:96" x14ac:dyDescent="0.25">
      <c r="A788" t="s">
        <v>285</v>
      </c>
      <c r="B788" t="s">
        <v>264</v>
      </c>
      <c r="C788">
        <v>0</v>
      </c>
      <c r="D788">
        <v>700</v>
      </c>
      <c r="E788" t="s">
        <v>696</v>
      </c>
      <c r="F788" t="s">
        <v>85</v>
      </c>
      <c r="G788" t="s">
        <v>30</v>
      </c>
      <c r="H788" t="s">
        <v>30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 t="s">
        <v>30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BV788" t="str">
        <f t="shared" ref="BV788" si="3938">IF(AND(OR($B788="Incon20l",$B788="Incon20r"),OR($B791="Abs20r",$B791="Abs20l"),$F788="Central",$F791="Central"),$I791,"")</f>
        <v/>
      </c>
      <c r="BW788" t="str">
        <f t="shared" ref="BW788" si="3939">IF(AND(OR($B788="Incon60l",$B788="Incon60r"),OR($B791="Abs60r",$B791="Abs60l"),$F788="Central",$F791="Central"),$I791,"")</f>
        <v/>
      </c>
      <c r="BX788" t="str">
        <f t="shared" si="3714"/>
        <v/>
      </c>
      <c r="BY788" t="str">
        <f t="shared" ref="BY788" si="3940">IF(AND(OR($B788="Incon60l",$B788="Incon60r"),OR($B791="con60r",$B791="con60l"),$F788="Central",$F791="Central"),$I791,"")</f>
        <v/>
      </c>
      <c r="CI788" t="str">
        <f t="shared" ref="CI788" si="3941">IF(AND(OR($B788="Incon20l",$B788="Incon20r"),OR($B791="Abs20r",$B791="Abs20l"),$F788="Central",$F791="Central"),$T791,"")</f>
        <v/>
      </c>
      <c r="CJ788" t="str">
        <f t="shared" ref="CJ788" si="3942">IF(AND(OR($B788="Incon60l",$B788="Incon60r"),OR($B791="Abs60r",$B791="Abs60l"),$F788="Central",$F791="Central"),$T791,"")</f>
        <v/>
      </c>
      <c r="CK788" t="str">
        <f t="shared" ref="CK788" si="3943">IF(AND(OR($B788="Incon20l",$B788="Incon20r"),OR($B791="con20r",$B791="con20l"),$F788="Central",$F791="Central"),$T791,"")</f>
        <v/>
      </c>
      <c r="CL788" t="str">
        <f t="shared" ref="CL788" si="3944">IF(AND(OR($B788="Incon60l",$B788="Incon60r"),OR($B791="con60r",$B791="con60l"),$F788="Central",$F791="Central"),$T791,"")</f>
        <v/>
      </c>
    </row>
    <row r="789" spans="1:96" x14ac:dyDescent="0.25">
      <c r="A789" t="s">
        <v>286</v>
      </c>
      <c r="B789" t="s">
        <v>264</v>
      </c>
      <c r="C789">
        <v>0</v>
      </c>
      <c r="D789">
        <v>700</v>
      </c>
      <c r="E789" t="s">
        <v>696</v>
      </c>
      <c r="F789" t="s">
        <v>85</v>
      </c>
      <c r="G789" t="s">
        <v>30</v>
      </c>
      <c r="H789" t="s">
        <v>30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 t="s">
        <v>30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CB789" t="str">
        <f t="shared" ref="CB789" si="3945">IF(AND(OR($B789="Incon20l",$B789="Incon20r"),OR($B792="Abs20r",$B792="Abs20l"),$F789="Flankers",$F792="Flankers"),$I792,"")</f>
        <v/>
      </c>
      <c r="CC789" t="str">
        <f t="shared" ref="CC789" si="3946">IF(AND(OR($B789="Incon60l",$B789="Incon60r"),OR($B792="Abs60r",$B792="Abs60l"),$F789="Flankers",$F792="Flankers"),$I792,"")</f>
        <v/>
      </c>
      <c r="CD789" t="str">
        <f t="shared" ref="CD789" si="3947">IF(AND(OR($B789="Incon20l",$B789="Incon20r"),OR($B792="con20r",$B792="con20l"),$F789="Flankers",$F792="Flankers"),$I792,"")</f>
        <v/>
      </c>
      <c r="CE789" t="str">
        <f t="shared" ref="CE789" si="3948">IF(AND(OR($B789="Incon60l",$B789="Incon60r"),OR($B792="con60r",$B792="con60l"),$F789="Flankers",$F792="Flankers"),$I792,"")</f>
        <v/>
      </c>
      <c r="CO789" t="str">
        <f t="shared" ref="CO789" si="3949">IF(AND(OR($B789="Incon20l",$B789="Incon20r"),OR($B792="Abs20r",$B792="Abs20l"),$F789="Flankers",$F792="Flankers"),$T792,"")</f>
        <v/>
      </c>
      <c r="CP789" t="str">
        <f t="shared" ref="CP789" si="3950">IF(AND(OR($B789="Incon60l",$B789="Incon60r"),OR($B792="Abs60r",$B792="Abs60l"),$F789="Flankers",$F792="Flankers"),$T792,"")</f>
        <v/>
      </c>
      <c r="CQ789" t="str">
        <f t="shared" ref="CQ789" si="3951">IF(AND(OR($B789="Incon20l",$B789="Incon20r"),OR($B792="con20r",$B792="con20l"),$F789="Flankers",$F792="Flankers"),$T792,"")</f>
        <v/>
      </c>
      <c r="CR789" t="str">
        <f t="shared" ref="CR789" si="3952">IF(AND(OR($B789="Incon60l",$B789="Incon60r"),OR($B792="con60r",$B792="con60l"),$F789="Flankers",$F792="Flankers"),$T792,"")</f>
        <v/>
      </c>
    </row>
    <row r="790" spans="1:96" x14ac:dyDescent="0.25">
      <c r="A790" t="s">
        <v>287</v>
      </c>
      <c r="B790" t="s">
        <v>264</v>
      </c>
      <c r="C790">
        <v>0</v>
      </c>
      <c r="D790">
        <v>700</v>
      </c>
      <c r="E790" t="s">
        <v>696</v>
      </c>
      <c r="F790" t="s">
        <v>85</v>
      </c>
      <c r="G790" t="s">
        <v>30</v>
      </c>
      <c r="H790" t="s">
        <v>30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 t="s">
        <v>30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</row>
    <row r="791" spans="1:96" x14ac:dyDescent="0.25">
      <c r="A791" t="s">
        <v>288</v>
      </c>
      <c r="B791" t="s">
        <v>264</v>
      </c>
      <c r="C791">
        <v>0</v>
      </c>
      <c r="D791">
        <v>700</v>
      </c>
      <c r="E791" t="s">
        <v>696</v>
      </c>
      <c r="F791" t="s">
        <v>85</v>
      </c>
      <c r="G791" t="s">
        <v>30</v>
      </c>
      <c r="H791" t="s">
        <v>30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 t="s">
        <v>30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BV791" t="str">
        <f t="shared" ref="BV791" si="3953">IF(AND(OR($B791="Incon20l",$B791="Incon20r"),OR($B794="Abs20r",$B794="Abs20l"),$F791="Central",$F794="Central"),$I794,"")</f>
        <v/>
      </c>
      <c r="BW791" t="str">
        <f t="shared" ref="BW791" si="3954">IF(AND(OR($B791="Incon60l",$B791="Incon60r"),OR($B794="Abs60r",$B794="Abs60l"),$F791="Central",$F794="Central"),$I794,"")</f>
        <v/>
      </c>
      <c r="BX791" t="str">
        <f t="shared" si="3714"/>
        <v/>
      </c>
      <c r="BY791" t="str">
        <f t="shared" ref="BY791" si="3955">IF(AND(OR($B791="Incon60l",$B791="Incon60r"),OR($B794="con60r",$B794="con60l"),$F791="Central",$F794="Central"),$I794,"")</f>
        <v/>
      </c>
      <c r="CI791" t="str">
        <f t="shared" ref="CI791" si="3956">IF(AND(OR($B791="Incon20l",$B791="Incon20r"),OR($B794="Abs20r",$B794="Abs20l"),$F791="Central",$F794="Central"),$T794,"")</f>
        <v/>
      </c>
      <c r="CJ791" t="str">
        <f t="shared" ref="CJ791" si="3957">IF(AND(OR($B791="Incon60l",$B791="Incon60r"),OR($B794="Abs60r",$B794="Abs60l"),$F791="Central",$F794="Central"),$T794,"")</f>
        <v/>
      </c>
      <c r="CK791" t="str">
        <f t="shared" ref="CK791" si="3958">IF(AND(OR($B791="Incon20l",$B791="Incon20r"),OR($B794="con20r",$B794="con20l"),$F791="Central",$F794="Central"),$T794,"")</f>
        <v/>
      </c>
      <c r="CL791" t="str">
        <f t="shared" ref="CL791" si="3959">IF(AND(OR($B791="Incon60l",$B791="Incon60r"),OR($B794="con60r",$B794="con60l"),$F791="Central",$F794="Central"),$T794,"")</f>
        <v/>
      </c>
    </row>
    <row r="792" spans="1:96" x14ac:dyDescent="0.25">
      <c r="A792" t="s">
        <v>289</v>
      </c>
      <c r="B792" t="s">
        <v>264</v>
      </c>
      <c r="C792">
        <v>0</v>
      </c>
      <c r="D792">
        <v>700</v>
      </c>
      <c r="E792" t="s">
        <v>696</v>
      </c>
      <c r="F792" t="s">
        <v>85</v>
      </c>
      <c r="G792" t="s">
        <v>30</v>
      </c>
      <c r="H792" t="s">
        <v>30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 t="s">
        <v>30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CB792" t="str">
        <f t="shared" ref="CB792" si="3960">IF(AND(OR($B792="Incon20l",$B792="Incon20r"),OR($B795="Abs20r",$B795="Abs20l"),$F792="Flankers",$F795="Flankers"),$I795,"")</f>
        <v/>
      </c>
      <c r="CC792" t="str">
        <f t="shared" ref="CC792" si="3961">IF(AND(OR($B792="Incon60l",$B792="Incon60r"),OR($B795="Abs60r",$B795="Abs60l"),$F792="Flankers",$F795="Flankers"),$I795,"")</f>
        <v/>
      </c>
      <c r="CD792" t="str">
        <f t="shared" ref="CD792" si="3962">IF(AND(OR($B792="Incon20l",$B792="Incon20r"),OR($B795="con20r",$B795="con20l"),$F792="Flankers",$F795="Flankers"),$I795,"")</f>
        <v/>
      </c>
      <c r="CE792" t="str">
        <f t="shared" ref="CE792" si="3963">IF(AND(OR($B792="Incon60l",$B792="Incon60r"),OR($B795="con60r",$B795="con60l"),$F792="Flankers",$F795="Flankers"),$I795,"")</f>
        <v/>
      </c>
      <c r="CO792" t="str">
        <f t="shared" ref="CO792" si="3964">IF(AND(OR($B792="Incon20l",$B792="Incon20r"),OR($B795="Abs20r",$B795="Abs20l"),$F792="Flankers",$F795="Flankers"),$T795,"")</f>
        <v/>
      </c>
      <c r="CP792" t="str">
        <f t="shared" ref="CP792" si="3965">IF(AND(OR($B792="Incon60l",$B792="Incon60r"),OR($B795="Abs60r",$B795="Abs60l"),$F792="Flankers",$F795="Flankers"),$T795,"")</f>
        <v/>
      </c>
      <c r="CQ792" t="str">
        <f t="shared" ref="CQ792" si="3966">IF(AND(OR($B792="Incon20l",$B792="Incon20r"),OR($B795="con20r",$B795="con20l"),$F792="Flankers",$F795="Flankers"),$T795,"")</f>
        <v/>
      </c>
      <c r="CR792" t="str">
        <f t="shared" ref="CR792" si="3967">IF(AND(OR($B792="Incon60l",$B792="Incon60r"),OR($B795="con60r",$B795="con60l"),$F792="Flankers",$F795="Flankers"),$T795,"")</f>
        <v/>
      </c>
    </row>
    <row r="793" spans="1:96" x14ac:dyDescent="0.25">
      <c r="A793" t="s">
        <v>290</v>
      </c>
      <c r="B793" t="s">
        <v>264</v>
      </c>
      <c r="C793">
        <v>0</v>
      </c>
      <c r="D793">
        <v>700</v>
      </c>
      <c r="E793" t="s">
        <v>696</v>
      </c>
      <c r="F793" t="s">
        <v>85</v>
      </c>
      <c r="G793" t="s">
        <v>30</v>
      </c>
      <c r="H793" t="s">
        <v>30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 t="s">
        <v>30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</row>
    <row r="794" spans="1:96" x14ac:dyDescent="0.25">
      <c r="A794" t="s">
        <v>291</v>
      </c>
      <c r="B794" t="s">
        <v>264</v>
      </c>
      <c r="C794">
        <v>0</v>
      </c>
      <c r="D794">
        <v>700</v>
      </c>
      <c r="E794" t="s">
        <v>696</v>
      </c>
      <c r="F794" t="s">
        <v>85</v>
      </c>
      <c r="G794" t="s">
        <v>30</v>
      </c>
      <c r="H794" t="s">
        <v>30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 t="s">
        <v>30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BV794" t="str">
        <f t="shared" ref="BV794" si="3968">IF(AND(OR($B794="Incon20l",$B794="Incon20r"),OR($B797="Abs20r",$B797="Abs20l"),$F794="Central",$F797="Central"),$I797,"")</f>
        <v/>
      </c>
      <c r="BW794" t="str">
        <f t="shared" ref="BW794" si="3969">IF(AND(OR($B794="Incon60l",$B794="Incon60r"),OR($B797="Abs60r",$B797="Abs60l"),$F794="Central",$F797="Central"),$I797,"")</f>
        <v/>
      </c>
      <c r="BX794" t="str">
        <f t="shared" si="3714"/>
        <v/>
      </c>
      <c r="BY794" t="str">
        <f t="shared" ref="BY794" si="3970">IF(AND(OR($B794="Incon60l",$B794="Incon60r"),OR($B797="con60r",$B797="con60l"),$F794="Central",$F797="Central"),$I797,"")</f>
        <v/>
      </c>
      <c r="CI794" t="str">
        <f t="shared" ref="CI794" si="3971">IF(AND(OR($B794="Incon20l",$B794="Incon20r"),OR($B797="Abs20r",$B797="Abs20l"),$F794="Central",$F797="Central"),$T797,"")</f>
        <v/>
      </c>
      <c r="CJ794" t="str">
        <f t="shared" ref="CJ794" si="3972">IF(AND(OR($B794="Incon60l",$B794="Incon60r"),OR($B797="Abs60r",$B797="Abs60l"),$F794="Central",$F797="Central"),$T797,"")</f>
        <v/>
      </c>
      <c r="CK794" t="str">
        <f t="shared" ref="CK794" si="3973">IF(AND(OR($B794="Incon20l",$B794="Incon20r"),OR($B797="con20r",$B797="con20l"),$F794="Central",$F797="Central"),$T797,"")</f>
        <v/>
      </c>
      <c r="CL794" t="str">
        <f t="shared" ref="CL794" si="3974">IF(AND(OR($B794="Incon60l",$B794="Incon60r"),OR($B797="con60r",$B797="con60l"),$F794="Central",$F797="Central"),$T797,"")</f>
        <v/>
      </c>
    </row>
    <row r="795" spans="1:96" x14ac:dyDescent="0.25">
      <c r="A795" t="s">
        <v>292</v>
      </c>
      <c r="B795" t="s">
        <v>264</v>
      </c>
      <c r="C795">
        <v>0</v>
      </c>
      <c r="D795">
        <v>700</v>
      </c>
      <c r="E795" t="s">
        <v>696</v>
      </c>
      <c r="F795" t="s">
        <v>85</v>
      </c>
      <c r="G795" t="s">
        <v>30</v>
      </c>
      <c r="H795" t="s">
        <v>30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 t="s">
        <v>30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CB795" t="str">
        <f t="shared" ref="CB795" si="3975">IF(AND(OR($B795="Incon20l",$B795="Incon20r"),OR($B798="Abs20r",$B798="Abs20l"),$F795="Flankers",$F798="Flankers"),$I798,"")</f>
        <v/>
      </c>
      <c r="CC795" t="str">
        <f t="shared" ref="CC795" si="3976">IF(AND(OR($B795="Incon60l",$B795="Incon60r"),OR($B798="Abs60r",$B798="Abs60l"),$F795="Flankers",$F798="Flankers"),$I798,"")</f>
        <v/>
      </c>
      <c r="CD795" t="str">
        <f t="shared" ref="CD795" si="3977">IF(AND(OR($B795="Incon20l",$B795="Incon20r"),OR($B798="con20r",$B798="con20l"),$F795="Flankers",$F798="Flankers"),$I798,"")</f>
        <v/>
      </c>
      <c r="CE795" t="str">
        <f t="shared" ref="CE795" si="3978">IF(AND(OR($B795="Incon60l",$B795="Incon60r"),OR($B798="con60r",$B798="con60l"),$F795="Flankers",$F798="Flankers"),$I798,"")</f>
        <v/>
      </c>
      <c r="CO795" t="str">
        <f t="shared" ref="CO795" si="3979">IF(AND(OR($B795="Incon20l",$B795="Incon20r"),OR($B798="Abs20r",$B798="Abs20l"),$F795="Flankers",$F798="Flankers"),$T798,"")</f>
        <v/>
      </c>
      <c r="CP795" t="str">
        <f t="shared" ref="CP795" si="3980">IF(AND(OR($B795="Incon60l",$B795="Incon60r"),OR($B798="Abs60r",$B798="Abs60l"),$F795="Flankers",$F798="Flankers"),$T798,"")</f>
        <v/>
      </c>
      <c r="CQ795" t="str">
        <f t="shared" ref="CQ795" si="3981">IF(AND(OR($B795="Incon20l",$B795="Incon20r"),OR($B798="con20r",$B798="con20l"),$F795="Flankers",$F798="Flankers"),$T798,"")</f>
        <v/>
      </c>
      <c r="CR795" t="str">
        <f t="shared" ref="CR795" si="3982">IF(AND(OR($B795="Incon60l",$B795="Incon60r"),OR($B798="con60r",$B798="con60l"),$F795="Flankers",$F798="Flankers"),$T798,"")</f>
        <v/>
      </c>
    </row>
    <row r="796" spans="1:96" x14ac:dyDescent="0.25">
      <c r="A796" t="s">
        <v>293</v>
      </c>
      <c r="B796" t="s">
        <v>264</v>
      </c>
      <c r="C796">
        <v>0</v>
      </c>
      <c r="D796">
        <v>700</v>
      </c>
      <c r="E796" t="s">
        <v>696</v>
      </c>
      <c r="F796" t="s">
        <v>85</v>
      </c>
      <c r="G796" t="s">
        <v>30</v>
      </c>
      <c r="H796" t="s">
        <v>30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 t="s">
        <v>30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</row>
    <row r="797" spans="1:96" x14ac:dyDescent="0.25">
      <c r="A797" t="s">
        <v>294</v>
      </c>
      <c r="B797" t="s">
        <v>264</v>
      </c>
      <c r="C797">
        <v>0</v>
      </c>
      <c r="D797">
        <v>700</v>
      </c>
      <c r="E797" t="s">
        <v>696</v>
      </c>
      <c r="F797" t="s">
        <v>85</v>
      </c>
      <c r="G797" t="s">
        <v>30</v>
      </c>
      <c r="H797" t="s">
        <v>30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 t="s">
        <v>30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BV797" t="str">
        <f t="shared" ref="BV797" si="3983">IF(AND(OR($B797="Incon20l",$B797="Incon20r"),OR($B800="Abs20r",$B800="Abs20l"),$F797="Central",$F800="Central"),$I800,"")</f>
        <v/>
      </c>
      <c r="BW797" t="str">
        <f t="shared" ref="BW797" si="3984">IF(AND(OR($B797="Incon60l",$B797="Incon60r"),OR($B800="Abs60r",$B800="Abs60l"),$F797="Central",$F800="Central"),$I800,"")</f>
        <v/>
      </c>
      <c r="BX797" t="str">
        <f t="shared" si="3714"/>
        <v/>
      </c>
      <c r="BY797" t="str">
        <f t="shared" ref="BY797" si="3985">IF(AND(OR($B797="Incon60l",$B797="Incon60r"),OR($B800="con60r",$B800="con60l"),$F797="Central",$F800="Central"),$I800,"")</f>
        <v/>
      </c>
      <c r="CI797" t="str">
        <f t="shared" ref="CI797" si="3986">IF(AND(OR($B797="Incon20l",$B797="Incon20r"),OR($B800="Abs20r",$B800="Abs20l"),$F797="Central",$F800="Central"),$T800,"")</f>
        <v/>
      </c>
      <c r="CJ797" t="str">
        <f t="shared" ref="CJ797" si="3987">IF(AND(OR($B797="Incon60l",$B797="Incon60r"),OR($B800="Abs60r",$B800="Abs60l"),$F797="Central",$F800="Central"),$T800,"")</f>
        <v/>
      </c>
      <c r="CK797" t="str">
        <f t="shared" ref="CK797" si="3988">IF(AND(OR($B797="Incon20l",$B797="Incon20r"),OR($B800="con20r",$B800="con20l"),$F797="Central",$F800="Central"),$T800,"")</f>
        <v/>
      </c>
      <c r="CL797" t="str">
        <f t="shared" ref="CL797" si="3989">IF(AND(OR($B797="Incon60l",$B797="Incon60r"),OR($B800="con60r",$B800="con60l"),$F797="Central",$F800="Central"),$T800,"")</f>
        <v/>
      </c>
    </row>
    <row r="798" spans="1:96" x14ac:dyDescent="0.25">
      <c r="A798" t="s">
        <v>295</v>
      </c>
      <c r="B798" t="s">
        <v>264</v>
      </c>
      <c r="C798">
        <v>0</v>
      </c>
      <c r="D798">
        <v>700</v>
      </c>
      <c r="E798" t="s">
        <v>696</v>
      </c>
      <c r="F798" t="s">
        <v>85</v>
      </c>
      <c r="G798" t="s">
        <v>30</v>
      </c>
      <c r="H798" t="s">
        <v>30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 t="s">
        <v>30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CB798" t="str">
        <f t="shared" ref="CB798" si="3990">IF(AND(OR($B798="Incon20l",$B798="Incon20r"),OR($B801="Abs20r",$B801="Abs20l"),$F798="Flankers",$F801="Flankers"),$I801,"")</f>
        <v/>
      </c>
      <c r="CC798" t="str">
        <f t="shared" ref="CC798" si="3991">IF(AND(OR($B798="Incon60l",$B798="Incon60r"),OR($B801="Abs60r",$B801="Abs60l"),$F798="Flankers",$F801="Flankers"),$I801,"")</f>
        <v/>
      </c>
      <c r="CD798" t="str">
        <f t="shared" ref="CD798" si="3992">IF(AND(OR($B798="Incon20l",$B798="Incon20r"),OR($B801="con20r",$B801="con20l"),$F798="Flankers",$F801="Flankers"),$I801,"")</f>
        <v/>
      </c>
      <c r="CE798" t="str">
        <f t="shared" ref="CE798" si="3993">IF(AND(OR($B798="Incon60l",$B798="Incon60r"),OR($B801="con60r",$B801="con60l"),$F798="Flankers",$F801="Flankers"),$I801,"")</f>
        <v/>
      </c>
      <c r="CO798" t="str">
        <f t="shared" ref="CO798" si="3994">IF(AND(OR($B798="Incon20l",$B798="Incon20r"),OR($B801="Abs20r",$B801="Abs20l"),$F798="Flankers",$F801="Flankers"),$T801,"")</f>
        <v/>
      </c>
      <c r="CP798" t="str">
        <f t="shared" ref="CP798" si="3995">IF(AND(OR($B798="Incon60l",$B798="Incon60r"),OR($B801="Abs60r",$B801="Abs60l"),$F798="Flankers",$F801="Flankers"),$T801,"")</f>
        <v/>
      </c>
      <c r="CQ798" t="str">
        <f t="shared" ref="CQ798" si="3996">IF(AND(OR($B798="Incon20l",$B798="Incon20r"),OR($B801="con20r",$B801="con20l"),$F798="Flankers",$F801="Flankers"),$T801,"")</f>
        <v/>
      </c>
      <c r="CR798" t="str">
        <f t="shared" ref="CR798" si="3997">IF(AND(OR($B798="Incon60l",$B798="Incon60r"),OR($B801="con60r",$B801="con60l"),$F798="Flankers",$F801="Flankers"),$T801,"")</f>
        <v/>
      </c>
    </row>
    <row r="799" spans="1:96" x14ac:dyDescent="0.25">
      <c r="A799" t="s">
        <v>296</v>
      </c>
      <c r="B799" t="s">
        <v>264</v>
      </c>
      <c r="C799">
        <v>0</v>
      </c>
      <c r="D799">
        <v>700</v>
      </c>
      <c r="E799" t="s">
        <v>696</v>
      </c>
      <c r="F799" t="s">
        <v>85</v>
      </c>
      <c r="G799" t="s">
        <v>30</v>
      </c>
      <c r="H799" t="s">
        <v>30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 t="s">
        <v>30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</row>
    <row r="800" spans="1:96" x14ac:dyDescent="0.25">
      <c r="A800" t="s">
        <v>297</v>
      </c>
      <c r="B800" t="s">
        <v>264</v>
      </c>
      <c r="C800">
        <v>0</v>
      </c>
      <c r="D800">
        <v>700</v>
      </c>
      <c r="E800" t="s">
        <v>696</v>
      </c>
      <c r="F800" t="s">
        <v>85</v>
      </c>
      <c r="G800" t="s">
        <v>30</v>
      </c>
      <c r="H800" t="s">
        <v>30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 t="s">
        <v>30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BV800" t="str">
        <f t="shared" ref="BV800" si="3998">IF(AND(OR($B800="Incon20l",$B800="Incon20r"),OR($B803="Abs20r",$B803="Abs20l"),$F800="Central",$F803="Central"),$I803,"")</f>
        <v/>
      </c>
      <c r="BW800" t="str">
        <f t="shared" ref="BW800" si="3999">IF(AND(OR($B800="Incon60l",$B800="Incon60r"),OR($B803="Abs60r",$B803="Abs60l"),$F800="Central",$F803="Central"),$I803,"")</f>
        <v/>
      </c>
      <c r="BX800" t="str">
        <f t="shared" si="3714"/>
        <v/>
      </c>
      <c r="BY800" t="str">
        <f t="shared" ref="BY800" si="4000">IF(AND(OR($B800="Incon60l",$B800="Incon60r"),OR($B803="con60r",$B803="con60l"),$F800="Central",$F803="Central"),$I803,"")</f>
        <v/>
      </c>
      <c r="CI800" t="str">
        <f t="shared" ref="CI800" si="4001">IF(AND(OR($B800="Incon20l",$B800="Incon20r"),OR($B803="Abs20r",$B803="Abs20l"),$F800="Central",$F803="Central"),$T803,"")</f>
        <v/>
      </c>
      <c r="CJ800" t="str">
        <f t="shared" ref="CJ800" si="4002">IF(AND(OR($B800="Incon60l",$B800="Incon60r"),OR($B803="Abs60r",$B803="Abs60l"),$F800="Central",$F803="Central"),$T803,"")</f>
        <v/>
      </c>
      <c r="CK800" t="str">
        <f t="shared" ref="CK800" si="4003">IF(AND(OR($B800="Incon20l",$B800="Incon20r"),OR($B803="con20r",$B803="con20l"),$F800="Central",$F803="Central"),$T803,"")</f>
        <v/>
      </c>
      <c r="CL800" t="str">
        <f t="shared" ref="CL800" si="4004">IF(AND(OR($B800="Incon60l",$B800="Incon60r"),OR($B803="con60r",$B803="con60l"),$F800="Central",$F803="Central"),$T803,"")</f>
        <v/>
      </c>
    </row>
    <row r="801" spans="1:96" x14ac:dyDescent="0.25">
      <c r="A801" t="s">
        <v>298</v>
      </c>
      <c r="B801" t="s">
        <v>264</v>
      </c>
      <c r="C801">
        <v>0</v>
      </c>
      <c r="D801">
        <v>700</v>
      </c>
      <c r="E801" t="s">
        <v>696</v>
      </c>
      <c r="F801" t="s">
        <v>85</v>
      </c>
      <c r="G801" t="s">
        <v>30</v>
      </c>
      <c r="H801" t="s">
        <v>30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 t="s">
        <v>30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CB801" t="str">
        <f t="shared" ref="CB801" si="4005">IF(AND(OR($B801="Incon20l",$B801="Incon20r"),OR($B804="Abs20r",$B804="Abs20l"),$F801="Flankers",$F804="Flankers"),$I804,"")</f>
        <v/>
      </c>
      <c r="CC801" t="str">
        <f t="shared" ref="CC801" si="4006">IF(AND(OR($B801="Incon60l",$B801="Incon60r"),OR($B804="Abs60r",$B804="Abs60l"),$F801="Flankers",$F804="Flankers"),$I804,"")</f>
        <v/>
      </c>
      <c r="CD801" t="str">
        <f t="shared" ref="CD801" si="4007">IF(AND(OR($B801="Incon20l",$B801="Incon20r"),OR($B804="con20r",$B804="con20l"),$F801="Flankers",$F804="Flankers"),$I804,"")</f>
        <v/>
      </c>
      <c r="CE801" t="str">
        <f t="shared" ref="CE801" si="4008">IF(AND(OR($B801="Incon60l",$B801="Incon60r"),OR($B804="con60r",$B804="con60l"),$F801="Flankers",$F804="Flankers"),$I804,"")</f>
        <v/>
      </c>
      <c r="CO801" t="str">
        <f t="shared" ref="CO801" si="4009">IF(AND(OR($B801="Incon20l",$B801="Incon20r"),OR($B804="Abs20r",$B804="Abs20l"),$F801="Flankers",$F804="Flankers"),$T804,"")</f>
        <v/>
      </c>
      <c r="CP801" t="str">
        <f t="shared" ref="CP801" si="4010">IF(AND(OR($B801="Incon60l",$B801="Incon60r"),OR($B804="Abs60r",$B804="Abs60l"),$F801="Flankers",$F804="Flankers"),$T804,"")</f>
        <v/>
      </c>
      <c r="CQ801" t="str">
        <f t="shared" ref="CQ801" si="4011">IF(AND(OR($B801="Incon20l",$B801="Incon20r"),OR($B804="con20r",$B804="con20l"),$F801="Flankers",$F804="Flankers"),$T804,"")</f>
        <v/>
      </c>
      <c r="CR801" t="str">
        <f t="shared" ref="CR801" si="4012">IF(AND(OR($B801="Incon60l",$B801="Incon60r"),OR($B804="con60r",$B804="con60l"),$F801="Flankers",$F804="Flankers"),$T804,"")</f>
        <v/>
      </c>
    </row>
    <row r="802" spans="1:96" x14ac:dyDescent="0.25">
      <c r="A802" t="s">
        <v>299</v>
      </c>
      <c r="B802" t="s">
        <v>264</v>
      </c>
      <c r="C802">
        <v>0</v>
      </c>
      <c r="D802">
        <v>700</v>
      </c>
      <c r="E802" t="s">
        <v>696</v>
      </c>
      <c r="F802" t="s">
        <v>85</v>
      </c>
      <c r="G802" t="s">
        <v>30</v>
      </c>
      <c r="H802" t="s">
        <v>30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 t="s">
        <v>30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</row>
    <row r="803" spans="1:96" x14ac:dyDescent="0.25">
      <c r="A803" t="s">
        <v>300</v>
      </c>
      <c r="B803" t="s">
        <v>264</v>
      </c>
      <c r="C803">
        <v>0</v>
      </c>
      <c r="D803">
        <v>700</v>
      </c>
      <c r="E803" t="s">
        <v>696</v>
      </c>
      <c r="F803" t="s">
        <v>85</v>
      </c>
      <c r="G803" t="s">
        <v>30</v>
      </c>
      <c r="H803" t="s">
        <v>30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 t="s">
        <v>30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BV803" t="str">
        <f t="shared" ref="BV803" si="4013">IF(AND(OR($B803="Incon20l",$B803="Incon20r"),OR($B806="Abs20r",$B806="Abs20l"),$F803="Central",$F806="Central"),$I806,"")</f>
        <v/>
      </c>
      <c r="BW803" t="str">
        <f t="shared" ref="BW803" si="4014">IF(AND(OR($B803="Incon60l",$B803="Incon60r"),OR($B806="Abs60r",$B806="Abs60l"),$F803="Central",$F806="Central"),$I806,"")</f>
        <v/>
      </c>
      <c r="BX803" t="str">
        <f t="shared" si="3714"/>
        <v/>
      </c>
      <c r="BY803" t="str">
        <f t="shared" ref="BY803" si="4015">IF(AND(OR($B803="Incon60l",$B803="Incon60r"),OR($B806="con60r",$B806="con60l"),$F803="Central",$F806="Central"),$I806,"")</f>
        <v/>
      </c>
      <c r="CI803" t="str">
        <f t="shared" ref="CI803" si="4016">IF(AND(OR($B803="Incon20l",$B803="Incon20r"),OR($B806="Abs20r",$B806="Abs20l"),$F803="Central",$F806="Central"),$T806,"")</f>
        <v/>
      </c>
      <c r="CJ803" t="str">
        <f t="shared" ref="CJ803" si="4017">IF(AND(OR($B803="Incon60l",$B803="Incon60r"),OR($B806="Abs60r",$B806="Abs60l"),$F803="Central",$F806="Central"),$T806,"")</f>
        <v/>
      </c>
      <c r="CK803" t="str">
        <f t="shared" ref="CK803" si="4018">IF(AND(OR($B803="Incon20l",$B803="Incon20r"),OR($B806="con20r",$B806="con20l"),$F803="Central",$F806="Central"),$T806,"")</f>
        <v/>
      </c>
      <c r="CL803" t="str">
        <f t="shared" ref="CL803" si="4019">IF(AND(OR($B803="Incon60l",$B803="Incon60r"),OR($B806="con60r",$B806="con60l"),$F803="Central",$F806="Central"),$T806,"")</f>
        <v/>
      </c>
    </row>
    <row r="804" spans="1:96" x14ac:dyDescent="0.25">
      <c r="A804" t="s">
        <v>301</v>
      </c>
      <c r="B804" t="s">
        <v>264</v>
      </c>
      <c r="C804">
        <v>0</v>
      </c>
      <c r="D804">
        <v>700</v>
      </c>
      <c r="E804" t="s">
        <v>696</v>
      </c>
      <c r="F804" t="s">
        <v>85</v>
      </c>
      <c r="G804" t="s">
        <v>30</v>
      </c>
      <c r="H804" t="s">
        <v>30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 t="s">
        <v>30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CB804" t="str">
        <f t="shared" ref="CB804" si="4020">IF(AND(OR($B804="Incon20l",$B804="Incon20r"),OR($B807="Abs20r",$B807="Abs20l"),$F804="Flankers",$F807="Flankers"),$I807,"")</f>
        <v/>
      </c>
      <c r="CC804" t="str">
        <f t="shared" ref="CC804" si="4021">IF(AND(OR($B804="Incon60l",$B804="Incon60r"),OR($B807="Abs60r",$B807="Abs60l"),$F804="Flankers",$F807="Flankers"),$I807,"")</f>
        <v/>
      </c>
      <c r="CD804" t="str">
        <f t="shared" ref="CD804" si="4022">IF(AND(OR($B804="Incon20l",$B804="Incon20r"),OR($B807="con20r",$B807="con20l"),$F804="Flankers",$F807="Flankers"),$I807,"")</f>
        <v/>
      </c>
      <c r="CE804" t="str">
        <f t="shared" ref="CE804" si="4023">IF(AND(OR($B804="Incon60l",$B804="Incon60r"),OR($B807="con60r",$B807="con60l"),$F804="Flankers",$F807="Flankers"),$I807,"")</f>
        <v/>
      </c>
      <c r="CO804" t="str">
        <f t="shared" ref="CO804" si="4024">IF(AND(OR($B804="Incon20l",$B804="Incon20r"),OR($B807="Abs20r",$B807="Abs20l"),$F804="Flankers",$F807="Flankers"),$T807,"")</f>
        <v/>
      </c>
      <c r="CP804" t="str">
        <f t="shared" ref="CP804" si="4025">IF(AND(OR($B804="Incon60l",$B804="Incon60r"),OR($B807="Abs60r",$B807="Abs60l"),$F804="Flankers",$F807="Flankers"),$T807,"")</f>
        <v/>
      </c>
      <c r="CQ804" t="str">
        <f t="shared" ref="CQ804" si="4026">IF(AND(OR($B804="Incon20l",$B804="Incon20r"),OR($B807="con20r",$B807="con20l"),$F804="Flankers",$F807="Flankers"),$T807,"")</f>
        <v/>
      </c>
      <c r="CR804" t="str">
        <f t="shared" ref="CR804" si="4027">IF(AND(OR($B804="Incon60l",$B804="Incon60r"),OR($B807="con60r",$B807="con60l"),$F804="Flankers",$F807="Flankers"),$T807,"")</f>
        <v/>
      </c>
    </row>
    <row r="805" spans="1:96" x14ac:dyDescent="0.25">
      <c r="A805" t="s">
        <v>302</v>
      </c>
      <c r="B805" t="s">
        <v>264</v>
      </c>
      <c r="C805">
        <v>0</v>
      </c>
      <c r="D805">
        <v>700</v>
      </c>
      <c r="E805" t="s">
        <v>696</v>
      </c>
      <c r="F805" t="s">
        <v>85</v>
      </c>
      <c r="G805" t="s">
        <v>30</v>
      </c>
      <c r="H805" t="s">
        <v>30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t="s">
        <v>30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</row>
    <row r="806" spans="1:96" x14ac:dyDescent="0.25">
      <c r="A806" t="s">
        <v>303</v>
      </c>
      <c r="B806" t="s">
        <v>264</v>
      </c>
      <c r="C806">
        <v>0</v>
      </c>
      <c r="D806">
        <v>700</v>
      </c>
      <c r="E806" t="s">
        <v>696</v>
      </c>
      <c r="F806" t="s">
        <v>85</v>
      </c>
      <c r="G806" t="s">
        <v>30</v>
      </c>
      <c r="H806" t="s">
        <v>30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 t="s">
        <v>30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BV806" t="str">
        <f t="shared" ref="BV806" si="4028">IF(AND(OR($B806="Incon20l",$B806="Incon20r"),OR($B809="Abs20r",$B809="Abs20l"),$F806="Central",$F809="Central"),$I809,"")</f>
        <v/>
      </c>
      <c r="BW806" t="str">
        <f t="shared" ref="BW806" si="4029">IF(AND(OR($B806="Incon60l",$B806="Incon60r"),OR($B809="Abs60r",$B809="Abs60l"),$F806="Central",$F809="Central"),$I809,"")</f>
        <v/>
      </c>
      <c r="BX806" t="str">
        <f t="shared" si="3714"/>
        <v/>
      </c>
      <c r="BY806" t="str">
        <f t="shared" ref="BY806" si="4030">IF(AND(OR($B806="Incon60l",$B806="Incon60r"),OR($B809="con60r",$B809="con60l"),$F806="Central",$F809="Central"),$I809,"")</f>
        <v/>
      </c>
      <c r="CI806" t="str">
        <f t="shared" ref="CI806" si="4031">IF(AND(OR($B806="Incon20l",$B806="Incon20r"),OR($B809="Abs20r",$B809="Abs20l"),$F806="Central",$F809="Central"),$T809,"")</f>
        <v/>
      </c>
      <c r="CJ806" t="str">
        <f t="shared" ref="CJ806" si="4032">IF(AND(OR($B806="Incon60l",$B806="Incon60r"),OR($B809="Abs60r",$B809="Abs60l"),$F806="Central",$F809="Central"),$T809,"")</f>
        <v/>
      </c>
      <c r="CK806" t="str">
        <f t="shared" ref="CK806" si="4033">IF(AND(OR($B806="Incon20l",$B806="Incon20r"),OR($B809="con20r",$B809="con20l"),$F806="Central",$F809="Central"),$T809,"")</f>
        <v/>
      </c>
      <c r="CL806" t="str">
        <f t="shared" ref="CL806" si="4034">IF(AND(OR($B806="Incon60l",$B806="Incon60r"),OR($B809="con60r",$B809="con60l"),$F806="Central",$F809="Central"),$T809,"")</f>
        <v/>
      </c>
    </row>
    <row r="807" spans="1:96" x14ac:dyDescent="0.25">
      <c r="A807" t="s">
        <v>304</v>
      </c>
      <c r="B807" t="s">
        <v>264</v>
      </c>
      <c r="C807">
        <v>0</v>
      </c>
      <c r="D807">
        <v>700</v>
      </c>
      <c r="E807" t="s">
        <v>696</v>
      </c>
      <c r="F807" t="s">
        <v>85</v>
      </c>
      <c r="G807" t="s">
        <v>30</v>
      </c>
      <c r="H807" t="s">
        <v>30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 t="s">
        <v>30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CB807" t="str">
        <f t="shared" ref="CB807" si="4035">IF(AND(OR($B807="Incon20l",$B807="Incon20r"),OR($B810="Abs20r",$B810="Abs20l"),$F807="Flankers",$F810="Flankers"),$I810,"")</f>
        <v/>
      </c>
      <c r="CC807" t="str">
        <f t="shared" ref="CC807" si="4036">IF(AND(OR($B807="Incon60l",$B807="Incon60r"),OR($B810="Abs60r",$B810="Abs60l"),$F807="Flankers",$F810="Flankers"),$I810,"")</f>
        <v/>
      </c>
      <c r="CD807" t="str">
        <f t="shared" ref="CD807" si="4037">IF(AND(OR($B807="Incon20l",$B807="Incon20r"),OR($B810="con20r",$B810="con20l"),$F807="Flankers",$F810="Flankers"),$I810,"")</f>
        <v/>
      </c>
      <c r="CE807" t="str">
        <f t="shared" ref="CE807" si="4038">IF(AND(OR($B807="Incon60l",$B807="Incon60r"),OR($B810="con60r",$B810="con60l"),$F807="Flankers",$F810="Flankers"),$I810,"")</f>
        <v/>
      </c>
      <c r="CO807" t="str">
        <f t="shared" ref="CO807" si="4039">IF(AND(OR($B807="Incon20l",$B807="Incon20r"),OR($B810="Abs20r",$B810="Abs20l"),$F807="Flankers",$F810="Flankers"),$T810,"")</f>
        <v/>
      </c>
      <c r="CP807" t="str">
        <f t="shared" ref="CP807" si="4040">IF(AND(OR($B807="Incon60l",$B807="Incon60r"),OR($B810="Abs60r",$B810="Abs60l"),$F807="Flankers",$F810="Flankers"),$T810,"")</f>
        <v/>
      </c>
      <c r="CQ807" t="str">
        <f t="shared" ref="CQ807" si="4041">IF(AND(OR($B807="Incon20l",$B807="Incon20r"),OR($B810="con20r",$B810="con20l"),$F807="Flankers",$F810="Flankers"),$T810,"")</f>
        <v/>
      </c>
      <c r="CR807" t="str">
        <f t="shared" ref="CR807" si="4042">IF(AND(OR($B807="Incon60l",$B807="Incon60r"),OR($B810="con60r",$B810="con60l"),$F807="Flankers",$F810="Flankers"),$T810,"")</f>
        <v/>
      </c>
    </row>
    <row r="808" spans="1:96" x14ac:dyDescent="0.25">
      <c r="A808" t="s">
        <v>305</v>
      </c>
      <c r="B808" t="s">
        <v>264</v>
      </c>
      <c r="C808">
        <v>0</v>
      </c>
      <c r="D808">
        <v>700</v>
      </c>
      <c r="E808" t="s">
        <v>696</v>
      </c>
      <c r="F808" t="s">
        <v>85</v>
      </c>
      <c r="G808" t="s">
        <v>30</v>
      </c>
      <c r="H808" t="s">
        <v>30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 t="s">
        <v>30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96" x14ac:dyDescent="0.25">
      <c r="A809" t="s">
        <v>306</v>
      </c>
      <c r="B809" t="s">
        <v>264</v>
      </c>
      <c r="C809">
        <v>0</v>
      </c>
      <c r="D809">
        <v>700</v>
      </c>
      <c r="E809" t="s">
        <v>696</v>
      </c>
      <c r="F809" t="s">
        <v>85</v>
      </c>
      <c r="G809" t="s">
        <v>30</v>
      </c>
      <c r="H809" t="s">
        <v>30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 t="s">
        <v>30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BV809" t="str">
        <f t="shared" ref="BV809" si="4043">IF(AND(OR($B809="Incon20l",$B809="Incon20r"),OR($B812="Abs20r",$B812="Abs20l"),$F809="Central",$F812="Central"),$I812,"")</f>
        <v/>
      </c>
      <c r="BW809" t="str">
        <f t="shared" ref="BW809" si="4044">IF(AND(OR($B809="Incon60l",$B809="Incon60r"),OR($B812="Abs60r",$B812="Abs60l"),$F809="Central",$F812="Central"),$I812,"")</f>
        <v/>
      </c>
      <c r="BX809" t="str">
        <f t="shared" ref="BX809:BX872" si="4045">IF(AND(OR($B809="Incon20l",$B809="Incon20r"),OR($B812="con20r",$B812="con20l"),$F809="Central",$F812="Central"),$I812,"")</f>
        <v/>
      </c>
      <c r="BY809" t="str">
        <f t="shared" ref="BY809" si="4046">IF(AND(OR($B809="Incon60l",$B809="Incon60r"),OR($B812="con60r",$B812="con60l"),$F809="Central",$F812="Central"),$I812,"")</f>
        <v/>
      </c>
      <c r="CI809" t="str">
        <f t="shared" ref="CI809" si="4047">IF(AND(OR($B809="Incon20l",$B809="Incon20r"),OR($B812="Abs20r",$B812="Abs20l"),$F809="Central",$F812="Central"),$T812,"")</f>
        <v/>
      </c>
      <c r="CJ809" t="str">
        <f t="shared" ref="CJ809" si="4048">IF(AND(OR($B809="Incon60l",$B809="Incon60r"),OR($B812="Abs60r",$B812="Abs60l"),$F809="Central",$F812="Central"),$T812,"")</f>
        <v/>
      </c>
      <c r="CK809" t="str">
        <f t="shared" ref="CK809" si="4049">IF(AND(OR($B809="Incon20l",$B809="Incon20r"),OR($B812="con20r",$B812="con20l"),$F809="Central",$F812="Central"),$T812,"")</f>
        <v/>
      </c>
      <c r="CL809" t="str">
        <f t="shared" ref="CL809" si="4050">IF(AND(OR($B809="Incon60l",$B809="Incon60r"),OR($B812="con60r",$B812="con60l"),$F809="Central",$F812="Central"),$T812,"")</f>
        <v/>
      </c>
    </row>
    <row r="810" spans="1:96" x14ac:dyDescent="0.25">
      <c r="A810" t="s">
        <v>307</v>
      </c>
      <c r="B810" t="s">
        <v>264</v>
      </c>
      <c r="C810">
        <v>0</v>
      </c>
      <c r="D810">
        <v>700</v>
      </c>
      <c r="E810" t="s">
        <v>696</v>
      </c>
      <c r="F810" t="s">
        <v>85</v>
      </c>
      <c r="G810" t="s">
        <v>30</v>
      </c>
      <c r="H810" t="s">
        <v>30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 t="s">
        <v>30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CB810" t="str">
        <f t="shared" ref="CB810" si="4051">IF(AND(OR($B810="Incon20l",$B810="Incon20r"),OR($B813="Abs20r",$B813="Abs20l"),$F810="Flankers",$F813="Flankers"),$I813,"")</f>
        <v/>
      </c>
      <c r="CC810" t="str">
        <f t="shared" ref="CC810" si="4052">IF(AND(OR($B810="Incon60l",$B810="Incon60r"),OR($B813="Abs60r",$B813="Abs60l"),$F810="Flankers",$F813="Flankers"),$I813,"")</f>
        <v/>
      </c>
      <c r="CD810" t="str">
        <f t="shared" ref="CD810" si="4053">IF(AND(OR($B810="Incon20l",$B810="Incon20r"),OR($B813="con20r",$B813="con20l"),$F810="Flankers",$F813="Flankers"),$I813,"")</f>
        <v/>
      </c>
      <c r="CE810" t="str">
        <f t="shared" ref="CE810" si="4054">IF(AND(OR($B810="Incon60l",$B810="Incon60r"),OR($B813="con60r",$B813="con60l"),$F810="Flankers",$F813="Flankers"),$I813,"")</f>
        <v/>
      </c>
      <c r="CO810" t="str">
        <f t="shared" ref="CO810" si="4055">IF(AND(OR($B810="Incon20l",$B810="Incon20r"),OR($B813="Abs20r",$B813="Abs20l"),$F810="Flankers",$F813="Flankers"),$T813,"")</f>
        <v/>
      </c>
      <c r="CP810" t="str">
        <f t="shared" ref="CP810" si="4056">IF(AND(OR($B810="Incon60l",$B810="Incon60r"),OR($B813="Abs60r",$B813="Abs60l"),$F810="Flankers",$F813="Flankers"),$T813,"")</f>
        <v/>
      </c>
      <c r="CQ810" t="str">
        <f t="shared" ref="CQ810" si="4057">IF(AND(OR($B810="Incon20l",$B810="Incon20r"),OR($B813="con20r",$B813="con20l"),$F810="Flankers",$F813="Flankers"),$T813,"")</f>
        <v/>
      </c>
      <c r="CR810" t="str">
        <f t="shared" ref="CR810" si="4058">IF(AND(OR($B810="Incon60l",$B810="Incon60r"),OR($B813="con60r",$B813="con60l"),$F810="Flankers",$F813="Flankers"),$T813,"")</f>
        <v/>
      </c>
    </row>
    <row r="811" spans="1:96" x14ac:dyDescent="0.25">
      <c r="A811" t="s">
        <v>308</v>
      </c>
      <c r="B811" t="s">
        <v>264</v>
      </c>
      <c r="C811">
        <v>0</v>
      </c>
      <c r="D811">
        <v>700</v>
      </c>
      <c r="E811" t="s">
        <v>696</v>
      </c>
      <c r="F811" t="s">
        <v>85</v>
      </c>
      <c r="G811" t="s">
        <v>30</v>
      </c>
      <c r="H811" t="s">
        <v>30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 t="s">
        <v>30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96" x14ac:dyDescent="0.25">
      <c r="A812" t="s">
        <v>309</v>
      </c>
      <c r="B812" t="s">
        <v>310</v>
      </c>
      <c r="C812">
        <v>0</v>
      </c>
      <c r="D812">
        <v>700</v>
      </c>
      <c r="E812" t="s">
        <v>696</v>
      </c>
      <c r="F812" t="s">
        <v>29</v>
      </c>
      <c r="G812">
        <v>7</v>
      </c>
      <c r="H812">
        <v>1</v>
      </c>
      <c r="I812">
        <v>283.2</v>
      </c>
      <c r="J812">
        <v>449.9</v>
      </c>
      <c r="K812">
        <v>3127.3</v>
      </c>
      <c r="L812">
        <v>466.5</v>
      </c>
      <c r="M812">
        <v>483.2</v>
      </c>
      <c r="N812">
        <v>216.6</v>
      </c>
      <c r="O812">
        <v>2</v>
      </c>
      <c r="P812">
        <v>1</v>
      </c>
      <c r="Q812">
        <v>2</v>
      </c>
      <c r="R812">
        <v>40.5</v>
      </c>
      <c r="S812">
        <v>64.3</v>
      </c>
      <c r="T812">
        <v>449.9</v>
      </c>
      <c r="U812">
        <v>64.3</v>
      </c>
      <c r="V812">
        <v>224.9</v>
      </c>
      <c r="BV812" t="str">
        <f t="shared" ref="BV812" si="4059">IF(AND(OR($B812="Incon20l",$B812="Incon20r"),OR($B815="Abs20r",$B815="Abs20l"),$F812="Central",$F815="Central"),$I815,"")</f>
        <v/>
      </c>
      <c r="BW812" t="str">
        <f t="shared" ref="BW812" si="4060">IF(AND(OR($B812="Incon60l",$B812="Incon60r"),OR($B815="Abs60r",$B815="Abs60l"),$F812="Central",$F815="Central"),$I815,"")</f>
        <v/>
      </c>
      <c r="BX812" t="str">
        <f t="shared" si="4045"/>
        <v/>
      </c>
      <c r="BY812" t="str">
        <f t="shared" ref="BY812" si="4061">IF(AND(OR($B812="Incon60l",$B812="Incon60r"),OR($B815="con60r",$B815="con60l"),$F812="Central",$F815="Central"),$I815,"")</f>
        <v/>
      </c>
      <c r="CI812" t="str">
        <f t="shared" ref="CI812" si="4062">IF(AND(OR($B812="Incon20l",$B812="Incon20r"),OR($B815="Abs20r",$B815="Abs20l"),$F812="Central",$F815="Central"),$T815,"")</f>
        <v/>
      </c>
      <c r="CJ812" t="str">
        <f t="shared" ref="CJ812" si="4063">IF(AND(OR($B812="Incon60l",$B812="Incon60r"),OR($B815="Abs60r",$B815="Abs60l"),$F812="Central",$F815="Central"),$T815,"")</f>
        <v/>
      </c>
      <c r="CK812" t="str">
        <f t="shared" ref="CK812" si="4064">IF(AND(OR($B812="Incon20l",$B812="Incon20r"),OR($B815="con20r",$B815="con20l"),$F812="Central",$F815="Central"),$T815,"")</f>
        <v/>
      </c>
      <c r="CL812" t="str">
        <f t="shared" ref="CL812" si="4065">IF(AND(OR($B812="Incon60l",$B812="Incon60r"),OR($B815="con60r",$B815="con60l"),$F812="Central",$F815="Central"),$T815,"")</f>
        <v/>
      </c>
    </row>
    <row r="813" spans="1:96" x14ac:dyDescent="0.25">
      <c r="A813" t="s">
        <v>311</v>
      </c>
      <c r="B813" t="s">
        <v>310</v>
      </c>
      <c r="C813">
        <v>0</v>
      </c>
      <c r="D813">
        <v>700</v>
      </c>
      <c r="E813" t="s">
        <v>696</v>
      </c>
      <c r="F813" t="s">
        <v>29</v>
      </c>
      <c r="G813" t="s">
        <v>30</v>
      </c>
      <c r="H813" t="s">
        <v>30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t="s">
        <v>30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CB813" t="str">
        <f t="shared" ref="CB813" si="4066">IF(AND(OR($B813="Incon20l",$B813="Incon20r"),OR($B816="Abs20r",$B816="Abs20l"),$F813="Flankers",$F816="Flankers"),$I816,"")</f>
        <v/>
      </c>
      <c r="CC813" t="str">
        <f t="shared" ref="CC813" si="4067">IF(AND(OR($B813="Incon60l",$B813="Incon60r"),OR($B816="Abs60r",$B816="Abs60l"),$F813="Flankers",$F816="Flankers"),$I816,"")</f>
        <v/>
      </c>
      <c r="CD813" t="str">
        <f t="shared" ref="CD813" si="4068">IF(AND(OR($B813="Incon20l",$B813="Incon20r"),OR($B816="con20r",$B816="con20l"),$F813="Flankers",$F816="Flankers"),$I816,"")</f>
        <v/>
      </c>
      <c r="CE813" t="str">
        <f t="shared" ref="CE813" si="4069">IF(AND(OR($B813="Incon60l",$B813="Incon60r"),OR($B816="con60r",$B816="con60l"),$F813="Flankers",$F816="Flankers"),$I816,"")</f>
        <v/>
      </c>
      <c r="CO813" t="str">
        <f t="shared" ref="CO813" si="4070">IF(AND(OR($B813="Incon20l",$B813="Incon20r"),OR($B816="Abs20r",$B816="Abs20l"),$F813="Flankers",$F816="Flankers"),$T816,"")</f>
        <v/>
      </c>
      <c r="CP813" t="str">
        <f t="shared" ref="CP813" si="4071">IF(AND(OR($B813="Incon60l",$B813="Incon60r"),OR($B816="Abs60r",$B816="Abs60l"),$F813="Flankers",$F816="Flankers"),$T816,"")</f>
        <v/>
      </c>
      <c r="CQ813" t="str">
        <f t="shared" ref="CQ813" si="4072">IF(AND(OR($B813="Incon20l",$B813="Incon20r"),OR($B816="con20r",$B816="con20l"),$F813="Flankers",$F816="Flankers"),$T816,"")</f>
        <v/>
      </c>
      <c r="CR813" t="str">
        <f t="shared" ref="CR813" si="4073">IF(AND(OR($B813="Incon60l",$B813="Incon60r"),OR($B816="con60r",$B816="con60l"),$F813="Flankers",$F816="Flankers"),$T816,"")</f>
        <v/>
      </c>
    </row>
    <row r="814" spans="1:96" x14ac:dyDescent="0.25">
      <c r="A814" t="s">
        <v>312</v>
      </c>
      <c r="B814" t="s">
        <v>310</v>
      </c>
      <c r="C814">
        <v>0</v>
      </c>
      <c r="D814">
        <v>700</v>
      </c>
      <c r="E814" t="s">
        <v>696</v>
      </c>
      <c r="F814" t="s">
        <v>29</v>
      </c>
      <c r="G814" t="s">
        <v>30</v>
      </c>
      <c r="H814" t="s">
        <v>30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 t="s">
        <v>30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96" x14ac:dyDescent="0.25">
      <c r="A815" t="s">
        <v>313</v>
      </c>
      <c r="B815" t="s">
        <v>310</v>
      </c>
      <c r="C815">
        <v>0</v>
      </c>
      <c r="D815">
        <v>700</v>
      </c>
      <c r="E815" t="s">
        <v>696</v>
      </c>
      <c r="F815" t="s">
        <v>29</v>
      </c>
      <c r="G815" t="s">
        <v>30</v>
      </c>
      <c r="H815" t="s">
        <v>30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 t="s">
        <v>30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BV815" t="str">
        <f t="shared" ref="BV815" si="4074">IF(AND(OR($B815="Incon20l",$B815="Incon20r"),OR($B818="Abs20r",$B818="Abs20l"),$F815="Central",$F818="Central"),$I818,"")</f>
        <v/>
      </c>
      <c r="BW815" t="str">
        <f t="shared" ref="BW815" si="4075">IF(AND(OR($B815="Incon60l",$B815="Incon60r"),OR($B818="Abs60r",$B818="Abs60l"),$F815="Central",$F818="Central"),$I818,"")</f>
        <v/>
      </c>
      <c r="BX815" t="str">
        <f t="shared" si="4045"/>
        <v/>
      </c>
      <c r="BY815" t="str">
        <f t="shared" ref="BY815" si="4076">IF(AND(OR($B815="Incon60l",$B815="Incon60r"),OR($B818="con60r",$B818="con60l"),$F815="Central",$F818="Central"),$I818,"")</f>
        <v/>
      </c>
      <c r="CI815" t="str">
        <f t="shared" ref="CI815" si="4077">IF(AND(OR($B815="Incon20l",$B815="Incon20r"),OR($B818="Abs20r",$B818="Abs20l"),$F815="Central",$F818="Central"),$T818,"")</f>
        <v/>
      </c>
      <c r="CJ815" t="str">
        <f t="shared" ref="CJ815" si="4078">IF(AND(OR($B815="Incon60l",$B815="Incon60r"),OR($B818="Abs60r",$B818="Abs60l"),$F815="Central",$F818="Central"),$T818,"")</f>
        <v/>
      </c>
      <c r="CK815" t="str">
        <f t="shared" ref="CK815" si="4079">IF(AND(OR($B815="Incon20l",$B815="Incon20r"),OR($B818="con20r",$B818="con20l"),$F815="Central",$F818="Central"),$T818,"")</f>
        <v/>
      </c>
      <c r="CL815" t="str">
        <f t="shared" ref="CL815" si="4080">IF(AND(OR($B815="Incon60l",$B815="Incon60r"),OR($B818="con60r",$B818="con60l"),$F815="Central",$F818="Central"),$T818,"")</f>
        <v/>
      </c>
    </row>
    <row r="816" spans="1:96" x14ac:dyDescent="0.25">
      <c r="A816" t="s">
        <v>314</v>
      </c>
      <c r="B816" t="s">
        <v>310</v>
      </c>
      <c r="C816">
        <v>0</v>
      </c>
      <c r="D816">
        <v>700</v>
      </c>
      <c r="E816" t="s">
        <v>696</v>
      </c>
      <c r="F816" t="s">
        <v>29</v>
      </c>
      <c r="G816" t="s">
        <v>30</v>
      </c>
      <c r="H816" t="s">
        <v>30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 t="s">
        <v>30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CB816" t="str">
        <f t="shared" ref="CB816" si="4081">IF(AND(OR($B816="Incon20l",$B816="Incon20r"),OR($B819="Abs20r",$B819="Abs20l"),$F816="Flankers",$F819="Flankers"),$I819,"")</f>
        <v/>
      </c>
      <c r="CC816" t="str">
        <f t="shared" ref="CC816" si="4082">IF(AND(OR($B816="Incon60l",$B816="Incon60r"),OR($B819="Abs60r",$B819="Abs60l"),$F816="Flankers",$F819="Flankers"),$I819,"")</f>
        <v/>
      </c>
      <c r="CD816" t="str">
        <f t="shared" ref="CD816" si="4083">IF(AND(OR($B816="Incon20l",$B816="Incon20r"),OR($B819="con20r",$B819="con20l"),$F816="Flankers",$F819="Flankers"),$I819,"")</f>
        <v/>
      </c>
      <c r="CE816" t="str">
        <f t="shared" ref="CE816" si="4084">IF(AND(OR($B816="Incon60l",$B816="Incon60r"),OR($B819="con60r",$B819="con60l"),$F816="Flankers",$F819="Flankers"),$I819,"")</f>
        <v/>
      </c>
      <c r="CO816" t="str">
        <f t="shared" ref="CO816" si="4085">IF(AND(OR($B816="Incon20l",$B816="Incon20r"),OR($B819="Abs20r",$B819="Abs20l"),$F816="Flankers",$F819="Flankers"),$T819,"")</f>
        <v/>
      </c>
      <c r="CP816" t="str">
        <f t="shared" ref="CP816" si="4086">IF(AND(OR($B816="Incon60l",$B816="Incon60r"),OR($B819="Abs60r",$B819="Abs60l"),$F816="Flankers",$F819="Flankers"),$T819,"")</f>
        <v/>
      </c>
      <c r="CQ816" t="str">
        <f t="shared" ref="CQ816" si="4087">IF(AND(OR($B816="Incon20l",$B816="Incon20r"),OR($B819="con20r",$B819="con20l"),$F816="Flankers",$F819="Flankers"),$T819,"")</f>
        <v/>
      </c>
      <c r="CR816" t="str">
        <f t="shared" ref="CR816" si="4088">IF(AND(OR($B816="Incon60l",$B816="Incon60r"),OR($B819="con60r",$B819="con60l"),$F816="Flankers",$F819="Flankers"),$T819,"")</f>
        <v/>
      </c>
    </row>
    <row r="817" spans="1:96" x14ac:dyDescent="0.25">
      <c r="A817" t="s">
        <v>315</v>
      </c>
      <c r="B817" t="s">
        <v>310</v>
      </c>
      <c r="C817">
        <v>0</v>
      </c>
      <c r="D817">
        <v>700</v>
      </c>
      <c r="E817" t="s">
        <v>696</v>
      </c>
      <c r="F817" t="s">
        <v>29</v>
      </c>
      <c r="G817" t="s">
        <v>30</v>
      </c>
      <c r="H817" t="s">
        <v>30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 t="s">
        <v>30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96" x14ac:dyDescent="0.25">
      <c r="A818" t="s">
        <v>316</v>
      </c>
      <c r="B818" t="s">
        <v>310</v>
      </c>
      <c r="C818">
        <v>0</v>
      </c>
      <c r="D818">
        <v>700</v>
      </c>
      <c r="E818" t="s">
        <v>696</v>
      </c>
      <c r="F818" t="s">
        <v>29</v>
      </c>
      <c r="G818" t="s">
        <v>30</v>
      </c>
      <c r="H818" t="s">
        <v>30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 t="s">
        <v>30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BV818" t="str">
        <f t="shared" ref="BV818" si="4089">IF(AND(OR($B818="Incon20l",$B818="Incon20r"),OR($B821="Abs20r",$B821="Abs20l"),$F818="Central",$F821="Central"),$I821,"")</f>
        <v/>
      </c>
      <c r="BW818" t="str">
        <f t="shared" ref="BW818" si="4090">IF(AND(OR($B818="Incon60l",$B818="Incon60r"),OR($B821="Abs60r",$B821="Abs60l"),$F818="Central",$F821="Central"),$I821,"")</f>
        <v/>
      </c>
      <c r="BX818" t="str">
        <f t="shared" si="4045"/>
        <v/>
      </c>
      <c r="BY818" t="str">
        <f t="shared" ref="BY818" si="4091">IF(AND(OR($B818="Incon60l",$B818="Incon60r"),OR($B821="con60r",$B821="con60l"),$F818="Central",$F821="Central"),$I821,"")</f>
        <v/>
      </c>
      <c r="CI818" t="str">
        <f t="shared" ref="CI818" si="4092">IF(AND(OR($B818="Incon20l",$B818="Incon20r"),OR($B821="Abs20r",$B821="Abs20l"),$F818="Central",$F821="Central"),$T821,"")</f>
        <v/>
      </c>
      <c r="CJ818" t="str">
        <f t="shared" ref="CJ818" si="4093">IF(AND(OR($B818="Incon60l",$B818="Incon60r"),OR($B821="Abs60r",$B821="Abs60l"),$F818="Central",$F821="Central"),$T821,"")</f>
        <v/>
      </c>
      <c r="CK818" t="str">
        <f t="shared" ref="CK818" si="4094">IF(AND(OR($B818="Incon20l",$B818="Incon20r"),OR($B821="con20r",$B821="con20l"),$F818="Central",$F821="Central"),$T821,"")</f>
        <v/>
      </c>
      <c r="CL818" t="str">
        <f t="shared" ref="CL818" si="4095">IF(AND(OR($B818="Incon60l",$B818="Incon60r"),OR($B821="con60r",$B821="con60l"),$F818="Central",$F821="Central"),$T821,"")</f>
        <v/>
      </c>
    </row>
    <row r="819" spans="1:96" x14ac:dyDescent="0.25">
      <c r="A819" t="s">
        <v>317</v>
      </c>
      <c r="B819" t="s">
        <v>310</v>
      </c>
      <c r="C819">
        <v>0</v>
      </c>
      <c r="D819">
        <v>700</v>
      </c>
      <c r="E819" t="s">
        <v>696</v>
      </c>
      <c r="F819" t="s">
        <v>29</v>
      </c>
      <c r="G819" t="s">
        <v>30</v>
      </c>
      <c r="H819" t="s">
        <v>30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 t="s">
        <v>30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CB819" t="str">
        <f t="shared" ref="CB819" si="4096">IF(AND(OR($B819="Incon20l",$B819="Incon20r"),OR($B822="Abs20r",$B822="Abs20l"),$F819="Flankers",$F822="Flankers"),$I822,"")</f>
        <v/>
      </c>
      <c r="CC819" t="str">
        <f t="shared" ref="CC819" si="4097">IF(AND(OR($B819="Incon60l",$B819="Incon60r"),OR($B822="Abs60r",$B822="Abs60l"),$F819="Flankers",$F822="Flankers"),$I822,"")</f>
        <v/>
      </c>
      <c r="CD819" t="str">
        <f t="shared" ref="CD819" si="4098">IF(AND(OR($B819="Incon20l",$B819="Incon20r"),OR($B822="con20r",$B822="con20l"),$F819="Flankers",$F822="Flankers"),$I822,"")</f>
        <v/>
      </c>
      <c r="CE819" t="str">
        <f t="shared" ref="CE819" si="4099">IF(AND(OR($B819="Incon60l",$B819="Incon60r"),OR($B822="con60r",$B822="con60l"),$F819="Flankers",$F822="Flankers"),$I822,"")</f>
        <v/>
      </c>
      <c r="CO819" t="str">
        <f t="shared" ref="CO819" si="4100">IF(AND(OR($B819="Incon20l",$B819="Incon20r"),OR($B822="Abs20r",$B822="Abs20l"),$F819="Flankers",$F822="Flankers"),$T822,"")</f>
        <v/>
      </c>
      <c r="CP819" t="str">
        <f t="shared" ref="CP819" si="4101">IF(AND(OR($B819="Incon60l",$B819="Incon60r"),OR($B822="Abs60r",$B822="Abs60l"),$F819="Flankers",$F822="Flankers"),$T822,"")</f>
        <v/>
      </c>
      <c r="CQ819" t="str">
        <f t="shared" ref="CQ819" si="4102">IF(AND(OR($B819="Incon20l",$B819="Incon20r"),OR($B822="con20r",$B822="con20l"),$F819="Flankers",$F822="Flankers"),$T822,"")</f>
        <v/>
      </c>
      <c r="CR819" t="str">
        <f t="shared" ref="CR819" si="4103">IF(AND(OR($B819="Incon60l",$B819="Incon60r"),OR($B822="con60r",$B822="con60l"),$F819="Flankers",$F822="Flankers"),$T822,"")</f>
        <v/>
      </c>
    </row>
    <row r="820" spans="1:96" x14ac:dyDescent="0.25">
      <c r="A820" t="s">
        <v>318</v>
      </c>
      <c r="B820" t="s">
        <v>310</v>
      </c>
      <c r="C820">
        <v>0</v>
      </c>
      <c r="D820">
        <v>700</v>
      </c>
      <c r="E820" t="s">
        <v>696</v>
      </c>
      <c r="F820" t="s">
        <v>29</v>
      </c>
      <c r="G820" t="s">
        <v>30</v>
      </c>
      <c r="H820" t="s">
        <v>30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 t="s">
        <v>30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</row>
    <row r="821" spans="1:96" x14ac:dyDescent="0.25">
      <c r="A821" t="s">
        <v>319</v>
      </c>
      <c r="B821" t="s">
        <v>310</v>
      </c>
      <c r="C821">
        <v>0</v>
      </c>
      <c r="D821">
        <v>700</v>
      </c>
      <c r="E821" t="s">
        <v>696</v>
      </c>
      <c r="F821" t="s">
        <v>29</v>
      </c>
      <c r="G821" t="s">
        <v>30</v>
      </c>
      <c r="H821" t="s">
        <v>30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 t="s">
        <v>30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BV821" t="str">
        <f t="shared" ref="BV821" si="4104">IF(AND(OR($B821="Incon20l",$B821="Incon20r"),OR($B824="Abs20r",$B824="Abs20l"),$F821="Central",$F824="Central"),$I824,"")</f>
        <v/>
      </c>
      <c r="BW821" t="str">
        <f t="shared" ref="BW821" si="4105">IF(AND(OR($B821="Incon60l",$B821="Incon60r"),OR($B824="Abs60r",$B824="Abs60l"),$F821="Central",$F824="Central"),$I824,"")</f>
        <v/>
      </c>
      <c r="BX821" t="str">
        <f t="shared" si="4045"/>
        <v/>
      </c>
      <c r="BY821" t="str">
        <f t="shared" ref="BY821" si="4106">IF(AND(OR($B821="Incon60l",$B821="Incon60r"),OR($B824="con60r",$B824="con60l"),$F821="Central",$F824="Central"),$I824,"")</f>
        <v/>
      </c>
      <c r="CI821" t="str">
        <f t="shared" ref="CI821" si="4107">IF(AND(OR($B821="Incon20l",$B821="Incon20r"),OR($B824="Abs20r",$B824="Abs20l"),$F821="Central",$F824="Central"),$T824,"")</f>
        <v/>
      </c>
      <c r="CJ821" t="str">
        <f t="shared" ref="CJ821" si="4108">IF(AND(OR($B821="Incon60l",$B821="Incon60r"),OR($B824="Abs60r",$B824="Abs60l"),$F821="Central",$F824="Central"),$T824,"")</f>
        <v/>
      </c>
      <c r="CK821" t="str">
        <f t="shared" ref="CK821" si="4109">IF(AND(OR($B821="Incon20l",$B821="Incon20r"),OR($B824="con20r",$B824="con20l"),$F821="Central",$F824="Central"),$T824,"")</f>
        <v/>
      </c>
      <c r="CL821" t="str">
        <f t="shared" ref="CL821" si="4110">IF(AND(OR($B821="Incon60l",$B821="Incon60r"),OR($B824="con60r",$B824="con60l"),$F821="Central",$F824="Central"),$T824,"")</f>
        <v/>
      </c>
    </row>
    <row r="822" spans="1:96" x14ac:dyDescent="0.25">
      <c r="A822" t="s">
        <v>320</v>
      </c>
      <c r="B822" t="s">
        <v>310</v>
      </c>
      <c r="C822">
        <v>0</v>
      </c>
      <c r="D822">
        <v>700</v>
      </c>
      <c r="E822" t="s">
        <v>696</v>
      </c>
      <c r="F822" t="s">
        <v>29</v>
      </c>
      <c r="G822" t="s">
        <v>30</v>
      </c>
      <c r="H822" t="s">
        <v>30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 t="s">
        <v>30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CB822" t="str">
        <f t="shared" ref="CB822" si="4111">IF(AND(OR($B822="Incon20l",$B822="Incon20r"),OR($B825="Abs20r",$B825="Abs20l"),$F822="Flankers",$F825="Flankers"),$I825,"")</f>
        <v/>
      </c>
      <c r="CC822" t="str">
        <f t="shared" ref="CC822" si="4112">IF(AND(OR($B822="Incon60l",$B822="Incon60r"),OR($B825="Abs60r",$B825="Abs60l"),$F822="Flankers",$F825="Flankers"),$I825,"")</f>
        <v/>
      </c>
      <c r="CD822" t="str">
        <f t="shared" ref="CD822" si="4113">IF(AND(OR($B822="Incon20l",$B822="Incon20r"),OR($B825="con20r",$B825="con20l"),$F822="Flankers",$F825="Flankers"),$I825,"")</f>
        <v/>
      </c>
      <c r="CE822" t="str">
        <f t="shared" ref="CE822" si="4114">IF(AND(OR($B822="Incon60l",$B822="Incon60r"),OR($B825="con60r",$B825="con60l"),$F822="Flankers",$F825="Flankers"),$I825,"")</f>
        <v/>
      </c>
      <c r="CO822" t="str">
        <f t="shared" ref="CO822" si="4115">IF(AND(OR($B822="Incon20l",$B822="Incon20r"),OR($B825="Abs20r",$B825="Abs20l"),$F822="Flankers",$F825="Flankers"),$T825,"")</f>
        <v/>
      </c>
      <c r="CP822" t="str">
        <f t="shared" ref="CP822" si="4116">IF(AND(OR($B822="Incon60l",$B822="Incon60r"),OR($B825="Abs60r",$B825="Abs60l"),$F822="Flankers",$F825="Flankers"),$T825,"")</f>
        <v/>
      </c>
      <c r="CQ822" t="str">
        <f t="shared" ref="CQ822" si="4117">IF(AND(OR($B822="Incon20l",$B822="Incon20r"),OR($B825="con20r",$B825="con20l"),$F822="Flankers",$F825="Flankers"),$T825,"")</f>
        <v/>
      </c>
      <c r="CR822" t="str">
        <f t="shared" ref="CR822" si="4118">IF(AND(OR($B822="Incon60l",$B822="Incon60r"),OR($B825="con60r",$B825="con60l"),$F822="Flankers",$F825="Flankers"),$T825,"")</f>
        <v/>
      </c>
    </row>
    <row r="823" spans="1:96" x14ac:dyDescent="0.25">
      <c r="A823" t="s">
        <v>321</v>
      </c>
      <c r="B823" t="s">
        <v>310</v>
      </c>
      <c r="C823">
        <v>0</v>
      </c>
      <c r="D823">
        <v>700</v>
      </c>
      <c r="E823" t="s">
        <v>696</v>
      </c>
      <c r="F823" t="s">
        <v>29</v>
      </c>
      <c r="G823" t="s">
        <v>30</v>
      </c>
      <c r="H823" t="s">
        <v>30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 t="s">
        <v>30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</row>
    <row r="824" spans="1:96" x14ac:dyDescent="0.25">
      <c r="A824" t="s">
        <v>322</v>
      </c>
      <c r="B824" t="s">
        <v>310</v>
      </c>
      <c r="C824">
        <v>0</v>
      </c>
      <c r="D824">
        <v>700</v>
      </c>
      <c r="E824" t="s">
        <v>696</v>
      </c>
      <c r="F824" t="s">
        <v>29</v>
      </c>
      <c r="G824" t="s">
        <v>30</v>
      </c>
      <c r="H824" t="s">
        <v>30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 t="s">
        <v>30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BV824" t="str">
        <f t="shared" ref="BV824" si="4119">IF(AND(OR($B824="Incon20l",$B824="Incon20r"),OR($B827="Abs20r",$B827="Abs20l"),$F824="Central",$F827="Central"),$I827,"")</f>
        <v/>
      </c>
      <c r="BW824" t="str">
        <f t="shared" ref="BW824" si="4120">IF(AND(OR($B824="Incon60l",$B824="Incon60r"),OR($B827="Abs60r",$B827="Abs60l"),$F824="Central",$F827="Central"),$I827,"")</f>
        <v/>
      </c>
      <c r="BX824" t="str">
        <f t="shared" si="4045"/>
        <v/>
      </c>
      <c r="BY824" t="str">
        <f t="shared" ref="BY824" si="4121">IF(AND(OR($B824="Incon60l",$B824="Incon60r"),OR($B827="con60r",$B827="con60l"),$F824="Central",$F827="Central"),$I827,"")</f>
        <v/>
      </c>
      <c r="CI824" t="str">
        <f t="shared" ref="CI824" si="4122">IF(AND(OR($B824="Incon20l",$B824="Incon20r"),OR($B827="Abs20r",$B827="Abs20l"),$F824="Central",$F827="Central"),$T827,"")</f>
        <v/>
      </c>
      <c r="CJ824" t="str">
        <f t="shared" ref="CJ824" si="4123">IF(AND(OR($B824="Incon60l",$B824="Incon60r"),OR($B827="Abs60r",$B827="Abs60l"),$F824="Central",$F827="Central"),$T827,"")</f>
        <v/>
      </c>
      <c r="CK824" t="str">
        <f t="shared" ref="CK824" si="4124">IF(AND(OR($B824="Incon20l",$B824="Incon20r"),OR($B827="con20r",$B827="con20l"),$F824="Central",$F827="Central"),$T827,"")</f>
        <v/>
      </c>
      <c r="CL824" t="str">
        <f t="shared" ref="CL824" si="4125">IF(AND(OR($B824="Incon60l",$B824="Incon60r"),OR($B827="con60r",$B827="con60l"),$F824="Central",$F827="Central"),$T827,"")</f>
        <v/>
      </c>
    </row>
    <row r="825" spans="1:96" x14ac:dyDescent="0.25">
      <c r="A825" t="s">
        <v>323</v>
      </c>
      <c r="B825" t="s">
        <v>310</v>
      </c>
      <c r="C825">
        <v>0</v>
      </c>
      <c r="D825">
        <v>700</v>
      </c>
      <c r="E825" t="s">
        <v>696</v>
      </c>
      <c r="F825" t="s">
        <v>29</v>
      </c>
      <c r="G825" t="s">
        <v>30</v>
      </c>
      <c r="H825" t="s">
        <v>30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 t="s">
        <v>30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CB825" t="str">
        <f t="shared" ref="CB825" si="4126">IF(AND(OR($B825="Incon20l",$B825="Incon20r"),OR($B828="Abs20r",$B828="Abs20l"),$F825="Flankers",$F828="Flankers"),$I828,"")</f>
        <v/>
      </c>
      <c r="CC825" t="str">
        <f t="shared" ref="CC825" si="4127">IF(AND(OR($B825="Incon60l",$B825="Incon60r"),OR($B828="Abs60r",$B828="Abs60l"),$F825="Flankers",$F828="Flankers"),$I828,"")</f>
        <v/>
      </c>
      <c r="CD825" t="str">
        <f t="shared" ref="CD825" si="4128">IF(AND(OR($B825="Incon20l",$B825="Incon20r"),OR($B828="con20r",$B828="con20l"),$F825="Flankers",$F828="Flankers"),$I828,"")</f>
        <v/>
      </c>
      <c r="CE825" t="str">
        <f t="shared" ref="CE825" si="4129">IF(AND(OR($B825="Incon60l",$B825="Incon60r"),OR($B828="con60r",$B828="con60l"),$F825="Flankers",$F828="Flankers"),$I828,"")</f>
        <v/>
      </c>
      <c r="CO825" t="str">
        <f t="shared" ref="CO825" si="4130">IF(AND(OR($B825="Incon20l",$B825="Incon20r"),OR($B828="Abs20r",$B828="Abs20l"),$F825="Flankers",$F828="Flankers"),$T828,"")</f>
        <v/>
      </c>
      <c r="CP825" t="str">
        <f t="shared" ref="CP825" si="4131">IF(AND(OR($B825="Incon60l",$B825="Incon60r"),OR($B828="Abs60r",$B828="Abs60l"),$F825="Flankers",$F828="Flankers"),$T828,"")</f>
        <v/>
      </c>
      <c r="CQ825" t="str">
        <f t="shared" ref="CQ825" si="4132">IF(AND(OR($B825="Incon20l",$B825="Incon20r"),OR($B828="con20r",$B828="con20l"),$F825="Flankers",$F828="Flankers"),$T828,"")</f>
        <v/>
      </c>
      <c r="CR825" t="str">
        <f t="shared" ref="CR825" si="4133">IF(AND(OR($B825="Incon60l",$B825="Incon60r"),OR($B828="con60r",$B828="con60l"),$F825="Flankers",$F828="Flankers"),$T828,"")</f>
        <v/>
      </c>
    </row>
    <row r="826" spans="1:96" x14ac:dyDescent="0.25">
      <c r="A826" t="s">
        <v>324</v>
      </c>
      <c r="B826" t="s">
        <v>310</v>
      </c>
      <c r="C826">
        <v>0</v>
      </c>
      <c r="D826">
        <v>700</v>
      </c>
      <c r="E826" t="s">
        <v>696</v>
      </c>
      <c r="F826" t="s">
        <v>29</v>
      </c>
      <c r="G826" t="s">
        <v>30</v>
      </c>
      <c r="H826" t="s">
        <v>30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 t="s">
        <v>30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</row>
    <row r="827" spans="1:96" x14ac:dyDescent="0.25">
      <c r="A827" t="s">
        <v>325</v>
      </c>
      <c r="B827" t="s">
        <v>310</v>
      </c>
      <c r="C827">
        <v>0</v>
      </c>
      <c r="D827">
        <v>700</v>
      </c>
      <c r="E827" t="s">
        <v>696</v>
      </c>
      <c r="F827" t="s">
        <v>29</v>
      </c>
      <c r="G827" t="s">
        <v>30</v>
      </c>
      <c r="H827" t="s">
        <v>30</v>
      </c>
      <c r="I827">
        <v>67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 t="s">
        <v>30</v>
      </c>
      <c r="Q827">
        <v>0</v>
      </c>
      <c r="R827">
        <v>9.6</v>
      </c>
      <c r="S827">
        <v>0</v>
      </c>
      <c r="T827">
        <v>0</v>
      </c>
      <c r="U827">
        <v>0</v>
      </c>
      <c r="V827">
        <v>0</v>
      </c>
      <c r="BV827" t="str">
        <f t="shared" ref="BV827" si="4134">IF(AND(OR($B827="Incon20l",$B827="Incon20r"),OR($B830="Abs20r",$B830="Abs20l"),$F827="Central",$F830="Central"),$I830,"")</f>
        <v/>
      </c>
      <c r="BW827" t="str">
        <f t="shared" ref="BW827" si="4135">IF(AND(OR($B827="Incon60l",$B827="Incon60r"),OR($B830="Abs60r",$B830="Abs60l"),$F827="Central",$F830="Central"),$I830,"")</f>
        <v/>
      </c>
      <c r="BX827" t="str">
        <f t="shared" si="4045"/>
        <v/>
      </c>
      <c r="BY827" t="str">
        <f t="shared" ref="BY827" si="4136">IF(AND(OR($B827="Incon60l",$B827="Incon60r"),OR($B830="con60r",$B830="con60l"),$F827="Central",$F830="Central"),$I830,"")</f>
        <v/>
      </c>
      <c r="CI827" t="str">
        <f t="shared" ref="CI827" si="4137">IF(AND(OR($B827="Incon20l",$B827="Incon20r"),OR($B830="Abs20r",$B830="Abs20l"),$F827="Central",$F830="Central"),$T830,"")</f>
        <v/>
      </c>
      <c r="CJ827" t="str">
        <f t="shared" ref="CJ827" si="4138">IF(AND(OR($B827="Incon60l",$B827="Incon60r"),OR($B830="Abs60r",$B830="Abs60l"),$F827="Central",$F830="Central"),$T830,"")</f>
        <v/>
      </c>
      <c r="CK827" t="str">
        <f t="shared" ref="CK827" si="4139">IF(AND(OR($B827="Incon20l",$B827="Incon20r"),OR($B830="con20r",$B830="con20l"),$F827="Central",$F830="Central"),$T830,"")</f>
        <v/>
      </c>
      <c r="CL827" t="str">
        <f t="shared" ref="CL827" si="4140">IF(AND(OR($B827="Incon60l",$B827="Incon60r"),OR($B830="con60r",$B830="con60l"),$F827="Central",$F830="Central"),$T830,"")</f>
        <v/>
      </c>
    </row>
    <row r="828" spans="1:96" x14ac:dyDescent="0.25">
      <c r="A828" t="s">
        <v>326</v>
      </c>
      <c r="B828" t="s">
        <v>310</v>
      </c>
      <c r="C828">
        <v>0</v>
      </c>
      <c r="D828">
        <v>700</v>
      </c>
      <c r="E828" t="s">
        <v>696</v>
      </c>
      <c r="F828" t="s">
        <v>29</v>
      </c>
      <c r="G828" t="s">
        <v>30</v>
      </c>
      <c r="H828" t="s">
        <v>30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 t="s">
        <v>30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CB828" t="str">
        <f t="shared" ref="CB828" si="4141">IF(AND(OR($B828="Incon20l",$B828="Incon20r"),OR($B831="Abs20r",$B831="Abs20l"),$F828="Flankers",$F831="Flankers"),$I831,"")</f>
        <v/>
      </c>
      <c r="CC828" t="str">
        <f t="shared" ref="CC828" si="4142">IF(AND(OR($B828="Incon60l",$B828="Incon60r"),OR($B831="Abs60r",$B831="Abs60l"),$F828="Flankers",$F831="Flankers"),$I831,"")</f>
        <v/>
      </c>
      <c r="CD828" t="str">
        <f t="shared" ref="CD828" si="4143">IF(AND(OR($B828="Incon20l",$B828="Incon20r"),OR($B831="con20r",$B831="con20l"),$F828="Flankers",$F831="Flankers"),$I831,"")</f>
        <v/>
      </c>
      <c r="CE828" t="str">
        <f t="shared" ref="CE828" si="4144">IF(AND(OR($B828="Incon60l",$B828="Incon60r"),OR($B831="con60r",$B831="con60l"),$F828="Flankers",$F831="Flankers"),$I831,"")</f>
        <v/>
      </c>
      <c r="CO828" t="str">
        <f t="shared" ref="CO828" si="4145">IF(AND(OR($B828="Incon20l",$B828="Incon20r"),OR($B831="Abs20r",$B831="Abs20l"),$F828="Flankers",$F831="Flankers"),$T831,"")</f>
        <v/>
      </c>
      <c r="CP828" t="str">
        <f t="shared" ref="CP828" si="4146">IF(AND(OR($B828="Incon60l",$B828="Incon60r"),OR($B831="Abs60r",$B831="Abs60l"),$F828="Flankers",$F831="Flankers"),$T831,"")</f>
        <v/>
      </c>
      <c r="CQ828" t="str">
        <f t="shared" ref="CQ828" si="4147">IF(AND(OR($B828="Incon20l",$B828="Incon20r"),OR($B831="con20r",$B831="con20l"),$F828="Flankers",$F831="Flankers"),$T831,"")</f>
        <v/>
      </c>
      <c r="CR828" t="str">
        <f t="shared" ref="CR828" si="4148">IF(AND(OR($B828="Incon60l",$B828="Incon60r"),OR($B831="con60r",$B831="con60l"),$F828="Flankers",$F831="Flankers"),$T831,"")</f>
        <v/>
      </c>
    </row>
    <row r="829" spans="1:96" x14ac:dyDescent="0.25">
      <c r="A829" t="s">
        <v>327</v>
      </c>
      <c r="B829" t="s">
        <v>310</v>
      </c>
      <c r="C829">
        <v>0</v>
      </c>
      <c r="D829">
        <v>700</v>
      </c>
      <c r="E829" t="s">
        <v>696</v>
      </c>
      <c r="F829" t="s">
        <v>29</v>
      </c>
      <c r="G829" t="s">
        <v>30</v>
      </c>
      <c r="H829" t="s">
        <v>30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 t="s">
        <v>30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</row>
    <row r="830" spans="1:96" x14ac:dyDescent="0.25">
      <c r="A830" t="s">
        <v>309</v>
      </c>
      <c r="B830" t="s">
        <v>310</v>
      </c>
      <c r="C830">
        <v>0</v>
      </c>
      <c r="D830">
        <v>700</v>
      </c>
      <c r="E830" t="s">
        <v>696</v>
      </c>
      <c r="F830" t="s">
        <v>84</v>
      </c>
      <c r="G830">
        <v>240.3</v>
      </c>
      <c r="H830">
        <v>2</v>
      </c>
      <c r="I830">
        <v>416.8</v>
      </c>
      <c r="J830">
        <v>300.10000000000002</v>
      </c>
      <c r="K830">
        <v>16707.599999999999</v>
      </c>
      <c r="L830">
        <v>316.8</v>
      </c>
      <c r="M830">
        <v>333.4</v>
      </c>
      <c r="N830">
        <v>183.3</v>
      </c>
      <c r="O830">
        <v>1</v>
      </c>
      <c r="P830">
        <v>0</v>
      </c>
      <c r="Q830">
        <v>2</v>
      </c>
      <c r="R830">
        <v>59.5</v>
      </c>
      <c r="S830">
        <v>42.9</v>
      </c>
      <c r="T830">
        <v>283.3</v>
      </c>
      <c r="U830">
        <v>40.5</v>
      </c>
      <c r="V830">
        <v>141.6</v>
      </c>
      <c r="BV830" t="str">
        <f t="shared" ref="BV830" si="4149">IF(AND(OR($B830="Incon20l",$B830="Incon20r"),OR($B833="Abs20r",$B833="Abs20l"),$F830="Central",$F833="Central"),$I833,"")</f>
        <v/>
      </c>
      <c r="BW830" t="str">
        <f t="shared" ref="BW830" si="4150">IF(AND(OR($B830="Incon60l",$B830="Incon60r"),OR($B833="Abs60r",$B833="Abs60l"),$F830="Central",$F833="Central"),$I833,"")</f>
        <v/>
      </c>
      <c r="BX830" t="str">
        <f t="shared" si="4045"/>
        <v/>
      </c>
      <c r="BY830" t="str">
        <f t="shared" ref="BY830" si="4151">IF(AND(OR($B830="Incon60l",$B830="Incon60r"),OR($B833="con60r",$B833="con60l"),$F830="Central",$F833="Central"),$I833,"")</f>
        <v/>
      </c>
      <c r="CI830" t="str">
        <f t="shared" ref="CI830" si="4152">IF(AND(OR($B830="Incon20l",$B830="Incon20r"),OR($B833="Abs20r",$B833="Abs20l"),$F830="Central",$F833="Central"),$T833,"")</f>
        <v/>
      </c>
      <c r="CJ830" t="str">
        <f t="shared" ref="CJ830" si="4153">IF(AND(OR($B830="Incon60l",$B830="Incon60r"),OR($B833="Abs60r",$B833="Abs60l"),$F830="Central",$F833="Central"),$T833,"")</f>
        <v/>
      </c>
      <c r="CK830" t="str">
        <f t="shared" ref="CK830" si="4154">IF(AND(OR($B830="Incon20l",$B830="Incon20r"),OR($B833="con20r",$B833="con20l"),$F830="Central",$F833="Central"),$T833,"")</f>
        <v/>
      </c>
      <c r="CL830" t="str">
        <f t="shared" ref="CL830" si="4155">IF(AND(OR($B830="Incon60l",$B830="Incon60r"),OR($B833="con60r",$B833="con60l"),$F830="Central",$F833="Central"),$T833,"")</f>
        <v/>
      </c>
    </row>
    <row r="831" spans="1:96" x14ac:dyDescent="0.25">
      <c r="A831" t="s">
        <v>311</v>
      </c>
      <c r="B831" t="s">
        <v>310</v>
      </c>
      <c r="C831">
        <v>0</v>
      </c>
      <c r="D831">
        <v>700</v>
      </c>
      <c r="E831" t="s">
        <v>696</v>
      </c>
      <c r="F831" t="s">
        <v>84</v>
      </c>
      <c r="G831" t="s">
        <v>30</v>
      </c>
      <c r="H831" t="s">
        <v>30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 t="s">
        <v>30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CB831" t="str">
        <f t="shared" ref="CB831" si="4156">IF(AND(OR($B831="Incon20l",$B831="Incon20r"),OR($B834="Abs20r",$B834="Abs20l"),$F831="Flankers",$F834="Flankers"),$I834,"")</f>
        <v/>
      </c>
      <c r="CC831" t="str">
        <f t="shared" ref="CC831" si="4157">IF(AND(OR($B831="Incon60l",$B831="Incon60r"),OR($B834="Abs60r",$B834="Abs60l"),$F831="Flankers",$F834="Flankers"),$I834,"")</f>
        <v/>
      </c>
      <c r="CD831" t="str">
        <f t="shared" ref="CD831" si="4158">IF(AND(OR($B831="Incon20l",$B831="Incon20r"),OR($B834="con20r",$B834="con20l"),$F831="Flankers",$F834="Flankers"),$I834,"")</f>
        <v/>
      </c>
      <c r="CE831" t="str">
        <f t="shared" ref="CE831" si="4159">IF(AND(OR($B831="Incon60l",$B831="Incon60r"),OR($B834="con60r",$B834="con60l"),$F831="Flankers",$F834="Flankers"),$I834,"")</f>
        <v/>
      </c>
      <c r="CO831" t="str">
        <f t="shared" ref="CO831" si="4160">IF(AND(OR($B831="Incon20l",$B831="Incon20r"),OR($B834="Abs20r",$B834="Abs20l"),$F831="Flankers",$F834="Flankers"),$T834,"")</f>
        <v/>
      </c>
      <c r="CP831" t="str">
        <f t="shared" ref="CP831" si="4161">IF(AND(OR($B831="Incon60l",$B831="Incon60r"),OR($B834="Abs60r",$B834="Abs60l"),$F831="Flankers",$F834="Flankers"),$T834,"")</f>
        <v/>
      </c>
      <c r="CQ831" t="str">
        <f t="shared" ref="CQ831" si="4162">IF(AND(OR($B831="Incon20l",$B831="Incon20r"),OR($B834="con20r",$B834="con20l"),$F831="Flankers",$F834="Flankers"),$T834,"")</f>
        <v/>
      </c>
      <c r="CR831" t="str">
        <f t="shared" ref="CR831" si="4163">IF(AND(OR($B831="Incon60l",$B831="Incon60r"),OR($B834="con60r",$B834="con60l"),$F831="Flankers",$F834="Flankers"),$T834,"")</f>
        <v/>
      </c>
    </row>
    <row r="832" spans="1:96" x14ac:dyDescent="0.25">
      <c r="A832" t="s">
        <v>312</v>
      </c>
      <c r="B832" t="s">
        <v>310</v>
      </c>
      <c r="C832">
        <v>0</v>
      </c>
      <c r="D832">
        <v>700</v>
      </c>
      <c r="E832" t="s">
        <v>696</v>
      </c>
      <c r="F832" t="s">
        <v>84</v>
      </c>
      <c r="G832" t="s">
        <v>30</v>
      </c>
      <c r="H832" t="s">
        <v>30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 t="s">
        <v>30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96" x14ac:dyDescent="0.25">
      <c r="A833" t="s">
        <v>313</v>
      </c>
      <c r="B833" t="s">
        <v>310</v>
      </c>
      <c r="C833">
        <v>0</v>
      </c>
      <c r="D833">
        <v>700</v>
      </c>
      <c r="E833" t="s">
        <v>696</v>
      </c>
      <c r="F833" t="s">
        <v>84</v>
      </c>
      <c r="G833" t="s">
        <v>30</v>
      </c>
      <c r="H833" t="s">
        <v>30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 t="s">
        <v>30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BV833" t="str">
        <f t="shared" ref="BV833" si="4164">IF(AND(OR($B833="Incon20l",$B833="Incon20r"),OR($B836="Abs20r",$B836="Abs20l"),$F833="Central",$F836="Central"),$I836,"")</f>
        <v/>
      </c>
      <c r="BW833" t="str">
        <f t="shared" ref="BW833" si="4165">IF(AND(OR($B833="Incon60l",$B833="Incon60r"),OR($B836="Abs60r",$B836="Abs60l"),$F833="Central",$F836="Central"),$I836,"")</f>
        <v/>
      </c>
      <c r="BX833" t="str">
        <f t="shared" si="4045"/>
        <v/>
      </c>
      <c r="BY833" t="str">
        <f t="shared" ref="BY833" si="4166">IF(AND(OR($B833="Incon60l",$B833="Incon60r"),OR($B836="con60r",$B836="con60l"),$F833="Central",$F836="Central"),$I836,"")</f>
        <v/>
      </c>
      <c r="CI833" t="str">
        <f t="shared" ref="CI833" si="4167">IF(AND(OR($B833="Incon20l",$B833="Incon20r"),OR($B836="Abs20r",$B836="Abs20l"),$F833="Central",$F836="Central"),$T836,"")</f>
        <v/>
      </c>
      <c r="CJ833" t="str">
        <f t="shared" ref="CJ833" si="4168">IF(AND(OR($B833="Incon60l",$B833="Incon60r"),OR($B836="Abs60r",$B836="Abs60l"),$F833="Central",$F836="Central"),$T836,"")</f>
        <v/>
      </c>
      <c r="CK833" t="str">
        <f t="shared" ref="CK833" si="4169">IF(AND(OR($B833="Incon20l",$B833="Incon20r"),OR($B836="con20r",$B836="con20l"),$F833="Central",$F836="Central"),$T836,"")</f>
        <v/>
      </c>
      <c r="CL833" t="str">
        <f t="shared" ref="CL833" si="4170">IF(AND(OR($B833="Incon60l",$B833="Incon60r"),OR($B836="con60r",$B836="con60l"),$F833="Central",$F836="Central"),$T836,"")</f>
        <v/>
      </c>
    </row>
    <row r="834" spans="1:96" x14ac:dyDescent="0.25">
      <c r="A834" t="s">
        <v>314</v>
      </c>
      <c r="B834" t="s">
        <v>310</v>
      </c>
      <c r="C834">
        <v>0</v>
      </c>
      <c r="D834">
        <v>700</v>
      </c>
      <c r="E834" t="s">
        <v>696</v>
      </c>
      <c r="F834" t="s">
        <v>84</v>
      </c>
      <c r="G834" t="s">
        <v>30</v>
      </c>
      <c r="H834" t="s">
        <v>30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 t="s">
        <v>30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CB834" t="str">
        <f t="shared" ref="CB834" si="4171">IF(AND(OR($B834="Incon20l",$B834="Incon20r"),OR($B837="Abs20r",$B837="Abs20l"),$F834="Flankers",$F837="Flankers"),$I837,"")</f>
        <v/>
      </c>
      <c r="CC834" t="str">
        <f t="shared" ref="CC834" si="4172">IF(AND(OR($B834="Incon60l",$B834="Incon60r"),OR($B837="Abs60r",$B837="Abs60l"),$F834="Flankers",$F837="Flankers"),$I837,"")</f>
        <v/>
      </c>
      <c r="CD834" t="str">
        <f t="shared" ref="CD834" si="4173">IF(AND(OR($B834="Incon20l",$B834="Incon20r"),OR($B837="con20r",$B837="con20l"),$F834="Flankers",$F837="Flankers"),$I837,"")</f>
        <v/>
      </c>
      <c r="CE834" t="str">
        <f t="shared" ref="CE834" si="4174">IF(AND(OR($B834="Incon60l",$B834="Incon60r"),OR($B837="con60r",$B837="con60l"),$F834="Flankers",$F837="Flankers"),$I837,"")</f>
        <v/>
      </c>
      <c r="CO834" t="str">
        <f t="shared" ref="CO834" si="4175">IF(AND(OR($B834="Incon20l",$B834="Incon20r"),OR($B837="Abs20r",$B837="Abs20l"),$F834="Flankers",$F837="Flankers"),$T837,"")</f>
        <v/>
      </c>
      <c r="CP834" t="str">
        <f t="shared" ref="CP834" si="4176">IF(AND(OR($B834="Incon60l",$B834="Incon60r"),OR($B837="Abs60r",$B837="Abs60l"),$F834="Flankers",$F837="Flankers"),$T837,"")</f>
        <v/>
      </c>
      <c r="CQ834" t="str">
        <f t="shared" ref="CQ834" si="4177">IF(AND(OR($B834="Incon20l",$B834="Incon20r"),OR($B837="con20r",$B837="con20l"),$F834="Flankers",$F837="Flankers"),$T837,"")</f>
        <v/>
      </c>
      <c r="CR834" t="str">
        <f t="shared" ref="CR834" si="4178">IF(AND(OR($B834="Incon60l",$B834="Incon60r"),OR($B837="con60r",$B837="con60l"),$F834="Flankers",$F837="Flankers"),$T837,"")</f>
        <v/>
      </c>
    </row>
    <row r="835" spans="1:96" x14ac:dyDescent="0.25">
      <c r="A835" t="s">
        <v>315</v>
      </c>
      <c r="B835" t="s">
        <v>310</v>
      </c>
      <c r="C835">
        <v>0</v>
      </c>
      <c r="D835">
        <v>700</v>
      </c>
      <c r="E835" t="s">
        <v>696</v>
      </c>
      <c r="F835" t="s">
        <v>84</v>
      </c>
      <c r="G835" t="s">
        <v>30</v>
      </c>
      <c r="H835" t="s">
        <v>30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 t="s">
        <v>30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96" x14ac:dyDescent="0.25">
      <c r="A836" t="s">
        <v>316</v>
      </c>
      <c r="B836" t="s">
        <v>310</v>
      </c>
      <c r="C836">
        <v>0</v>
      </c>
      <c r="D836">
        <v>700</v>
      </c>
      <c r="E836" t="s">
        <v>696</v>
      </c>
      <c r="F836" t="s">
        <v>84</v>
      </c>
      <c r="G836" t="s">
        <v>30</v>
      </c>
      <c r="H836" t="s">
        <v>30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 t="s">
        <v>30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BV836" t="str">
        <f t="shared" ref="BV836" si="4179">IF(AND(OR($B836="Incon20l",$B836="Incon20r"),OR($B839="Abs20r",$B839="Abs20l"),$F836="Central",$F839="Central"),$I839,"")</f>
        <v/>
      </c>
      <c r="BW836" t="str">
        <f t="shared" ref="BW836" si="4180">IF(AND(OR($B836="Incon60l",$B836="Incon60r"),OR($B839="Abs60r",$B839="Abs60l"),$F836="Central",$F839="Central"),$I839,"")</f>
        <v/>
      </c>
      <c r="BX836" t="str">
        <f t="shared" si="4045"/>
        <v/>
      </c>
      <c r="BY836" t="str">
        <f t="shared" ref="BY836" si="4181">IF(AND(OR($B836="Incon60l",$B836="Incon60r"),OR($B839="con60r",$B839="con60l"),$F836="Central",$F839="Central"),$I839,"")</f>
        <v/>
      </c>
      <c r="CI836" t="str">
        <f t="shared" ref="CI836" si="4182">IF(AND(OR($B836="Incon20l",$B836="Incon20r"),OR($B839="Abs20r",$B839="Abs20l"),$F836="Central",$F839="Central"),$T839,"")</f>
        <v/>
      </c>
      <c r="CJ836" t="str">
        <f t="shared" ref="CJ836" si="4183">IF(AND(OR($B836="Incon60l",$B836="Incon60r"),OR($B839="Abs60r",$B839="Abs60l"),$F836="Central",$F839="Central"),$T839,"")</f>
        <v/>
      </c>
      <c r="CK836" t="str">
        <f t="shared" ref="CK836" si="4184">IF(AND(OR($B836="Incon20l",$B836="Incon20r"),OR($B839="con20r",$B839="con20l"),$F836="Central",$F839="Central"),$T839,"")</f>
        <v/>
      </c>
      <c r="CL836" t="str">
        <f t="shared" ref="CL836" si="4185">IF(AND(OR($B836="Incon60l",$B836="Incon60r"),OR($B839="con60r",$B839="con60l"),$F836="Central",$F839="Central"),$T839,"")</f>
        <v/>
      </c>
    </row>
    <row r="837" spans="1:96" x14ac:dyDescent="0.25">
      <c r="A837" t="s">
        <v>317</v>
      </c>
      <c r="B837" t="s">
        <v>310</v>
      </c>
      <c r="C837">
        <v>0</v>
      </c>
      <c r="D837">
        <v>700</v>
      </c>
      <c r="E837" t="s">
        <v>696</v>
      </c>
      <c r="F837" t="s">
        <v>84</v>
      </c>
      <c r="G837" t="s">
        <v>30</v>
      </c>
      <c r="H837" t="s">
        <v>30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 t="s">
        <v>30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CB837" t="str">
        <f t="shared" ref="CB837" si="4186">IF(AND(OR($B837="Incon20l",$B837="Incon20r"),OR($B840="Abs20r",$B840="Abs20l"),$F837="Flankers",$F840="Flankers"),$I840,"")</f>
        <v/>
      </c>
      <c r="CC837" t="str">
        <f t="shared" ref="CC837" si="4187">IF(AND(OR($B837="Incon60l",$B837="Incon60r"),OR($B840="Abs60r",$B840="Abs60l"),$F837="Flankers",$F840="Flankers"),$I840,"")</f>
        <v/>
      </c>
      <c r="CD837" t="str">
        <f t="shared" ref="CD837" si="4188">IF(AND(OR($B837="Incon20l",$B837="Incon20r"),OR($B840="con20r",$B840="con20l"),$F837="Flankers",$F840="Flankers"),$I840,"")</f>
        <v/>
      </c>
      <c r="CE837" t="str">
        <f t="shared" ref="CE837" si="4189">IF(AND(OR($B837="Incon60l",$B837="Incon60r"),OR($B840="con60r",$B840="con60l"),$F837="Flankers",$F840="Flankers"),$I840,"")</f>
        <v/>
      </c>
      <c r="CO837" t="str">
        <f t="shared" ref="CO837" si="4190">IF(AND(OR($B837="Incon20l",$B837="Incon20r"),OR($B840="Abs20r",$B840="Abs20l"),$F837="Flankers",$F840="Flankers"),$T840,"")</f>
        <v/>
      </c>
      <c r="CP837" t="str">
        <f t="shared" ref="CP837" si="4191">IF(AND(OR($B837="Incon60l",$B837="Incon60r"),OR($B840="Abs60r",$B840="Abs60l"),$F837="Flankers",$F840="Flankers"),$T840,"")</f>
        <v/>
      </c>
      <c r="CQ837" t="str">
        <f t="shared" ref="CQ837" si="4192">IF(AND(OR($B837="Incon20l",$B837="Incon20r"),OR($B840="con20r",$B840="con20l"),$F837="Flankers",$F840="Flankers"),$T840,"")</f>
        <v/>
      </c>
      <c r="CR837" t="str">
        <f t="shared" ref="CR837" si="4193">IF(AND(OR($B837="Incon60l",$B837="Incon60r"),OR($B840="con60r",$B840="con60l"),$F837="Flankers",$F840="Flankers"),$T840,"")</f>
        <v/>
      </c>
    </row>
    <row r="838" spans="1:96" x14ac:dyDescent="0.25">
      <c r="A838" t="s">
        <v>318</v>
      </c>
      <c r="B838" t="s">
        <v>310</v>
      </c>
      <c r="C838">
        <v>0</v>
      </c>
      <c r="D838">
        <v>700</v>
      </c>
      <c r="E838" t="s">
        <v>696</v>
      </c>
      <c r="F838" t="s">
        <v>84</v>
      </c>
      <c r="G838" t="s">
        <v>30</v>
      </c>
      <c r="H838" t="s">
        <v>30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t="s">
        <v>30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96" x14ac:dyDescent="0.25">
      <c r="A839" t="s">
        <v>319</v>
      </c>
      <c r="B839" t="s">
        <v>310</v>
      </c>
      <c r="C839">
        <v>0</v>
      </c>
      <c r="D839">
        <v>700</v>
      </c>
      <c r="E839" t="s">
        <v>696</v>
      </c>
      <c r="F839" t="s">
        <v>84</v>
      </c>
      <c r="G839" t="s">
        <v>30</v>
      </c>
      <c r="H839" t="s">
        <v>30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 t="s">
        <v>30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BV839" t="str">
        <f t="shared" ref="BV839" si="4194">IF(AND(OR($B839="Incon20l",$B839="Incon20r"),OR($B842="Abs20r",$B842="Abs20l"),$F839="Central",$F842="Central"),$I842,"")</f>
        <v/>
      </c>
      <c r="BW839" t="str">
        <f t="shared" ref="BW839" si="4195">IF(AND(OR($B839="Incon60l",$B839="Incon60r"),OR($B842="Abs60r",$B842="Abs60l"),$F839="Central",$F842="Central"),$I842,"")</f>
        <v/>
      </c>
      <c r="BX839" t="str">
        <f t="shared" si="4045"/>
        <v/>
      </c>
      <c r="BY839" t="str">
        <f t="shared" ref="BY839" si="4196">IF(AND(OR($B839="Incon60l",$B839="Incon60r"),OR($B842="con60r",$B842="con60l"),$F839="Central",$F842="Central"),$I842,"")</f>
        <v/>
      </c>
      <c r="CI839" t="str">
        <f t="shared" ref="CI839" si="4197">IF(AND(OR($B839="Incon20l",$B839="Incon20r"),OR($B842="Abs20r",$B842="Abs20l"),$F839="Central",$F842="Central"),$T842,"")</f>
        <v/>
      </c>
      <c r="CJ839" t="str">
        <f t="shared" ref="CJ839" si="4198">IF(AND(OR($B839="Incon60l",$B839="Incon60r"),OR($B842="Abs60r",$B842="Abs60l"),$F839="Central",$F842="Central"),$T842,"")</f>
        <v/>
      </c>
      <c r="CK839" t="str">
        <f t="shared" ref="CK839" si="4199">IF(AND(OR($B839="Incon20l",$B839="Incon20r"),OR($B842="con20r",$B842="con20l"),$F839="Central",$F842="Central"),$T842,"")</f>
        <v/>
      </c>
      <c r="CL839" t="str">
        <f t="shared" ref="CL839" si="4200">IF(AND(OR($B839="Incon60l",$B839="Incon60r"),OR($B842="con60r",$B842="con60l"),$F839="Central",$F842="Central"),$T842,"")</f>
        <v/>
      </c>
    </row>
    <row r="840" spans="1:96" x14ac:dyDescent="0.25">
      <c r="A840" t="s">
        <v>320</v>
      </c>
      <c r="B840" t="s">
        <v>310</v>
      </c>
      <c r="C840">
        <v>0</v>
      </c>
      <c r="D840">
        <v>700</v>
      </c>
      <c r="E840" t="s">
        <v>696</v>
      </c>
      <c r="F840" t="s">
        <v>84</v>
      </c>
      <c r="G840" t="s">
        <v>30</v>
      </c>
      <c r="H840" t="s">
        <v>30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 t="s">
        <v>30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CB840" t="str">
        <f t="shared" ref="CB840" si="4201">IF(AND(OR($B840="Incon20l",$B840="Incon20r"),OR($B843="Abs20r",$B843="Abs20l"),$F840="Flankers",$F843="Flankers"),$I843,"")</f>
        <v/>
      </c>
      <c r="CC840" t="str">
        <f t="shared" ref="CC840" si="4202">IF(AND(OR($B840="Incon60l",$B840="Incon60r"),OR($B843="Abs60r",$B843="Abs60l"),$F840="Flankers",$F843="Flankers"),$I843,"")</f>
        <v/>
      </c>
      <c r="CD840" t="str">
        <f t="shared" ref="CD840" si="4203">IF(AND(OR($B840="Incon20l",$B840="Incon20r"),OR($B843="con20r",$B843="con20l"),$F840="Flankers",$F843="Flankers"),$I843,"")</f>
        <v/>
      </c>
      <c r="CE840" t="str">
        <f t="shared" ref="CE840" si="4204">IF(AND(OR($B840="Incon60l",$B840="Incon60r"),OR($B843="con60r",$B843="con60l"),$F840="Flankers",$F843="Flankers"),$I843,"")</f>
        <v/>
      </c>
      <c r="CO840" t="str">
        <f t="shared" ref="CO840" si="4205">IF(AND(OR($B840="Incon20l",$B840="Incon20r"),OR($B843="Abs20r",$B843="Abs20l"),$F840="Flankers",$F843="Flankers"),$T843,"")</f>
        <v/>
      </c>
      <c r="CP840" t="str">
        <f t="shared" ref="CP840" si="4206">IF(AND(OR($B840="Incon60l",$B840="Incon60r"),OR($B843="Abs60r",$B843="Abs60l"),$F840="Flankers",$F843="Flankers"),$T843,"")</f>
        <v/>
      </c>
      <c r="CQ840" t="str">
        <f t="shared" ref="CQ840" si="4207">IF(AND(OR($B840="Incon20l",$B840="Incon20r"),OR($B843="con20r",$B843="con20l"),$F840="Flankers",$F843="Flankers"),$T843,"")</f>
        <v/>
      </c>
      <c r="CR840" t="str">
        <f t="shared" ref="CR840" si="4208">IF(AND(OR($B840="Incon60l",$B840="Incon60r"),OR($B843="con60r",$B843="con60l"),$F840="Flankers",$F843="Flankers"),$T843,"")</f>
        <v/>
      </c>
    </row>
    <row r="841" spans="1:96" x14ac:dyDescent="0.25">
      <c r="A841" t="s">
        <v>321</v>
      </c>
      <c r="B841" t="s">
        <v>310</v>
      </c>
      <c r="C841">
        <v>0</v>
      </c>
      <c r="D841">
        <v>700</v>
      </c>
      <c r="E841" t="s">
        <v>696</v>
      </c>
      <c r="F841" t="s">
        <v>84</v>
      </c>
      <c r="G841" t="s">
        <v>30</v>
      </c>
      <c r="H841" t="s">
        <v>30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 t="s">
        <v>30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</row>
    <row r="842" spans="1:96" x14ac:dyDescent="0.25">
      <c r="A842" t="s">
        <v>322</v>
      </c>
      <c r="B842" t="s">
        <v>310</v>
      </c>
      <c r="C842">
        <v>0</v>
      </c>
      <c r="D842">
        <v>700</v>
      </c>
      <c r="E842" t="s">
        <v>696</v>
      </c>
      <c r="F842" t="s">
        <v>84</v>
      </c>
      <c r="G842" t="s">
        <v>30</v>
      </c>
      <c r="H842" t="s">
        <v>30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 t="s">
        <v>30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BV842" t="str">
        <f t="shared" ref="BV842" si="4209">IF(AND(OR($B842="Incon20l",$B842="Incon20r"),OR($B845="Abs20r",$B845="Abs20l"),$F842="Central",$F845="Central"),$I845,"")</f>
        <v/>
      </c>
      <c r="BW842" t="str">
        <f t="shared" ref="BW842" si="4210">IF(AND(OR($B842="Incon60l",$B842="Incon60r"),OR($B845="Abs60r",$B845="Abs60l"),$F842="Central",$F845="Central"),$I845,"")</f>
        <v/>
      </c>
      <c r="BX842" t="str">
        <f t="shared" si="4045"/>
        <v/>
      </c>
      <c r="BY842" t="str">
        <f t="shared" ref="BY842" si="4211">IF(AND(OR($B842="Incon60l",$B842="Incon60r"),OR($B845="con60r",$B845="con60l"),$F842="Central",$F845="Central"),$I845,"")</f>
        <v/>
      </c>
      <c r="CI842" t="str">
        <f t="shared" ref="CI842" si="4212">IF(AND(OR($B842="Incon20l",$B842="Incon20r"),OR($B845="Abs20r",$B845="Abs20l"),$F842="Central",$F845="Central"),$T845,"")</f>
        <v/>
      </c>
      <c r="CJ842" t="str">
        <f t="shared" ref="CJ842" si="4213">IF(AND(OR($B842="Incon60l",$B842="Incon60r"),OR($B845="Abs60r",$B845="Abs60l"),$F842="Central",$F845="Central"),$T845,"")</f>
        <v/>
      </c>
      <c r="CK842" t="str">
        <f t="shared" ref="CK842" si="4214">IF(AND(OR($B842="Incon20l",$B842="Incon20r"),OR($B845="con20r",$B845="con20l"),$F842="Central",$F845="Central"),$T845,"")</f>
        <v/>
      </c>
      <c r="CL842" t="str">
        <f t="shared" ref="CL842" si="4215">IF(AND(OR($B842="Incon60l",$B842="Incon60r"),OR($B845="con60r",$B845="con60l"),$F842="Central",$F845="Central"),$T845,"")</f>
        <v/>
      </c>
    </row>
    <row r="843" spans="1:96" x14ac:dyDescent="0.25">
      <c r="A843" t="s">
        <v>323</v>
      </c>
      <c r="B843" t="s">
        <v>310</v>
      </c>
      <c r="C843">
        <v>0</v>
      </c>
      <c r="D843">
        <v>700</v>
      </c>
      <c r="E843" t="s">
        <v>696</v>
      </c>
      <c r="F843" t="s">
        <v>84</v>
      </c>
      <c r="G843" t="s">
        <v>30</v>
      </c>
      <c r="H843" t="s">
        <v>30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 t="s">
        <v>30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CB843" t="str">
        <f t="shared" ref="CB843" si="4216">IF(AND(OR($B843="Incon20l",$B843="Incon20r"),OR($B846="Abs20r",$B846="Abs20l"),$F843="Flankers",$F846="Flankers"),$I846,"")</f>
        <v/>
      </c>
      <c r="CC843" t="str">
        <f t="shared" ref="CC843" si="4217">IF(AND(OR($B843="Incon60l",$B843="Incon60r"),OR($B846="Abs60r",$B846="Abs60l"),$F843="Flankers",$F846="Flankers"),$I846,"")</f>
        <v/>
      </c>
      <c r="CD843" t="str">
        <f t="shared" ref="CD843" si="4218">IF(AND(OR($B843="Incon20l",$B843="Incon20r"),OR($B846="con20r",$B846="con20l"),$F843="Flankers",$F846="Flankers"),$I846,"")</f>
        <v/>
      </c>
      <c r="CE843" t="str">
        <f t="shared" ref="CE843" si="4219">IF(AND(OR($B843="Incon60l",$B843="Incon60r"),OR($B846="con60r",$B846="con60l"),$F843="Flankers",$F846="Flankers"),$I846,"")</f>
        <v/>
      </c>
      <c r="CO843" t="str">
        <f t="shared" ref="CO843" si="4220">IF(AND(OR($B843="Incon20l",$B843="Incon20r"),OR($B846="Abs20r",$B846="Abs20l"),$F843="Flankers",$F846="Flankers"),$T846,"")</f>
        <v/>
      </c>
      <c r="CP843" t="str">
        <f t="shared" ref="CP843" si="4221">IF(AND(OR($B843="Incon60l",$B843="Incon60r"),OR($B846="Abs60r",$B846="Abs60l"),$F843="Flankers",$F846="Flankers"),$T846,"")</f>
        <v/>
      </c>
      <c r="CQ843" t="str">
        <f t="shared" ref="CQ843" si="4222">IF(AND(OR($B843="Incon20l",$B843="Incon20r"),OR($B846="con20r",$B846="con20l"),$F843="Flankers",$F846="Flankers"),$T846,"")</f>
        <v/>
      </c>
      <c r="CR843" t="str">
        <f t="shared" ref="CR843" si="4223">IF(AND(OR($B843="Incon60l",$B843="Incon60r"),OR($B846="con60r",$B846="con60l"),$F843="Flankers",$F846="Flankers"),$T846,"")</f>
        <v/>
      </c>
    </row>
    <row r="844" spans="1:96" x14ac:dyDescent="0.25">
      <c r="A844" t="s">
        <v>324</v>
      </c>
      <c r="B844" t="s">
        <v>310</v>
      </c>
      <c r="C844">
        <v>0</v>
      </c>
      <c r="D844">
        <v>700</v>
      </c>
      <c r="E844" t="s">
        <v>696</v>
      </c>
      <c r="F844" t="s">
        <v>84</v>
      </c>
      <c r="G844" t="s">
        <v>30</v>
      </c>
      <c r="H844" t="s">
        <v>30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 t="s">
        <v>30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96" x14ac:dyDescent="0.25">
      <c r="A845" t="s">
        <v>325</v>
      </c>
      <c r="B845" t="s">
        <v>310</v>
      </c>
      <c r="C845">
        <v>0</v>
      </c>
      <c r="D845">
        <v>700</v>
      </c>
      <c r="E845" t="s">
        <v>696</v>
      </c>
      <c r="F845" t="s">
        <v>84</v>
      </c>
      <c r="G845">
        <v>322.3</v>
      </c>
      <c r="H845">
        <v>1</v>
      </c>
      <c r="I845">
        <v>383</v>
      </c>
      <c r="J845">
        <v>150</v>
      </c>
      <c r="K845">
        <v>8352.7000000000007</v>
      </c>
      <c r="L845">
        <v>150</v>
      </c>
      <c r="M845">
        <v>150</v>
      </c>
      <c r="N845">
        <v>150</v>
      </c>
      <c r="O845">
        <v>1</v>
      </c>
      <c r="P845">
        <v>0</v>
      </c>
      <c r="Q845">
        <v>1</v>
      </c>
      <c r="R845">
        <v>54.7</v>
      </c>
      <c r="S845">
        <v>21.4</v>
      </c>
      <c r="T845">
        <v>150</v>
      </c>
      <c r="U845">
        <v>21.4</v>
      </c>
      <c r="V845">
        <v>150</v>
      </c>
      <c r="BV845" t="str">
        <f t="shared" ref="BV845" si="4224">IF(AND(OR($B845="Incon20l",$B845="Incon20r"),OR($B848="Abs20r",$B848="Abs20l"),$F845="Central",$F848="Central"),$I848,"")</f>
        <v/>
      </c>
      <c r="BW845" t="str">
        <f t="shared" ref="BW845" si="4225">IF(AND(OR($B845="Incon60l",$B845="Incon60r"),OR($B848="Abs60r",$B848="Abs60l"),$F845="Central",$F848="Central"),$I848,"")</f>
        <v/>
      </c>
      <c r="BX845" t="str">
        <f t="shared" si="4045"/>
        <v/>
      </c>
      <c r="BY845" t="str">
        <f t="shared" ref="BY845" si="4226">IF(AND(OR($B845="Incon60l",$B845="Incon60r"),OR($B848="con60r",$B848="con60l"),$F845="Central",$F848="Central"),$I848,"")</f>
        <v/>
      </c>
      <c r="CI845" t="str">
        <f t="shared" ref="CI845" si="4227">IF(AND(OR($B845="Incon20l",$B845="Incon20r"),OR($B848="Abs20r",$B848="Abs20l"),$F845="Central",$F848="Central"),$T848,"")</f>
        <v/>
      </c>
      <c r="CJ845" t="str">
        <f t="shared" ref="CJ845" si="4228">IF(AND(OR($B845="Incon60l",$B845="Incon60r"),OR($B848="Abs60r",$B848="Abs60l"),$F845="Central",$F848="Central"),$T848,"")</f>
        <v/>
      </c>
      <c r="CK845" t="str">
        <f t="shared" ref="CK845" si="4229">IF(AND(OR($B845="Incon20l",$B845="Incon20r"),OR($B848="con20r",$B848="con20l"),$F845="Central",$F848="Central"),$T848,"")</f>
        <v/>
      </c>
      <c r="CL845" t="str">
        <f t="shared" ref="CL845" si="4230">IF(AND(OR($B845="Incon60l",$B845="Incon60r"),OR($B848="con60r",$B848="con60l"),$F845="Central",$F848="Central"),$T848,"")</f>
        <v/>
      </c>
    </row>
    <row r="846" spans="1:96" x14ac:dyDescent="0.25">
      <c r="A846" t="s">
        <v>326</v>
      </c>
      <c r="B846" t="s">
        <v>310</v>
      </c>
      <c r="C846">
        <v>0</v>
      </c>
      <c r="D846">
        <v>700</v>
      </c>
      <c r="E846" t="s">
        <v>696</v>
      </c>
      <c r="F846" t="s">
        <v>84</v>
      </c>
      <c r="G846" t="s">
        <v>30</v>
      </c>
      <c r="H846" t="s">
        <v>30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 t="s">
        <v>30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CB846" t="str">
        <f t="shared" ref="CB846" si="4231">IF(AND(OR($B846="Incon20l",$B846="Incon20r"),OR($B849="Abs20r",$B849="Abs20l"),$F846="Flankers",$F849="Flankers"),$I849,"")</f>
        <v/>
      </c>
      <c r="CC846" t="str">
        <f t="shared" ref="CC846" si="4232">IF(AND(OR($B846="Incon60l",$B846="Incon60r"),OR($B849="Abs60r",$B849="Abs60l"),$F846="Flankers",$F849="Flankers"),$I849,"")</f>
        <v/>
      </c>
      <c r="CD846" t="str">
        <f t="shared" ref="CD846" si="4233">IF(AND(OR($B846="Incon20l",$B846="Incon20r"),OR($B849="con20r",$B849="con20l"),$F846="Flankers",$F849="Flankers"),$I849,"")</f>
        <v/>
      </c>
      <c r="CE846" t="str">
        <f t="shared" ref="CE846" si="4234">IF(AND(OR($B846="Incon60l",$B846="Incon60r"),OR($B849="con60r",$B849="con60l"),$F846="Flankers",$F849="Flankers"),$I849,"")</f>
        <v/>
      </c>
      <c r="CO846" t="str">
        <f t="shared" ref="CO846" si="4235">IF(AND(OR($B846="Incon20l",$B846="Incon20r"),OR($B849="Abs20r",$B849="Abs20l"),$F846="Flankers",$F849="Flankers"),$T849,"")</f>
        <v/>
      </c>
      <c r="CP846" t="str">
        <f t="shared" ref="CP846" si="4236">IF(AND(OR($B846="Incon60l",$B846="Incon60r"),OR($B849="Abs60r",$B849="Abs60l"),$F846="Flankers",$F849="Flankers"),$T849,"")</f>
        <v/>
      </c>
      <c r="CQ846" t="str">
        <f t="shared" ref="CQ846" si="4237">IF(AND(OR($B846="Incon20l",$B846="Incon20r"),OR($B849="con20r",$B849="con20l"),$F846="Flankers",$F849="Flankers"),$T849,"")</f>
        <v/>
      </c>
      <c r="CR846" t="str">
        <f t="shared" ref="CR846" si="4238">IF(AND(OR($B846="Incon60l",$B846="Incon60r"),OR($B849="con60r",$B849="con60l"),$F846="Flankers",$F849="Flankers"),$T849,"")</f>
        <v/>
      </c>
    </row>
    <row r="847" spans="1:96" x14ac:dyDescent="0.25">
      <c r="A847" t="s">
        <v>327</v>
      </c>
      <c r="B847" t="s">
        <v>310</v>
      </c>
      <c r="C847">
        <v>0</v>
      </c>
      <c r="D847">
        <v>700</v>
      </c>
      <c r="E847" t="s">
        <v>696</v>
      </c>
      <c r="F847" t="s">
        <v>84</v>
      </c>
      <c r="G847" t="s">
        <v>30</v>
      </c>
      <c r="H847" t="s">
        <v>30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 t="s">
        <v>30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1:96" x14ac:dyDescent="0.25">
      <c r="A848" t="s">
        <v>309</v>
      </c>
      <c r="B848" t="s">
        <v>310</v>
      </c>
      <c r="C848">
        <v>0</v>
      </c>
      <c r="D848">
        <v>700</v>
      </c>
      <c r="E848" t="s">
        <v>696</v>
      </c>
      <c r="F848" t="s">
        <v>85</v>
      </c>
      <c r="G848" t="s">
        <v>30</v>
      </c>
      <c r="H848" t="s">
        <v>30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 t="s">
        <v>30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BV848" t="str">
        <f t="shared" ref="BV848" si="4239">IF(AND(OR($B848="Incon20l",$B848="Incon20r"),OR($B851="Abs20r",$B851="Abs20l"),$F848="Central",$F851="Central"),$I851,"")</f>
        <v/>
      </c>
      <c r="BW848" t="str">
        <f t="shared" ref="BW848" si="4240">IF(AND(OR($B848="Incon60l",$B848="Incon60r"),OR($B851="Abs60r",$B851="Abs60l"),$F848="Central",$F851="Central"),$I851,"")</f>
        <v/>
      </c>
      <c r="BX848" t="str">
        <f t="shared" si="4045"/>
        <v/>
      </c>
      <c r="BY848" t="str">
        <f t="shared" ref="BY848" si="4241">IF(AND(OR($B848="Incon60l",$B848="Incon60r"),OR($B851="con60r",$B851="con60l"),$F848="Central",$F851="Central"),$I851,"")</f>
        <v/>
      </c>
      <c r="CI848" t="str">
        <f t="shared" ref="CI848" si="4242">IF(AND(OR($B848="Incon20l",$B848="Incon20r"),OR($B851="Abs20r",$B851="Abs20l"),$F848="Central",$F851="Central"),$T851,"")</f>
        <v/>
      </c>
      <c r="CJ848" t="str">
        <f t="shared" ref="CJ848" si="4243">IF(AND(OR($B848="Incon60l",$B848="Incon60r"),OR($B851="Abs60r",$B851="Abs60l"),$F848="Central",$F851="Central"),$T851,"")</f>
        <v/>
      </c>
      <c r="CK848" t="str">
        <f t="shared" ref="CK848" si="4244">IF(AND(OR($B848="Incon20l",$B848="Incon20r"),OR($B851="con20r",$B851="con20l"),$F848="Central",$F851="Central"),$T851,"")</f>
        <v/>
      </c>
      <c r="CL848" t="str">
        <f t="shared" ref="CL848" si="4245">IF(AND(OR($B848="Incon60l",$B848="Incon60r"),OR($B851="con60r",$B851="con60l"),$F848="Central",$F851="Central"),$T851,"")</f>
        <v/>
      </c>
    </row>
    <row r="849" spans="1:96" x14ac:dyDescent="0.25">
      <c r="A849" t="s">
        <v>311</v>
      </c>
      <c r="B849" t="s">
        <v>310</v>
      </c>
      <c r="C849">
        <v>0</v>
      </c>
      <c r="D849">
        <v>700</v>
      </c>
      <c r="E849" t="s">
        <v>696</v>
      </c>
      <c r="F849" t="s">
        <v>85</v>
      </c>
      <c r="G849" t="s">
        <v>30</v>
      </c>
      <c r="H849" t="s">
        <v>30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 t="s">
        <v>30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CB849" t="str">
        <f t="shared" ref="CB849" si="4246">IF(AND(OR($B849="Incon20l",$B849="Incon20r"),OR($B852="Abs20r",$B852="Abs20l"),$F849="Flankers",$F852="Flankers"),$I852,"")</f>
        <v/>
      </c>
      <c r="CC849" t="str">
        <f t="shared" ref="CC849" si="4247">IF(AND(OR($B849="Incon60l",$B849="Incon60r"),OR($B852="Abs60r",$B852="Abs60l"),$F849="Flankers",$F852="Flankers"),$I852,"")</f>
        <v/>
      </c>
      <c r="CD849" t="str">
        <f t="shared" ref="CD849" si="4248">IF(AND(OR($B849="Incon20l",$B849="Incon20r"),OR($B852="con20r",$B852="con20l"),$F849="Flankers",$F852="Flankers"),$I852,"")</f>
        <v/>
      </c>
      <c r="CE849" t="str">
        <f t="shared" ref="CE849" si="4249">IF(AND(OR($B849="Incon60l",$B849="Incon60r"),OR($B852="con60r",$B852="con60l"),$F849="Flankers",$F852="Flankers"),$I852,"")</f>
        <v/>
      </c>
      <c r="CO849" t="str">
        <f t="shared" ref="CO849" si="4250">IF(AND(OR($B849="Incon20l",$B849="Incon20r"),OR($B852="Abs20r",$B852="Abs20l"),$F849="Flankers",$F852="Flankers"),$T852,"")</f>
        <v/>
      </c>
      <c r="CP849" t="str">
        <f t="shared" ref="CP849" si="4251">IF(AND(OR($B849="Incon60l",$B849="Incon60r"),OR($B852="Abs60r",$B852="Abs60l"),$F849="Flankers",$F852="Flankers"),$T852,"")</f>
        <v/>
      </c>
      <c r="CQ849" t="str">
        <f t="shared" ref="CQ849" si="4252">IF(AND(OR($B849="Incon20l",$B849="Incon20r"),OR($B852="con20r",$B852="con20l"),$F849="Flankers",$F852="Flankers"),$T852,"")</f>
        <v/>
      </c>
      <c r="CR849" t="str">
        <f t="shared" ref="CR849" si="4253">IF(AND(OR($B849="Incon60l",$B849="Incon60r"),OR($B852="con60r",$B852="con60l"),$F849="Flankers",$F852="Flankers"),$T852,"")</f>
        <v/>
      </c>
    </row>
    <row r="850" spans="1:96" x14ac:dyDescent="0.25">
      <c r="A850" t="s">
        <v>312</v>
      </c>
      <c r="B850" t="s">
        <v>310</v>
      </c>
      <c r="C850">
        <v>0</v>
      </c>
      <c r="D850">
        <v>700</v>
      </c>
      <c r="E850" t="s">
        <v>696</v>
      </c>
      <c r="F850" t="s">
        <v>85</v>
      </c>
      <c r="G850" t="s">
        <v>30</v>
      </c>
      <c r="H850" t="s">
        <v>30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 t="s">
        <v>30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</row>
    <row r="851" spans="1:96" x14ac:dyDescent="0.25">
      <c r="A851" t="s">
        <v>313</v>
      </c>
      <c r="B851" t="s">
        <v>310</v>
      </c>
      <c r="C851">
        <v>0</v>
      </c>
      <c r="D851">
        <v>700</v>
      </c>
      <c r="E851" t="s">
        <v>696</v>
      </c>
      <c r="F851" t="s">
        <v>85</v>
      </c>
      <c r="G851" t="s">
        <v>30</v>
      </c>
      <c r="H851" t="s">
        <v>30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 t="s">
        <v>30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BV851" t="str">
        <f t="shared" ref="BV851" si="4254">IF(AND(OR($B851="Incon20l",$B851="Incon20r"),OR($B854="Abs20r",$B854="Abs20l"),$F851="Central",$F854="Central"),$I854,"")</f>
        <v/>
      </c>
      <c r="BW851" t="str">
        <f t="shared" ref="BW851" si="4255">IF(AND(OR($B851="Incon60l",$B851="Incon60r"),OR($B854="Abs60r",$B854="Abs60l"),$F851="Central",$F854="Central"),$I854,"")</f>
        <v/>
      </c>
      <c r="BX851" t="str">
        <f t="shared" si="4045"/>
        <v/>
      </c>
      <c r="BY851" t="str">
        <f t="shared" ref="BY851" si="4256">IF(AND(OR($B851="Incon60l",$B851="Incon60r"),OR($B854="con60r",$B854="con60l"),$F851="Central",$F854="Central"),$I854,"")</f>
        <v/>
      </c>
      <c r="CI851" t="str">
        <f t="shared" ref="CI851" si="4257">IF(AND(OR($B851="Incon20l",$B851="Incon20r"),OR($B854="Abs20r",$B854="Abs20l"),$F851="Central",$F854="Central"),$T854,"")</f>
        <v/>
      </c>
      <c r="CJ851" t="str">
        <f t="shared" ref="CJ851" si="4258">IF(AND(OR($B851="Incon60l",$B851="Incon60r"),OR($B854="Abs60r",$B854="Abs60l"),$F851="Central",$F854="Central"),$T854,"")</f>
        <v/>
      </c>
      <c r="CK851" t="str">
        <f t="shared" ref="CK851" si="4259">IF(AND(OR($B851="Incon20l",$B851="Incon20r"),OR($B854="con20r",$B854="con20l"),$F851="Central",$F854="Central"),$T854,"")</f>
        <v/>
      </c>
      <c r="CL851" t="str">
        <f t="shared" ref="CL851" si="4260">IF(AND(OR($B851="Incon60l",$B851="Incon60r"),OR($B854="con60r",$B854="con60l"),$F851="Central",$F854="Central"),$T854,"")</f>
        <v/>
      </c>
    </row>
    <row r="852" spans="1:96" x14ac:dyDescent="0.25">
      <c r="A852" t="s">
        <v>314</v>
      </c>
      <c r="B852" t="s">
        <v>310</v>
      </c>
      <c r="C852">
        <v>0</v>
      </c>
      <c r="D852">
        <v>700</v>
      </c>
      <c r="E852" t="s">
        <v>696</v>
      </c>
      <c r="F852" t="s">
        <v>85</v>
      </c>
      <c r="G852" t="s">
        <v>30</v>
      </c>
      <c r="H852" t="s">
        <v>30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 t="s">
        <v>30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CB852" t="str">
        <f t="shared" ref="CB852" si="4261">IF(AND(OR($B852="Incon20l",$B852="Incon20r"),OR($B855="Abs20r",$B855="Abs20l"),$F852="Flankers",$F855="Flankers"),$I855,"")</f>
        <v/>
      </c>
      <c r="CC852" t="str">
        <f t="shared" ref="CC852" si="4262">IF(AND(OR($B852="Incon60l",$B852="Incon60r"),OR($B855="Abs60r",$B855="Abs60l"),$F852="Flankers",$F855="Flankers"),$I855,"")</f>
        <v/>
      </c>
      <c r="CD852" t="str">
        <f t="shared" ref="CD852" si="4263">IF(AND(OR($B852="Incon20l",$B852="Incon20r"),OR($B855="con20r",$B855="con20l"),$F852="Flankers",$F855="Flankers"),$I855,"")</f>
        <v/>
      </c>
      <c r="CE852" t="str">
        <f t="shared" ref="CE852" si="4264">IF(AND(OR($B852="Incon60l",$B852="Incon60r"),OR($B855="con60r",$B855="con60l"),$F852="Flankers",$F855="Flankers"),$I855,"")</f>
        <v/>
      </c>
      <c r="CO852" t="str">
        <f t="shared" ref="CO852" si="4265">IF(AND(OR($B852="Incon20l",$B852="Incon20r"),OR($B855="Abs20r",$B855="Abs20l"),$F852="Flankers",$F855="Flankers"),$T855,"")</f>
        <v/>
      </c>
      <c r="CP852" t="str">
        <f t="shared" ref="CP852" si="4266">IF(AND(OR($B852="Incon60l",$B852="Incon60r"),OR($B855="Abs60r",$B855="Abs60l"),$F852="Flankers",$F855="Flankers"),$T855,"")</f>
        <v/>
      </c>
      <c r="CQ852" t="str">
        <f t="shared" ref="CQ852" si="4267">IF(AND(OR($B852="Incon20l",$B852="Incon20r"),OR($B855="con20r",$B855="con20l"),$F852="Flankers",$F855="Flankers"),$T855,"")</f>
        <v/>
      </c>
      <c r="CR852" t="str">
        <f t="shared" ref="CR852" si="4268">IF(AND(OR($B852="Incon60l",$B852="Incon60r"),OR($B855="con60r",$B855="con60l"),$F852="Flankers",$F855="Flankers"),$T855,"")</f>
        <v/>
      </c>
    </row>
    <row r="853" spans="1:96" x14ac:dyDescent="0.25">
      <c r="A853" t="s">
        <v>315</v>
      </c>
      <c r="B853" t="s">
        <v>310</v>
      </c>
      <c r="C853">
        <v>0</v>
      </c>
      <c r="D853">
        <v>700</v>
      </c>
      <c r="E853" t="s">
        <v>696</v>
      </c>
      <c r="F853" t="s">
        <v>85</v>
      </c>
      <c r="G853" t="s">
        <v>30</v>
      </c>
      <c r="H853" t="s">
        <v>30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 t="s">
        <v>30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96" x14ac:dyDescent="0.25">
      <c r="A854" t="s">
        <v>316</v>
      </c>
      <c r="B854" t="s">
        <v>310</v>
      </c>
      <c r="C854">
        <v>0</v>
      </c>
      <c r="D854">
        <v>700</v>
      </c>
      <c r="E854" t="s">
        <v>696</v>
      </c>
      <c r="F854" t="s">
        <v>85</v>
      </c>
      <c r="G854" t="s">
        <v>30</v>
      </c>
      <c r="H854" t="s">
        <v>30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 t="s">
        <v>30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BV854" t="str">
        <f t="shared" ref="BV854" si="4269">IF(AND(OR($B854="Incon20l",$B854="Incon20r"),OR($B857="Abs20r",$B857="Abs20l"),$F854="Central",$F857="Central"),$I857,"")</f>
        <v/>
      </c>
      <c r="BW854" t="str">
        <f t="shared" ref="BW854" si="4270">IF(AND(OR($B854="Incon60l",$B854="Incon60r"),OR($B857="Abs60r",$B857="Abs60l"),$F854="Central",$F857="Central"),$I857,"")</f>
        <v/>
      </c>
      <c r="BX854" t="str">
        <f t="shared" si="4045"/>
        <v/>
      </c>
      <c r="BY854" t="str">
        <f t="shared" ref="BY854" si="4271">IF(AND(OR($B854="Incon60l",$B854="Incon60r"),OR($B857="con60r",$B857="con60l"),$F854="Central",$F857="Central"),$I857,"")</f>
        <v/>
      </c>
      <c r="CI854" t="str">
        <f t="shared" ref="CI854" si="4272">IF(AND(OR($B854="Incon20l",$B854="Incon20r"),OR($B857="Abs20r",$B857="Abs20l"),$F854="Central",$F857="Central"),$T857,"")</f>
        <v/>
      </c>
      <c r="CJ854" t="str">
        <f t="shared" ref="CJ854" si="4273">IF(AND(OR($B854="Incon60l",$B854="Incon60r"),OR($B857="Abs60r",$B857="Abs60l"),$F854="Central",$F857="Central"),$T857,"")</f>
        <v/>
      </c>
      <c r="CK854" t="str">
        <f t="shared" ref="CK854" si="4274">IF(AND(OR($B854="Incon20l",$B854="Incon20r"),OR($B857="con20r",$B857="con20l"),$F854="Central",$F857="Central"),$T857,"")</f>
        <v/>
      </c>
      <c r="CL854" t="str">
        <f t="shared" ref="CL854" si="4275">IF(AND(OR($B854="Incon60l",$B854="Incon60r"),OR($B857="con60r",$B857="con60l"),$F854="Central",$F857="Central"),$T857,"")</f>
        <v/>
      </c>
    </row>
    <row r="855" spans="1:96" x14ac:dyDescent="0.25">
      <c r="A855" t="s">
        <v>317</v>
      </c>
      <c r="B855" t="s">
        <v>310</v>
      </c>
      <c r="C855">
        <v>0</v>
      </c>
      <c r="D855">
        <v>700</v>
      </c>
      <c r="E855" t="s">
        <v>696</v>
      </c>
      <c r="F855" t="s">
        <v>85</v>
      </c>
      <c r="G855" t="s">
        <v>30</v>
      </c>
      <c r="H855" t="s">
        <v>30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 t="s">
        <v>30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CB855" t="str">
        <f t="shared" ref="CB855" si="4276">IF(AND(OR($B855="Incon20l",$B855="Incon20r"),OR($B858="Abs20r",$B858="Abs20l"),$F855="Flankers",$F858="Flankers"),$I858,"")</f>
        <v/>
      </c>
      <c r="CC855" t="str">
        <f t="shared" ref="CC855" si="4277">IF(AND(OR($B855="Incon60l",$B855="Incon60r"),OR($B858="Abs60r",$B858="Abs60l"),$F855="Flankers",$F858="Flankers"),$I858,"")</f>
        <v/>
      </c>
      <c r="CD855" t="str">
        <f t="shared" ref="CD855" si="4278">IF(AND(OR($B855="Incon20l",$B855="Incon20r"),OR($B858="con20r",$B858="con20l"),$F855="Flankers",$F858="Flankers"),$I858,"")</f>
        <v/>
      </c>
      <c r="CE855" t="str">
        <f t="shared" ref="CE855" si="4279">IF(AND(OR($B855="Incon60l",$B855="Incon60r"),OR($B858="con60r",$B858="con60l"),$F855="Flankers",$F858="Flankers"),$I858,"")</f>
        <v/>
      </c>
      <c r="CO855" t="str">
        <f t="shared" ref="CO855" si="4280">IF(AND(OR($B855="Incon20l",$B855="Incon20r"),OR($B858="Abs20r",$B858="Abs20l"),$F855="Flankers",$F858="Flankers"),$T858,"")</f>
        <v/>
      </c>
      <c r="CP855" t="str">
        <f t="shared" ref="CP855" si="4281">IF(AND(OR($B855="Incon60l",$B855="Incon60r"),OR($B858="Abs60r",$B858="Abs60l"),$F855="Flankers",$F858="Flankers"),$T858,"")</f>
        <v/>
      </c>
      <c r="CQ855" t="str">
        <f t="shared" ref="CQ855" si="4282">IF(AND(OR($B855="Incon20l",$B855="Incon20r"),OR($B858="con20r",$B858="con20l"),$F855="Flankers",$F858="Flankers"),$T858,"")</f>
        <v/>
      </c>
      <c r="CR855" t="str">
        <f t="shared" ref="CR855" si="4283">IF(AND(OR($B855="Incon60l",$B855="Incon60r"),OR($B858="con60r",$B858="con60l"),$F855="Flankers",$F858="Flankers"),$T858,"")</f>
        <v/>
      </c>
    </row>
    <row r="856" spans="1:96" x14ac:dyDescent="0.25">
      <c r="A856" t="s">
        <v>318</v>
      </c>
      <c r="B856" t="s">
        <v>310</v>
      </c>
      <c r="C856">
        <v>0</v>
      </c>
      <c r="D856">
        <v>700</v>
      </c>
      <c r="E856" t="s">
        <v>696</v>
      </c>
      <c r="F856" t="s">
        <v>85</v>
      </c>
      <c r="G856" t="s">
        <v>30</v>
      </c>
      <c r="H856" t="s">
        <v>30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 t="s">
        <v>30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</row>
    <row r="857" spans="1:96" x14ac:dyDescent="0.25">
      <c r="A857" t="s">
        <v>319</v>
      </c>
      <c r="B857" t="s">
        <v>310</v>
      </c>
      <c r="C857">
        <v>0</v>
      </c>
      <c r="D857">
        <v>700</v>
      </c>
      <c r="E857" t="s">
        <v>696</v>
      </c>
      <c r="F857" t="s">
        <v>85</v>
      </c>
      <c r="G857" t="s">
        <v>30</v>
      </c>
      <c r="H857" t="s">
        <v>30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 t="s">
        <v>30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BV857" t="str">
        <f t="shared" ref="BV857" si="4284">IF(AND(OR($B857="Incon20l",$B857="Incon20r"),OR($B860="Abs20r",$B860="Abs20l"),$F857="Central",$F860="Central"),$I860,"")</f>
        <v/>
      </c>
      <c r="BW857" t="str">
        <f t="shared" ref="BW857" si="4285">IF(AND(OR($B857="Incon60l",$B857="Incon60r"),OR($B860="Abs60r",$B860="Abs60l"),$F857="Central",$F860="Central"),$I860,"")</f>
        <v/>
      </c>
      <c r="BX857" t="str">
        <f t="shared" si="4045"/>
        <v/>
      </c>
      <c r="BY857" t="str">
        <f t="shared" ref="BY857" si="4286">IF(AND(OR($B857="Incon60l",$B857="Incon60r"),OR($B860="con60r",$B860="con60l"),$F857="Central",$F860="Central"),$I860,"")</f>
        <v/>
      </c>
      <c r="CI857" t="str">
        <f t="shared" ref="CI857" si="4287">IF(AND(OR($B857="Incon20l",$B857="Incon20r"),OR($B860="Abs20r",$B860="Abs20l"),$F857="Central",$F860="Central"),$T860,"")</f>
        <v/>
      </c>
      <c r="CJ857" t="str">
        <f t="shared" ref="CJ857" si="4288">IF(AND(OR($B857="Incon60l",$B857="Incon60r"),OR($B860="Abs60r",$B860="Abs60l"),$F857="Central",$F860="Central"),$T860,"")</f>
        <v/>
      </c>
      <c r="CK857" t="str">
        <f t="shared" ref="CK857" si="4289">IF(AND(OR($B857="Incon20l",$B857="Incon20r"),OR($B860="con20r",$B860="con20l"),$F857="Central",$F860="Central"),$T860,"")</f>
        <v/>
      </c>
      <c r="CL857" t="str">
        <f t="shared" ref="CL857" si="4290">IF(AND(OR($B857="Incon60l",$B857="Incon60r"),OR($B860="con60r",$B860="con60l"),$F857="Central",$F860="Central"),$T860,"")</f>
        <v/>
      </c>
    </row>
    <row r="858" spans="1:96" x14ac:dyDescent="0.25">
      <c r="A858" t="s">
        <v>320</v>
      </c>
      <c r="B858" t="s">
        <v>310</v>
      </c>
      <c r="C858">
        <v>0</v>
      </c>
      <c r="D858">
        <v>700</v>
      </c>
      <c r="E858" t="s">
        <v>696</v>
      </c>
      <c r="F858" t="s">
        <v>85</v>
      </c>
      <c r="G858" t="s">
        <v>30</v>
      </c>
      <c r="H858" t="s">
        <v>30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 t="s">
        <v>30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CB858" t="str">
        <f t="shared" ref="CB858" si="4291">IF(AND(OR($B858="Incon20l",$B858="Incon20r"),OR($B861="Abs20r",$B861="Abs20l"),$F858="Flankers",$F861="Flankers"),$I861,"")</f>
        <v/>
      </c>
      <c r="CC858" t="str">
        <f t="shared" ref="CC858" si="4292">IF(AND(OR($B858="Incon60l",$B858="Incon60r"),OR($B861="Abs60r",$B861="Abs60l"),$F858="Flankers",$F861="Flankers"),$I861,"")</f>
        <v/>
      </c>
      <c r="CD858" t="str">
        <f t="shared" ref="CD858" si="4293">IF(AND(OR($B858="Incon20l",$B858="Incon20r"),OR($B861="con20r",$B861="con20l"),$F858="Flankers",$F861="Flankers"),$I861,"")</f>
        <v/>
      </c>
      <c r="CE858" t="str">
        <f t="shared" ref="CE858" si="4294">IF(AND(OR($B858="Incon60l",$B858="Incon60r"),OR($B861="con60r",$B861="con60l"),$F858="Flankers",$F861="Flankers"),$I861,"")</f>
        <v/>
      </c>
      <c r="CO858" t="str">
        <f t="shared" ref="CO858" si="4295">IF(AND(OR($B858="Incon20l",$B858="Incon20r"),OR($B861="Abs20r",$B861="Abs20l"),$F858="Flankers",$F861="Flankers"),$T861,"")</f>
        <v/>
      </c>
      <c r="CP858" t="str">
        <f t="shared" ref="CP858" si="4296">IF(AND(OR($B858="Incon60l",$B858="Incon60r"),OR($B861="Abs60r",$B861="Abs60l"),$F858="Flankers",$F861="Flankers"),$T861,"")</f>
        <v/>
      </c>
      <c r="CQ858" t="str">
        <f t="shared" ref="CQ858" si="4297">IF(AND(OR($B858="Incon20l",$B858="Incon20r"),OR($B861="con20r",$B861="con20l"),$F858="Flankers",$F861="Flankers"),$T861,"")</f>
        <v/>
      </c>
      <c r="CR858" t="str">
        <f t="shared" ref="CR858" si="4298">IF(AND(OR($B858="Incon60l",$B858="Incon60r"),OR($B861="con60r",$B861="con60l"),$F858="Flankers",$F861="Flankers"),$T861,"")</f>
        <v/>
      </c>
    </row>
    <row r="859" spans="1:96" x14ac:dyDescent="0.25">
      <c r="A859" t="s">
        <v>321</v>
      </c>
      <c r="B859" t="s">
        <v>310</v>
      </c>
      <c r="C859">
        <v>0</v>
      </c>
      <c r="D859">
        <v>700</v>
      </c>
      <c r="E859" t="s">
        <v>696</v>
      </c>
      <c r="F859" t="s">
        <v>85</v>
      </c>
      <c r="G859" t="s">
        <v>30</v>
      </c>
      <c r="H859" t="s">
        <v>30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 t="s">
        <v>30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</row>
    <row r="860" spans="1:96" x14ac:dyDescent="0.25">
      <c r="A860" t="s">
        <v>322</v>
      </c>
      <c r="B860" t="s">
        <v>310</v>
      </c>
      <c r="C860">
        <v>0</v>
      </c>
      <c r="D860">
        <v>700</v>
      </c>
      <c r="E860" t="s">
        <v>696</v>
      </c>
      <c r="F860" t="s">
        <v>85</v>
      </c>
      <c r="G860" t="s">
        <v>30</v>
      </c>
      <c r="H860" t="s">
        <v>30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 t="s">
        <v>30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BV860" t="str">
        <f t="shared" ref="BV860" si="4299">IF(AND(OR($B860="Incon20l",$B860="Incon20r"),OR($B863="Abs20r",$B863="Abs20l"),$F860="Central",$F863="Central"),$I863,"")</f>
        <v/>
      </c>
      <c r="BW860" t="str">
        <f t="shared" ref="BW860" si="4300">IF(AND(OR($B860="Incon60l",$B860="Incon60r"),OR($B863="Abs60r",$B863="Abs60l"),$F860="Central",$F863="Central"),$I863,"")</f>
        <v/>
      </c>
      <c r="BX860" t="str">
        <f t="shared" si="4045"/>
        <v/>
      </c>
      <c r="BY860" t="str">
        <f t="shared" ref="BY860" si="4301">IF(AND(OR($B860="Incon60l",$B860="Incon60r"),OR($B863="con60r",$B863="con60l"),$F860="Central",$F863="Central"),$I863,"")</f>
        <v/>
      </c>
      <c r="CI860" t="str">
        <f t="shared" ref="CI860" si="4302">IF(AND(OR($B860="Incon20l",$B860="Incon20r"),OR($B863="Abs20r",$B863="Abs20l"),$F860="Central",$F863="Central"),$T863,"")</f>
        <v/>
      </c>
      <c r="CJ860" t="str">
        <f t="shared" ref="CJ860" si="4303">IF(AND(OR($B860="Incon60l",$B860="Incon60r"),OR($B863="Abs60r",$B863="Abs60l"),$F860="Central",$F863="Central"),$T863,"")</f>
        <v/>
      </c>
      <c r="CK860" t="str">
        <f t="shared" ref="CK860" si="4304">IF(AND(OR($B860="Incon20l",$B860="Incon20r"),OR($B863="con20r",$B863="con20l"),$F860="Central",$F863="Central"),$T863,"")</f>
        <v/>
      </c>
      <c r="CL860" t="str">
        <f t="shared" ref="CL860" si="4305">IF(AND(OR($B860="Incon60l",$B860="Incon60r"),OR($B863="con60r",$B863="con60l"),$F860="Central",$F863="Central"),$T863,"")</f>
        <v/>
      </c>
    </row>
    <row r="861" spans="1:96" x14ac:dyDescent="0.25">
      <c r="A861" t="s">
        <v>323</v>
      </c>
      <c r="B861" t="s">
        <v>310</v>
      </c>
      <c r="C861">
        <v>0</v>
      </c>
      <c r="D861">
        <v>700</v>
      </c>
      <c r="E861" t="s">
        <v>696</v>
      </c>
      <c r="F861" t="s">
        <v>85</v>
      </c>
      <c r="G861" t="s">
        <v>30</v>
      </c>
      <c r="H861" t="s">
        <v>30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 t="s">
        <v>30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CB861" t="str">
        <f t="shared" ref="CB861" si="4306">IF(AND(OR($B861="Incon20l",$B861="Incon20r"),OR($B864="Abs20r",$B864="Abs20l"),$F861="Flankers",$F864="Flankers"),$I864,"")</f>
        <v/>
      </c>
      <c r="CC861" t="str">
        <f t="shared" ref="CC861" si="4307">IF(AND(OR($B861="Incon60l",$B861="Incon60r"),OR($B864="Abs60r",$B864="Abs60l"),$F861="Flankers",$F864="Flankers"),$I864,"")</f>
        <v/>
      </c>
      <c r="CD861" t="str">
        <f t="shared" ref="CD861" si="4308">IF(AND(OR($B861="Incon20l",$B861="Incon20r"),OR($B864="con20r",$B864="con20l"),$F861="Flankers",$F864="Flankers"),$I864,"")</f>
        <v/>
      </c>
      <c r="CE861" t="str">
        <f t="shared" ref="CE861" si="4309">IF(AND(OR($B861="Incon60l",$B861="Incon60r"),OR($B864="con60r",$B864="con60l"),$F861="Flankers",$F864="Flankers"),$I864,"")</f>
        <v/>
      </c>
      <c r="CO861" t="str">
        <f t="shared" ref="CO861" si="4310">IF(AND(OR($B861="Incon20l",$B861="Incon20r"),OR($B864="Abs20r",$B864="Abs20l"),$F861="Flankers",$F864="Flankers"),$T864,"")</f>
        <v/>
      </c>
      <c r="CP861" t="str">
        <f t="shared" ref="CP861" si="4311">IF(AND(OR($B861="Incon60l",$B861="Incon60r"),OR($B864="Abs60r",$B864="Abs60l"),$F861="Flankers",$F864="Flankers"),$T864,"")</f>
        <v/>
      </c>
      <c r="CQ861" t="str">
        <f t="shared" ref="CQ861" si="4312">IF(AND(OR($B861="Incon20l",$B861="Incon20r"),OR($B864="con20r",$B864="con20l"),$F861="Flankers",$F864="Flankers"),$T864,"")</f>
        <v/>
      </c>
      <c r="CR861" t="str">
        <f t="shared" ref="CR861" si="4313">IF(AND(OR($B861="Incon60l",$B861="Incon60r"),OR($B864="con60r",$B864="con60l"),$F861="Flankers",$F864="Flankers"),$T864,"")</f>
        <v/>
      </c>
    </row>
    <row r="862" spans="1:96" x14ac:dyDescent="0.25">
      <c r="A862" t="s">
        <v>324</v>
      </c>
      <c r="B862" t="s">
        <v>310</v>
      </c>
      <c r="C862">
        <v>0</v>
      </c>
      <c r="D862">
        <v>700</v>
      </c>
      <c r="E862" t="s">
        <v>696</v>
      </c>
      <c r="F862" t="s">
        <v>85</v>
      </c>
      <c r="G862" t="s">
        <v>30</v>
      </c>
      <c r="H862" t="s">
        <v>30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 t="s">
        <v>30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</row>
    <row r="863" spans="1:96" x14ac:dyDescent="0.25">
      <c r="A863" t="s">
        <v>325</v>
      </c>
      <c r="B863" t="s">
        <v>310</v>
      </c>
      <c r="C863">
        <v>0</v>
      </c>
      <c r="D863">
        <v>700</v>
      </c>
      <c r="E863" t="s">
        <v>696</v>
      </c>
      <c r="F863" t="s">
        <v>85</v>
      </c>
      <c r="G863" t="s">
        <v>30</v>
      </c>
      <c r="H863" t="s">
        <v>30</v>
      </c>
      <c r="I863">
        <v>33.299999999999997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 t="s">
        <v>30</v>
      </c>
      <c r="Q863">
        <v>0</v>
      </c>
      <c r="R863">
        <v>4.8</v>
      </c>
      <c r="S863">
        <v>0</v>
      </c>
      <c r="T863">
        <v>0</v>
      </c>
      <c r="U863">
        <v>0</v>
      </c>
      <c r="V863">
        <v>0</v>
      </c>
      <c r="BV863" t="str">
        <f t="shared" ref="BV863" si="4314">IF(AND(OR($B863="Incon20l",$B863="Incon20r"),OR($B866="Abs20r",$B866="Abs20l"),$F863="Central",$F866="Central"),$I866,"")</f>
        <v/>
      </c>
      <c r="BW863" t="str">
        <f t="shared" ref="BW863" si="4315">IF(AND(OR($B863="Incon60l",$B863="Incon60r"),OR($B866="Abs60r",$B866="Abs60l"),$F863="Central",$F866="Central"),$I866,"")</f>
        <v/>
      </c>
      <c r="BX863" t="str">
        <f t="shared" si="4045"/>
        <v/>
      </c>
      <c r="BY863" t="str">
        <f t="shared" ref="BY863" si="4316">IF(AND(OR($B863="Incon60l",$B863="Incon60r"),OR($B866="con60r",$B866="con60l"),$F863="Central",$F866="Central"),$I866,"")</f>
        <v/>
      </c>
      <c r="CI863" t="str">
        <f t="shared" ref="CI863" si="4317">IF(AND(OR($B863="Incon20l",$B863="Incon20r"),OR($B866="Abs20r",$B866="Abs20l"),$F863="Central",$F866="Central"),$T866,"")</f>
        <v/>
      </c>
      <c r="CJ863" t="str">
        <f t="shared" ref="CJ863" si="4318">IF(AND(OR($B863="Incon60l",$B863="Incon60r"),OR($B866="Abs60r",$B866="Abs60l"),$F863="Central",$F866="Central"),$T866,"")</f>
        <v/>
      </c>
      <c r="CK863" t="str">
        <f t="shared" ref="CK863" si="4319">IF(AND(OR($B863="Incon20l",$B863="Incon20r"),OR($B866="con20r",$B866="con20l"),$F863="Central",$F866="Central"),$T866,"")</f>
        <v/>
      </c>
      <c r="CL863" t="str">
        <f t="shared" ref="CL863" si="4320">IF(AND(OR($B863="Incon60l",$B863="Incon60r"),OR($B866="con60r",$B866="con60l"),$F863="Central",$F866="Central"),$T866,"")</f>
        <v/>
      </c>
    </row>
    <row r="864" spans="1:96" x14ac:dyDescent="0.25">
      <c r="A864" t="s">
        <v>326</v>
      </c>
      <c r="B864" t="s">
        <v>310</v>
      </c>
      <c r="C864">
        <v>0</v>
      </c>
      <c r="D864">
        <v>700</v>
      </c>
      <c r="E864" t="s">
        <v>696</v>
      </c>
      <c r="F864" t="s">
        <v>85</v>
      </c>
      <c r="G864" t="s">
        <v>30</v>
      </c>
      <c r="H864" t="s">
        <v>30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 t="s">
        <v>30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CB864" t="str">
        <f t="shared" ref="CB864" si="4321">IF(AND(OR($B864="Incon20l",$B864="Incon20r"),OR($B867="Abs20r",$B867="Abs20l"),$F864="Flankers",$F867="Flankers"),$I867,"")</f>
        <v/>
      </c>
      <c r="CC864" t="str">
        <f t="shared" ref="CC864" si="4322">IF(AND(OR($B864="Incon60l",$B864="Incon60r"),OR($B867="Abs60r",$B867="Abs60l"),$F864="Flankers",$F867="Flankers"),$I867,"")</f>
        <v/>
      </c>
      <c r="CD864" t="str">
        <f t="shared" ref="CD864" si="4323">IF(AND(OR($B864="Incon20l",$B864="Incon20r"),OR($B867="con20r",$B867="con20l"),$F864="Flankers",$F867="Flankers"),$I867,"")</f>
        <v/>
      </c>
      <c r="CE864" t="str">
        <f t="shared" ref="CE864" si="4324">IF(AND(OR($B864="Incon60l",$B864="Incon60r"),OR($B867="con60r",$B867="con60l"),$F864="Flankers",$F867="Flankers"),$I867,"")</f>
        <v/>
      </c>
      <c r="CO864" t="str">
        <f t="shared" ref="CO864" si="4325">IF(AND(OR($B864="Incon20l",$B864="Incon20r"),OR($B867="Abs20r",$B867="Abs20l"),$F864="Flankers",$F867="Flankers"),$T867,"")</f>
        <v/>
      </c>
      <c r="CP864" t="str">
        <f t="shared" ref="CP864" si="4326">IF(AND(OR($B864="Incon60l",$B864="Incon60r"),OR($B867="Abs60r",$B867="Abs60l"),$F864="Flankers",$F867="Flankers"),$T867,"")</f>
        <v/>
      </c>
      <c r="CQ864" t="str">
        <f t="shared" ref="CQ864" si="4327">IF(AND(OR($B864="Incon20l",$B864="Incon20r"),OR($B867="con20r",$B867="con20l"),$F864="Flankers",$F867="Flankers"),$T867,"")</f>
        <v/>
      </c>
      <c r="CR864" t="str">
        <f t="shared" ref="CR864" si="4328">IF(AND(OR($B864="Incon60l",$B864="Incon60r"),OR($B867="con60r",$B867="con60l"),$F864="Flankers",$F867="Flankers"),$T867,"")</f>
        <v/>
      </c>
    </row>
    <row r="865" spans="1:96" x14ac:dyDescent="0.25">
      <c r="A865" t="s">
        <v>327</v>
      </c>
      <c r="B865" t="s">
        <v>310</v>
      </c>
      <c r="C865">
        <v>0</v>
      </c>
      <c r="D865">
        <v>700</v>
      </c>
      <c r="E865" t="s">
        <v>696</v>
      </c>
      <c r="F865" t="s">
        <v>85</v>
      </c>
      <c r="G865" t="s">
        <v>30</v>
      </c>
      <c r="H865" t="s">
        <v>30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 t="s">
        <v>30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</row>
    <row r="866" spans="1:96" x14ac:dyDescent="0.25">
      <c r="A866" t="s">
        <v>328</v>
      </c>
      <c r="B866" t="s">
        <v>329</v>
      </c>
      <c r="C866">
        <v>0</v>
      </c>
      <c r="D866">
        <v>700</v>
      </c>
      <c r="E866" t="s">
        <v>696</v>
      </c>
      <c r="F866" t="s">
        <v>29</v>
      </c>
      <c r="G866" t="s">
        <v>30</v>
      </c>
      <c r="H866" t="s">
        <v>30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t="s">
        <v>30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BV866" t="str">
        <f t="shared" ref="BV866" si="4329">IF(AND(OR($B866="Incon20l",$B866="Incon20r"),OR($B869="Abs20r",$B869="Abs20l"),$F866="Central",$F869="Central"),$I869,"")</f>
        <v/>
      </c>
      <c r="BW866" t="str">
        <f t="shared" ref="BW866" si="4330">IF(AND(OR($B866="Incon60l",$B866="Incon60r"),OR($B869="Abs60r",$B869="Abs60l"),$F866="Central",$F869="Central"),$I869,"")</f>
        <v/>
      </c>
      <c r="BX866" t="str">
        <f t="shared" si="4045"/>
        <v/>
      </c>
      <c r="BY866" t="str">
        <f t="shared" ref="BY866" si="4331">IF(AND(OR($B866="Incon60l",$B866="Incon60r"),OR($B869="con60r",$B869="con60l"),$F866="Central",$F869="Central"),$I869,"")</f>
        <v/>
      </c>
      <c r="CI866" t="str">
        <f t="shared" ref="CI866" si="4332">IF(AND(OR($B866="Incon20l",$B866="Incon20r"),OR($B869="Abs20r",$B869="Abs20l"),$F866="Central",$F869="Central"),$T869,"")</f>
        <v/>
      </c>
      <c r="CJ866" t="str">
        <f t="shared" ref="CJ866" si="4333">IF(AND(OR($B866="Incon60l",$B866="Incon60r"),OR($B869="Abs60r",$B869="Abs60l"),$F866="Central",$F869="Central"),$T869,"")</f>
        <v/>
      </c>
      <c r="CK866" t="str">
        <f t="shared" ref="CK866" si="4334">IF(AND(OR($B866="Incon20l",$B866="Incon20r"),OR($B869="con20r",$B869="con20l"),$F866="Central",$F869="Central"),$T869,"")</f>
        <v/>
      </c>
      <c r="CL866" t="str">
        <f t="shared" ref="CL866" si="4335">IF(AND(OR($B866="Incon60l",$B866="Incon60r"),OR($B869="con60r",$B869="con60l"),$F866="Central",$F869="Central"),$T869,"")</f>
        <v/>
      </c>
    </row>
    <row r="867" spans="1:96" x14ac:dyDescent="0.25">
      <c r="A867" t="s">
        <v>330</v>
      </c>
      <c r="B867" t="s">
        <v>329</v>
      </c>
      <c r="C867">
        <v>0</v>
      </c>
      <c r="D867">
        <v>700</v>
      </c>
      <c r="E867" t="s">
        <v>696</v>
      </c>
      <c r="F867" t="s">
        <v>29</v>
      </c>
      <c r="G867" t="s">
        <v>30</v>
      </c>
      <c r="H867" t="s">
        <v>30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 t="s">
        <v>30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CB867" t="str">
        <f t="shared" ref="CB867" si="4336">IF(AND(OR($B867="Incon20l",$B867="Incon20r"),OR($B870="Abs20r",$B870="Abs20l"),$F867="Flankers",$F870="Flankers"),$I870,"")</f>
        <v/>
      </c>
      <c r="CC867" t="str">
        <f t="shared" ref="CC867" si="4337">IF(AND(OR($B867="Incon60l",$B867="Incon60r"),OR($B870="Abs60r",$B870="Abs60l"),$F867="Flankers",$F870="Flankers"),$I870,"")</f>
        <v/>
      </c>
      <c r="CD867" t="str">
        <f t="shared" ref="CD867" si="4338">IF(AND(OR($B867="Incon20l",$B867="Incon20r"),OR($B870="con20r",$B870="con20l"),$F867="Flankers",$F870="Flankers"),$I870,"")</f>
        <v/>
      </c>
      <c r="CE867" t="str">
        <f t="shared" ref="CE867" si="4339">IF(AND(OR($B867="Incon60l",$B867="Incon60r"),OR($B870="con60r",$B870="con60l"),$F867="Flankers",$F870="Flankers"),$I870,"")</f>
        <v/>
      </c>
      <c r="CO867" t="str">
        <f t="shared" ref="CO867" si="4340">IF(AND(OR($B867="Incon20l",$B867="Incon20r"),OR($B870="Abs20r",$B870="Abs20l"),$F867="Flankers",$F870="Flankers"),$T870,"")</f>
        <v/>
      </c>
      <c r="CP867" t="str">
        <f t="shared" ref="CP867" si="4341">IF(AND(OR($B867="Incon60l",$B867="Incon60r"),OR($B870="Abs60r",$B870="Abs60l"),$F867="Flankers",$F870="Flankers"),$T870,"")</f>
        <v/>
      </c>
      <c r="CQ867" t="str">
        <f t="shared" ref="CQ867" si="4342">IF(AND(OR($B867="Incon20l",$B867="Incon20r"),OR($B870="con20r",$B870="con20l"),$F867="Flankers",$F870="Flankers"),$T870,"")</f>
        <v/>
      </c>
      <c r="CR867" t="str">
        <f t="shared" ref="CR867" si="4343">IF(AND(OR($B867="Incon60l",$B867="Incon60r"),OR($B870="con60r",$B870="con60l"),$F867="Flankers",$F870="Flankers"),$T870,"")</f>
        <v/>
      </c>
    </row>
    <row r="868" spans="1:96" x14ac:dyDescent="0.25">
      <c r="A868" t="s">
        <v>331</v>
      </c>
      <c r="B868" t="s">
        <v>329</v>
      </c>
      <c r="C868">
        <v>0</v>
      </c>
      <c r="D868">
        <v>700</v>
      </c>
      <c r="E868" t="s">
        <v>696</v>
      </c>
      <c r="F868" t="s">
        <v>29</v>
      </c>
      <c r="G868" t="s">
        <v>30</v>
      </c>
      <c r="H868" t="s">
        <v>30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 t="s">
        <v>30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</row>
    <row r="869" spans="1:96" x14ac:dyDescent="0.25">
      <c r="A869" t="s">
        <v>332</v>
      </c>
      <c r="B869" t="s">
        <v>329</v>
      </c>
      <c r="C869">
        <v>0</v>
      </c>
      <c r="D869">
        <v>700</v>
      </c>
      <c r="E869" t="s">
        <v>696</v>
      </c>
      <c r="F869" t="s">
        <v>29</v>
      </c>
      <c r="G869" t="s">
        <v>30</v>
      </c>
      <c r="H869" t="s">
        <v>30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 t="s">
        <v>30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BV869" t="str">
        <f t="shared" ref="BV869" si="4344">IF(AND(OR($B869="Incon20l",$B869="Incon20r"),OR($B872="Abs20r",$B872="Abs20l"),$F869="Central",$F872="Central"),$I872,"")</f>
        <v/>
      </c>
      <c r="BW869" t="str">
        <f t="shared" ref="BW869" si="4345">IF(AND(OR($B869="Incon60l",$B869="Incon60r"),OR($B872="Abs60r",$B872="Abs60l"),$F869="Central",$F872="Central"),$I872,"")</f>
        <v/>
      </c>
      <c r="BX869" t="str">
        <f t="shared" si="4045"/>
        <v/>
      </c>
      <c r="BY869" t="str">
        <f t="shared" ref="BY869" si="4346">IF(AND(OR($B869="Incon60l",$B869="Incon60r"),OR($B872="con60r",$B872="con60l"),$F869="Central",$F872="Central"),$I872,"")</f>
        <v/>
      </c>
      <c r="CI869" t="str">
        <f t="shared" ref="CI869" si="4347">IF(AND(OR($B869="Incon20l",$B869="Incon20r"),OR($B872="Abs20r",$B872="Abs20l"),$F869="Central",$F872="Central"),$T872,"")</f>
        <v/>
      </c>
      <c r="CJ869" t="str">
        <f t="shared" ref="CJ869" si="4348">IF(AND(OR($B869="Incon60l",$B869="Incon60r"),OR($B872="Abs60r",$B872="Abs60l"),$F869="Central",$F872="Central"),$T872,"")</f>
        <v/>
      </c>
      <c r="CK869" t="str">
        <f t="shared" ref="CK869" si="4349">IF(AND(OR($B869="Incon20l",$B869="Incon20r"),OR($B872="con20r",$B872="con20l"),$F869="Central",$F872="Central"),$T872,"")</f>
        <v/>
      </c>
      <c r="CL869" t="str">
        <f t="shared" ref="CL869" si="4350">IF(AND(OR($B869="Incon60l",$B869="Incon60r"),OR($B872="con60r",$B872="con60l"),$F869="Central",$F872="Central"),$T872,"")</f>
        <v/>
      </c>
    </row>
    <row r="870" spans="1:96" x14ac:dyDescent="0.25">
      <c r="A870" t="s">
        <v>333</v>
      </c>
      <c r="B870" t="s">
        <v>329</v>
      </c>
      <c r="C870">
        <v>0</v>
      </c>
      <c r="D870">
        <v>700</v>
      </c>
      <c r="E870" t="s">
        <v>696</v>
      </c>
      <c r="F870" t="s">
        <v>29</v>
      </c>
      <c r="G870" t="s">
        <v>30</v>
      </c>
      <c r="H870" t="s">
        <v>30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 t="s">
        <v>30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CB870" t="str">
        <f t="shared" ref="CB870" si="4351">IF(AND(OR($B870="Incon20l",$B870="Incon20r"),OR($B873="Abs20r",$B873="Abs20l"),$F870="Flankers",$F873="Flankers"),$I873,"")</f>
        <v/>
      </c>
      <c r="CC870" t="str">
        <f t="shared" ref="CC870" si="4352">IF(AND(OR($B870="Incon60l",$B870="Incon60r"),OR($B873="Abs60r",$B873="Abs60l"),$F870="Flankers",$F873="Flankers"),$I873,"")</f>
        <v/>
      </c>
      <c r="CD870" t="str">
        <f t="shared" ref="CD870" si="4353">IF(AND(OR($B870="Incon20l",$B870="Incon20r"),OR($B873="con20r",$B873="con20l"),$F870="Flankers",$F873="Flankers"),$I873,"")</f>
        <v/>
      </c>
      <c r="CE870" t="str">
        <f t="shared" ref="CE870" si="4354">IF(AND(OR($B870="Incon60l",$B870="Incon60r"),OR($B873="con60r",$B873="con60l"),$F870="Flankers",$F873="Flankers"),$I873,"")</f>
        <v/>
      </c>
      <c r="CO870" t="str">
        <f t="shared" ref="CO870" si="4355">IF(AND(OR($B870="Incon20l",$B870="Incon20r"),OR($B873="Abs20r",$B873="Abs20l"),$F870="Flankers",$F873="Flankers"),$T873,"")</f>
        <v/>
      </c>
      <c r="CP870" t="str">
        <f t="shared" ref="CP870" si="4356">IF(AND(OR($B870="Incon60l",$B870="Incon60r"),OR($B873="Abs60r",$B873="Abs60l"),$F870="Flankers",$F873="Flankers"),$T873,"")</f>
        <v/>
      </c>
      <c r="CQ870" t="str">
        <f t="shared" ref="CQ870" si="4357">IF(AND(OR($B870="Incon20l",$B870="Incon20r"),OR($B873="con20r",$B873="con20l"),$F870="Flankers",$F873="Flankers"),$T873,"")</f>
        <v/>
      </c>
      <c r="CR870" t="str">
        <f t="shared" ref="CR870" si="4358">IF(AND(OR($B870="Incon60l",$B870="Incon60r"),OR($B873="con60r",$B873="con60l"),$F870="Flankers",$F873="Flankers"),$T873,"")</f>
        <v/>
      </c>
    </row>
    <row r="871" spans="1:96" x14ac:dyDescent="0.25">
      <c r="A871" t="s">
        <v>334</v>
      </c>
      <c r="B871" t="s">
        <v>329</v>
      </c>
      <c r="C871">
        <v>0</v>
      </c>
      <c r="D871">
        <v>700</v>
      </c>
      <c r="E871" t="s">
        <v>696</v>
      </c>
      <c r="F871" t="s">
        <v>29</v>
      </c>
      <c r="G871" t="s">
        <v>30</v>
      </c>
      <c r="H871" t="s">
        <v>30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 t="s">
        <v>30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</row>
    <row r="872" spans="1:96" x14ac:dyDescent="0.25">
      <c r="A872" t="s">
        <v>335</v>
      </c>
      <c r="B872" t="s">
        <v>329</v>
      </c>
      <c r="C872">
        <v>0</v>
      </c>
      <c r="D872">
        <v>700</v>
      </c>
      <c r="E872" t="s">
        <v>696</v>
      </c>
      <c r="F872" t="s">
        <v>29</v>
      </c>
      <c r="G872" t="s">
        <v>30</v>
      </c>
      <c r="H872" t="s">
        <v>30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 t="s">
        <v>30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BV872" t="str">
        <f t="shared" ref="BV872" si="4359">IF(AND(OR($B872="Incon20l",$B872="Incon20r"),OR($B875="Abs20r",$B875="Abs20l"),$F872="Central",$F875="Central"),$I875,"")</f>
        <v/>
      </c>
      <c r="BW872" t="str">
        <f t="shared" ref="BW872" si="4360">IF(AND(OR($B872="Incon60l",$B872="Incon60r"),OR($B875="Abs60r",$B875="Abs60l"),$F872="Central",$F875="Central"),$I875,"")</f>
        <v/>
      </c>
      <c r="BX872" t="str">
        <f t="shared" si="4045"/>
        <v/>
      </c>
      <c r="BY872" t="str">
        <f t="shared" ref="BY872" si="4361">IF(AND(OR($B872="Incon60l",$B872="Incon60r"),OR($B875="con60r",$B875="con60l"),$F872="Central",$F875="Central"),$I875,"")</f>
        <v/>
      </c>
      <c r="CI872" t="str">
        <f t="shared" ref="CI872" si="4362">IF(AND(OR($B872="Incon20l",$B872="Incon20r"),OR($B875="Abs20r",$B875="Abs20l"),$F872="Central",$F875="Central"),$T875,"")</f>
        <v/>
      </c>
      <c r="CJ872" t="str">
        <f t="shared" ref="CJ872" si="4363">IF(AND(OR($B872="Incon60l",$B872="Incon60r"),OR($B875="Abs60r",$B875="Abs60l"),$F872="Central",$F875="Central"),$T875,"")</f>
        <v/>
      </c>
      <c r="CK872" t="str">
        <f t="shared" ref="CK872" si="4364">IF(AND(OR($B872="Incon20l",$B872="Incon20r"),OR($B875="con20r",$B875="con20l"),$F872="Central",$F875="Central"),$T875,"")</f>
        <v/>
      </c>
      <c r="CL872" t="str">
        <f t="shared" ref="CL872" si="4365">IF(AND(OR($B872="Incon60l",$B872="Incon60r"),OR($B875="con60r",$B875="con60l"),$F872="Central",$F875="Central"),$T875,"")</f>
        <v/>
      </c>
    </row>
    <row r="873" spans="1:96" x14ac:dyDescent="0.25">
      <c r="A873" t="s">
        <v>336</v>
      </c>
      <c r="B873" t="s">
        <v>329</v>
      </c>
      <c r="C873">
        <v>0</v>
      </c>
      <c r="D873">
        <v>700</v>
      </c>
      <c r="E873" t="s">
        <v>696</v>
      </c>
      <c r="F873" t="s">
        <v>29</v>
      </c>
      <c r="G873" t="s">
        <v>30</v>
      </c>
      <c r="H873" t="s">
        <v>30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 t="s">
        <v>30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CB873" t="str">
        <f t="shared" ref="CB873" si="4366">IF(AND(OR($B873="Incon20l",$B873="Incon20r"),OR($B876="Abs20r",$B876="Abs20l"),$F873="Flankers",$F876="Flankers"),$I876,"")</f>
        <v/>
      </c>
      <c r="CC873" t="str">
        <f t="shared" ref="CC873" si="4367">IF(AND(OR($B873="Incon60l",$B873="Incon60r"),OR($B876="Abs60r",$B876="Abs60l"),$F873="Flankers",$F876="Flankers"),$I876,"")</f>
        <v/>
      </c>
      <c r="CD873" t="str">
        <f t="shared" ref="CD873" si="4368">IF(AND(OR($B873="Incon20l",$B873="Incon20r"),OR($B876="con20r",$B876="con20l"),$F873="Flankers",$F876="Flankers"),$I876,"")</f>
        <v/>
      </c>
      <c r="CE873" t="str">
        <f t="shared" ref="CE873" si="4369">IF(AND(OR($B873="Incon60l",$B873="Incon60r"),OR($B876="con60r",$B876="con60l"),$F873="Flankers",$F876="Flankers"),$I876,"")</f>
        <v/>
      </c>
      <c r="CO873" t="str">
        <f t="shared" ref="CO873" si="4370">IF(AND(OR($B873="Incon20l",$B873="Incon20r"),OR($B876="Abs20r",$B876="Abs20l"),$F873="Flankers",$F876="Flankers"),$T876,"")</f>
        <v/>
      </c>
      <c r="CP873" t="str">
        <f t="shared" ref="CP873" si="4371">IF(AND(OR($B873="Incon60l",$B873="Incon60r"),OR($B876="Abs60r",$B876="Abs60l"),$F873="Flankers",$F876="Flankers"),$T876,"")</f>
        <v/>
      </c>
      <c r="CQ873" t="str">
        <f t="shared" ref="CQ873" si="4372">IF(AND(OR($B873="Incon20l",$B873="Incon20r"),OR($B876="con20r",$B876="con20l"),$F873="Flankers",$F876="Flankers"),$T876,"")</f>
        <v/>
      </c>
      <c r="CR873" t="str">
        <f t="shared" ref="CR873" si="4373">IF(AND(OR($B873="Incon60l",$B873="Incon60r"),OR($B876="con60r",$B876="con60l"),$F873="Flankers",$F876="Flankers"),$T876,"")</f>
        <v/>
      </c>
    </row>
    <row r="874" spans="1:96" x14ac:dyDescent="0.25">
      <c r="A874" t="s">
        <v>337</v>
      </c>
      <c r="B874" t="s">
        <v>329</v>
      </c>
      <c r="C874">
        <v>0</v>
      </c>
      <c r="D874">
        <v>700</v>
      </c>
      <c r="E874" t="s">
        <v>696</v>
      </c>
      <c r="F874" t="s">
        <v>29</v>
      </c>
      <c r="G874" t="s">
        <v>30</v>
      </c>
      <c r="H874" t="s">
        <v>30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 t="s">
        <v>30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</row>
    <row r="875" spans="1:96" x14ac:dyDescent="0.25">
      <c r="A875" t="s">
        <v>338</v>
      </c>
      <c r="B875" t="s">
        <v>329</v>
      </c>
      <c r="C875">
        <v>0</v>
      </c>
      <c r="D875">
        <v>700</v>
      </c>
      <c r="E875" t="s">
        <v>696</v>
      </c>
      <c r="F875" t="s">
        <v>29</v>
      </c>
      <c r="G875" t="s">
        <v>30</v>
      </c>
      <c r="H875" t="s">
        <v>30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 t="s">
        <v>30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BV875" t="str">
        <f t="shared" ref="BV875" si="4374">IF(AND(OR($B875="Incon20l",$B875="Incon20r"),OR($B878="Abs20r",$B878="Abs20l"),$F875="Central",$F878="Central"),$I878,"")</f>
        <v/>
      </c>
      <c r="BW875" t="str">
        <f t="shared" ref="BW875" si="4375">IF(AND(OR($B875="Incon60l",$B875="Incon60r"),OR($B878="Abs60r",$B878="Abs60l"),$F875="Central",$F878="Central"),$I878,"")</f>
        <v/>
      </c>
      <c r="BX875" t="str">
        <f t="shared" ref="BX875:BX938" si="4376">IF(AND(OR($B875="Incon20l",$B875="Incon20r"),OR($B878="con20r",$B878="con20l"),$F875="Central",$F878="Central"),$I878,"")</f>
        <v/>
      </c>
      <c r="BY875" t="str">
        <f t="shared" ref="BY875" si="4377">IF(AND(OR($B875="Incon60l",$B875="Incon60r"),OR($B878="con60r",$B878="con60l"),$F875="Central",$F878="Central"),$I878,"")</f>
        <v/>
      </c>
      <c r="CI875" t="str">
        <f t="shared" ref="CI875" si="4378">IF(AND(OR($B875="Incon20l",$B875="Incon20r"),OR($B878="Abs20r",$B878="Abs20l"),$F875="Central",$F878="Central"),$T878,"")</f>
        <v/>
      </c>
      <c r="CJ875" t="str">
        <f t="shared" ref="CJ875" si="4379">IF(AND(OR($B875="Incon60l",$B875="Incon60r"),OR($B878="Abs60r",$B878="Abs60l"),$F875="Central",$F878="Central"),$T878,"")</f>
        <v/>
      </c>
      <c r="CK875" t="str">
        <f t="shared" ref="CK875" si="4380">IF(AND(OR($B875="Incon20l",$B875="Incon20r"),OR($B878="con20r",$B878="con20l"),$F875="Central",$F878="Central"),$T878,"")</f>
        <v/>
      </c>
      <c r="CL875" t="str">
        <f t="shared" ref="CL875" si="4381">IF(AND(OR($B875="Incon60l",$B875="Incon60r"),OR($B878="con60r",$B878="con60l"),$F875="Central",$F878="Central"),$T878,"")</f>
        <v/>
      </c>
    </row>
    <row r="876" spans="1:96" x14ac:dyDescent="0.25">
      <c r="A876" t="s">
        <v>339</v>
      </c>
      <c r="B876" t="s">
        <v>329</v>
      </c>
      <c r="C876">
        <v>0</v>
      </c>
      <c r="D876">
        <v>700</v>
      </c>
      <c r="E876" t="s">
        <v>696</v>
      </c>
      <c r="F876" t="s">
        <v>29</v>
      </c>
      <c r="G876" t="s">
        <v>30</v>
      </c>
      <c r="H876" t="s">
        <v>30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 t="s">
        <v>30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CB876" t="str">
        <f t="shared" ref="CB876" si="4382">IF(AND(OR($B876="Incon20l",$B876="Incon20r"),OR($B879="Abs20r",$B879="Abs20l"),$F876="Flankers",$F879="Flankers"),$I879,"")</f>
        <v/>
      </c>
      <c r="CC876" t="str">
        <f t="shared" ref="CC876" si="4383">IF(AND(OR($B876="Incon60l",$B876="Incon60r"),OR($B879="Abs60r",$B879="Abs60l"),$F876="Flankers",$F879="Flankers"),$I879,"")</f>
        <v/>
      </c>
      <c r="CD876" t="str">
        <f t="shared" ref="CD876" si="4384">IF(AND(OR($B876="Incon20l",$B876="Incon20r"),OR($B879="con20r",$B879="con20l"),$F876="Flankers",$F879="Flankers"),$I879,"")</f>
        <v/>
      </c>
      <c r="CE876" t="str">
        <f t="shared" ref="CE876" si="4385">IF(AND(OR($B876="Incon60l",$B876="Incon60r"),OR($B879="con60r",$B879="con60l"),$F876="Flankers",$F879="Flankers"),$I879,"")</f>
        <v/>
      </c>
      <c r="CO876" t="str">
        <f t="shared" ref="CO876" si="4386">IF(AND(OR($B876="Incon20l",$B876="Incon20r"),OR($B879="Abs20r",$B879="Abs20l"),$F876="Flankers",$F879="Flankers"),$T879,"")</f>
        <v/>
      </c>
      <c r="CP876" t="str">
        <f t="shared" ref="CP876" si="4387">IF(AND(OR($B876="Incon60l",$B876="Incon60r"),OR($B879="Abs60r",$B879="Abs60l"),$F876="Flankers",$F879="Flankers"),$T879,"")</f>
        <v/>
      </c>
      <c r="CQ876" t="str">
        <f t="shared" ref="CQ876" si="4388">IF(AND(OR($B876="Incon20l",$B876="Incon20r"),OR($B879="con20r",$B879="con20l"),$F876="Flankers",$F879="Flankers"),$T879,"")</f>
        <v/>
      </c>
      <c r="CR876" t="str">
        <f t="shared" ref="CR876" si="4389">IF(AND(OR($B876="Incon60l",$B876="Incon60r"),OR($B879="con60r",$B879="con60l"),$F876="Flankers",$F879="Flankers"),$T879,"")</f>
        <v/>
      </c>
    </row>
    <row r="877" spans="1:96" x14ac:dyDescent="0.25">
      <c r="A877" t="s">
        <v>340</v>
      </c>
      <c r="B877" t="s">
        <v>329</v>
      </c>
      <c r="C877">
        <v>0</v>
      </c>
      <c r="D877">
        <v>700</v>
      </c>
      <c r="E877" t="s">
        <v>696</v>
      </c>
      <c r="F877" t="s">
        <v>29</v>
      </c>
      <c r="G877" t="s">
        <v>30</v>
      </c>
      <c r="H877" t="s">
        <v>30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 t="s">
        <v>30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</row>
    <row r="878" spans="1:96" x14ac:dyDescent="0.25">
      <c r="A878" t="s">
        <v>341</v>
      </c>
      <c r="B878" t="s">
        <v>329</v>
      </c>
      <c r="C878">
        <v>0</v>
      </c>
      <c r="D878">
        <v>700</v>
      </c>
      <c r="E878" t="s">
        <v>696</v>
      </c>
      <c r="F878" t="s">
        <v>29</v>
      </c>
      <c r="G878" t="s">
        <v>30</v>
      </c>
      <c r="H878" t="s">
        <v>30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 t="s">
        <v>30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BV878" t="str">
        <f t="shared" ref="BV878" si="4390">IF(AND(OR($B878="Incon20l",$B878="Incon20r"),OR($B881="Abs20r",$B881="Abs20l"),$F878="Central",$F881="Central"),$I881,"")</f>
        <v/>
      </c>
      <c r="BW878" t="str">
        <f t="shared" ref="BW878" si="4391">IF(AND(OR($B878="Incon60l",$B878="Incon60r"),OR($B881="Abs60r",$B881="Abs60l"),$F878="Central",$F881="Central"),$I881,"")</f>
        <v/>
      </c>
      <c r="BX878" t="str">
        <f t="shared" si="4376"/>
        <v/>
      </c>
      <c r="BY878" t="str">
        <f t="shared" ref="BY878" si="4392">IF(AND(OR($B878="Incon60l",$B878="Incon60r"),OR($B881="con60r",$B881="con60l"),$F878="Central",$F881="Central"),$I881,"")</f>
        <v/>
      </c>
      <c r="CI878" t="str">
        <f t="shared" ref="CI878" si="4393">IF(AND(OR($B878="Incon20l",$B878="Incon20r"),OR($B881="Abs20r",$B881="Abs20l"),$F878="Central",$F881="Central"),$T881,"")</f>
        <v/>
      </c>
      <c r="CJ878" t="str">
        <f t="shared" ref="CJ878" si="4394">IF(AND(OR($B878="Incon60l",$B878="Incon60r"),OR($B881="Abs60r",$B881="Abs60l"),$F878="Central",$F881="Central"),$T881,"")</f>
        <v/>
      </c>
      <c r="CK878" t="str">
        <f t="shared" ref="CK878" si="4395">IF(AND(OR($B878="Incon20l",$B878="Incon20r"),OR($B881="con20r",$B881="con20l"),$F878="Central",$F881="Central"),$T881,"")</f>
        <v/>
      </c>
      <c r="CL878" t="str">
        <f t="shared" ref="CL878" si="4396">IF(AND(OR($B878="Incon60l",$B878="Incon60r"),OR($B881="con60r",$B881="con60l"),$F878="Central",$F881="Central"),$T881,"")</f>
        <v/>
      </c>
    </row>
    <row r="879" spans="1:96" x14ac:dyDescent="0.25">
      <c r="A879" t="s">
        <v>342</v>
      </c>
      <c r="B879" t="s">
        <v>329</v>
      </c>
      <c r="C879">
        <v>0</v>
      </c>
      <c r="D879">
        <v>700</v>
      </c>
      <c r="E879" t="s">
        <v>696</v>
      </c>
      <c r="F879" t="s">
        <v>29</v>
      </c>
      <c r="G879" t="s">
        <v>30</v>
      </c>
      <c r="H879" t="s">
        <v>30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 t="s">
        <v>30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CB879" t="str">
        <f t="shared" ref="CB879" si="4397">IF(AND(OR($B879="Incon20l",$B879="Incon20r"),OR($B882="Abs20r",$B882="Abs20l"),$F879="Flankers",$F882="Flankers"),$I882,"")</f>
        <v/>
      </c>
      <c r="CC879" t="str">
        <f t="shared" ref="CC879" si="4398">IF(AND(OR($B879="Incon60l",$B879="Incon60r"),OR($B882="Abs60r",$B882="Abs60l"),$F879="Flankers",$F882="Flankers"),$I882,"")</f>
        <v/>
      </c>
      <c r="CD879" t="str">
        <f t="shared" ref="CD879" si="4399">IF(AND(OR($B879="Incon20l",$B879="Incon20r"),OR($B882="con20r",$B882="con20l"),$F879="Flankers",$F882="Flankers"),$I882,"")</f>
        <v/>
      </c>
      <c r="CE879" t="str">
        <f t="shared" ref="CE879" si="4400">IF(AND(OR($B879="Incon60l",$B879="Incon60r"),OR($B882="con60r",$B882="con60l"),$F879="Flankers",$F882="Flankers"),$I882,"")</f>
        <v/>
      </c>
      <c r="CO879" t="str">
        <f t="shared" ref="CO879" si="4401">IF(AND(OR($B879="Incon20l",$B879="Incon20r"),OR($B882="Abs20r",$B882="Abs20l"),$F879="Flankers",$F882="Flankers"),$T882,"")</f>
        <v/>
      </c>
      <c r="CP879" t="str">
        <f t="shared" ref="CP879" si="4402">IF(AND(OR($B879="Incon60l",$B879="Incon60r"),OR($B882="Abs60r",$B882="Abs60l"),$F879="Flankers",$F882="Flankers"),$T882,"")</f>
        <v/>
      </c>
      <c r="CQ879" t="str">
        <f t="shared" ref="CQ879" si="4403">IF(AND(OR($B879="Incon20l",$B879="Incon20r"),OR($B882="con20r",$B882="con20l"),$F879="Flankers",$F882="Flankers"),$T882,"")</f>
        <v/>
      </c>
      <c r="CR879" t="str">
        <f t="shared" ref="CR879" si="4404">IF(AND(OR($B879="Incon60l",$B879="Incon60r"),OR($B882="con60r",$B882="con60l"),$F879="Flankers",$F882="Flankers"),$T882,"")</f>
        <v/>
      </c>
    </row>
    <row r="880" spans="1:96" x14ac:dyDescent="0.25">
      <c r="A880" t="s">
        <v>343</v>
      </c>
      <c r="B880" t="s">
        <v>329</v>
      </c>
      <c r="C880">
        <v>0</v>
      </c>
      <c r="D880">
        <v>700</v>
      </c>
      <c r="E880" t="s">
        <v>696</v>
      </c>
      <c r="F880" t="s">
        <v>29</v>
      </c>
      <c r="G880" t="s">
        <v>30</v>
      </c>
      <c r="H880" t="s">
        <v>30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 t="s">
        <v>30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</row>
    <row r="881" spans="1:96" x14ac:dyDescent="0.25">
      <c r="A881" t="s">
        <v>344</v>
      </c>
      <c r="B881" t="s">
        <v>329</v>
      </c>
      <c r="C881">
        <v>0</v>
      </c>
      <c r="D881">
        <v>700</v>
      </c>
      <c r="E881" t="s">
        <v>696</v>
      </c>
      <c r="F881" t="s">
        <v>29</v>
      </c>
      <c r="G881" t="s">
        <v>30</v>
      </c>
      <c r="H881" t="s">
        <v>30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 t="s">
        <v>30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BV881" t="str">
        <f t="shared" ref="BV881" si="4405">IF(AND(OR($B881="Incon20l",$B881="Incon20r"),OR($B884="Abs20r",$B884="Abs20l"),$F881="Central",$F884="Central"),$I884,"")</f>
        <v/>
      </c>
      <c r="BW881" t="str">
        <f t="shared" ref="BW881" si="4406">IF(AND(OR($B881="Incon60l",$B881="Incon60r"),OR($B884="Abs60r",$B884="Abs60l"),$F881="Central",$F884="Central"),$I884,"")</f>
        <v/>
      </c>
      <c r="BX881" t="str">
        <f t="shared" si="4376"/>
        <v/>
      </c>
      <c r="BY881" t="str">
        <f t="shared" ref="BY881" si="4407">IF(AND(OR($B881="Incon60l",$B881="Incon60r"),OR($B884="con60r",$B884="con60l"),$F881="Central",$F884="Central"),$I884,"")</f>
        <v/>
      </c>
      <c r="CI881" t="str">
        <f t="shared" ref="CI881" si="4408">IF(AND(OR($B881="Incon20l",$B881="Incon20r"),OR($B884="Abs20r",$B884="Abs20l"),$F881="Central",$F884="Central"),$T884,"")</f>
        <v/>
      </c>
      <c r="CJ881" t="str">
        <f t="shared" ref="CJ881" si="4409">IF(AND(OR($B881="Incon60l",$B881="Incon60r"),OR($B884="Abs60r",$B884="Abs60l"),$F881="Central",$F884="Central"),$T884,"")</f>
        <v/>
      </c>
      <c r="CK881" t="str">
        <f t="shared" ref="CK881" si="4410">IF(AND(OR($B881="Incon20l",$B881="Incon20r"),OR($B884="con20r",$B884="con20l"),$F881="Central",$F884="Central"),$T884,"")</f>
        <v/>
      </c>
      <c r="CL881" t="str">
        <f t="shared" ref="CL881" si="4411">IF(AND(OR($B881="Incon60l",$B881="Incon60r"),OR($B884="con60r",$B884="con60l"),$F881="Central",$F884="Central"),$T884,"")</f>
        <v/>
      </c>
    </row>
    <row r="882" spans="1:96" x14ac:dyDescent="0.25">
      <c r="A882" t="s">
        <v>345</v>
      </c>
      <c r="B882" t="s">
        <v>329</v>
      </c>
      <c r="C882">
        <v>0</v>
      </c>
      <c r="D882">
        <v>700</v>
      </c>
      <c r="E882" t="s">
        <v>696</v>
      </c>
      <c r="F882" t="s">
        <v>29</v>
      </c>
      <c r="G882" t="s">
        <v>30</v>
      </c>
      <c r="H882" t="s">
        <v>30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 t="s">
        <v>30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CB882" t="str">
        <f t="shared" ref="CB882" si="4412">IF(AND(OR($B882="Incon20l",$B882="Incon20r"),OR($B885="Abs20r",$B885="Abs20l"),$F882="Flankers",$F885="Flankers"),$I885,"")</f>
        <v/>
      </c>
      <c r="CC882" t="str">
        <f t="shared" ref="CC882" si="4413">IF(AND(OR($B882="Incon60l",$B882="Incon60r"),OR($B885="Abs60r",$B885="Abs60l"),$F882="Flankers",$F885="Flankers"),$I885,"")</f>
        <v/>
      </c>
      <c r="CD882" t="str">
        <f t="shared" ref="CD882" si="4414">IF(AND(OR($B882="Incon20l",$B882="Incon20r"),OR($B885="con20r",$B885="con20l"),$F882="Flankers",$F885="Flankers"),$I885,"")</f>
        <v/>
      </c>
      <c r="CE882" t="str">
        <f t="shared" ref="CE882" si="4415">IF(AND(OR($B882="Incon60l",$B882="Incon60r"),OR($B885="con60r",$B885="con60l"),$F882="Flankers",$F885="Flankers"),$I885,"")</f>
        <v/>
      </c>
      <c r="CO882" t="str">
        <f t="shared" ref="CO882" si="4416">IF(AND(OR($B882="Incon20l",$B882="Incon20r"),OR($B885="Abs20r",$B885="Abs20l"),$F882="Flankers",$F885="Flankers"),$T885,"")</f>
        <v/>
      </c>
      <c r="CP882" t="str">
        <f t="shared" ref="CP882" si="4417">IF(AND(OR($B882="Incon60l",$B882="Incon60r"),OR($B885="Abs60r",$B885="Abs60l"),$F882="Flankers",$F885="Flankers"),$T885,"")</f>
        <v/>
      </c>
      <c r="CQ882" t="str">
        <f t="shared" ref="CQ882" si="4418">IF(AND(OR($B882="Incon20l",$B882="Incon20r"),OR($B885="con20r",$B885="con20l"),$F882="Flankers",$F885="Flankers"),$T885,"")</f>
        <v/>
      </c>
      <c r="CR882" t="str">
        <f t="shared" ref="CR882" si="4419">IF(AND(OR($B882="Incon60l",$B882="Incon60r"),OR($B885="con60r",$B885="con60l"),$F882="Flankers",$F885="Flankers"),$T885,"")</f>
        <v/>
      </c>
    </row>
    <row r="883" spans="1:96" x14ac:dyDescent="0.25">
      <c r="A883" t="s">
        <v>346</v>
      </c>
      <c r="B883" t="s">
        <v>329</v>
      </c>
      <c r="C883">
        <v>0</v>
      </c>
      <c r="D883">
        <v>700</v>
      </c>
      <c r="E883" t="s">
        <v>696</v>
      </c>
      <c r="F883" t="s">
        <v>29</v>
      </c>
      <c r="G883" t="s">
        <v>30</v>
      </c>
      <c r="H883" t="s">
        <v>30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 t="s">
        <v>30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96" x14ac:dyDescent="0.25">
      <c r="A884" t="s">
        <v>328</v>
      </c>
      <c r="B884" t="s">
        <v>329</v>
      </c>
      <c r="C884">
        <v>0</v>
      </c>
      <c r="D884">
        <v>700</v>
      </c>
      <c r="E884" t="s">
        <v>696</v>
      </c>
      <c r="F884" t="s">
        <v>84</v>
      </c>
      <c r="G884">
        <v>3.5</v>
      </c>
      <c r="H884">
        <v>1</v>
      </c>
      <c r="I884">
        <v>700</v>
      </c>
      <c r="J884">
        <v>750</v>
      </c>
      <c r="K884">
        <v>41759.699999999997</v>
      </c>
      <c r="L884">
        <v>750</v>
      </c>
      <c r="M884">
        <v>750</v>
      </c>
      <c r="N884">
        <v>516.6</v>
      </c>
      <c r="O884">
        <v>1</v>
      </c>
      <c r="P884">
        <v>0</v>
      </c>
      <c r="Q884">
        <v>2</v>
      </c>
      <c r="R884">
        <v>100</v>
      </c>
      <c r="S884">
        <v>100</v>
      </c>
      <c r="T884">
        <v>733.2</v>
      </c>
      <c r="U884">
        <v>100</v>
      </c>
      <c r="V884">
        <v>366.6</v>
      </c>
      <c r="BV884" t="str">
        <f t="shared" ref="BV884" si="4420">IF(AND(OR($B884="Incon20l",$B884="Incon20r"),OR($B887="Abs20r",$B887="Abs20l"),$F884="Central",$F887="Central"),$I887,"")</f>
        <v/>
      </c>
      <c r="BW884" t="str">
        <f t="shared" ref="BW884" si="4421">IF(AND(OR($B884="Incon60l",$B884="Incon60r"),OR($B887="Abs60r",$B887="Abs60l"),$F884="Central",$F887="Central"),$I887,"")</f>
        <v/>
      </c>
      <c r="BX884" t="str">
        <f t="shared" si="4376"/>
        <v/>
      </c>
      <c r="BY884" t="str">
        <f t="shared" ref="BY884" si="4422">IF(AND(OR($B884="Incon60l",$B884="Incon60r"),OR($B887="con60r",$B887="con60l"),$F884="Central",$F887="Central"),$I887,"")</f>
        <v/>
      </c>
      <c r="CI884" t="str">
        <f t="shared" ref="CI884" si="4423">IF(AND(OR($B884="Incon20l",$B884="Incon20r"),OR($B887="Abs20r",$B887="Abs20l"),$F884="Central",$F887="Central"),$T887,"")</f>
        <v/>
      </c>
      <c r="CJ884" t="str">
        <f t="shared" ref="CJ884" si="4424">IF(AND(OR($B884="Incon60l",$B884="Incon60r"),OR($B887="Abs60r",$B887="Abs60l"),$F884="Central",$F887="Central"),$T887,"")</f>
        <v/>
      </c>
      <c r="CK884" t="str">
        <f t="shared" ref="CK884" si="4425">IF(AND(OR($B884="Incon20l",$B884="Incon20r"),OR($B887="con20r",$B887="con20l"),$F884="Central",$F887="Central"),$T887,"")</f>
        <v/>
      </c>
      <c r="CL884" t="str">
        <f t="shared" ref="CL884" si="4426">IF(AND(OR($B884="Incon60l",$B884="Incon60r"),OR($B887="con60r",$B887="con60l"),$F884="Central",$F887="Central"),$T887,"")</f>
        <v/>
      </c>
    </row>
    <row r="885" spans="1:96" x14ac:dyDescent="0.25">
      <c r="A885" t="s">
        <v>330</v>
      </c>
      <c r="B885" t="s">
        <v>329</v>
      </c>
      <c r="C885">
        <v>0</v>
      </c>
      <c r="D885">
        <v>700</v>
      </c>
      <c r="E885" t="s">
        <v>696</v>
      </c>
      <c r="F885" t="s">
        <v>84</v>
      </c>
      <c r="G885" t="s">
        <v>30</v>
      </c>
      <c r="H885" t="s">
        <v>30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 t="s">
        <v>30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CB885" t="str">
        <f t="shared" ref="CB885" si="4427">IF(AND(OR($B885="Incon20l",$B885="Incon20r"),OR($B888="Abs20r",$B888="Abs20l"),$F885="Flankers",$F888="Flankers"),$I888,"")</f>
        <v/>
      </c>
      <c r="CC885" t="str">
        <f t="shared" ref="CC885" si="4428">IF(AND(OR($B885="Incon60l",$B885="Incon60r"),OR($B888="Abs60r",$B888="Abs60l"),$F885="Flankers",$F888="Flankers"),$I888,"")</f>
        <v/>
      </c>
      <c r="CD885" t="str">
        <f t="shared" ref="CD885" si="4429">IF(AND(OR($B885="Incon20l",$B885="Incon20r"),OR($B888="con20r",$B888="con20l"),$F885="Flankers",$F888="Flankers"),$I888,"")</f>
        <v/>
      </c>
      <c r="CE885" t="str">
        <f t="shared" ref="CE885" si="4430">IF(AND(OR($B885="Incon60l",$B885="Incon60r"),OR($B888="con60r",$B888="con60l"),$F885="Flankers",$F888="Flankers"),$I888,"")</f>
        <v/>
      </c>
      <c r="CO885" t="str">
        <f t="shared" ref="CO885" si="4431">IF(AND(OR($B885="Incon20l",$B885="Incon20r"),OR($B888="Abs20r",$B888="Abs20l"),$F885="Flankers",$F888="Flankers"),$T888,"")</f>
        <v/>
      </c>
      <c r="CP885" t="str">
        <f t="shared" ref="CP885" si="4432">IF(AND(OR($B885="Incon60l",$B885="Incon60r"),OR($B888="Abs60r",$B888="Abs60l"),$F885="Flankers",$F888="Flankers"),$T888,"")</f>
        <v/>
      </c>
      <c r="CQ885" t="str">
        <f t="shared" ref="CQ885" si="4433">IF(AND(OR($B885="Incon20l",$B885="Incon20r"),OR($B888="con20r",$B888="con20l"),$F885="Flankers",$F888="Flankers"),$T888,"")</f>
        <v/>
      </c>
      <c r="CR885" t="str">
        <f t="shared" ref="CR885" si="4434">IF(AND(OR($B885="Incon60l",$B885="Incon60r"),OR($B888="con60r",$B888="con60l"),$F885="Flankers",$F888="Flankers"),$T888,"")</f>
        <v/>
      </c>
    </row>
    <row r="886" spans="1:96" x14ac:dyDescent="0.25">
      <c r="A886" t="s">
        <v>331</v>
      </c>
      <c r="B886" t="s">
        <v>329</v>
      </c>
      <c r="C886">
        <v>0</v>
      </c>
      <c r="D886">
        <v>700</v>
      </c>
      <c r="E886" t="s">
        <v>696</v>
      </c>
      <c r="F886" t="s">
        <v>84</v>
      </c>
      <c r="G886" t="s">
        <v>30</v>
      </c>
      <c r="H886" t="s">
        <v>30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 t="s">
        <v>30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</row>
    <row r="887" spans="1:96" x14ac:dyDescent="0.25">
      <c r="A887" t="s">
        <v>332</v>
      </c>
      <c r="B887" t="s">
        <v>329</v>
      </c>
      <c r="C887">
        <v>0</v>
      </c>
      <c r="D887">
        <v>700</v>
      </c>
      <c r="E887" t="s">
        <v>696</v>
      </c>
      <c r="F887" t="s">
        <v>84</v>
      </c>
      <c r="G887" t="s">
        <v>30</v>
      </c>
      <c r="H887" t="s">
        <v>30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 t="s">
        <v>30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BV887" t="str">
        <f t="shared" ref="BV887" si="4435">IF(AND(OR($B887="Incon20l",$B887="Incon20r"),OR($B890="Abs20r",$B890="Abs20l"),$F887="Central",$F890="Central"),$I890,"")</f>
        <v/>
      </c>
      <c r="BW887" t="str">
        <f t="shared" ref="BW887" si="4436">IF(AND(OR($B887="Incon60l",$B887="Incon60r"),OR($B890="Abs60r",$B890="Abs60l"),$F887="Central",$F890="Central"),$I890,"")</f>
        <v/>
      </c>
      <c r="BX887" t="str">
        <f t="shared" si="4376"/>
        <v/>
      </c>
      <c r="BY887" t="str">
        <f t="shared" ref="BY887" si="4437">IF(AND(OR($B887="Incon60l",$B887="Incon60r"),OR($B890="con60r",$B890="con60l"),$F887="Central",$F890="Central"),$I890,"")</f>
        <v/>
      </c>
      <c r="CI887" t="str">
        <f t="shared" ref="CI887" si="4438">IF(AND(OR($B887="Incon20l",$B887="Incon20r"),OR($B890="Abs20r",$B890="Abs20l"),$F887="Central",$F890="Central"),$T890,"")</f>
        <v/>
      </c>
      <c r="CJ887" t="str">
        <f t="shared" ref="CJ887" si="4439">IF(AND(OR($B887="Incon60l",$B887="Incon60r"),OR($B890="Abs60r",$B890="Abs60l"),$F887="Central",$F890="Central"),$T890,"")</f>
        <v/>
      </c>
      <c r="CK887" t="str">
        <f t="shared" ref="CK887" si="4440">IF(AND(OR($B887="Incon20l",$B887="Incon20r"),OR($B890="con20r",$B890="con20l"),$F887="Central",$F890="Central"),$T890,"")</f>
        <v/>
      </c>
      <c r="CL887" t="str">
        <f t="shared" ref="CL887" si="4441">IF(AND(OR($B887="Incon60l",$B887="Incon60r"),OR($B890="con60r",$B890="con60l"),$F887="Central",$F890="Central"),$T890,"")</f>
        <v/>
      </c>
    </row>
    <row r="888" spans="1:96" x14ac:dyDescent="0.25">
      <c r="A888" t="s">
        <v>333</v>
      </c>
      <c r="B888" t="s">
        <v>329</v>
      </c>
      <c r="C888">
        <v>0</v>
      </c>
      <c r="D888">
        <v>700</v>
      </c>
      <c r="E888" t="s">
        <v>696</v>
      </c>
      <c r="F888" t="s">
        <v>84</v>
      </c>
      <c r="G888" t="s">
        <v>30</v>
      </c>
      <c r="H888" t="s">
        <v>30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 t="s">
        <v>30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CB888" t="str">
        <f t="shared" ref="CB888" si="4442">IF(AND(OR($B888="Incon20l",$B888="Incon20r"),OR($B891="Abs20r",$B891="Abs20l"),$F888="Flankers",$F891="Flankers"),$I891,"")</f>
        <v/>
      </c>
      <c r="CC888" t="str">
        <f t="shared" ref="CC888" si="4443">IF(AND(OR($B888="Incon60l",$B888="Incon60r"),OR($B891="Abs60r",$B891="Abs60l"),$F888="Flankers",$F891="Flankers"),$I891,"")</f>
        <v/>
      </c>
      <c r="CD888" t="str">
        <f t="shared" ref="CD888" si="4444">IF(AND(OR($B888="Incon20l",$B888="Incon20r"),OR($B891="con20r",$B891="con20l"),$F888="Flankers",$F891="Flankers"),$I891,"")</f>
        <v/>
      </c>
      <c r="CE888" t="str">
        <f t="shared" ref="CE888" si="4445">IF(AND(OR($B888="Incon60l",$B888="Incon60r"),OR($B891="con60r",$B891="con60l"),$F888="Flankers",$F891="Flankers"),$I891,"")</f>
        <v/>
      </c>
      <c r="CO888" t="str">
        <f t="shared" ref="CO888" si="4446">IF(AND(OR($B888="Incon20l",$B888="Incon20r"),OR($B891="Abs20r",$B891="Abs20l"),$F888="Flankers",$F891="Flankers"),$T891,"")</f>
        <v/>
      </c>
      <c r="CP888" t="str">
        <f t="shared" ref="CP888" si="4447">IF(AND(OR($B888="Incon60l",$B888="Incon60r"),OR($B891="Abs60r",$B891="Abs60l"),$F888="Flankers",$F891="Flankers"),$T891,"")</f>
        <v/>
      </c>
      <c r="CQ888" t="str">
        <f t="shared" ref="CQ888" si="4448">IF(AND(OR($B888="Incon20l",$B888="Incon20r"),OR($B891="con20r",$B891="con20l"),$F888="Flankers",$F891="Flankers"),$T891,"")</f>
        <v/>
      </c>
      <c r="CR888" t="str">
        <f t="shared" ref="CR888" si="4449">IF(AND(OR($B888="Incon60l",$B888="Incon60r"),OR($B891="con60r",$B891="con60l"),$F888="Flankers",$F891="Flankers"),$T891,"")</f>
        <v/>
      </c>
    </row>
    <row r="889" spans="1:96" x14ac:dyDescent="0.25">
      <c r="A889" t="s">
        <v>334</v>
      </c>
      <c r="B889" t="s">
        <v>329</v>
      </c>
      <c r="C889">
        <v>0</v>
      </c>
      <c r="D889">
        <v>700</v>
      </c>
      <c r="E889" t="s">
        <v>696</v>
      </c>
      <c r="F889" t="s">
        <v>84</v>
      </c>
      <c r="G889" t="s">
        <v>30</v>
      </c>
      <c r="H889" t="s">
        <v>30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 t="s">
        <v>30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</row>
    <row r="890" spans="1:96" x14ac:dyDescent="0.25">
      <c r="A890" t="s">
        <v>335</v>
      </c>
      <c r="B890" t="s">
        <v>329</v>
      </c>
      <c r="C890">
        <v>0</v>
      </c>
      <c r="D890">
        <v>700</v>
      </c>
      <c r="E890" t="s">
        <v>696</v>
      </c>
      <c r="F890" t="s">
        <v>84</v>
      </c>
      <c r="G890" t="s">
        <v>30</v>
      </c>
      <c r="H890" t="s">
        <v>30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 t="s">
        <v>30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BV890" t="str">
        <f t="shared" ref="BV890" si="4450">IF(AND(OR($B890="Incon20l",$B890="Incon20r"),OR($B893="Abs20r",$B893="Abs20l"),$F890="Central",$F893="Central"),$I893,"")</f>
        <v/>
      </c>
      <c r="BW890" t="str">
        <f t="shared" ref="BW890" si="4451">IF(AND(OR($B890="Incon60l",$B890="Incon60r"),OR($B893="Abs60r",$B893="Abs60l"),$F890="Central",$F893="Central"),$I893,"")</f>
        <v/>
      </c>
      <c r="BX890" t="str">
        <f t="shared" si="4376"/>
        <v/>
      </c>
      <c r="BY890" t="str">
        <f t="shared" ref="BY890" si="4452">IF(AND(OR($B890="Incon60l",$B890="Incon60r"),OR($B893="con60r",$B893="con60l"),$F890="Central",$F893="Central"),$I893,"")</f>
        <v/>
      </c>
      <c r="CI890" t="str">
        <f t="shared" ref="CI890" si="4453">IF(AND(OR($B890="Incon20l",$B890="Incon20r"),OR($B893="Abs20r",$B893="Abs20l"),$F890="Central",$F893="Central"),$T893,"")</f>
        <v/>
      </c>
      <c r="CJ890" t="str">
        <f t="shared" ref="CJ890" si="4454">IF(AND(OR($B890="Incon60l",$B890="Incon60r"),OR($B893="Abs60r",$B893="Abs60l"),$F890="Central",$F893="Central"),$T893,"")</f>
        <v/>
      </c>
      <c r="CK890" t="str">
        <f t="shared" ref="CK890" si="4455">IF(AND(OR($B890="Incon20l",$B890="Incon20r"),OR($B893="con20r",$B893="con20l"),$F890="Central",$F893="Central"),$T893,"")</f>
        <v/>
      </c>
      <c r="CL890" t="str">
        <f t="shared" ref="CL890" si="4456">IF(AND(OR($B890="Incon60l",$B890="Incon60r"),OR($B893="con60r",$B893="con60l"),$F890="Central",$F893="Central"),$T893,"")</f>
        <v/>
      </c>
    </row>
    <row r="891" spans="1:96" x14ac:dyDescent="0.25">
      <c r="A891" t="s">
        <v>336</v>
      </c>
      <c r="B891" t="s">
        <v>329</v>
      </c>
      <c r="C891">
        <v>0</v>
      </c>
      <c r="D891">
        <v>700</v>
      </c>
      <c r="E891" t="s">
        <v>696</v>
      </c>
      <c r="F891" t="s">
        <v>84</v>
      </c>
      <c r="G891" t="s">
        <v>30</v>
      </c>
      <c r="H891" t="s">
        <v>30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 t="s">
        <v>30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CB891" t="str">
        <f t="shared" ref="CB891" si="4457">IF(AND(OR($B891="Incon20l",$B891="Incon20r"),OR($B894="Abs20r",$B894="Abs20l"),$F891="Flankers",$F894="Flankers"),$I894,"")</f>
        <v/>
      </c>
      <c r="CC891" t="str">
        <f t="shared" ref="CC891" si="4458">IF(AND(OR($B891="Incon60l",$B891="Incon60r"),OR($B894="Abs60r",$B894="Abs60l"),$F891="Flankers",$F894="Flankers"),$I894,"")</f>
        <v/>
      </c>
      <c r="CD891" t="str">
        <f t="shared" ref="CD891" si="4459">IF(AND(OR($B891="Incon20l",$B891="Incon20r"),OR($B894="con20r",$B894="con20l"),$F891="Flankers",$F894="Flankers"),$I894,"")</f>
        <v/>
      </c>
      <c r="CE891" t="str">
        <f t="shared" ref="CE891" si="4460">IF(AND(OR($B891="Incon60l",$B891="Incon60r"),OR($B894="con60r",$B894="con60l"),$F891="Flankers",$F894="Flankers"),$I894,"")</f>
        <v/>
      </c>
      <c r="CO891" t="str">
        <f t="shared" ref="CO891" si="4461">IF(AND(OR($B891="Incon20l",$B891="Incon20r"),OR($B894="Abs20r",$B894="Abs20l"),$F891="Flankers",$F894="Flankers"),$T894,"")</f>
        <v/>
      </c>
      <c r="CP891" t="str">
        <f t="shared" ref="CP891" si="4462">IF(AND(OR($B891="Incon60l",$B891="Incon60r"),OR($B894="Abs60r",$B894="Abs60l"),$F891="Flankers",$F894="Flankers"),$T894,"")</f>
        <v/>
      </c>
      <c r="CQ891" t="str">
        <f t="shared" ref="CQ891" si="4463">IF(AND(OR($B891="Incon20l",$B891="Incon20r"),OR($B894="con20r",$B894="con20l"),$F891="Flankers",$F894="Flankers"),$T894,"")</f>
        <v/>
      </c>
      <c r="CR891" t="str">
        <f t="shared" ref="CR891" si="4464">IF(AND(OR($B891="Incon60l",$B891="Incon60r"),OR($B894="con60r",$B894="con60l"),$F891="Flankers",$F894="Flankers"),$T894,"")</f>
        <v/>
      </c>
    </row>
    <row r="892" spans="1:96" x14ac:dyDescent="0.25">
      <c r="A892" t="s">
        <v>337</v>
      </c>
      <c r="B892" t="s">
        <v>329</v>
      </c>
      <c r="C892">
        <v>0</v>
      </c>
      <c r="D892">
        <v>700</v>
      </c>
      <c r="E892" t="s">
        <v>696</v>
      </c>
      <c r="F892" t="s">
        <v>84</v>
      </c>
      <c r="G892" t="s">
        <v>30</v>
      </c>
      <c r="H892" t="s">
        <v>30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 t="s">
        <v>30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</row>
    <row r="893" spans="1:96" x14ac:dyDescent="0.25">
      <c r="A893" t="s">
        <v>338</v>
      </c>
      <c r="B893" t="s">
        <v>329</v>
      </c>
      <c r="C893">
        <v>0</v>
      </c>
      <c r="D893">
        <v>700</v>
      </c>
      <c r="E893" t="s">
        <v>696</v>
      </c>
      <c r="F893" t="s">
        <v>84</v>
      </c>
      <c r="G893" t="s">
        <v>30</v>
      </c>
      <c r="H893" t="s">
        <v>30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 t="s">
        <v>30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BV893" t="str">
        <f t="shared" ref="BV893" si="4465">IF(AND(OR($B893="Incon20l",$B893="Incon20r"),OR($B896="Abs20r",$B896="Abs20l"),$F893="Central",$F896="Central"),$I896,"")</f>
        <v/>
      </c>
      <c r="BW893" t="str">
        <f t="shared" ref="BW893" si="4466">IF(AND(OR($B893="Incon60l",$B893="Incon60r"),OR($B896="Abs60r",$B896="Abs60l"),$F893="Central",$F896="Central"),$I896,"")</f>
        <v/>
      </c>
      <c r="BX893" t="str">
        <f t="shared" si="4376"/>
        <v/>
      </c>
      <c r="BY893" t="str">
        <f t="shared" ref="BY893" si="4467">IF(AND(OR($B893="Incon60l",$B893="Incon60r"),OR($B896="con60r",$B896="con60l"),$F893="Central",$F896="Central"),$I896,"")</f>
        <v/>
      </c>
      <c r="CI893" t="str">
        <f t="shared" ref="CI893" si="4468">IF(AND(OR($B893="Incon20l",$B893="Incon20r"),OR($B896="Abs20r",$B896="Abs20l"),$F893="Central",$F896="Central"),$T896,"")</f>
        <v/>
      </c>
      <c r="CJ893" t="str">
        <f t="shared" ref="CJ893" si="4469">IF(AND(OR($B893="Incon60l",$B893="Incon60r"),OR($B896="Abs60r",$B896="Abs60l"),$F893="Central",$F896="Central"),$T896,"")</f>
        <v/>
      </c>
      <c r="CK893" t="str">
        <f t="shared" ref="CK893" si="4470">IF(AND(OR($B893="Incon20l",$B893="Incon20r"),OR($B896="con20r",$B896="con20l"),$F893="Central",$F896="Central"),$T896,"")</f>
        <v/>
      </c>
      <c r="CL893" t="str">
        <f t="shared" ref="CL893" si="4471">IF(AND(OR($B893="Incon60l",$B893="Incon60r"),OR($B896="con60r",$B896="con60l"),$F893="Central",$F896="Central"),$T896,"")</f>
        <v/>
      </c>
    </row>
    <row r="894" spans="1:96" x14ac:dyDescent="0.25">
      <c r="A894" t="s">
        <v>339</v>
      </c>
      <c r="B894" t="s">
        <v>329</v>
      </c>
      <c r="C894">
        <v>0</v>
      </c>
      <c r="D894">
        <v>700</v>
      </c>
      <c r="E894" t="s">
        <v>696</v>
      </c>
      <c r="F894" t="s">
        <v>84</v>
      </c>
      <c r="G894" t="s">
        <v>30</v>
      </c>
      <c r="H894" t="s">
        <v>30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 t="s">
        <v>30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CB894" t="str">
        <f t="shared" ref="CB894" si="4472">IF(AND(OR($B894="Incon20l",$B894="Incon20r"),OR($B897="Abs20r",$B897="Abs20l"),$F894="Flankers",$F897="Flankers"),$I897,"")</f>
        <v/>
      </c>
      <c r="CC894" t="str">
        <f t="shared" ref="CC894" si="4473">IF(AND(OR($B894="Incon60l",$B894="Incon60r"),OR($B897="Abs60r",$B897="Abs60l"),$F894="Flankers",$F897="Flankers"),$I897,"")</f>
        <v/>
      </c>
      <c r="CD894" t="str">
        <f t="shared" ref="CD894" si="4474">IF(AND(OR($B894="Incon20l",$B894="Incon20r"),OR($B897="con20r",$B897="con20l"),$F894="Flankers",$F897="Flankers"),$I897,"")</f>
        <v/>
      </c>
      <c r="CE894" t="str">
        <f t="shared" ref="CE894" si="4475">IF(AND(OR($B894="Incon60l",$B894="Incon60r"),OR($B897="con60r",$B897="con60l"),$F894="Flankers",$F897="Flankers"),$I897,"")</f>
        <v/>
      </c>
      <c r="CO894" t="str">
        <f t="shared" ref="CO894" si="4476">IF(AND(OR($B894="Incon20l",$B894="Incon20r"),OR($B897="Abs20r",$B897="Abs20l"),$F894="Flankers",$F897="Flankers"),$T897,"")</f>
        <v/>
      </c>
      <c r="CP894" t="str">
        <f t="shared" ref="CP894" si="4477">IF(AND(OR($B894="Incon60l",$B894="Incon60r"),OR($B897="Abs60r",$B897="Abs60l"),$F894="Flankers",$F897="Flankers"),$T897,"")</f>
        <v/>
      </c>
      <c r="CQ894" t="str">
        <f t="shared" ref="CQ894" si="4478">IF(AND(OR($B894="Incon20l",$B894="Incon20r"),OR($B897="con20r",$B897="con20l"),$F894="Flankers",$F897="Flankers"),$T897,"")</f>
        <v/>
      </c>
      <c r="CR894" t="str">
        <f t="shared" ref="CR894" si="4479">IF(AND(OR($B894="Incon60l",$B894="Incon60r"),OR($B897="con60r",$B897="con60l"),$F894="Flankers",$F897="Flankers"),$T897,"")</f>
        <v/>
      </c>
    </row>
    <row r="895" spans="1:96" x14ac:dyDescent="0.25">
      <c r="A895" t="s">
        <v>340</v>
      </c>
      <c r="B895" t="s">
        <v>329</v>
      </c>
      <c r="C895">
        <v>0</v>
      </c>
      <c r="D895">
        <v>700</v>
      </c>
      <c r="E895" t="s">
        <v>696</v>
      </c>
      <c r="F895" t="s">
        <v>84</v>
      </c>
      <c r="G895" t="s">
        <v>30</v>
      </c>
      <c r="H895" t="s">
        <v>30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 t="s">
        <v>30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1:96" x14ac:dyDescent="0.25">
      <c r="A896" t="s">
        <v>341</v>
      </c>
      <c r="B896" t="s">
        <v>329</v>
      </c>
      <c r="C896">
        <v>0</v>
      </c>
      <c r="D896">
        <v>700</v>
      </c>
      <c r="E896" t="s">
        <v>696</v>
      </c>
      <c r="F896" t="s">
        <v>84</v>
      </c>
      <c r="G896" t="s">
        <v>30</v>
      </c>
      <c r="H896" t="s">
        <v>30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 t="s">
        <v>30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BV896" t="str">
        <f t="shared" ref="BV896" si="4480">IF(AND(OR($B896="Incon20l",$B896="Incon20r"),OR($B899="Abs20r",$B899="Abs20l"),$F896="Central",$F899="Central"),$I899,"")</f>
        <v/>
      </c>
      <c r="BW896" t="str">
        <f t="shared" ref="BW896" si="4481">IF(AND(OR($B896="Incon60l",$B896="Incon60r"),OR($B899="Abs60r",$B899="Abs60l"),$F896="Central",$F899="Central"),$I899,"")</f>
        <v/>
      </c>
      <c r="BX896" t="str">
        <f t="shared" si="4376"/>
        <v/>
      </c>
      <c r="BY896" t="str">
        <f t="shared" ref="BY896" si="4482">IF(AND(OR($B896="Incon60l",$B896="Incon60r"),OR($B899="con60r",$B899="con60l"),$F896="Central",$F899="Central"),$I899,"")</f>
        <v/>
      </c>
      <c r="CI896" t="str">
        <f t="shared" ref="CI896" si="4483">IF(AND(OR($B896="Incon20l",$B896="Incon20r"),OR($B899="Abs20r",$B899="Abs20l"),$F896="Central",$F899="Central"),$T899,"")</f>
        <v/>
      </c>
      <c r="CJ896" t="str">
        <f t="shared" ref="CJ896" si="4484">IF(AND(OR($B896="Incon60l",$B896="Incon60r"),OR($B899="Abs60r",$B899="Abs60l"),$F896="Central",$F899="Central"),$T899,"")</f>
        <v/>
      </c>
      <c r="CK896" t="str">
        <f t="shared" ref="CK896" si="4485">IF(AND(OR($B896="Incon20l",$B896="Incon20r"),OR($B899="con20r",$B899="con20l"),$F896="Central",$F899="Central"),$T899,"")</f>
        <v/>
      </c>
      <c r="CL896" t="str">
        <f t="shared" ref="CL896" si="4486">IF(AND(OR($B896="Incon60l",$B896="Incon60r"),OR($B899="con60r",$B899="con60l"),$F896="Central",$F899="Central"),$T899,"")</f>
        <v/>
      </c>
    </row>
    <row r="897" spans="1:96" x14ac:dyDescent="0.25">
      <c r="A897" t="s">
        <v>342</v>
      </c>
      <c r="B897" t="s">
        <v>329</v>
      </c>
      <c r="C897">
        <v>0</v>
      </c>
      <c r="D897">
        <v>700</v>
      </c>
      <c r="E897" t="s">
        <v>696</v>
      </c>
      <c r="F897" t="s">
        <v>84</v>
      </c>
      <c r="G897" t="s">
        <v>30</v>
      </c>
      <c r="H897" t="s">
        <v>30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 t="s">
        <v>30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CB897" t="str">
        <f t="shared" ref="CB897" si="4487">IF(AND(OR($B897="Incon20l",$B897="Incon20r"),OR($B900="Abs20r",$B900="Abs20l"),$F897="Flankers",$F900="Flankers"),$I900,"")</f>
        <v/>
      </c>
      <c r="CC897" t="str">
        <f t="shared" ref="CC897" si="4488">IF(AND(OR($B897="Incon60l",$B897="Incon60r"),OR($B900="Abs60r",$B900="Abs60l"),$F897="Flankers",$F900="Flankers"),$I900,"")</f>
        <v/>
      </c>
      <c r="CD897" t="str">
        <f t="shared" ref="CD897" si="4489">IF(AND(OR($B897="Incon20l",$B897="Incon20r"),OR($B900="con20r",$B900="con20l"),$F897="Flankers",$F900="Flankers"),$I900,"")</f>
        <v/>
      </c>
      <c r="CE897" t="str">
        <f t="shared" ref="CE897" si="4490">IF(AND(OR($B897="Incon60l",$B897="Incon60r"),OR($B900="con60r",$B900="con60l"),$F897="Flankers",$F900="Flankers"),$I900,"")</f>
        <v/>
      </c>
      <c r="CO897" t="str">
        <f t="shared" ref="CO897" si="4491">IF(AND(OR($B897="Incon20l",$B897="Incon20r"),OR($B900="Abs20r",$B900="Abs20l"),$F897="Flankers",$F900="Flankers"),$T900,"")</f>
        <v/>
      </c>
      <c r="CP897" t="str">
        <f t="shared" ref="CP897" si="4492">IF(AND(OR($B897="Incon60l",$B897="Incon60r"),OR($B900="Abs60r",$B900="Abs60l"),$F897="Flankers",$F900="Flankers"),$T900,"")</f>
        <v/>
      </c>
      <c r="CQ897" t="str">
        <f t="shared" ref="CQ897" si="4493">IF(AND(OR($B897="Incon20l",$B897="Incon20r"),OR($B900="con20r",$B900="con20l"),$F897="Flankers",$F900="Flankers"),$T900,"")</f>
        <v/>
      </c>
      <c r="CR897" t="str">
        <f t="shared" ref="CR897" si="4494">IF(AND(OR($B897="Incon60l",$B897="Incon60r"),OR($B900="con60r",$B900="con60l"),$F897="Flankers",$F900="Flankers"),$T900,"")</f>
        <v/>
      </c>
    </row>
    <row r="898" spans="1:96" x14ac:dyDescent="0.25">
      <c r="A898" t="s">
        <v>343</v>
      </c>
      <c r="B898" t="s">
        <v>329</v>
      </c>
      <c r="C898">
        <v>0</v>
      </c>
      <c r="D898">
        <v>700</v>
      </c>
      <c r="E898" t="s">
        <v>696</v>
      </c>
      <c r="F898" t="s">
        <v>84</v>
      </c>
      <c r="G898" t="s">
        <v>30</v>
      </c>
      <c r="H898" t="s">
        <v>30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 t="s">
        <v>30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</row>
    <row r="899" spans="1:96" x14ac:dyDescent="0.25">
      <c r="A899" t="s">
        <v>344</v>
      </c>
      <c r="B899" t="s">
        <v>329</v>
      </c>
      <c r="C899">
        <v>0</v>
      </c>
      <c r="D899">
        <v>700</v>
      </c>
      <c r="E899" t="s">
        <v>696</v>
      </c>
      <c r="F899" t="s">
        <v>84</v>
      </c>
      <c r="G899" t="s">
        <v>30</v>
      </c>
      <c r="H899" t="s">
        <v>30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 t="s">
        <v>30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BV899" t="str">
        <f t="shared" ref="BV899" si="4495">IF(AND(OR($B899="Incon20l",$B899="Incon20r"),OR($B902="Abs20r",$B902="Abs20l"),$F899="Central",$F902="Central"),$I902,"")</f>
        <v/>
      </c>
      <c r="BW899" t="str">
        <f t="shared" ref="BW899" si="4496">IF(AND(OR($B899="Incon60l",$B899="Incon60r"),OR($B902="Abs60r",$B902="Abs60l"),$F899="Central",$F902="Central"),$I902,"")</f>
        <v/>
      </c>
      <c r="BX899" t="str">
        <f t="shared" si="4376"/>
        <v/>
      </c>
      <c r="BY899" t="str">
        <f t="shared" ref="BY899" si="4497">IF(AND(OR($B899="Incon60l",$B899="Incon60r"),OR($B902="con60r",$B902="con60l"),$F899="Central",$F902="Central"),$I902,"")</f>
        <v/>
      </c>
      <c r="CI899" t="str">
        <f t="shared" ref="CI899" si="4498">IF(AND(OR($B899="Incon20l",$B899="Incon20r"),OR($B902="Abs20r",$B902="Abs20l"),$F899="Central",$F902="Central"),$T902,"")</f>
        <v/>
      </c>
      <c r="CJ899" t="str">
        <f t="shared" ref="CJ899" si="4499">IF(AND(OR($B899="Incon60l",$B899="Incon60r"),OR($B902="Abs60r",$B902="Abs60l"),$F899="Central",$F902="Central"),$T902,"")</f>
        <v/>
      </c>
      <c r="CK899" t="str">
        <f t="shared" ref="CK899" si="4500">IF(AND(OR($B899="Incon20l",$B899="Incon20r"),OR($B902="con20r",$B902="con20l"),$F899="Central",$F902="Central"),$T902,"")</f>
        <v/>
      </c>
      <c r="CL899" t="str">
        <f t="shared" ref="CL899" si="4501">IF(AND(OR($B899="Incon60l",$B899="Incon60r"),OR($B902="con60r",$B902="con60l"),$F899="Central",$F902="Central"),$T902,"")</f>
        <v/>
      </c>
    </row>
    <row r="900" spans="1:96" x14ac:dyDescent="0.25">
      <c r="A900" t="s">
        <v>345</v>
      </c>
      <c r="B900" t="s">
        <v>329</v>
      </c>
      <c r="C900">
        <v>0</v>
      </c>
      <c r="D900">
        <v>700</v>
      </c>
      <c r="E900" t="s">
        <v>696</v>
      </c>
      <c r="F900" t="s">
        <v>84</v>
      </c>
      <c r="G900" t="s">
        <v>30</v>
      </c>
      <c r="H900" t="s">
        <v>30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 t="s">
        <v>30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CB900" t="str">
        <f t="shared" ref="CB900" si="4502">IF(AND(OR($B900="Incon20l",$B900="Incon20r"),OR($B903="Abs20r",$B903="Abs20l"),$F900="Flankers",$F903="Flankers"),$I903,"")</f>
        <v/>
      </c>
      <c r="CC900" t="str">
        <f t="shared" ref="CC900" si="4503">IF(AND(OR($B900="Incon60l",$B900="Incon60r"),OR($B903="Abs60r",$B903="Abs60l"),$F900="Flankers",$F903="Flankers"),$I903,"")</f>
        <v/>
      </c>
      <c r="CD900" t="str">
        <f t="shared" ref="CD900" si="4504">IF(AND(OR($B900="Incon20l",$B900="Incon20r"),OR($B903="con20r",$B903="con20l"),$F900="Flankers",$F903="Flankers"),$I903,"")</f>
        <v/>
      </c>
      <c r="CE900" t="str">
        <f t="shared" ref="CE900" si="4505">IF(AND(OR($B900="Incon60l",$B900="Incon60r"),OR($B903="con60r",$B903="con60l"),$F900="Flankers",$F903="Flankers"),$I903,"")</f>
        <v/>
      </c>
      <c r="CO900" t="str">
        <f t="shared" ref="CO900" si="4506">IF(AND(OR($B900="Incon20l",$B900="Incon20r"),OR($B903="Abs20r",$B903="Abs20l"),$F900="Flankers",$F903="Flankers"),$T903,"")</f>
        <v/>
      </c>
      <c r="CP900" t="str">
        <f t="shared" ref="CP900" si="4507">IF(AND(OR($B900="Incon60l",$B900="Incon60r"),OR($B903="Abs60r",$B903="Abs60l"),$F900="Flankers",$F903="Flankers"),$T903,"")</f>
        <v/>
      </c>
      <c r="CQ900" t="str">
        <f t="shared" ref="CQ900" si="4508">IF(AND(OR($B900="Incon20l",$B900="Incon20r"),OR($B903="con20r",$B903="con20l"),$F900="Flankers",$F903="Flankers"),$T903,"")</f>
        <v/>
      </c>
      <c r="CR900" t="str">
        <f t="shared" ref="CR900" si="4509">IF(AND(OR($B900="Incon60l",$B900="Incon60r"),OR($B903="con60r",$B903="con60l"),$F900="Flankers",$F903="Flankers"),$T903,"")</f>
        <v/>
      </c>
    </row>
    <row r="901" spans="1:96" x14ac:dyDescent="0.25">
      <c r="A901" t="s">
        <v>346</v>
      </c>
      <c r="B901" t="s">
        <v>329</v>
      </c>
      <c r="C901">
        <v>0</v>
      </c>
      <c r="D901">
        <v>700</v>
      </c>
      <c r="E901" t="s">
        <v>696</v>
      </c>
      <c r="F901" t="s">
        <v>84</v>
      </c>
      <c r="G901" t="s">
        <v>30</v>
      </c>
      <c r="H901" t="s">
        <v>30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 t="s">
        <v>30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</row>
    <row r="902" spans="1:96" x14ac:dyDescent="0.25">
      <c r="A902" t="s">
        <v>328</v>
      </c>
      <c r="B902" t="s">
        <v>329</v>
      </c>
      <c r="C902">
        <v>0</v>
      </c>
      <c r="D902">
        <v>700</v>
      </c>
      <c r="E902" t="s">
        <v>696</v>
      </c>
      <c r="F902" t="s">
        <v>85</v>
      </c>
      <c r="G902" t="s">
        <v>30</v>
      </c>
      <c r="H902" t="s">
        <v>30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 t="s">
        <v>30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BV902" t="str">
        <f t="shared" ref="BV902" si="4510">IF(AND(OR($B902="Incon20l",$B902="Incon20r"),OR($B905="Abs20r",$B905="Abs20l"),$F902="Central",$F905="Central"),$I905,"")</f>
        <v/>
      </c>
      <c r="BW902" t="str">
        <f t="shared" ref="BW902" si="4511">IF(AND(OR($B902="Incon60l",$B902="Incon60r"),OR($B905="Abs60r",$B905="Abs60l"),$F902="Central",$F905="Central"),$I905,"")</f>
        <v/>
      </c>
      <c r="BX902" t="str">
        <f t="shared" si="4376"/>
        <v/>
      </c>
      <c r="BY902" t="str">
        <f t="shared" ref="BY902" si="4512">IF(AND(OR($B902="Incon60l",$B902="Incon60r"),OR($B905="con60r",$B905="con60l"),$F902="Central",$F905="Central"),$I905,"")</f>
        <v/>
      </c>
      <c r="CI902" t="str">
        <f t="shared" ref="CI902" si="4513">IF(AND(OR($B902="Incon20l",$B902="Incon20r"),OR($B905="Abs20r",$B905="Abs20l"),$F902="Central",$F905="Central"),$T905,"")</f>
        <v/>
      </c>
      <c r="CJ902" t="str">
        <f t="shared" ref="CJ902" si="4514">IF(AND(OR($B902="Incon60l",$B902="Incon60r"),OR($B905="Abs60r",$B905="Abs60l"),$F902="Central",$F905="Central"),$T905,"")</f>
        <v/>
      </c>
      <c r="CK902" t="str">
        <f t="shared" ref="CK902" si="4515">IF(AND(OR($B902="Incon20l",$B902="Incon20r"),OR($B905="con20r",$B905="con20l"),$F902="Central",$F905="Central"),$T905,"")</f>
        <v/>
      </c>
      <c r="CL902" t="str">
        <f t="shared" ref="CL902" si="4516">IF(AND(OR($B902="Incon60l",$B902="Incon60r"),OR($B905="con60r",$B905="con60l"),$F902="Central",$F905="Central"),$T905,"")</f>
        <v/>
      </c>
    </row>
    <row r="903" spans="1:96" x14ac:dyDescent="0.25">
      <c r="A903" t="s">
        <v>330</v>
      </c>
      <c r="B903" t="s">
        <v>329</v>
      </c>
      <c r="C903">
        <v>0</v>
      </c>
      <c r="D903">
        <v>700</v>
      </c>
      <c r="E903" t="s">
        <v>696</v>
      </c>
      <c r="F903" t="s">
        <v>85</v>
      </c>
      <c r="G903" t="s">
        <v>30</v>
      </c>
      <c r="H903" t="s">
        <v>30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 t="s">
        <v>30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CB903" t="str">
        <f t="shared" ref="CB903" si="4517">IF(AND(OR($B903="Incon20l",$B903="Incon20r"),OR($B906="Abs20r",$B906="Abs20l"),$F903="Flankers",$F906="Flankers"),$I906,"")</f>
        <v/>
      </c>
      <c r="CC903" t="str">
        <f t="shared" ref="CC903" si="4518">IF(AND(OR($B903="Incon60l",$B903="Incon60r"),OR($B906="Abs60r",$B906="Abs60l"),$F903="Flankers",$F906="Flankers"),$I906,"")</f>
        <v/>
      </c>
      <c r="CD903" t="str">
        <f t="shared" ref="CD903" si="4519">IF(AND(OR($B903="Incon20l",$B903="Incon20r"),OR($B906="con20r",$B906="con20l"),$F903="Flankers",$F906="Flankers"),$I906,"")</f>
        <v/>
      </c>
      <c r="CE903" t="str">
        <f t="shared" ref="CE903" si="4520">IF(AND(OR($B903="Incon60l",$B903="Incon60r"),OR($B906="con60r",$B906="con60l"),$F903="Flankers",$F906="Flankers"),$I906,"")</f>
        <v/>
      </c>
      <c r="CO903" t="str">
        <f t="shared" ref="CO903" si="4521">IF(AND(OR($B903="Incon20l",$B903="Incon20r"),OR($B906="Abs20r",$B906="Abs20l"),$F903="Flankers",$F906="Flankers"),$T906,"")</f>
        <v/>
      </c>
      <c r="CP903" t="str">
        <f t="shared" ref="CP903" si="4522">IF(AND(OR($B903="Incon60l",$B903="Incon60r"),OR($B906="Abs60r",$B906="Abs60l"),$F903="Flankers",$F906="Flankers"),$T906,"")</f>
        <v/>
      </c>
      <c r="CQ903" t="str">
        <f t="shared" ref="CQ903" si="4523">IF(AND(OR($B903="Incon20l",$B903="Incon20r"),OR($B906="con20r",$B906="con20l"),$F903="Flankers",$F906="Flankers"),$T906,"")</f>
        <v/>
      </c>
      <c r="CR903" t="str">
        <f t="shared" ref="CR903" si="4524">IF(AND(OR($B903="Incon60l",$B903="Incon60r"),OR($B906="con60r",$B906="con60l"),$F903="Flankers",$F906="Flankers"),$T906,"")</f>
        <v/>
      </c>
    </row>
    <row r="904" spans="1:96" x14ac:dyDescent="0.25">
      <c r="A904" t="s">
        <v>331</v>
      </c>
      <c r="B904" t="s">
        <v>329</v>
      </c>
      <c r="C904">
        <v>0</v>
      </c>
      <c r="D904">
        <v>700</v>
      </c>
      <c r="E904" t="s">
        <v>696</v>
      </c>
      <c r="F904" t="s">
        <v>85</v>
      </c>
      <c r="G904" t="s">
        <v>30</v>
      </c>
      <c r="H904" t="s">
        <v>30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 t="s">
        <v>30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</row>
    <row r="905" spans="1:96" x14ac:dyDescent="0.25">
      <c r="A905" t="s">
        <v>332</v>
      </c>
      <c r="B905" t="s">
        <v>329</v>
      </c>
      <c r="C905">
        <v>0</v>
      </c>
      <c r="D905">
        <v>700</v>
      </c>
      <c r="E905" t="s">
        <v>696</v>
      </c>
      <c r="F905" t="s">
        <v>85</v>
      </c>
      <c r="G905" t="s">
        <v>30</v>
      </c>
      <c r="H905" t="s">
        <v>30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 t="s">
        <v>30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BV905" t="str">
        <f t="shared" ref="BV905" si="4525">IF(AND(OR($B905="Incon20l",$B905="Incon20r"),OR($B908="Abs20r",$B908="Abs20l"),$F905="Central",$F908="Central"),$I908,"")</f>
        <v/>
      </c>
      <c r="BW905" t="str">
        <f t="shared" ref="BW905" si="4526">IF(AND(OR($B905="Incon60l",$B905="Incon60r"),OR($B908="Abs60r",$B908="Abs60l"),$F905="Central",$F908="Central"),$I908,"")</f>
        <v/>
      </c>
      <c r="BX905" t="str">
        <f t="shared" si="4376"/>
        <v/>
      </c>
      <c r="BY905" t="str">
        <f t="shared" ref="BY905" si="4527">IF(AND(OR($B905="Incon60l",$B905="Incon60r"),OR($B908="con60r",$B908="con60l"),$F905="Central",$F908="Central"),$I908,"")</f>
        <v/>
      </c>
      <c r="CI905" t="str">
        <f t="shared" ref="CI905" si="4528">IF(AND(OR($B905="Incon20l",$B905="Incon20r"),OR($B908="Abs20r",$B908="Abs20l"),$F905="Central",$F908="Central"),$T908,"")</f>
        <v/>
      </c>
      <c r="CJ905" t="str">
        <f t="shared" ref="CJ905" si="4529">IF(AND(OR($B905="Incon60l",$B905="Incon60r"),OR($B908="Abs60r",$B908="Abs60l"),$F905="Central",$F908="Central"),$T908,"")</f>
        <v/>
      </c>
      <c r="CK905" t="str">
        <f t="shared" ref="CK905" si="4530">IF(AND(OR($B905="Incon20l",$B905="Incon20r"),OR($B908="con20r",$B908="con20l"),$F905="Central",$F908="Central"),$T908,"")</f>
        <v/>
      </c>
      <c r="CL905" t="str">
        <f t="shared" ref="CL905" si="4531">IF(AND(OR($B905="Incon60l",$B905="Incon60r"),OR($B908="con60r",$B908="con60l"),$F905="Central",$F908="Central"),$T908,"")</f>
        <v/>
      </c>
    </row>
    <row r="906" spans="1:96" x14ac:dyDescent="0.25">
      <c r="A906" t="s">
        <v>333</v>
      </c>
      <c r="B906" t="s">
        <v>329</v>
      </c>
      <c r="C906">
        <v>0</v>
      </c>
      <c r="D906">
        <v>700</v>
      </c>
      <c r="E906" t="s">
        <v>696</v>
      </c>
      <c r="F906" t="s">
        <v>85</v>
      </c>
      <c r="G906" t="s">
        <v>30</v>
      </c>
      <c r="H906" t="s">
        <v>30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 t="s">
        <v>30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CB906" t="str">
        <f t="shared" ref="CB906" si="4532">IF(AND(OR($B906="Incon20l",$B906="Incon20r"),OR($B909="Abs20r",$B909="Abs20l"),$F906="Flankers",$F909="Flankers"),$I909,"")</f>
        <v/>
      </c>
      <c r="CC906" t="str">
        <f t="shared" ref="CC906" si="4533">IF(AND(OR($B906="Incon60l",$B906="Incon60r"),OR($B909="Abs60r",$B909="Abs60l"),$F906="Flankers",$F909="Flankers"),$I909,"")</f>
        <v/>
      </c>
      <c r="CD906" t="str">
        <f t="shared" ref="CD906" si="4534">IF(AND(OR($B906="Incon20l",$B906="Incon20r"),OR($B909="con20r",$B909="con20l"),$F906="Flankers",$F909="Flankers"),$I909,"")</f>
        <v/>
      </c>
      <c r="CE906" t="str">
        <f t="shared" ref="CE906" si="4535">IF(AND(OR($B906="Incon60l",$B906="Incon60r"),OR($B909="con60r",$B909="con60l"),$F906="Flankers",$F909="Flankers"),$I909,"")</f>
        <v/>
      </c>
      <c r="CO906" t="str">
        <f t="shared" ref="CO906" si="4536">IF(AND(OR($B906="Incon20l",$B906="Incon20r"),OR($B909="Abs20r",$B909="Abs20l"),$F906="Flankers",$F909="Flankers"),$T909,"")</f>
        <v/>
      </c>
      <c r="CP906" t="str">
        <f t="shared" ref="CP906" si="4537">IF(AND(OR($B906="Incon60l",$B906="Incon60r"),OR($B909="Abs60r",$B909="Abs60l"),$F906="Flankers",$F909="Flankers"),$T909,"")</f>
        <v/>
      </c>
      <c r="CQ906" t="str">
        <f t="shared" ref="CQ906" si="4538">IF(AND(OR($B906="Incon20l",$B906="Incon20r"),OR($B909="con20r",$B909="con20l"),$F906="Flankers",$F909="Flankers"),$T909,"")</f>
        <v/>
      </c>
      <c r="CR906" t="str">
        <f t="shared" ref="CR906" si="4539">IF(AND(OR($B906="Incon60l",$B906="Incon60r"),OR($B909="con60r",$B909="con60l"),$F906="Flankers",$F909="Flankers"),$T909,"")</f>
        <v/>
      </c>
    </row>
    <row r="907" spans="1:96" x14ac:dyDescent="0.25">
      <c r="A907" t="s">
        <v>334</v>
      </c>
      <c r="B907" t="s">
        <v>329</v>
      </c>
      <c r="C907">
        <v>0</v>
      </c>
      <c r="D907">
        <v>700</v>
      </c>
      <c r="E907" t="s">
        <v>696</v>
      </c>
      <c r="F907" t="s">
        <v>85</v>
      </c>
      <c r="G907" t="s">
        <v>30</v>
      </c>
      <c r="H907" t="s">
        <v>30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 t="s">
        <v>30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</row>
    <row r="908" spans="1:96" x14ac:dyDescent="0.25">
      <c r="A908" t="s">
        <v>335</v>
      </c>
      <c r="B908" t="s">
        <v>329</v>
      </c>
      <c r="C908">
        <v>0</v>
      </c>
      <c r="D908">
        <v>700</v>
      </c>
      <c r="E908" t="s">
        <v>696</v>
      </c>
      <c r="F908" t="s">
        <v>85</v>
      </c>
      <c r="G908" t="s">
        <v>30</v>
      </c>
      <c r="H908" t="s">
        <v>30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 t="s">
        <v>30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BV908" t="str">
        <f t="shared" ref="BV908" si="4540">IF(AND(OR($B908="Incon20l",$B908="Incon20r"),OR($B911="Abs20r",$B911="Abs20l"),$F908="Central",$F911="Central"),$I911,"")</f>
        <v/>
      </c>
      <c r="BW908" t="str">
        <f t="shared" ref="BW908" si="4541">IF(AND(OR($B908="Incon60l",$B908="Incon60r"),OR($B911="Abs60r",$B911="Abs60l"),$F908="Central",$F911="Central"),$I911,"")</f>
        <v/>
      </c>
      <c r="BX908" t="str">
        <f t="shared" si="4376"/>
        <v/>
      </c>
      <c r="BY908" t="str">
        <f t="shared" ref="BY908" si="4542">IF(AND(OR($B908="Incon60l",$B908="Incon60r"),OR($B911="con60r",$B911="con60l"),$F908="Central",$F911="Central"),$I911,"")</f>
        <v/>
      </c>
      <c r="CI908" t="str">
        <f t="shared" ref="CI908" si="4543">IF(AND(OR($B908="Incon20l",$B908="Incon20r"),OR($B911="Abs20r",$B911="Abs20l"),$F908="Central",$F911="Central"),$T911,"")</f>
        <v/>
      </c>
      <c r="CJ908" t="str">
        <f t="shared" ref="CJ908" si="4544">IF(AND(OR($B908="Incon60l",$B908="Incon60r"),OR($B911="Abs60r",$B911="Abs60l"),$F908="Central",$F911="Central"),$T911,"")</f>
        <v/>
      </c>
      <c r="CK908" t="str">
        <f t="shared" ref="CK908" si="4545">IF(AND(OR($B908="Incon20l",$B908="Incon20r"),OR($B911="con20r",$B911="con20l"),$F908="Central",$F911="Central"),$T911,"")</f>
        <v/>
      </c>
      <c r="CL908" t="str">
        <f t="shared" ref="CL908" si="4546">IF(AND(OR($B908="Incon60l",$B908="Incon60r"),OR($B911="con60r",$B911="con60l"),$F908="Central",$F911="Central"),$T911,"")</f>
        <v/>
      </c>
    </row>
    <row r="909" spans="1:96" x14ac:dyDescent="0.25">
      <c r="A909" t="s">
        <v>336</v>
      </c>
      <c r="B909" t="s">
        <v>329</v>
      </c>
      <c r="C909">
        <v>0</v>
      </c>
      <c r="D909">
        <v>700</v>
      </c>
      <c r="E909" t="s">
        <v>696</v>
      </c>
      <c r="F909" t="s">
        <v>85</v>
      </c>
      <c r="G909" t="s">
        <v>30</v>
      </c>
      <c r="H909" t="s">
        <v>30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 t="s">
        <v>30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CB909" t="str">
        <f t="shared" ref="CB909" si="4547">IF(AND(OR($B909="Incon20l",$B909="Incon20r"),OR($B912="Abs20r",$B912="Abs20l"),$F909="Flankers",$F912="Flankers"),$I912,"")</f>
        <v/>
      </c>
      <c r="CC909" t="str">
        <f t="shared" ref="CC909" si="4548">IF(AND(OR($B909="Incon60l",$B909="Incon60r"),OR($B912="Abs60r",$B912="Abs60l"),$F909="Flankers",$F912="Flankers"),$I912,"")</f>
        <v/>
      </c>
      <c r="CD909" t="str">
        <f t="shared" ref="CD909" si="4549">IF(AND(OR($B909="Incon20l",$B909="Incon20r"),OR($B912="con20r",$B912="con20l"),$F909="Flankers",$F912="Flankers"),$I912,"")</f>
        <v/>
      </c>
      <c r="CE909" t="str">
        <f t="shared" ref="CE909" si="4550">IF(AND(OR($B909="Incon60l",$B909="Incon60r"),OR($B912="con60r",$B912="con60l"),$F909="Flankers",$F912="Flankers"),$I912,"")</f>
        <v/>
      </c>
      <c r="CO909" t="str">
        <f t="shared" ref="CO909" si="4551">IF(AND(OR($B909="Incon20l",$B909="Incon20r"),OR($B912="Abs20r",$B912="Abs20l"),$F909="Flankers",$F912="Flankers"),$T912,"")</f>
        <v/>
      </c>
      <c r="CP909" t="str">
        <f t="shared" ref="CP909" si="4552">IF(AND(OR($B909="Incon60l",$B909="Incon60r"),OR($B912="Abs60r",$B912="Abs60l"),$F909="Flankers",$F912="Flankers"),$T912,"")</f>
        <v/>
      </c>
      <c r="CQ909" t="str">
        <f t="shared" ref="CQ909" si="4553">IF(AND(OR($B909="Incon20l",$B909="Incon20r"),OR($B912="con20r",$B912="con20l"),$F909="Flankers",$F912="Flankers"),$T912,"")</f>
        <v/>
      </c>
      <c r="CR909" t="str">
        <f t="shared" ref="CR909" si="4554">IF(AND(OR($B909="Incon60l",$B909="Incon60r"),OR($B912="con60r",$B912="con60l"),$F909="Flankers",$F912="Flankers"),$T912,"")</f>
        <v/>
      </c>
    </row>
    <row r="910" spans="1:96" x14ac:dyDescent="0.25">
      <c r="A910" t="s">
        <v>337</v>
      </c>
      <c r="B910" t="s">
        <v>329</v>
      </c>
      <c r="C910">
        <v>0</v>
      </c>
      <c r="D910">
        <v>700</v>
      </c>
      <c r="E910" t="s">
        <v>696</v>
      </c>
      <c r="F910" t="s">
        <v>85</v>
      </c>
      <c r="G910" t="s">
        <v>30</v>
      </c>
      <c r="H910" t="s">
        <v>30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 t="s">
        <v>30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</row>
    <row r="911" spans="1:96" x14ac:dyDescent="0.25">
      <c r="A911" t="s">
        <v>338</v>
      </c>
      <c r="B911" t="s">
        <v>329</v>
      </c>
      <c r="C911">
        <v>0</v>
      </c>
      <c r="D911">
        <v>700</v>
      </c>
      <c r="E911" t="s">
        <v>696</v>
      </c>
      <c r="F911" t="s">
        <v>85</v>
      </c>
      <c r="G911" t="s">
        <v>30</v>
      </c>
      <c r="H911" t="s">
        <v>30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 t="s">
        <v>30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BV911" t="str">
        <f t="shared" ref="BV911" si="4555">IF(AND(OR($B911="Incon20l",$B911="Incon20r"),OR($B914="Abs20r",$B914="Abs20l"),$F911="Central",$F914="Central"),$I914,"")</f>
        <v/>
      </c>
      <c r="BW911" t="str">
        <f t="shared" ref="BW911" si="4556">IF(AND(OR($B911="Incon60l",$B911="Incon60r"),OR($B914="Abs60r",$B914="Abs60l"),$F911="Central",$F914="Central"),$I914,"")</f>
        <v/>
      </c>
      <c r="BX911" t="str">
        <f t="shared" si="4376"/>
        <v/>
      </c>
      <c r="BY911" t="str">
        <f t="shared" ref="BY911" si="4557">IF(AND(OR($B911="Incon60l",$B911="Incon60r"),OR($B914="con60r",$B914="con60l"),$F911="Central",$F914="Central"),$I914,"")</f>
        <v/>
      </c>
      <c r="CI911" t="str">
        <f t="shared" ref="CI911" si="4558">IF(AND(OR($B911="Incon20l",$B911="Incon20r"),OR($B914="Abs20r",$B914="Abs20l"),$F911="Central",$F914="Central"),$T914,"")</f>
        <v/>
      </c>
      <c r="CJ911" t="str">
        <f t="shared" ref="CJ911" si="4559">IF(AND(OR($B911="Incon60l",$B911="Incon60r"),OR($B914="Abs60r",$B914="Abs60l"),$F911="Central",$F914="Central"),$T914,"")</f>
        <v/>
      </c>
      <c r="CK911" t="str">
        <f t="shared" ref="CK911" si="4560">IF(AND(OR($B911="Incon20l",$B911="Incon20r"),OR($B914="con20r",$B914="con20l"),$F911="Central",$F914="Central"),$T914,"")</f>
        <v/>
      </c>
      <c r="CL911" t="str">
        <f t="shared" ref="CL911" si="4561">IF(AND(OR($B911="Incon60l",$B911="Incon60r"),OR($B914="con60r",$B914="con60l"),$F911="Central",$F914="Central"),$T914,"")</f>
        <v/>
      </c>
    </row>
    <row r="912" spans="1:96" x14ac:dyDescent="0.25">
      <c r="A912" t="s">
        <v>339</v>
      </c>
      <c r="B912" t="s">
        <v>329</v>
      </c>
      <c r="C912">
        <v>0</v>
      </c>
      <c r="D912">
        <v>700</v>
      </c>
      <c r="E912" t="s">
        <v>696</v>
      </c>
      <c r="F912" t="s">
        <v>85</v>
      </c>
      <c r="G912" t="s">
        <v>30</v>
      </c>
      <c r="H912" t="s">
        <v>30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t="s">
        <v>30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CB912" t="str">
        <f t="shared" ref="CB912" si="4562">IF(AND(OR($B912="Incon20l",$B912="Incon20r"),OR($B915="Abs20r",$B915="Abs20l"),$F912="Flankers",$F915="Flankers"),$I915,"")</f>
        <v/>
      </c>
      <c r="CC912" t="str">
        <f t="shared" ref="CC912" si="4563">IF(AND(OR($B912="Incon60l",$B912="Incon60r"),OR($B915="Abs60r",$B915="Abs60l"),$F912="Flankers",$F915="Flankers"),$I915,"")</f>
        <v/>
      </c>
      <c r="CD912" t="str">
        <f t="shared" ref="CD912" si="4564">IF(AND(OR($B912="Incon20l",$B912="Incon20r"),OR($B915="con20r",$B915="con20l"),$F912="Flankers",$F915="Flankers"),$I915,"")</f>
        <v/>
      </c>
      <c r="CE912" t="str">
        <f t="shared" ref="CE912" si="4565">IF(AND(OR($B912="Incon60l",$B912="Incon60r"),OR($B915="con60r",$B915="con60l"),$F912="Flankers",$F915="Flankers"),$I915,"")</f>
        <v/>
      </c>
      <c r="CO912" t="str">
        <f t="shared" ref="CO912" si="4566">IF(AND(OR($B912="Incon20l",$B912="Incon20r"),OR($B915="Abs20r",$B915="Abs20l"),$F912="Flankers",$F915="Flankers"),$T915,"")</f>
        <v/>
      </c>
      <c r="CP912" t="str">
        <f t="shared" ref="CP912" si="4567">IF(AND(OR($B912="Incon60l",$B912="Incon60r"),OR($B915="Abs60r",$B915="Abs60l"),$F912="Flankers",$F915="Flankers"),$T915,"")</f>
        <v/>
      </c>
      <c r="CQ912" t="str">
        <f t="shared" ref="CQ912" si="4568">IF(AND(OR($B912="Incon20l",$B912="Incon20r"),OR($B915="con20r",$B915="con20l"),$F912="Flankers",$F915="Flankers"),$T915,"")</f>
        <v/>
      </c>
      <c r="CR912" t="str">
        <f t="shared" ref="CR912" si="4569">IF(AND(OR($B912="Incon60l",$B912="Incon60r"),OR($B915="con60r",$B915="con60l"),$F912="Flankers",$F915="Flankers"),$T915,"")</f>
        <v/>
      </c>
    </row>
    <row r="913" spans="1:96" x14ac:dyDescent="0.25">
      <c r="A913" t="s">
        <v>340</v>
      </c>
      <c r="B913" t="s">
        <v>329</v>
      </c>
      <c r="C913">
        <v>0</v>
      </c>
      <c r="D913">
        <v>700</v>
      </c>
      <c r="E913" t="s">
        <v>696</v>
      </c>
      <c r="F913" t="s">
        <v>85</v>
      </c>
      <c r="G913" t="s">
        <v>30</v>
      </c>
      <c r="H913" t="s">
        <v>30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 t="s">
        <v>30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</row>
    <row r="914" spans="1:96" x14ac:dyDescent="0.25">
      <c r="A914" t="s">
        <v>341</v>
      </c>
      <c r="B914" t="s">
        <v>329</v>
      </c>
      <c r="C914">
        <v>0</v>
      </c>
      <c r="D914">
        <v>700</v>
      </c>
      <c r="E914" t="s">
        <v>696</v>
      </c>
      <c r="F914" t="s">
        <v>85</v>
      </c>
      <c r="G914" t="s">
        <v>30</v>
      </c>
      <c r="H914" t="s">
        <v>30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 t="s">
        <v>30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BV914" t="str">
        <f t="shared" ref="BV914" si="4570">IF(AND(OR($B914="Incon20l",$B914="Incon20r"),OR($B917="Abs20r",$B917="Abs20l"),$F914="Central",$F917="Central"),$I917,"")</f>
        <v/>
      </c>
      <c r="BW914" t="str">
        <f t="shared" ref="BW914" si="4571">IF(AND(OR($B914="Incon60l",$B914="Incon60r"),OR($B917="Abs60r",$B917="Abs60l"),$F914="Central",$F917="Central"),$I917,"")</f>
        <v/>
      </c>
      <c r="BX914" t="str">
        <f t="shared" si="4376"/>
        <v/>
      </c>
      <c r="BY914" t="str">
        <f t="shared" ref="BY914" si="4572">IF(AND(OR($B914="Incon60l",$B914="Incon60r"),OR($B917="con60r",$B917="con60l"),$F914="Central",$F917="Central"),$I917,"")</f>
        <v/>
      </c>
      <c r="CI914" t="str">
        <f t="shared" ref="CI914" si="4573">IF(AND(OR($B914="Incon20l",$B914="Incon20r"),OR($B917="Abs20r",$B917="Abs20l"),$F914="Central",$F917="Central"),$T917,"")</f>
        <v/>
      </c>
      <c r="CJ914" t="str">
        <f t="shared" ref="CJ914" si="4574">IF(AND(OR($B914="Incon60l",$B914="Incon60r"),OR($B917="Abs60r",$B917="Abs60l"),$F914="Central",$F917="Central"),$T917,"")</f>
        <v/>
      </c>
      <c r="CK914" t="str">
        <f t="shared" ref="CK914" si="4575">IF(AND(OR($B914="Incon20l",$B914="Incon20r"),OR($B917="con20r",$B917="con20l"),$F914="Central",$F917="Central"),$T917,"")</f>
        <v/>
      </c>
      <c r="CL914" t="str">
        <f t="shared" ref="CL914" si="4576">IF(AND(OR($B914="Incon60l",$B914="Incon60r"),OR($B917="con60r",$B917="con60l"),$F914="Central",$F917="Central"),$T917,"")</f>
        <v/>
      </c>
    </row>
    <row r="915" spans="1:96" x14ac:dyDescent="0.25">
      <c r="A915" t="s">
        <v>342</v>
      </c>
      <c r="B915" t="s">
        <v>329</v>
      </c>
      <c r="C915">
        <v>0</v>
      </c>
      <c r="D915">
        <v>700</v>
      </c>
      <c r="E915" t="s">
        <v>696</v>
      </c>
      <c r="F915" t="s">
        <v>85</v>
      </c>
      <c r="G915" t="s">
        <v>30</v>
      </c>
      <c r="H915" t="s">
        <v>30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 t="s">
        <v>30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CB915" t="str">
        <f t="shared" ref="CB915" si="4577">IF(AND(OR($B915="Incon20l",$B915="Incon20r"),OR($B918="Abs20r",$B918="Abs20l"),$F915="Flankers",$F918="Flankers"),$I918,"")</f>
        <v/>
      </c>
      <c r="CC915" t="str">
        <f t="shared" ref="CC915" si="4578">IF(AND(OR($B915="Incon60l",$B915="Incon60r"),OR($B918="Abs60r",$B918="Abs60l"),$F915="Flankers",$F918="Flankers"),$I918,"")</f>
        <v/>
      </c>
      <c r="CD915" t="str">
        <f t="shared" ref="CD915" si="4579">IF(AND(OR($B915="Incon20l",$B915="Incon20r"),OR($B918="con20r",$B918="con20l"),$F915="Flankers",$F918="Flankers"),$I918,"")</f>
        <v/>
      </c>
      <c r="CE915" t="str">
        <f t="shared" ref="CE915" si="4580">IF(AND(OR($B915="Incon60l",$B915="Incon60r"),OR($B918="con60r",$B918="con60l"),$F915="Flankers",$F918="Flankers"),$I918,"")</f>
        <v/>
      </c>
      <c r="CO915" t="str">
        <f t="shared" ref="CO915" si="4581">IF(AND(OR($B915="Incon20l",$B915="Incon20r"),OR($B918="Abs20r",$B918="Abs20l"),$F915="Flankers",$F918="Flankers"),$T918,"")</f>
        <v/>
      </c>
      <c r="CP915" t="str">
        <f t="shared" ref="CP915" si="4582">IF(AND(OR($B915="Incon60l",$B915="Incon60r"),OR($B918="Abs60r",$B918="Abs60l"),$F915="Flankers",$F918="Flankers"),$T918,"")</f>
        <v/>
      </c>
      <c r="CQ915" t="str">
        <f t="shared" ref="CQ915" si="4583">IF(AND(OR($B915="Incon20l",$B915="Incon20r"),OR($B918="con20r",$B918="con20l"),$F915="Flankers",$F918="Flankers"),$T918,"")</f>
        <v/>
      </c>
      <c r="CR915" t="str">
        <f t="shared" ref="CR915" si="4584">IF(AND(OR($B915="Incon60l",$B915="Incon60r"),OR($B918="con60r",$B918="con60l"),$F915="Flankers",$F918="Flankers"),$T918,"")</f>
        <v/>
      </c>
    </row>
    <row r="916" spans="1:96" x14ac:dyDescent="0.25">
      <c r="A916" t="s">
        <v>343</v>
      </c>
      <c r="B916" t="s">
        <v>329</v>
      </c>
      <c r="C916">
        <v>0</v>
      </c>
      <c r="D916">
        <v>700</v>
      </c>
      <c r="E916" t="s">
        <v>696</v>
      </c>
      <c r="F916" t="s">
        <v>85</v>
      </c>
      <c r="G916" t="s">
        <v>30</v>
      </c>
      <c r="H916" t="s">
        <v>30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 t="s">
        <v>30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</row>
    <row r="917" spans="1:96" x14ac:dyDescent="0.25">
      <c r="A917" t="s">
        <v>344</v>
      </c>
      <c r="B917" t="s">
        <v>329</v>
      </c>
      <c r="C917">
        <v>0</v>
      </c>
      <c r="D917">
        <v>700</v>
      </c>
      <c r="E917" t="s">
        <v>696</v>
      </c>
      <c r="F917" t="s">
        <v>85</v>
      </c>
      <c r="G917" t="s">
        <v>30</v>
      </c>
      <c r="H917" t="s">
        <v>30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 t="s">
        <v>30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BV917" t="str">
        <f t="shared" ref="BV917" si="4585">IF(AND(OR($B917="Incon20l",$B917="Incon20r"),OR($B920="Abs20r",$B920="Abs20l"),$F917="Central",$F920="Central"),$I920,"")</f>
        <v/>
      </c>
      <c r="BW917" t="str">
        <f t="shared" ref="BW917" si="4586">IF(AND(OR($B917="Incon60l",$B917="Incon60r"),OR($B920="Abs60r",$B920="Abs60l"),$F917="Central",$F920="Central"),$I920,"")</f>
        <v/>
      </c>
      <c r="BX917" t="str">
        <f t="shared" si="4376"/>
        <v/>
      </c>
      <c r="BY917" t="str">
        <f t="shared" ref="BY917" si="4587">IF(AND(OR($B917="Incon60l",$B917="Incon60r"),OR($B920="con60r",$B920="con60l"),$F917="Central",$F920="Central"),$I920,"")</f>
        <v/>
      </c>
      <c r="CI917" t="str">
        <f t="shared" ref="CI917" si="4588">IF(AND(OR($B917="Incon20l",$B917="Incon20r"),OR($B920="Abs20r",$B920="Abs20l"),$F917="Central",$F920="Central"),$T920,"")</f>
        <v/>
      </c>
      <c r="CJ917" t="str">
        <f t="shared" ref="CJ917" si="4589">IF(AND(OR($B917="Incon60l",$B917="Incon60r"),OR($B920="Abs60r",$B920="Abs60l"),$F917="Central",$F920="Central"),$T920,"")</f>
        <v/>
      </c>
      <c r="CK917" t="str">
        <f t="shared" ref="CK917" si="4590">IF(AND(OR($B917="Incon20l",$B917="Incon20r"),OR($B920="con20r",$B920="con20l"),$F917="Central",$F920="Central"),$T920,"")</f>
        <v/>
      </c>
      <c r="CL917" t="str">
        <f t="shared" ref="CL917" si="4591">IF(AND(OR($B917="Incon60l",$B917="Incon60r"),OR($B920="con60r",$B920="con60l"),$F917="Central",$F920="Central"),$T920,"")</f>
        <v/>
      </c>
    </row>
    <row r="918" spans="1:96" x14ac:dyDescent="0.25">
      <c r="A918" t="s">
        <v>345</v>
      </c>
      <c r="B918" t="s">
        <v>329</v>
      </c>
      <c r="C918">
        <v>0</v>
      </c>
      <c r="D918">
        <v>700</v>
      </c>
      <c r="E918" t="s">
        <v>696</v>
      </c>
      <c r="F918" t="s">
        <v>85</v>
      </c>
      <c r="G918" t="s">
        <v>30</v>
      </c>
      <c r="H918" t="s">
        <v>30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 t="s">
        <v>30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CB918" t="str">
        <f t="shared" ref="CB918" si="4592">IF(AND(OR($B918="Incon20l",$B918="Incon20r"),OR($B921="Abs20r",$B921="Abs20l"),$F918="Flankers",$F921="Flankers"),$I921,"")</f>
        <v/>
      </c>
      <c r="CC918" t="str">
        <f t="shared" ref="CC918" si="4593">IF(AND(OR($B918="Incon60l",$B918="Incon60r"),OR($B921="Abs60r",$B921="Abs60l"),$F918="Flankers",$F921="Flankers"),$I921,"")</f>
        <v/>
      </c>
      <c r="CD918" t="str">
        <f t="shared" ref="CD918" si="4594">IF(AND(OR($B918="Incon20l",$B918="Incon20r"),OR($B921="con20r",$B921="con20l"),$F918="Flankers",$F921="Flankers"),$I921,"")</f>
        <v/>
      </c>
      <c r="CE918" t="str">
        <f t="shared" ref="CE918" si="4595">IF(AND(OR($B918="Incon60l",$B918="Incon60r"),OR($B921="con60r",$B921="con60l"),$F918="Flankers",$F921="Flankers"),$I921,"")</f>
        <v/>
      </c>
      <c r="CO918" t="str">
        <f t="shared" ref="CO918" si="4596">IF(AND(OR($B918="Incon20l",$B918="Incon20r"),OR($B921="Abs20r",$B921="Abs20l"),$F918="Flankers",$F921="Flankers"),$T921,"")</f>
        <v/>
      </c>
      <c r="CP918" t="str">
        <f t="shared" ref="CP918" si="4597">IF(AND(OR($B918="Incon60l",$B918="Incon60r"),OR($B921="Abs60r",$B921="Abs60l"),$F918="Flankers",$F921="Flankers"),$T921,"")</f>
        <v/>
      </c>
      <c r="CQ918" t="str">
        <f t="shared" ref="CQ918" si="4598">IF(AND(OR($B918="Incon20l",$B918="Incon20r"),OR($B921="con20r",$B921="con20l"),$F918="Flankers",$F921="Flankers"),$T921,"")</f>
        <v/>
      </c>
      <c r="CR918" t="str">
        <f t="shared" ref="CR918" si="4599">IF(AND(OR($B918="Incon60l",$B918="Incon60r"),OR($B921="con60r",$B921="con60l"),$F918="Flankers",$F921="Flankers"),$T921,"")</f>
        <v/>
      </c>
    </row>
    <row r="919" spans="1:96" x14ac:dyDescent="0.25">
      <c r="A919" t="s">
        <v>346</v>
      </c>
      <c r="B919" t="s">
        <v>329</v>
      </c>
      <c r="C919">
        <v>0</v>
      </c>
      <c r="D919">
        <v>700</v>
      </c>
      <c r="E919" t="s">
        <v>696</v>
      </c>
      <c r="F919" t="s">
        <v>85</v>
      </c>
      <c r="G919" t="s">
        <v>30</v>
      </c>
      <c r="H919" t="s">
        <v>30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 t="s">
        <v>30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</row>
    <row r="920" spans="1:96" x14ac:dyDescent="0.25">
      <c r="A920" t="s">
        <v>347</v>
      </c>
      <c r="B920" t="s">
        <v>348</v>
      </c>
      <c r="C920">
        <v>0</v>
      </c>
      <c r="D920">
        <v>700</v>
      </c>
      <c r="E920" t="s">
        <v>696</v>
      </c>
      <c r="F920" t="s">
        <v>29</v>
      </c>
      <c r="G920" t="s">
        <v>30</v>
      </c>
      <c r="H920" t="s">
        <v>30</v>
      </c>
      <c r="I920">
        <v>133.30000000000001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 t="s">
        <v>30</v>
      </c>
      <c r="Q920">
        <v>0</v>
      </c>
      <c r="R920">
        <v>19</v>
      </c>
      <c r="S920">
        <v>0</v>
      </c>
      <c r="T920">
        <v>0</v>
      </c>
      <c r="U920">
        <v>0</v>
      </c>
      <c r="V920">
        <v>0</v>
      </c>
      <c r="BV920" t="str">
        <f t="shared" ref="BV920" si="4600">IF(AND(OR($B920="Incon20l",$B920="Incon20r"),OR($B923="Abs20r",$B923="Abs20l"),$F920="Central",$F923="Central"),$I923,"")</f>
        <v/>
      </c>
      <c r="BW920" t="str">
        <f t="shared" ref="BW920" si="4601">IF(AND(OR($B920="Incon60l",$B920="Incon60r"),OR($B923="Abs60r",$B923="Abs60l"),$F920="Central",$F923="Central"),$I923,"")</f>
        <v/>
      </c>
      <c r="BX920" t="str">
        <f t="shared" si="4376"/>
        <v/>
      </c>
      <c r="BY920" t="str">
        <f t="shared" ref="BY920" si="4602">IF(AND(OR($B920="Incon60l",$B920="Incon60r"),OR($B923="con60r",$B923="con60l"),$F920="Central",$F923="Central"),$I923,"")</f>
        <v/>
      </c>
      <c r="CI920" t="str">
        <f t="shared" ref="CI920" si="4603">IF(AND(OR($B920="Incon20l",$B920="Incon20r"),OR($B923="Abs20r",$B923="Abs20l"),$F920="Central",$F923="Central"),$T923,"")</f>
        <v/>
      </c>
      <c r="CJ920" t="str">
        <f t="shared" ref="CJ920" si="4604">IF(AND(OR($B920="Incon60l",$B920="Incon60r"),OR($B923="Abs60r",$B923="Abs60l"),$F920="Central",$F923="Central"),$T923,"")</f>
        <v/>
      </c>
      <c r="CK920" t="str">
        <f t="shared" ref="CK920" si="4605">IF(AND(OR($B920="Incon20l",$B920="Incon20r"),OR($B923="con20r",$B923="con20l"),$F920="Central",$F923="Central"),$T923,"")</f>
        <v/>
      </c>
      <c r="CL920" t="str">
        <f t="shared" ref="CL920" si="4606">IF(AND(OR($B920="Incon60l",$B920="Incon60r"),OR($B923="con60r",$B923="con60l"),$F920="Central",$F923="Central"),$T923,"")</f>
        <v/>
      </c>
    </row>
    <row r="921" spans="1:96" x14ac:dyDescent="0.25">
      <c r="A921" t="s">
        <v>349</v>
      </c>
      <c r="B921" t="s">
        <v>348</v>
      </c>
      <c r="C921">
        <v>0</v>
      </c>
      <c r="D921">
        <v>700</v>
      </c>
      <c r="E921" t="s">
        <v>696</v>
      </c>
      <c r="F921" t="s">
        <v>29</v>
      </c>
      <c r="G921" t="s">
        <v>30</v>
      </c>
      <c r="H921" t="s">
        <v>30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 t="s">
        <v>30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CB921" t="str">
        <f t="shared" ref="CB921" si="4607">IF(AND(OR($B921="Incon20l",$B921="Incon20r"),OR($B924="Abs20r",$B924="Abs20l"),$F921="Flankers",$F924="Flankers"),$I924,"")</f>
        <v/>
      </c>
      <c r="CC921" t="str">
        <f t="shared" ref="CC921" si="4608">IF(AND(OR($B921="Incon60l",$B921="Incon60r"),OR($B924="Abs60r",$B924="Abs60l"),$F921="Flankers",$F924="Flankers"),$I924,"")</f>
        <v/>
      </c>
      <c r="CD921" t="str">
        <f t="shared" ref="CD921" si="4609">IF(AND(OR($B921="Incon20l",$B921="Incon20r"),OR($B924="con20r",$B924="con20l"),$F921="Flankers",$F924="Flankers"),$I924,"")</f>
        <v/>
      </c>
      <c r="CE921" t="str">
        <f t="shared" ref="CE921" si="4610">IF(AND(OR($B921="Incon60l",$B921="Incon60r"),OR($B924="con60r",$B924="con60l"),$F921="Flankers",$F924="Flankers"),$I924,"")</f>
        <v/>
      </c>
      <c r="CO921" t="str">
        <f t="shared" ref="CO921" si="4611">IF(AND(OR($B921="Incon20l",$B921="Incon20r"),OR($B924="Abs20r",$B924="Abs20l"),$F921="Flankers",$F924="Flankers"),$T924,"")</f>
        <v/>
      </c>
      <c r="CP921" t="str">
        <f t="shared" ref="CP921" si="4612">IF(AND(OR($B921="Incon60l",$B921="Incon60r"),OR($B924="Abs60r",$B924="Abs60l"),$F921="Flankers",$F924="Flankers"),$T924,"")</f>
        <v/>
      </c>
      <c r="CQ921" t="str">
        <f t="shared" ref="CQ921" si="4613">IF(AND(OR($B921="Incon20l",$B921="Incon20r"),OR($B924="con20r",$B924="con20l"),$F921="Flankers",$F924="Flankers"),$T924,"")</f>
        <v/>
      </c>
      <c r="CR921" t="str">
        <f t="shared" ref="CR921" si="4614">IF(AND(OR($B921="Incon60l",$B921="Incon60r"),OR($B924="con60r",$B924="con60l"),$F921="Flankers",$F924="Flankers"),$T924,"")</f>
        <v/>
      </c>
    </row>
    <row r="922" spans="1:96" x14ac:dyDescent="0.25">
      <c r="A922" t="s">
        <v>350</v>
      </c>
      <c r="B922" t="s">
        <v>348</v>
      </c>
      <c r="C922">
        <v>0</v>
      </c>
      <c r="D922">
        <v>700</v>
      </c>
      <c r="E922" t="s">
        <v>696</v>
      </c>
      <c r="F922" t="s">
        <v>29</v>
      </c>
      <c r="G922" t="s">
        <v>30</v>
      </c>
      <c r="H922" t="s">
        <v>30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t="s">
        <v>30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</row>
    <row r="923" spans="1:96" x14ac:dyDescent="0.25">
      <c r="A923" t="s">
        <v>351</v>
      </c>
      <c r="B923" t="s">
        <v>348</v>
      </c>
      <c r="C923">
        <v>0</v>
      </c>
      <c r="D923">
        <v>700</v>
      </c>
      <c r="E923" t="s">
        <v>696</v>
      </c>
      <c r="F923" t="s">
        <v>29</v>
      </c>
      <c r="G923" t="s">
        <v>30</v>
      </c>
      <c r="H923" t="s">
        <v>30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 t="s">
        <v>30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BV923" t="str">
        <f t="shared" ref="BV923" si="4615">IF(AND(OR($B923="Incon20l",$B923="Incon20r"),OR($B926="Abs20r",$B926="Abs20l"),$F923="Central",$F926="Central"),$I926,"")</f>
        <v/>
      </c>
      <c r="BW923" t="str">
        <f t="shared" ref="BW923" si="4616">IF(AND(OR($B923="Incon60l",$B923="Incon60r"),OR($B926="Abs60r",$B926="Abs60l"),$F923="Central",$F926="Central"),$I926,"")</f>
        <v/>
      </c>
      <c r="BX923" t="str">
        <f t="shared" si="4376"/>
        <v/>
      </c>
      <c r="BY923" t="str">
        <f t="shared" ref="BY923" si="4617">IF(AND(OR($B923="Incon60l",$B923="Incon60r"),OR($B926="con60r",$B926="con60l"),$F923="Central",$F926="Central"),$I926,"")</f>
        <v/>
      </c>
      <c r="CI923" t="str">
        <f t="shared" ref="CI923" si="4618">IF(AND(OR($B923="Incon20l",$B923="Incon20r"),OR($B926="Abs20r",$B926="Abs20l"),$F923="Central",$F926="Central"),$T926,"")</f>
        <v/>
      </c>
      <c r="CJ923" t="str">
        <f t="shared" ref="CJ923" si="4619">IF(AND(OR($B923="Incon60l",$B923="Incon60r"),OR($B926="Abs60r",$B926="Abs60l"),$F923="Central",$F926="Central"),$T926,"")</f>
        <v/>
      </c>
      <c r="CK923" t="str">
        <f t="shared" ref="CK923" si="4620">IF(AND(OR($B923="Incon20l",$B923="Incon20r"),OR($B926="con20r",$B926="con20l"),$F923="Central",$F926="Central"),$T926,"")</f>
        <v/>
      </c>
      <c r="CL923" t="str">
        <f t="shared" ref="CL923" si="4621">IF(AND(OR($B923="Incon60l",$B923="Incon60r"),OR($B926="con60r",$B926="con60l"),$F923="Central",$F926="Central"),$T926,"")</f>
        <v/>
      </c>
    </row>
    <row r="924" spans="1:96" x14ac:dyDescent="0.25">
      <c r="A924" t="s">
        <v>352</v>
      </c>
      <c r="B924" t="s">
        <v>348</v>
      </c>
      <c r="C924">
        <v>0</v>
      </c>
      <c r="D924">
        <v>700</v>
      </c>
      <c r="E924" t="s">
        <v>696</v>
      </c>
      <c r="F924" t="s">
        <v>29</v>
      </c>
      <c r="G924" t="s">
        <v>30</v>
      </c>
      <c r="H924" t="s">
        <v>30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 t="s">
        <v>30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CB924" t="str">
        <f t="shared" ref="CB924" si="4622">IF(AND(OR($B924="Incon20l",$B924="Incon20r"),OR($B927="Abs20r",$B927="Abs20l"),$F924="Flankers",$F927="Flankers"),$I927,"")</f>
        <v/>
      </c>
      <c r="CC924" t="str">
        <f t="shared" ref="CC924" si="4623">IF(AND(OR($B924="Incon60l",$B924="Incon60r"),OR($B927="Abs60r",$B927="Abs60l"),$F924="Flankers",$F927="Flankers"),$I927,"")</f>
        <v/>
      </c>
      <c r="CD924" t="str">
        <f t="shared" ref="CD924" si="4624">IF(AND(OR($B924="Incon20l",$B924="Incon20r"),OR($B927="con20r",$B927="con20l"),$F924="Flankers",$F927="Flankers"),$I927,"")</f>
        <v/>
      </c>
      <c r="CE924" t="str">
        <f t="shared" ref="CE924" si="4625">IF(AND(OR($B924="Incon60l",$B924="Incon60r"),OR($B927="con60r",$B927="con60l"),$F924="Flankers",$F927="Flankers"),$I927,"")</f>
        <v/>
      </c>
      <c r="CO924" t="str">
        <f t="shared" ref="CO924" si="4626">IF(AND(OR($B924="Incon20l",$B924="Incon20r"),OR($B927="Abs20r",$B927="Abs20l"),$F924="Flankers",$F927="Flankers"),$T927,"")</f>
        <v/>
      </c>
      <c r="CP924" t="str">
        <f t="shared" ref="CP924" si="4627">IF(AND(OR($B924="Incon60l",$B924="Incon60r"),OR($B927="Abs60r",$B927="Abs60l"),$F924="Flankers",$F927="Flankers"),$T927,"")</f>
        <v/>
      </c>
      <c r="CQ924" t="str">
        <f t="shared" ref="CQ924" si="4628">IF(AND(OR($B924="Incon20l",$B924="Incon20r"),OR($B927="con20r",$B927="con20l"),$F924="Flankers",$F927="Flankers"),$T927,"")</f>
        <v/>
      </c>
      <c r="CR924" t="str">
        <f t="shared" ref="CR924" si="4629">IF(AND(OR($B924="Incon60l",$B924="Incon60r"),OR($B927="con60r",$B927="con60l"),$F924="Flankers",$F927="Flankers"),$T927,"")</f>
        <v/>
      </c>
    </row>
    <row r="925" spans="1:96" x14ac:dyDescent="0.25">
      <c r="A925" t="s">
        <v>353</v>
      </c>
      <c r="B925" t="s">
        <v>348</v>
      </c>
      <c r="C925">
        <v>0</v>
      </c>
      <c r="D925">
        <v>700</v>
      </c>
      <c r="E925" t="s">
        <v>696</v>
      </c>
      <c r="F925" t="s">
        <v>29</v>
      </c>
      <c r="G925" t="s">
        <v>30</v>
      </c>
      <c r="H925" t="s">
        <v>30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 t="s">
        <v>30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</row>
    <row r="926" spans="1:96" x14ac:dyDescent="0.25">
      <c r="A926" t="s">
        <v>354</v>
      </c>
      <c r="B926" t="s">
        <v>348</v>
      </c>
      <c r="C926">
        <v>0</v>
      </c>
      <c r="D926">
        <v>700</v>
      </c>
      <c r="E926" t="s">
        <v>696</v>
      </c>
      <c r="F926" t="s">
        <v>29</v>
      </c>
      <c r="G926" t="s">
        <v>30</v>
      </c>
      <c r="H926" t="s">
        <v>30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 t="s">
        <v>30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BV926" t="str">
        <f t="shared" ref="BV926" si="4630">IF(AND(OR($B926="Incon20l",$B926="Incon20r"),OR($B929="Abs20r",$B929="Abs20l"),$F926="Central",$F929="Central"),$I929,"")</f>
        <v/>
      </c>
      <c r="BW926" t="str">
        <f t="shared" ref="BW926" si="4631">IF(AND(OR($B926="Incon60l",$B926="Incon60r"),OR($B929="Abs60r",$B929="Abs60l"),$F926="Central",$F929="Central"),$I929,"")</f>
        <v/>
      </c>
      <c r="BX926" t="str">
        <f t="shared" si="4376"/>
        <v/>
      </c>
      <c r="BY926" t="str">
        <f t="shared" ref="BY926" si="4632">IF(AND(OR($B926="Incon60l",$B926="Incon60r"),OR($B929="con60r",$B929="con60l"),$F926="Central",$F929="Central"),$I929,"")</f>
        <v/>
      </c>
      <c r="CI926" t="str">
        <f t="shared" ref="CI926" si="4633">IF(AND(OR($B926="Incon20l",$B926="Incon20r"),OR($B929="Abs20r",$B929="Abs20l"),$F926="Central",$F929="Central"),$T929,"")</f>
        <v/>
      </c>
      <c r="CJ926" t="str">
        <f t="shared" ref="CJ926" si="4634">IF(AND(OR($B926="Incon60l",$B926="Incon60r"),OR($B929="Abs60r",$B929="Abs60l"),$F926="Central",$F929="Central"),$T929,"")</f>
        <v/>
      </c>
      <c r="CK926" t="str">
        <f t="shared" ref="CK926" si="4635">IF(AND(OR($B926="Incon20l",$B926="Incon20r"),OR($B929="con20r",$B929="con20l"),$F926="Central",$F929="Central"),$T929,"")</f>
        <v/>
      </c>
      <c r="CL926" t="str">
        <f t="shared" ref="CL926" si="4636">IF(AND(OR($B926="Incon60l",$B926="Incon60r"),OR($B929="con60r",$B929="con60l"),$F926="Central",$F929="Central"),$T929,"")</f>
        <v/>
      </c>
    </row>
    <row r="927" spans="1:96" x14ac:dyDescent="0.25">
      <c r="A927" t="s">
        <v>355</v>
      </c>
      <c r="B927" t="s">
        <v>348</v>
      </c>
      <c r="C927">
        <v>0</v>
      </c>
      <c r="D927">
        <v>700</v>
      </c>
      <c r="E927" t="s">
        <v>696</v>
      </c>
      <c r="F927" t="s">
        <v>29</v>
      </c>
      <c r="G927" t="s">
        <v>30</v>
      </c>
      <c r="H927" t="s">
        <v>30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 t="s">
        <v>30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CB927" t="str">
        <f t="shared" ref="CB927" si="4637">IF(AND(OR($B927="Incon20l",$B927="Incon20r"),OR($B930="Abs20r",$B930="Abs20l"),$F927="Flankers",$F930="Flankers"),$I930,"")</f>
        <v/>
      </c>
      <c r="CC927" t="str">
        <f t="shared" ref="CC927" si="4638">IF(AND(OR($B927="Incon60l",$B927="Incon60r"),OR($B930="Abs60r",$B930="Abs60l"),$F927="Flankers",$F930="Flankers"),$I930,"")</f>
        <v/>
      </c>
      <c r="CD927" t="str">
        <f t="shared" ref="CD927" si="4639">IF(AND(OR($B927="Incon20l",$B927="Incon20r"),OR($B930="con20r",$B930="con20l"),$F927="Flankers",$F930="Flankers"),$I930,"")</f>
        <v/>
      </c>
      <c r="CE927" t="str">
        <f t="shared" ref="CE927" si="4640">IF(AND(OR($B927="Incon60l",$B927="Incon60r"),OR($B930="con60r",$B930="con60l"),$F927="Flankers",$F930="Flankers"),$I930,"")</f>
        <v/>
      </c>
      <c r="CO927" t="str">
        <f t="shared" ref="CO927" si="4641">IF(AND(OR($B927="Incon20l",$B927="Incon20r"),OR($B930="Abs20r",$B930="Abs20l"),$F927="Flankers",$F930="Flankers"),$T930,"")</f>
        <v/>
      </c>
      <c r="CP927" t="str">
        <f t="shared" ref="CP927" si="4642">IF(AND(OR($B927="Incon60l",$B927="Incon60r"),OR($B930="Abs60r",$B930="Abs60l"),$F927="Flankers",$F930="Flankers"),$T930,"")</f>
        <v/>
      </c>
      <c r="CQ927" t="str">
        <f t="shared" ref="CQ927" si="4643">IF(AND(OR($B927="Incon20l",$B927="Incon20r"),OR($B930="con20r",$B930="con20l"),$F927="Flankers",$F930="Flankers"),$T930,"")</f>
        <v/>
      </c>
      <c r="CR927" t="str">
        <f t="shared" ref="CR927" si="4644">IF(AND(OR($B927="Incon60l",$B927="Incon60r"),OR($B930="con60r",$B930="con60l"),$F927="Flankers",$F930="Flankers"),$T930,"")</f>
        <v/>
      </c>
    </row>
    <row r="928" spans="1:96" x14ac:dyDescent="0.25">
      <c r="A928" t="s">
        <v>356</v>
      </c>
      <c r="B928" t="s">
        <v>348</v>
      </c>
      <c r="C928">
        <v>0</v>
      </c>
      <c r="D928">
        <v>700</v>
      </c>
      <c r="E928" t="s">
        <v>696</v>
      </c>
      <c r="F928" t="s">
        <v>29</v>
      </c>
      <c r="G928" t="s">
        <v>30</v>
      </c>
      <c r="H928" t="s">
        <v>30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 t="s">
        <v>30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</row>
    <row r="929" spans="1:96" x14ac:dyDescent="0.25">
      <c r="A929" t="s">
        <v>357</v>
      </c>
      <c r="B929" t="s">
        <v>348</v>
      </c>
      <c r="C929">
        <v>0</v>
      </c>
      <c r="D929">
        <v>700</v>
      </c>
      <c r="E929" t="s">
        <v>696</v>
      </c>
      <c r="F929" t="s">
        <v>29</v>
      </c>
      <c r="G929" t="s">
        <v>30</v>
      </c>
      <c r="H929" t="s">
        <v>30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 t="s">
        <v>30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BV929" t="str">
        <f t="shared" ref="BV929" si="4645">IF(AND(OR($B929="Incon20l",$B929="Incon20r"),OR($B932="Abs20r",$B932="Abs20l"),$F929="Central",$F932="Central"),$I932,"")</f>
        <v/>
      </c>
      <c r="BW929" t="str">
        <f t="shared" ref="BW929" si="4646">IF(AND(OR($B929="Incon60l",$B929="Incon60r"),OR($B932="Abs60r",$B932="Abs60l"),$F929="Central",$F932="Central"),$I932,"")</f>
        <v/>
      </c>
      <c r="BX929" t="str">
        <f t="shared" si="4376"/>
        <v/>
      </c>
      <c r="BY929" t="str">
        <f t="shared" ref="BY929" si="4647">IF(AND(OR($B929="Incon60l",$B929="Incon60r"),OR($B932="con60r",$B932="con60l"),$F929="Central",$F932="Central"),$I932,"")</f>
        <v/>
      </c>
      <c r="CI929" t="str">
        <f t="shared" ref="CI929" si="4648">IF(AND(OR($B929="Incon20l",$B929="Incon20r"),OR($B932="Abs20r",$B932="Abs20l"),$F929="Central",$F932="Central"),$T932,"")</f>
        <v/>
      </c>
      <c r="CJ929" t="str">
        <f t="shared" ref="CJ929" si="4649">IF(AND(OR($B929="Incon60l",$B929="Incon60r"),OR($B932="Abs60r",$B932="Abs60l"),$F929="Central",$F932="Central"),$T932,"")</f>
        <v/>
      </c>
      <c r="CK929" t="str">
        <f t="shared" ref="CK929" si="4650">IF(AND(OR($B929="Incon20l",$B929="Incon20r"),OR($B932="con20r",$B932="con20l"),$F929="Central",$F932="Central"),$T932,"")</f>
        <v/>
      </c>
      <c r="CL929" t="str">
        <f t="shared" ref="CL929" si="4651">IF(AND(OR($B929="Incon60l",$B929="Incon60r"),OR($B932="con60r",$B932="con60l"),$F929="Central",$F932="Central"),$T932,"")</f>
        <v/>
      </c>
    </row>
    <row r="930" spans="1:96" x14ac:dyDescent="0.25">
      <c r="A930" t="s">
        <v>358</v>
      </c>
      <c r="B930" t="s">
        <v>348</v>
      </c>
      <c r="C930">
        <v>0</v>
      </c>
      <c r="D930">
        <v>700</v>
      </c>
      <c r="E930" t="s">
        <v>696</v>
      </c>
      <c r="F930" t="s">
        <v>29</v>
      </c>
      <c r="G930" t="s">
        <v>30</v>
      </c>
      <c r="H930" t="s">
        <v>30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 t="s">
        <v>30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CB930" t="str">
        <f t="shared" ref="CB930" si="4652">IF(AND(OR($B930="Incon20l",$B930="Incon20r"),OR($B933="Abs20r",$B933="Abs20l"),$F930="Flankers",$F933="Flankers"),$I933,"")</f>
        <v/>
      </c>
      <c r="CC930" t="str">
        <f t="shared" ref="CC930" si="4653">IF(AND(OR($B930="Incon60l",$B930="Incon60r"),OR($B933="Abs60r",$B933="Abs60l"),$F930="Flankers",$F933="Flankers"),$I933,"")</f>
        <v/>
      </c>
      <c r="CD930" t="str">
        <f t="shared" ref="CD930" si="4654">IF(AND(OR($B930="Incon20l",$B930="Incon20r"),OR($B933="con20r",$B933="con20l"),$F930="Flankers",$F933="Flankers"),$I933,"")</f>
        <v/>
      </c>
      <c r="CE930" t="str">
        <f t="shared" ref="CE930" si="4655">IF(AND(OR($B930="Incon60l",$B930="Incon60r"),OR($B933="con60r",$B933="con60l"),$F930="Flankers",$F933="Flankers"),$I933,"")</f>
        <v/>
      </c>
      <c r="CO930" t="str">
        <f t="shared" ref="CO930" si="4656">IF(AND(OR($B930="Incon20l",$B930="Incon20r"),OR($B933="Abs20r",$B933="Abs20l"),$F930="Flankers",$F933="Flankers"),$T933,"")</f>
        <v/>
      </c>
      <c r="CP930" t="str">
        <f t="shared" ref="CP930" si="4657">IF(AND(OR($B930="Incon60l",$B930="Incon60r"),OR($B933="Abs60r",$B933="Abs60l"),$F930="Flankers",$F933="Flankers"),$T933,"")</f>
        <v/>
      </c>
      <c r="CQ930" t="str">
        <f t="shared" ref="CQ930" si="4658">IF(AND(OR($B930="Incon20l",$B930="Incon20r"),OR($B933="con20r",$B933="con20l"),$F930="Flankers",$F933="Flankers"),$T933,"")</f>
        <v/>
      </c>
      <c r="CR930" t="str">
        <f t="shared" ref="CR930" si="4659">IF(AND(OR($B930="Incon60l",$B930="Incon60r"),OR($B933="con60r",$B933="con60l"),$F930="Flankers",$F933="Flankers"),$T933,"")</f>
        <v/>
      </c>
    </row>
    <row r="931" spans="1:96" x14ac:dyDescent="0.25">
      <c r="A931" t="s">
        <v>359</v>
      </c>
      <c r="B931" t="s">
        <v>348</v>
      </c>
      <c r="C931">
        <v>0</v>
      </c>
      <c r="D931">
        <v>700</v>
      </c>
      <c r="E931" t="s">
        <v>696</v>
      </c>
      <c r="F931" t="s">
        <v>29</v>
      </c>
      <c r="G931" t="s">
        <v>30</v>
      </c>
      <c r="H931" t="s">
        <v>30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 t="s">
        <v>30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</row>
    <row r="932" spans="1:96" x14ac:dyDescent="0.25">
      <c r="A932" t="s">
        <v>360</v>
      </c>
      <c r="B932" t="s">
        <v>348</v>
      </c>
      <c r="C932">
        <v>0</v>
      </c>
      <c r="D932">
        <v>700</v>
      </c>
      <c r="E932" t="s">
        <v>696</v>
      </c>
      <c r="F932" t="s">
        <v>29</v>
      </c>
      <c r="G932" t="s">
        <v>30</v>
      </c>
      <c r="H932" t="s">
        <v>30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 t="s">
        <v>30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BV932" t="str">
        <f t="shared" ref="BV932" si="4660">IF(AND(OR($B932="Incon20l",$B932="Incon20r"),OR($B935="Abs20r",$B935="Abs20l"),$F932="Central",$F935="Central"),$I935,"")</f>
        <v/>
      </c>
      <c r="BW932" t="str">
        <f t="shared" ref="BW932" si="4661">IF(AND(OR($B932="Incon60l",$B932="Incon60r"),OR($B935="Abs60r",$B935="Abs60l"),$F932="Central",$F935="Central"),$I935,"")</f>
        <v/>
      </c>
      <c r="BX932" t="str">
        <f t="shared" si="4376"/>
        <v/>
      </c>
      <c r="BY932" t="str">
        <f t="shared" ref="BY932" si="4662">IF(AND(OR($B932="Incon60l",$B932="Incon60r"),OR($B935="con60r",$B935="con60l"),$F932="Central",$F935="Central"),$I935,"")</f>
        <v/>
      </c>
      <c r="CI932" t="str">
        <f t="shared" ref="CI932" si="4663">IF(AND(OR($B932="Incon20l",$B932="Incon20r"),OR($B935="Abs20r",$B935="Abs20l"),$F932="Central",$F935="Central"),$T935,"")</f>
        <v/>
      </c>
      <c r="CJ932" t="str">
        <f t="shared" ref="CJ932" si="4664">IF(AND(OR($B932="Incon60l",$B932="Incon60r"),OR($B935="Abs60r",$B935="Abs60l"),$F932="Central",$F935="Central"),$T935,"")</f>
        <v/>
      </c>
      <c r="CK932" t="str">
        <f t="shared" ref="CK932" si="4665">IF(AND(OR($B932="Incon20l",$B932="Incon20r"),OR($B935="con20r",$B935="con20l"),$F932="Central",$F935="Central"),$T935,"")</f>
        <v/>
      </c>
      <c r="CL932" t="str">
        <f t="shared" ref="CL932" si="4666">IF(AND(OR($B932="Incon60l",$B932="Incon60r"),OR($B935="con60r",$B935="con60l"),$F932="Central",$F935="Central"),$T935,"")</f>
        <v/>
      </c>
    </row>
    <row r="933" spans="1:96" x14ac:dyDescent="0.25">
      <c r="A933" t="s">
        <v>361</v>
      </c>
      <c r="B933" t="s">
        <v>348</v>
      </c>
      <c r="C933">
        <v>0</v>
      </c>
      <c r="D933">
        <v>700</v>
      </c>
      <c r="E933" t="s">
        <v>696</v>
      </c>
      <c r="F933" t="s">
        <v>29</v>
      </c>
      <c r="G933" t="s">
        <v>30</v>
      </c>
      <c r="H933" t="s">
        <v>30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 t="s">
        <v>30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CB933" t="str">
        <f t="shared" ref="CB933" si="4667">IF(AND(OR($B933="Incon20l",$B933="Incon20r"),OR($B936="Abs20r",$B936="Abs20l"),$F933="Flankers",$F936="Flankers"),$I936,"")</f>
        <v/>
      </c>
      <c r="CC933" t="str">
        <f t="shared" ref="CC933" si="4668">IF(AND(OR($B933="Incon60l",$B933="Incon60r"),OR($B936="Abs60r",$B936="Abs60l"),$F933="Flankers",$F936="Flankers"),$I936,"")</f>
        <v/>
      </c>
      <c r="CD933" t="str">
        <f t="shared" ref="CD933" si="4669">IF(AND(OR($B933="Incon20l",$B933="Incon20r"),OR($B936="con20r",$B936="con20l"),$F933="Flankers",$F936="Flankers"),$I936,"")</f>
        <v/>
      </c>
      <c r="CE933" t="str">
        <f t="shared" ref="CE933" si="4670">IF(AND(OR($B933="Incon60l",$B933="Incon60r"),OR($B936="con60r",$B936="con60l"),$F933="Flankers",$F936="Flankers"),$I936,"")</f>
        <v/>
      </c>
      <c r="CO933" t="str">
        <f t="shared" ref="CO933" si="4671">IF(AND(OR($B933="Incon20l",$B933="Incon20r"),OR($B936="Abs20r",$B936="Abs20l"),$F933="Flankers",$F936="Flankers"),$T936,"")</f>
        <v/>
      </c>
      <c r="CP933" t="str">
        <f t="shared" ref="CP933" si="4672">IF(AND(OR($B933="Incon60l",$B933="Incon60r"),OR($B936="Abs60r",$B936="Abs60l"),$F933="Flankers",$F936="Flankers"),$T936,"")</f>
        <v/>
      </c>
      <c r="CQ933" t="str">
        <f t="shared" ref="CQ933" si="4673">IF(AND(OR($B933="Incon20l",$B933="Incon20r"),OR($B936="con20r",$B936="con20l"),$F933="Flankers",$F936="Flankers"),$T936,"")</f>
        <v/>
      </c>
      <c r="CR933" t="str">
        <f t="shared" ref="CR933" si="4674">IF(AND(OR($B933="Incon60l",$B933="Incon60r"),OR($B936="con60r",$B936="con60l"),$F933="Flankers",$F936="Flankers"),$T936,"")</f>
        <v/>
      </c>
    </row>
    <row r="934" spans="1:96" x14ac:dyDescent="0.25">
      <c r="A934" t="s">
        <v>362</v>
      </c>
      <c r="B934" t="s">
        <v>348</v>
      </c>
      <c r="C934">
        <v>0</v>
      </c>
      <c r="D934">
        <v>700</v>
      </c>
      <c r="E934" t="s">
        <v>696</v>
      </c>
      <c r="F934" t="s">
        <v>29</v>
      </c>
      <c r="G934" t="s">
        <v>30</v>
      </c>
      <c r="H934" t="s">
        <v>30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 t="s">
        <v>30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</row>
    <row r="935" spans="1:96" x14ac:dyDescent="0.25">
      <c r="A935" t="s">
        <v>363</v>
      </c>
      <c r="B935" t="s">
        <v>348</v>
      </c>
      <c r="C935">
        <v>0</v>
      </c>
      <c r="D935">
        <v>700</v>
      </c>
      <c r="E935" t="s">
        <v>696</v>
      </c>
      <c r="F935" t="s">
        <v>29</v>
      </c>
      <c r="G935" t="s">
        <v>30</v>
      </c>
      <c r="H935" t="s">
        <v>30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 t="s">
        <v>30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BV935" t="str">
        <f t="shared" ref="BV935" si="4675">IF(AND(OR($B935="Incon20l",$B935="Incon20r"),OR($B938="Abs20r",$B938="Abs20l"),$F935="Central",$F938="Central"),$I938,"")</f>
        <v/>
      </c>
      <c r="BW935" t="str">
        <f t="shared" ref="BW935" si="4676">IF(AND(OR($B935="Incon60l",$B935="Incon60r"),OR($B938="Abs60r",$B938="Abs60l"),$F935="Central",$F938="Central"),$I938,"")</f>
        <v/>
      </c>
      <c r="BX935" t="str">
        <f t="shared" si="4376"/>
        <v/>
      </c>
      <c r="BY935" t="str">
        <f t="shared" ref="BY935" si="4677">IF(AND(OR($B935="Incon60l",$B935="Incon60r"),OR($B938="con60r",$B938="con60l"),$F935="Central",$F938="Central"),$I938,"")</f>
        <v/>
      </c>
      <c r="CI935" t="str">
        <f t="shared" ref="CI935" si="4678">IF(AND(OR($B935="Incon20l",$B935="Incon20r"),OR($B938="Abs20r",$B938="Abs20l"),$F935="Central",$F938="Central"),$T938,"")</f>
        <v/>
      </c>
      <c r="CJ935" t="str">
        <f t="shared" ref="CJ935" si="4679">IF(AND(OR($B935="Incon60l",$B935="Incon60r"),OR($B938="Abs60r",$B938="Abs60l"),$F935="Central",$F938="Central"),$T938,"")</f>
        <v/>
      </c>
      <c r="CK935" t="str">
        <f t="shared" ref="CK935" si="4680">IF(AND(OR($B935="Incon20l",$B935="Incon20r"),OR($B938="con20r",$B938="con20l"),$F935="Central",$F938="Central"),$T938,"")</f>
        <v/>
      </c>
      <c r="CL935" t="str">
        <f t="shared" ref="CL935" si="4681">IF(AND(OR($B935="Incon60l",$B935="Incon60r"),OR($B938="con60r",$B938="con60l"),$F935="Central",$F938="Central"),$T938,"")</f>
        <v/>
      </c>
    </row>
    <row r="936" spans="1:96" x14ac:dyDescent="0.25">
      <c r="A936" t="s">
        <v>364</v>
      </c>
      <c r="B936" t="s">
        <v>348</v>
      </c>
      <c r="C936">
        <v>0</v>
      </c>
      <c r="D936">
        <v>700</v>
      </c>
      <c r="E936" t="s">
        <v>696</v>
      </c>
      <c r="F936" t="s">
        <v>29</v>
      </c>
      <c r="G936" t="s">
        <v>30</v>
      </c>
      <c r="H936" t="s">
        <v>30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t="s">
        <v>30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CB936" t="str">
        <f t="shared" ref="CB936" si="4682">IF(AND(OR($B936="Incon20l",$B936="Incon20r"),OR($B939="Abs20r",$B939="Abs20l"),$F936="Flankers",$F939="Flankers"),$I939,"")</f>
        <v/>
      </c>
      <c r="CC936" t="str">
        <f t="shared" ref="CC936" si="4683">IF(AND(OR($B936="Incon60l",$B936="Incon60r"),OR($B939="Abs60r",$B939="Abs60l"),$F936="Flankers",$F939="Flankers"),$I939,"")</f>
        <v/>
      </c>
      <c r="CD936" t="str">
        <f t="shared" ref="CD936" si="4684">IF(AND(OR($B936="Incon20l",$B936="Incon20r"),OR($B939="con20r",$B939="con20l"),$F936="Flankers",$F939="Flankers"),$I939,"")</f>
        <v/>
      </c>
      <c r="CE936" t="str">
        <f t="shared" ref="CE936" si="4685">IF(AND(OR($B936="Incon60l",$B936="Incon60r"),OR($B939="con60r",$B939="con60l"),$F936="Flankers",$F939="Flankers"),$I939,"")</f>
        <v/>
      </c>
      <c r="CO936" t="str">
        <f t="shared" ref="CO936" si="4686">IF(AND(OR($B936="Incon20l",$B936="Incon20r"),OR($B939="Abs20r",$B939="Abs20l"),$F936="Flankers",$F939="Flankers"),$T939,"")</f>
        <v/>
      </c>
      <c r="CP936" t="str">
        <f t="shared" ref="CP936" si="4687">IF(AND(OR($B936="Incon60l",$B936="Incon60r"),OR($B939="Abs60r",$B939="Abs60l"),$F936="Flankers",$F939="Flankers"),$T939,"")</f>
        <v/>
      </c>
      <c r="CQ936" t="str">
        <f t="shared" ref="CQ936" si="4688">IF(AND(OR($B936="Incon20l",$B936="Incon20r"),OR($B939="con20r",$B939="con20l"),$F936="Flankers",$F939="Flankers"),$T939,"")</f>
        <v/>
      </c>
      <c r="CR936" t="str">
        <f t="shared" ref="CR936" si="4689">IF(AND(OR($B936="Incon60l",$B936="Incon60r"),OR($B939="con60r",$B939="con60l"),$F936="Flankers",$F939="Flankers"),$T939,"")</f>
        <v/>
      </c>
    </row>
    <row r="937" spans="1:96" x14ac:dyDescent="0.25">
      <c r="A937" t="s">
        <v>365</v>
      </c>
      <c r="B937" t="s">
        <v>348</v>
      </c>
      <c r="C937">
        <v>0</v>
      </c>
      <c r="D937">
        <v>700</v>
      </c>
      <c r="E937" t="s">
        <v>696</v>
      </c>
      <c r="F937" t="s">
        <v>29</v>
      </c>
      <c r="G937" t="s">
        <v>30</v>
      </c>
      <c r="H937" t="s">
        <v>30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 t="s">
        <v>30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</row>
    <row r="938" spans="1:96" x14ac:dyDescent="0.25">
      <c r="A938" t="s">
        <v>366</v>
      </c>
      <c r="B938" t="s">
        <v>348</v>
      </c>
      <c r="C938">
        <v>0</v>
      </c>
      <c r="D938">
        <v>700</v>
      </c>
      <c r="E938" t="s">
        <v>696</v>
      </c>
      <c r="F938" t="s">
        <v>29</v>
      </c>
      <c r="G938" t="s">
        <v>30</v>
      </c>
      <c r="H938" t="s">
        <v>30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 t="s">
        <v>30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BV938" t="str">
        <f t="shared" ref="BV938" si="4690">IF(AND(OR($B938="Incon20l",$B938="Incon20r"),OR($B941="Abs20r",$B941="Abs20l"),$F938="Central",$F941="Central"),$I941,"")</f>
        <v/>
      </c>
      <c r="BW938" t="str">
        <f t="shared" ref="BW938" si="4691">IF(AND(OR($B938="Incon60l",$B938="Incon60r"),OR($B941="Abs60r",$B941="Abs60l"),$F938="Central",$F941="Central"),$I941,"")</f>
        <v/>
      </c>
      <c r="BX938" t="str">
        <f t="shared" si="4376"/>
        <v/>
      </c>
      <c r="BY938" t="str">
        <f t="shared" ref="BY938" si="4692">IF(AND(OR($B938="Incon60l",$B938="Incon60r"),OR($B941="con60r",$B941="con60l"),$F938="Central",$F941="Central"),$I941,"")</f>
        <v/>
      </c>
      <c r="CI938" t="str">
        <f t="shared" ref="CI938" si="4693">IF(AND(OR($B938="Incon20l",$B938="Incon20r"),OR($B941="Abs20r",$B941="Abs20l"),$F938="Central",$F941="Central"),$T941,"")</f>
        <v/>
      </c>
      <c r="CJ938" t="str">
        <f t="shared" ref="CJ938" si="4694">IF(AND(OR($B938="Incon60l",$B938="Incon60r"),OR($B941="Abs60r",$B941="Abs60l"),$F938="Central",$F941="Central"),$T941,"")</f>
        <v/>
      </c>
      <c r="CK938" t="str">
        <f t="shared" ref="CK938" si="4695">IF(AND(OR($B938="Incon20l",$B938="Incon20r"),OR($B941="con20r",$B941="con20l"),$F938="Central",$F941="Central"),$T941,"")</f>
        <v/>
      </c>
      <c r="CL938" t="str">
        <f t="shared" ref="CL938" si="4696">IF(AND(OR($B938="Incon60l",$B938="Incon60r"),OR($B941="con60r",$B941="con60l"),$F938="Central",$F941="Central"),$T941,"")</f>
        <v/>
      </c>
    </row>
    <row r="939" spans="1:96" x14ac:dyDescent="0.25">
      <c r="A939" t="s">
        <v>367</v>
      </c>
      <c r="B939" t="s">
        <v>348</v>
      </c>
      <c r="C939">
        <v>0</v>
      </c>
      <c r="D939">
        <v>700</v>
      </c>
      <c r="E939" t="s">
        <v>696</v>
      </c>
      <c r="F939" t="s">
        <v>29</v>
      </c>
      <c r="G939" t="s">
        <v>30</v>
      </c>
      <c r="H939" t="s">
        <v>30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 t="s">
        <v>30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CB939" t="str">
        <f t="shared" ref="CB939" si="4697">IF(AND(OR($B939="Incon20l",$B939="Incon20r"),OR($B942="Abs20r",$B942="Abs20l"),$F939="Flankers",$F942="Flankers"),$I942,"")</f>
        <v/>
      </c>
      <c r="CC939" t="str">
        <f t="shared" ref="CC939" si="4698">IF(AND(OR($B939="Incon60l",$B939="Incon60r"),OR($B942="Abs60r",$B942="Abs60l"),$F939="Flankers",$F942="Flankers"),$I942,"")</f>
        <v/>
      </c>
      <c r="CD939" t="str">
        <f t="shared" ref="CD939" si="4699">IF(AND(OR($B939="Incon20l",$B939="Incon20r"),OR($B942="con20r",$B942="con20l"),$F939="Flankers",$F942="Flankers"),$I942,"")</f>
        <v/>
      </c>
      <c r="CE939" t="str">
        <f t="shared" ref="CE939" si="4700">IF(AND(OR($B939="Incon60l",$B939="Incon60r"),OR($B942="con60r",$B942="con60l"),$F939="Flankers",$F942="Flankers"),$I942,"")</f>
        <v/>
      </c>
      <c r="CO939" t="str">
        <f t="shared" ref="CO939" si="4701">IF(AND(OR($B939="Incon20l",$B939="Incon20r"),OR($B942="Abs20r",$B942="Abs20l"),$F939="Flankers",$F942="Flankers"),$T942,"")</f>
        <v/>
      </c>
      <c r="CP939" t="str">
        <f t="shared" ref="CP939" si="4702">IF(AND(OR($B939="Incon60l",$B939="Incon60r"),OR($B942="Abs60r",$B942="Abs60l"),$F939="Flankers",$F942="Flankers"),$T942,"")</f>
        <v/>
      </c>
      <c r="CQ939" t="str">
        <f t="shared" ref="CQ939" si="4703">IF(AND(OR($B939="Incon20l",$B939="Incon20r"),OR($B942="con20r",$B942="con20l"),$F939="Flankers",$F942="Flankers"),$T942,"")</f>
        <v/>
      </c>
      <c r="CR939" t="str">
        <f t="shared" ref="CR939" si="4704">IF(AND(OR($B939="Incon60l",$B939="Incon60r"),OR($B942="con60r",$B942="con60l"),$F939="Flankers",$F942="Flankers"),$T942,"")</f>
        <v/>
      </c>
    </row>
    <row r="940" spans="1:96" x14ac:dyDescent="0.25">
      <c r="A940" t="s">
        <v>368</v>
      </c>
      <c r="B940" t="s">
        <v>348</v>
      </c>
      <c r="C940">
        <v>0</v>
      </c>
      <c r="D940">
        <v>700</v>
      </c>
      <c r="E940" t="s">
        <v>696</v>
      </c>
      <c r="F940" t="s">
        <v>29</v>
      </c>
      <c r="G940" t="s">
        <v>30</v>
      </c>
      <c r="H940" t="s">
        <v>30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 t="s">
        <v>30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</row>
    <row r="941" spans="1:96" x14ac:dyDescent="0.25">
      <c r="A941" t="s">
        <v>369</v>
      </c>
      <c r="B941" t="s">
        <v>348</v>
      </c>
      <c r="C941">
        <v>0</v>
      </c>
      <c r="D941">
        <v>700</v>
      </c>
      <c r="E941" t="s">
        <v>696</v>
      </c>
      <c r="F941" t="s">
        <v>29</v>
      </c>
      <c r="G941" t="s">
        <v>30</v>
      </c>
      <c r="H941" t="s">
        <v>30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 t="s">
        <v>30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BV941" t="str">
        <f t="shared" ref="BV941" si="4705">IF(AND(OR($B941="Incon20l",$B941="Incon20r"),OR($B944="Abs20r",$B944="Abs20l"),$F941="Central",$F944="Central"),$I944,"")</f>
        <v/>
      </c>
      <c r="BW941" t="str">
        <f t="shared" ref="BW941" si="4706">IF(AND(OR($B941="Incon60l",$B941="Incon60r"),OR($B944="Abs60r",$B944="Abs60l"),$F941="Central",$F944="Central"),$I944,"")</f>
        <v/>
      </c>
      <c r="BX941" t="str">
        <f t="shared" ref="BX941:BX1004" si="4707">IF(AND(OR($B941="Incon20l",$B941="Incon20r"),OR($B944="con20r",$B944="con20l"),$F941="Central",$F944="Central"),$I944,"")</f>
        <v/>
      </c>
      <c r="BY941" t="str">
        <f t="shared" ref="BY941" si="4708">IF(AND(OR($B941="Incon60l",$B941="Incon60r"),OR($B944="con60r",$B944="con60l"),$F941="Central",$F944="Central"),$I944,"")</f>
        <v/>
      </c>
      <c r="CI941" t="str">
        <f t="shared" ref="CI941" si="4709">IF(AND(OR($B941="Incon20l",$B941="Incon20r"),OR($B944="Abs20r",$B944="Abs20l"),$F941="Central",$F944="Central"),$T944,"")</f>
        <v/>
      </c>
      <c r="CJ941" t="str">
        <f t="shared" ref="CJ941" si="4710">IF(AND(OR($B941="Incon60l",$B941="Incon60r"),OR($B944="Abs60r",$B944="Abs60l"),$F941="Central",$F944="Central"),$T944,"")</f>
        <v/>
      </c>
      <c r="CK941" t="str">
        <f t="shared" ref="CK941" si="4711">IF(AND(OR($B941="Incon20l",$B941="Incon20r"),OR($B944="con20r",$B944="con20l"),$F941="Central",$F944="Central"),$T944,"")</f>
        <v/>
      </c>
      <c r="CL941" t="str">
        <f t="shared" ref="CL941" si="4712">IF(AND(OR($B941="Incon60l",$B941="Incon60r"),OR($B944="con60r",$B944="con60l"),$F941="Central",$F944="Central"),$T944,"")</f>
        <v/>
      </c>
    </row>
    <row r="942" spans="1:96" x14ac:dyDescent="0.25">
      <c r="A942" t="s">
        <v>370</v>
      </c>
      <c r="B942" t="s">
        <v>348</v>
      </c>
      <c r="C942">
        <v>0</v>
      </c>
      <c r="D942">
        <v>700</v>
      </c>
      <c r="E942" t="s">
        <v>696</v>
      </c>
      <c r="F942" t="s">
        <v>29</v>
      </c>
      <c r="G942" t="s">
        <v>30</v>
      </c>
      <c r="H942" t="s">
        <v>30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 t="s">
        <v>30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CB942" t="str">
        <f t="shared" ref="CB942" si="4713">IF(AND(OR($B942="Incon20l",$B942="Incon20r"),OR($B945="Abs20r",$B945="Abs20l"),$F942="Flankers",$F945="Flankers"),$I945,"")</f>
        <v/>
      </c>
      <c r="CC942" t="str">
        <f t="shared" ref="CC942" si="4714">IF(AND(OR($B942="Incon60l",$B942="Incon60r"),OR($B945="Abs60r",$B945="Abs60l"),$F942="Flankers",$F945="Flankers"),$I945,"")</f>
        <v/>
      </c>
      <c r="CD942" t="str">
        <f t="shared" ref="CD942" si="4715">IF(AND(OR($B942="Incon20l",$B942="Incon20r"),OR($B945="con20r",$B945="con20l"),$F942="Flankers",$F945="Flankers"),$I945,"")</f>
        <v/>
      </c>
      <c r="CE942" t="str">
        <f t="shared" ref="CE942" si="4716">IF(AND(OR($B942="Incon60l",$B942="Incon60r"),OR($B945="con60r",$B945="con60l"),$F942="Flankers",$F945="Flankers"),$I945,"")</f>
        <v/>
      </c>
      <c r="CO942" t="str">
        <f t="shared" ref="CO942" si="4717">IF(AND(OR($B942="Incon20l",$B942="Incon20r"),OR($B945="Abs20r",$B945="Abs20l"),$F942="Flankers",$F945="Flankers"),$T945,"")</f>
        <v/>
      </c>
      <c r="CP942" t="str">
        <f t="shared" ref="CP942" si="4718">IF(AND(OR($B942="Incon60l",$B942="Incon60r"),OR($B945="Abs60r",$B945="Abs60l"),$F942="Flankers",$F945="Flankers"),$T945,"")</f>
        <v/>
      </c>
      <c r="CQ942" t="str">
        <f t="shared" ref="CQ942" si="4719">IF(AND(OR($B942="Incon20l",$B942="Incon20r"),OR($B945="con20r",$B945="con20l"),$F942="Flankers",$F945="Flankers"),$T945,"")</f>
        <v/>
      </c>
      <c r="CR942" t="str">
        <f t="shared" ref="CR942" si="4720">IF(AND(OR($B942="Incon60l",$B942="Incon60r"),OR($B945="con60r",$B945="con60l"),$F942="Flankers",$F945="Flankers"),$T945,"")</f>
        <v/>
      </c>
    </row>
    <row r="943" spans="1:96" x14ac:dyDescent="0.25">
      <c r="A943" t="s">
        <v>371</v>
      </c>
      <c r="B943" t="s">
        <v>348</v>
      </c>
      <c r="C943">
        <v>0</v>
      </c>
      <c r="D943">
        <v>700</v>
      </c>
      <c r="E943" t="s">
        <v>696</v>
      </c>
      <c r="F943" t="s">
        <v>29</v>
      </c>
      <c r="G943" t="s">
        <v>30</v>
      </c>
      <c r="H943" t="s">
        <v>30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 t="s">
        <v>30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</row>
    <row r="944" spans="1:96" x14ac:dyDescent="0.25">
      <c r="A944" t="s">
        <v>372</v>
      </c>
      <c r="B944" t="s">
        <v>348</v>
      </c>
      <c r="C944">
        <v>0</v>
      </c>
      <c r="D944">
        <v>700</v>
      </c>
      <c r="E944" t="s">
        <v>696</v>
      </c>
      <c r="F944" t="s">
        <v>29</v>
      </c>
      <c r="G944" t="s">
        <v>30</v>
      </c>
      <c r="H944" t="s">
        <v>30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 t="s">
        <v>30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BV944" t="str">
        <f t="shared" ref="BV944" si="4721">IF(AND(OR($B944="Incon20l",$B944="Incon20r"),OR($B947="Abs20r",$B947="Abs20l"),$F944="Central",$F947="Central"),$I947,"")</f>
        <v/>
      </c>
      <c r="BW944" t="str">
        <f t="shared" ref="BW944" si="4722">IF(AND(OR($B944="Incon60l",$B944="Incon60r"),OR($B947="Abs60r",$B947="Abs60l"),$F944="Central",$F947="Central"),$I947,"")</f>
        <v/>
      </c>
      <c r="BX944" t="str">
        <f t="shared" si="4707"/>
        <v/>
      </c>
      <c r="BY944" t="str">
        <f t="shared" ref="BY944" si="4723">IF(AND(OR($B944="Incon60l",$B944="Incon60r"),OR($B947="con60r",$B947="con60l"),$F944="Central",$F947="Central"),$I947,"")</f>
        <v/>
      </c>
      <c r="CI944" t="str">
        <f t="shared" ref="CI944" si="4724">IF(AND(OR($B944="Incon20l",$B944="Incon20r"),OR($B947="Abs20r",$B947="Abs20l"),$F944="Central",$F947="Central"),$T947,"")</f>
        <v/>
      </c>
      <c r="CJ944" t="str">
        <f t="shared" ref="CJ944" si="4725">IF(AND(OR($B944="Incon60l",$B944="Incon60r"),OR($B947="Abs60r",$B947="Abs60l"),$F944="Central",$F947="Central"),$T947,"")</f>
        <v/>
      </c>
      <c r="CK944" t="str">
        <f t="shared" ref="CK944" si="4726">IF(AND(OR($B944="Incon20l",$B944="Incon20r"),OR($B947="con20r",$B947="con20l"),$F944="Central",$F947="Central"),$T947,"")</f>
        <v/>
      </c>
      <c r="CL944" t="str">
        <f t="shared" ref="CL944" si="4727">IF(AND(OR($B944="Incon60l",$B944="Incon60r"),OR($B947="con60r",$B947="con60l"),$F944="Central",$F947="Central"),$T947,"")</f>
        <v/>
      </c>
    </row>
    <row r="945" spans="1:96" x14ac:dyDescent="0.25">
      <c r="A945" t="s">
        <v>373</v>
      </c>
      <c r="B945" t="s">
        <v>348</v>
      </c>
      <c r="C945">
        <v>0</v>
      </c>
      <c r="D945">
        <v>700</v>
      </c>
      <c r="E945" t="s">
        <v>696</v>
      </c>
      <c r="F945" t="s">
        <v>29</v>
      </c>
      <c r="G945" t="s">
        <v>30</v>
      </c>
      <c r="H945" t="s">
        <v>30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 t="s">
        <v>30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CB945" t="str">
        <f t="shared" ref="CB945" si="4728">IF(AND(OR($B945="Incon20l",$B945="Incon20r"),OR($B948="Abs20r",$B948="Abs20l"),$F945="Flankers",$F948="Flankers"),$I948,"")</f>
        <v/>
      </c>
      <c r="CC945" t="str">
        <f t="shared" ref="CC945" si="4729">IF(AND(OR($B945="Incon60l",$B945="Incon60r"),OR($B948="Abs60r",$B948="Abs60l"),$F945="Flankers",$F948="Flankers"),$I948,"")</f>
        <v/>
      </c>
      <c r="CD945" t="str">
        <f t="shared" ref="CD945" si="4730">IF(AND(OR($B945="Incon20l",$B945="Incon20r"),OR($B948="con20r",$B948="con20l"),$F945="Flankers",$F948="Flankers"),$I948,"")</f>
        <v/>
      </c>
      <c r="CE945" t="str">
        <f t="shared" ref="CE945" si="4731">IF(AND(OR($B945="Incon60l",$B945="Incon60r"),OR($B948="con60r",$B948="con60l"),$F945="Flankers",$F948="Flankers"),$I948,"")</f>
        <v/>
      </c>
      <c r="CO945" t="str">
        <f t="shared" ref="CO945" si="4732">IF(AND(OR($B945="Incon20l",$B945="Incon20r"),OR($B948="Abs20r",$B948="Abs20l"),$F945="Flankers",$F948="Flankers"),$T948,"")</f>
        <v/>
      </c>
      <c r="CP945" t="str">
        <f t="shared" ref="CP945" si="4733">IF(AND(OR($B945="Incon60l",$B945="Incon60r"),OR($B948="Abs60r",$B948="Abs60l"),$F945="Flankers",$F948="Flankers"),$T948,"")</f>
        <v/>
      </c>
      <c r="CQ945" t="str">
        <f t="shared" ref="CQ945" si="4734">IF(AND(OR($B945="Incon20l",$B945="Incon20r"),OR($B948="con20r",$B948="con20l"),$F945="Flankers",$F948="Flankers"),$T948,"")</f>
        <v/>
      </c>
      <c r="CR945" t="str">
        <f t="shared" ref="CR945" si="4735">IF(AND(OR($B945="Incon60l",$B945="Incon60r"),OR($B948="con60r",$B948="con60l"),$F945="Flankers",$F948="Flankers"),$T948,"")</f>
        <v/>
      </c>
    </row>
    <row r="946" spans="1:96" x14ac:dyDescent="0.25">
      <c r="A946" t="s">
        <v>374</v>
      </c>
      <c r="B946" t="s">
        <v>348</v>
      </c>
      <c r="C946">
        <v>0</v>
      </c>
      <c r="D946">
        <v>700</v>
      </c>
      <c r="E946" t="s">
        <v>696</v>
      </c>
      <c r="F946" t="s">
        <v>29</v>
      </c>
      <c r="G946" t="s">
        <v>30</v>
      </c>
      <c r="H946" t="s">
        <v>30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 t="s">
        <v>30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</row>
    <row r="947" spans="1:96" x14ac:dyDescent="0.25">
      <c r="A947" t="s">
        <v>375</v>
      </c>
      <c r="B947" t="s">
        <v>348</v>
      </c>
      <c r="C947">
        <v>0</v>
      </c>
      <c r="D947">
        <v>700</v>
      </c>
      <c r="E947" t="s">
        <v>696</v>
      </c>
      <c r="F947" t="s">
        <v>29</v>
      </c>
      <c r="G947" t="s">
        <v>30</v>
      </c>
      <c r="H947" t="s">
        <v>30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 t="s">
        <v>30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BV947" t="str">
        <f t="shared" ref="BV947" si="4736">IF(AND(OR($B947="Incon20l",$B947="Incon20r"),OR($B950="Abs20r",$B950="Abs20l"),$F947="Central",$F950="Central"),$I950,"")</f>
        <v/>
      </c>
      <c r="BW947" t="str">
        <f t="shared" ref="BW947" si="4737">IF(AND(OR($B947="Incon60l",$B947="Incon60r"),OR($B950="Abs60r",$B950="Abs60l"),$F947="Central",$F950="Central"),$I950,"")</f>
        <v/>
      </c>
      <c r="BX947" t="str">
        <f t="shared" si="4707"/>
        <v/>
      </c>
      <c r="BY947" t="str">
        <f t="shared" ref="BY947" si="4738">IF(AND(OR($B947="Incon60l",$B947="Incon60r"),OR($B950="con60r",$B950="con60l"),$F947="Central",$F950="Central"),$I950,"")</f>
        <v/>
      </c>
      <c r="CI947" t="str">
        <f t="shared" ref="CI947" si="4739">IF(AND(OR($B947="Incon20l",$B947="Incon20r"),OR($B950="Abs20r",$B950="Abs20l"),$F947="Central",$F950="Central"),$T950,"")</f>
        <v/>
      </c>
      <c r="CJ947" t="str">
        <f t="shared" ref="CJ947" si="4740">IF(AND(OR($B947="Incon60l",$B947="Incon60r"),OR($B950="Abs60r",$B950="Abs60l"),$F947="Central",$F950="Central"),$T950,"")</f>
        <v/>
      </c>
      <c r="CK947" t="str">
        <f t="shared" ref="CK947" si="4741">IF(AND(OR($B947="Incon20l",$B947="Incon20r"),OR($B950="con20r",$B950="con20l"),$F947="Central",$F950="Central"),$T950,"")</f>
        <v/>
      </c>
      <c r="CL947" t="str">
        <f t="shared" ref="CL947" si="4742">IF(AND(OR($B947="Incon60l",$B947="Incon60r"),OR($B950="con60r",$B950="con60l"),$F947="Central",$F950="Central"),$T950,"")</f>
        <v/>
      </c>
    </row>
    <row r="948" spans="1:96" x14ac:dyDescent="0.25">
      <c r="A948" t="s">
        <v>376</v>
      </c>
      <c r="B948" t="s">
        <v>348</v>
      </c>
      <c r="C948">
        <v>0</v>
      </c>
      <c r="D948">
        <v>700</v>
      </c>
      <c r="E948" t="s">
        <v>696</v>
      </c>
      <c r="F948" t="s">
        <v>29</v>
      </c>
      <c r="G948" t="s">
        <v>30</v>
      </c>
      <c r="H948" t="s">
        <v>30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 t="s">
        <v>30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CB948" t="str">
        <f t="shared" ref="CB948" si="4743">IF(AND(OR($B948="Incon20l",$B948="Incon20r"),OR($B951="Abs20r",$B951="Abs20l"),$F948="Flankers",$F951="Flankers"),$I951,"")</f>
        <v/>
      </c>
      <c r="CC948" t="str">
        <f t="shared" ref="CC948" si="4744">IF(AND(OR($B948="Incon60l",$B948="Incon60r"),OR($B951="Abs60r",$B951="Abs60l"),$F948="Flankers",$F951="Flankers"),$I951,"")</f>
        <v/>
      </c>
      <c r="CD948" t="str">
        <f t="shared" ref="CD948" si="4745">IF(AND(OR($B948="Incon20l",$B948="Incon20r"),OR($B951="con20r",$B951="con20l"),$F948="Flankers",$F951="Flankers"),$I951,"")</f>
        <v/>
      </c>
      <c r="CE948" t="str">
        <f t="shared" ref="CE948" si="4746">IF(AND(OR($B948="Incon60l",$B948="Incon60r"),OR($B951="con60r",$B951="con60l"),$F948="Flankers",$F951="Flankers"),$I951,"")</f>
        <v/>
      </c>
      <c r="CO948" t="str">
        <f t="shared" ref="CO948" si="4747">IF(AND(OR($B948="Incon20l",$B948="Incon20r"),OR($B951="Abs20r",$B951="Abs20l"),$F948="Flankers",$F951="Flankers"),$T951,"")</f>
        <v/>
      </c>
      <c r="CP948" t="str">
        <f t="shared" ref="CP948" si="4748">IF(AND(OR($B948="Incon60l",$B948="Incon60r"),OR($B951="Abs60r",$B951="Abs60l"),$F948="Flankers",$F951="Flankers"),$T951,"")</f>
        <v/>
      </c>
      <c r="CQ948" t="str">
        <f t="shared" ref="CQ948" si="4749">IF(AND(OR($B948="Incon20l",$B948="Incon20r"),OR($B951="con20r",$B951="con20l"),$F948="Flankers",$F951="Flankers"),$T951,"")</f>
        <v/>
      </c>
      <c r="CR948" t="str">
        <f t="shared" ref="CR948" si="4750">IF(AND(OR($B948="Incon60l",$B948="Incon60r"),OR($B951="con60r",$B951="con60l"),$F948="Flankers",$F951="Flankers"),$T951,"")</f>
        <v/>
      </c>
    </row>
    <row r="949" spans="1:96" x14ac:dyDescent="0.25">
      <c r="A949" t="s">
        <v>377</v>
      </c>
      <c r="B949" t="s">
        <v>348</v>
      </c>
      <c r="C949">
        <v>0</v>
      </c>
      <c r="D949">
        <v>700</v>
      </c>
      <c r="E949" t="s">
        <v>696</v>
      </c>
      <c r="F949" t="s">
        <v>29</v>
      </c>
      <c r="G949" t="s">
        <v>30</v>
      </c>
      <c r="H949" t="s">
        <v>30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 t="s">
        <v>30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</row>
    <row r="950" spans="1:96" x14ac:dyDescent="0.25">
      <c r="A950" t="s">
        <v>378</v>
      </c>
      <c r="B950" t="s">
        <v>348</v>
      </c>
      <c r="C950">
        <v>0</v>
      </c>
      <c r="D950">
        <v>700</v>
      </c>
      <c r="E950" t="s">
        <v>696</v>
      </c>
      <c r="F950" t="s">
        <v>29</v>
      </c>
      <c r="G950" t="s">
        <v>30</v>
      </c>
      <c r="H950" t="s">
        <v>30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 t="s">
        <v>30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BV950" t="str">
        <f t="shared" ref="BV950" si="4751">IF(AND(OR($B950="Incon20l",$B950="Incon20r"),OR($B953="Abs20r",$B953="Abs20l"),$F950="Central",$F953="Central"),$I953,"")</f>
        <v/>
      </c>
      <c r="BW950" t="str">
        <f t="shared" ref="BW950" si="4752">IF(AND(OR($B950="Incon60l",$B950="Incon60r"),OR($B953="Abs60r",$B953="Abs60l"),$F950="Central",$F953="Central"),$I953,"")</f>
        <v/>
      </c>
      <c r="BX950" t="str">
        <f t="shared" si="4707"/>
        <v/>
      </c>
      <c r="BY950" t="str">
        <f t="shared" ref="BY950" si="4753">IF(AND(OR($B950="Incon60l",$B950="Incon60r"),OR($B953="con60r",$B953="con60l"),$F950="Central",$F953="Central"),$I953,"")</f>
        <v/>
      </c>
      <c r="CI950" t="str">
        <f t="shared" ref="CI950" si="4754">IF(AND(OR($B950="Incon20l",$B950="Incon20r"),OR($B953="Abs20r",$B953="Abs20l"),$F950="Central",$F953="Central"),$T953,"")</f>
        <v/>
      </c>
      <c r="CJ950" t="str">
        <f t="shared" ref="CJ950" si="4755">IF(AND(OR($B950="Incon60l",$B950="Incon60r"),OR($B953="Abs60r",$B953="Abs60l"),$F950="Central",$F953="Central"),$T953,"")</f>
        <v/>
      </c>
      <c r="CK950" t="str">
        <f t="shared" ref="CK950" si="4756">IF(AND(OR($B950="Incon20l",$B950="Incon20r"),OR($B953="con20r",$B953="con20l"),$F950="Central",$F953="Central"),$T953,"")</f>
        <v/>
      </c>
      <c r="CL950" t="str">
        <f t="shared" ref="CL950" si="4757">IF(AND(OR($B950="Incon60l",$B950="Incon60r"),OR($B953="con60r",$B953="con60l"),$F950="Central",$F953="Central"),$T953,"")</f>
        <v/>
      </c>
    </row>
    <row r="951" spans="1:96" x14ac:dyDescent="0.25">
      <c r="A951" t="s">
        <v>379</v>
      </c>
      <c r="B951" t="s">
        <v>348</v>
      </c>
      <c r="C951">
        <v>0</v>
      </c>
      <c r="D951">
        <v>700</v>
      </c>
      <c r="E951" t="s">
        <v>696</v>
      </c>
      <c r="F951" t="s">
        <v>29</v>
      </c>
      <c r="G951" t="s">
        <v>30</v>
      </c>
      <c r="H951" t="s">
        <v>30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 t="s">
        <v>30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CB951" t="str">
        <f t="shared" ref="CB951" si="4758">IF(AND(OR($B951="Incon20l",$B951="Incon20r"),OR($B954="Abs20r",$B954="Abs20l"),$F951="Flankers",$F954="Flankers"),$I954,"")</f>
        <v/>
      </c>
      <c r="CC951" t="str">
        <f t="shared" ref="CC951" si="4759">IF(AND(OR($B951="Incon60l",$B951="Incon60r"),OR($B954="Abs60r",$B954="Abs60l"),$F951="Flankers",$F954="Flankers"),$I954,"")</f>
        <v/>
      </c>
      <c r="CD951" t="str">
        <f t="shared" ref="CD951" si="4760">IF(AND(OR($B951="Incon20l",$B951="Incon20r"),OR($B954="con20r",$B954="con20l"),$F951="Flankers",$F954="Flankers"),$I954,"")</f>
        <v/>
      </c>
      <c r="CE951" t="str">
        <f t="shared" ref="CE951" si="4761">IF(AND(OR($B951="Incon60l",$B951="Incon60r"),OR($B954="con60r",$B954="con60l"),$F951="Flankers",$F954="Flankers"),$I954,"")</f>
        <v/>
      </c>
      <c r="CO951" t="str">
        <f t="shared" ref="CO951" si="4762">IF(AND(OR($B951="Incon20l",$B951="Incon20r"),OR($B954="Abs20r",$B954="Abs20l"),$F951="Flankers",$F954="Flankers"),$T954,"")</f>
        <v/>
      </c>
      <c r="CP951" t="str">
        <f t="shared" ref="CP951" si="4763">IF(AND(OR($B951="Incon60l",$B951="Incon60r"),OR($B954="Abs60r",$B954="Abs60l"),$F951="Flankers",$F954="Flankers"),$T954,"")</f>
        <v/>
      </c>
      <c r="CQ951" t="str">
        <f t="shared" ref="CQ951" si="4764">IF(AND(OR($B951="Incon20l",$B951="Incon20r"),OR($B954="con20r",$B954="con20l"),$F951="Flankers",$F954="Flankers"),$T954,"")</f>
        <v/>
      </c>
      <c r="CR951" t="str">
        <f t="shared" ref="CR951" si="4765">IF(AND(OR($B951="Incon60l",$B951="Incon60r"),OR($B954="con60r",$B954="con60l"),$F951="Flankers",$F954="Flankers"),$T954,"")</f>
        <v/>
      </c>
    </row>
    <row r="952" spans="1:96" x14ac:dyDescent="0.25">
      <c r="A952" t="s">
        <v>380</v>
      </c>
      <c r="B952" t="s">
        <v>348</v>
      </c>
      <c r="C952">
        <v>0</v>
      </c>
      <c r="D952">
        <v>700</v>
      </c>
      <c r="E952" t="s">
        <v>696</v>
      </c>
      <c r="F952" t="s">
        <v>29</v>
      </c>
      <c r="G952" t="s">
        <v>30</v>
      </c>
      <c r="H952" t="s">
        <v>30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 t="s">
        <v>30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</row>
    <row r="953" spans="1:96" x14ac:dyDescent="0.25">
      <c r="A953" t="s">
        <v>381</v>
      </c>
      <c r="B953" t="s">
        <v>348</v>
      </c>
      <c r="C953">
        <v>0</v>
      </c>
      <c r="D953">
        <v>700</v>
      </c>
      <c r="E953" t="s">
        <v>696</v>
      </c>
      <c r="F953" t="s">
        <v>29</v>
      </c>
      <c r="G953" t="s">
        <v>30</v>
      </c>
      <c r="H953" t="s">
        <v>30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 t="s">
        <v>30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BV953" t="str">
        <f t="shared" ref="BV953" si="4766">IF(AND(OR($B953="Incon20l",$B953="Incon20r"),OR($B956="Abs20r",$B956="Abs20l"),$F953="Central",$F956="Central"),$I956,"")</f>
        <v/>
      </c>
      <c r="BW953" t="str">
        <f t="shared" ref="BW953" si="4767">IF(AND(OR($B953="Incon60l",$B953="Incon60r"),OR($B956="Abs60r",$B956="Abs60l"),$F953="Central",$F956="Central"),$I956,"")</f>
        <v/>
      </c>
      <c r="BX953" t="str">
        <f t="shared" si="4707"/>
        <v/>
      </c>
      <c r="BY953" t="str">
        <f t="shared" ref="BY953" si="4768">IF(AND(OR($B953="Incon60l",$B953="Incon60r"),OR($B956="con60r",$B956="con60l"),$F953="Central",$F956="Central"),$I956,"")</f>
        <v/>
      </c>
      <c r="CI953" t="str">
        <f t="shared" ref="CI953" si="4769">IF(AND(OR($B953="Incon20l",$B953="Incon20r"),OR($B956="Abs20r",$B956="Abs20l"),$F953="Central",$F956="Central"),$T956,"")</f>
        <v/>
      </c>
      <c r="CJ953" t="str">
        <f t="shared" ref="CJ953" si="4770">IF(AND(OR($B953="Incon60l",$B953="Incon60r"),OR($B956="Abs60r",$B956="Abs60l"),$F953="Central",$F956="Central"),$T956,"")</f>
        <v/>
      </c>
      <c r="CK953" t="str">
        <f t="shared" ref="CK953" si="4771">IF(AND(OR($B953="Incon20l",$B953="Incon20r"),OR($B956="con20r",$B956="con20l"),$F953="Central",$F956="Central"),$T956,"")</f>
        <v/>
      </c>
      <c r="CL953" t="str">
        <f t="shared" ref="CL953" si="4772">IF(AND(OR($B953="Incon60l",$B953="Incon60r"),OR($B956="con60r",$B956="con60l"),$F953="Central",$F956="Central"),$T956,"")</f>
        <v/>
      </c>
    </row>
    <row r="954" spans="1:96" x14ac:dyDescent="0.25">
      <c r="A954" t="s">
        <v>382</v>
      </c>
      <c r="B954" t="s">
        <v>348</v>
      </c>
      <c r="C954">
        <v>0</v>
      </c>
      <c r="D954">
        <v>700</v>
      </c>
      <c r="E954" t="s">
        <v>696</v>
      </c>
      <c r="F954" t="s">
        <v>29</v>
      </c>
      <c r="G954" t="s">
        <v>30</v>
      </c>
      <c r="H954" t="s">
        <v>30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 t="s">
        <v>30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CB954" t="str">
        <f t="shared" ref="CB954" si="4773">IF(AND(OR($B954="Incon20l",$B954="Incon20r"),OR($B957="Abs20r",$B957="Abs20l"),$F954="Flankers",$F957="Flankers"),$I957,"")</f>
        <v/>
      </c>
      <c r="CC954" t="str">
        <f t="shared" ref="CC954" si="4774">IF(AND(OR($B954="Incon60l",$B954="Incon60r"),OR($B957="Abs60r",$B957="Abs60l"),$F954="Flankers",$F957="Flankers"),$I957,"")</f>
        <v/>
      </c>
      <c r="CD954" t="str">
        <f t="shared" ref="CD954" si="4775">IF(AND(OR($B954="Incon20l",$B954="Incon20r"),OR($B957="con20r",$B957="con20l"),$F954="Flankers",$F957="Flankers"),$I957,"")</f>
        <v/>
      </c>
      <c r="CE954" t="str">
        <f t="shared" ref="CE954" si="4776">IF(AND(OR($B954="Incon60l",$B954="Incon60r"),OR($B957="con60r",$B957="con60l"),$F954="Flankers",$F957="Flankers"),$I957,"")</f>
        <v/>
      </c>
      <c r="CO954" t="str">
        <f t="shared" ref="CO954" si="4777">IF(AND(OR($B954="Incon20l",$B954="Incon20r"),OR($B957="Abs20r",$B957="Abs20l"),$F954="Flankers",$F957="Flankers"),$T957,"")</f>
        <v/>
      </c>
      <c r="CP954" t="str">
        <f t="shared" ref="CP954" si="4778">IF(AND(OR($B954="Incon60l",$B954="Incon60r"),OR($B957="Abs60r",$B957="Abs60l"),$F954="Flankers",$F957="Flankers"),$T957,"")</f>
        <v/>
      </c>
      <c r="CQ954" t="str">
        <f t="shared" ref="CQ954" si="4779">IF(AND(OR($B954="Incon20l",$B954="Incon20r"),OR($B957="con20r",$B957="con20l"),$F954="Flankers",$F957="Flankers"),$T957,"")</f>
        <v/>
      </c>
      <c r="CR954" t="str">
        <f t="shared" ref="CR954" si="4780">IF(AND(OR($B954="Incon60l",$B954="Incon60r"),OR($B957="con60r",$B957="con60l"),$F954="Flankers",$F957="Flankers"),$T957,"")</f>
        <v/>
      </c>
    </row>
    <row r="955" spans="1:96" x14ac:dyDescent="0.25">
      <c r="A955" t="s">
        <v>383</v>
      </c>
      <c r="B955" t="s">
        <v>348</v>
      </c>
      <c r="C955">
        <v>0</v>
      </c>
      <c r="D955">
        <v>700</v>
      </c>
      <c r="E955" t="s">
        <v>696</v>
      </c>
      <c r="F955" t="s">
        <v>29</v>
      </c>
      <c r="G955" t="s">
        <v>30</v>
      </c>
      <c r="H955" t="s">
        <v>30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 t="s">
        <v>30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</row>
    <row r="956" spans="1:96" x14ac:dyDescent="0.25">
      <c r="A956" t="s">
        <v>384</v>
      </c>
      <c r="B956" t="s">
        <v>348</v>
      </c>
      <c r="C956">
        <v>0</v>
      </c>
      <c r="D956">
        <v>700</v>
      </c>
      <c r="E956" t="s">
        <v>696</v>
      </c>
      <c r="F956" t="s">
        <v>29</v>
      </c>
      <c r="G956" t="s">
        <v>30</v>
      </c>
      <c r="H956" t="s">
        <v>30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 t="s">
        <v>30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BV956" t="str">
        <f t="shared" ref="BV956" si="4781">IF(AND(OR($B956="Incon20l",$B956="Incon20r"),OR($B959="Abs20r",$B959="Abs20l"),$F956="Central",$F959="Central"),$I959,"")</f>
        <v/>
      </c>
      <c r="BW956" t="str">
        <f t="shared" ref="BW956" si="4782">IF(AND(OR($B956="Incon60l",$B956="Incon60r"),OR($B959="Abs60r",$B959="Abs60l"),$F956="Central",$F959="Central"),$I959,"")</f>
        <v/>
      </c>
      <c r="BX956" t="str">
        <f t="shared" si="4707"/>
        <v/>
      </c>
      <c r="BY956" t="str">
        <f t="shared" ref="BY956" si="4783">IF(AND(OR($B956="Incon60l",$B956="Incon60r"),OR($B959="con60r",$B959="con60l"),$F956="Central",$F959="Central"),$I959,"")</f>
        <v/>
      </c>
      <c r="CI956" t="str">
        <f t="shared" ref="CI956" si="4784">IF(AND(OR($B956="Incon20l",$B956="Incon20r"),OR($B959="Abs20r",$B959="Abs20l"),$F956="Central",$F959="Central"),$T959,"")</f>
        <v/>
      </c>
      <c r="CJ956" t="str">
        <f t="shared" ref="CJ956" si="4785">IF(AND(OR($B956="Incon60l",$B956="Incon60r"),OR($B959="Abs60r",$B959="Abs60l"),$F956="Central",$F959="Central"),$T959,"")</f>
        <v/>
      </c>
      <c r="CK956" t="str">
        <f t="shared" ref="CK956" si="4786">IF(AND(OR($B956="Incon20l",$B956="Incon20r"),OR($B959="con20r",$B959="con20l"),$F956="Central",$F959="Central"),$T959,"")</f>
        <v/>
      </c>
      <c r="CL956" t="str">
        <f t="shared" ref="CL956" si="4787">IF(AND(OR($B956="Incon60l",$B956="Incon60r"),OR($B959="con60r",$B959="con60l"),$F956="Central",$F959="Central"),$T959,"")</f>
        <v/>
      </c>
    </row>
    <row r="957" spans="1:96" x14ac:dyDescent="0.25">
      <c r="A957" t="s">
        <v>385</v>
      </c>
      <c r="B957" t="s">
        <v>348</v>
      </c>
      <c r="C957">
        <v>0</v>
      </c>
      <c r="D957">
        <v>700</v>
      </c>
      <c r="E957" t="s">
        <v>696</v>
      </c>
      <c r="F957" t="s">
        <v>29</v>
      </c>
      <c r="G957" t="s">
        <v>30</v>
      </c>
      <c r="H957" t="s">
        <v>30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 t="s">
        <v>30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CB957" t="str">
        <f t="shared" ref="CB957" si="4788">IF(AND(OR($B957="Incon20l",$B957="Incon20r"),OR($B960="Abs20r",$B960="Abs20l"),$F957="Flankers",$F960="Flankers"),$I960,"")</f>
        <v/>
      </c>
      <c r="CC957" t="str">
        <f t="shared" ref="CC957" si="4789">IF(AND(OR($B957="Incon60l",$B957="Incon60r"),OR($B960="Abs60r",$B960="Abs60l"),$F957="Flankers",$F960="Flankers"),$I960,"")</f>
        <v/>
      </c>
      <c r="CD957" t="str">
        <f t="shared" ref="CD957" si="4790">IF(AND(OR($B957="Incon20l",$B957="Incon20r"),OR($B960="con20r",$B960="con20l"),$F957="Flankers",$F960="Flankers"),$I960,"")</f>
        <v/>
      </c>
      <c r="CE957" t="str">
        <f t="shared" ref="CE957" si="4791">IF(AND(OR($B957="Incon60l",$B957="Incon60r"),OR($B960="con60r",$B960="con60l"),$F957="Flankers",$F960="Flankers"),$I960,"")</f>
        <v/>
      </c>
      <c r="CO957" t="str">
        <f t="shared" ref="CO957" si="4792">IF(AND(OR($B957="Incon20l",$B957="Incon20r"),OR($B960="Abs20r",$B960="Abs20l"),$F957="Flankers",$F960="Flankers"),$T960,"")</f>
        <v/>
      </c>
      <c r="CP957" t="str">
        <f t="shared" ref="CP957" si="4793">IF(AND(OR($B957="Incon60l",$B957="Incon60r"),OR($B960="Abs60r",$B960="Abs60l"),$F957="Flankers",$F960="Flankers"),$T960,"")</f>
        <v/>
      </c>
      <c r="CQ957" t="str">
        <f t="shared" ref="CQ957" si="4794">IF(AND(OR($B957="Incon20l",$B957="Incon20r"),OR($B960="con20r",$B960="con20l"),$F957="Flankers",$F960="Flankers"),$T960,"")</f>
        <v/>
      </c>
      <c r="CR957" t="str">
        <f t="shared" ref="CR957" si="4795">IF(AND(OR($B957="Incon60l",$B957="Incon60r"),OR($B960="con60r",$B960="con60l"),$F957="Flankers",$F960="Flankers"),$T960,"")</f>
        <v/>
      </c>
    </row>
    <row r="958" spans="1:96" x14ac:dyDescent="0.25">
      <c r="A958" t="s">
        <v>386</v>
      </c>
      <c r="B958" t="s">
        <v>348</v>
      </c>
      <c r="C958">
        <v>0</v>
      </c>
      <c r="D958">
        <v>700</v>
      </c>
      <c r="E958" t="s">
        <v>696</v>
      </c>
      <c r="F958" t="s">
        <v>29</v>
      </c>
      <c r="G958" t="s">
        <v>30</v>
      </c>
      <c r="H958" t="s">
        <v>30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 t="s">
        <v>30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</row>
    <row r="959" spans="1:96" x14ac:dyDescent="0.25">
      <c r="A959" t="s">
        <v>387</v>
      </c>
      <c r="B959" t="s">
        <v>348</v>
      </c>
      <c r="C959">
        <v>0</v>
      </c>
      <c r="D959">
        <v>700</v>
      </c>
      <c r="E959" t="s">
        <v>696</v>
      </c>
      <c r="F959" t="s">
        <v>29</v>
      </c>
      <c r="G959" t="s">
        <v>30</v>
      </c>
      <c r="H959" t="s">
        <v>30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 t="s">
        <v>30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BV959" t="str">
        <f t="shared" ref="BV959" si="4796">IF(AND(OR($B959="Incon20l",$B959="Incon20r"),OR($B962="Abs20r",$B962="Abs20l"),$F959="Central",$F962="Central"),$I962,"")</f>
        <v/>
      </c>
      <c r="BW959" t="str">
        <f t="shared" ref="BW959" si="4797">IF(AND(OR($B959="Incon60l",$B959="Incon60r"),OR($B962="Abs60r",$B962="Abs60l"),$F959="Central",$F962="Central"),$I962,"")</f>
        <v/>
      </c>
      <c r="BX959" t="str">
        <f t="shared" si="4707"/>
        <v/>
      </c>
      <c r="BY959" t="str">
        <f t="shared" ref="BY959" si="4798">IF(AND(OR($B959="Incon60l",$B959="Incon60r"),OR($B962="con60r",$B962="con60l"),$F959="Central",$F962="Central"),$I962,"")</f>
        <v/>
      </c>
      <c r="CI959" t="str">
        <f t="shared" ref="CI959" si="4799">IF(AND(OR($B959="Incon20l",$B959="Incon20r"),OR($B962="Abs20r",$B962="Abs20l"),$F959="Central",$F962="Central"),$T962,"")</f>
        <v/>
      </c>
      <c r="CJ959" t="str">
        <f t="shared" ref="CJ959" si="4800">IF(AND(OR($B959="Incon60l",$B959="Incon60r"),OR($B962="Abs60r",$B962="Abs60l"),$F959="Central",$F962="Central"),$T962,"")</f>
        <v/>
      </c>
      <c r="CK959" t="str">
        <f t="shared" ref="CK959" si="4801">IF(AND(OR($B959="Incon20l",$B959="Incon20r"),OR($B962="con20r",$B962="con20l"),$F959="Central",$F962="Central"),$T962,"")</f>
        <v/>
      </c>
      <c r="CL959" t="str">
        <f t="shared" ref="CL959" si="4802">IF(AND(OR($B959="Incon60l",$B959="Incon60r"),OR($B962="con60r",$B962="con60l"),$F959="Central",$F962="Central"),$T962,"")</f>
        <v/>
      </c>
    </row>
    <row r="960" spans="1:96" x14ac:dyDescent="0.25">
      <c r="A960" t="s">
        <v>388</v>
      </c>
      <c r="B960" t="s">
        <v>348</v>
      </c>
      <c r="C960">
        <v>0</v>
      </c>
      <c r="D960">
        <v>700</v>
      </c>
      <c r="E960" t="s">
        <v>696</v>
      </c>
      <c r="F960" t="s">
        <v>29</v>
      </c>
      <c r="G960" t="s">
        <v>30</v>
      </c>
      <c r="H960" t="s">
        <v>30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 t="s">
        <v>30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CB960" t="str">
        <f t="shared" ref="CB960" si="4803">IF(AND(OR($B960="Incon20l",$B960="Incon20r"),OR($B963="Abs20r",$B963="Abs20l"),$F960="Flankers",$F963="Flankers"),$I963,"")</f>
        <v/>
      </c>
      <c r="CC960" t="str">
        <f t="shared" ref="CC960" si="4804">IF(AND(OR($B960="Incon60l",$B960="Incon60r"),OR($B963="Abs60r",$B963="Abs60l"),$F960="Flankers",$F963="Flankers"),$I963,"")</f>
        <v/>
      </c>
      <c r="CD960" t="str">
        <f t="shared" ref="CD960" si="4805">IF(AND(OR($B960="Incon20l",$B960="Incon20r"),OR($B963="con20r",$B963="con20l"),$F960="Flankers",$F963="Flankers"),$I963,"")</f>
        <v/>
      </c>
      <c r="CE960" t="str">
        <f t="shared" ref="CE960" si="4806">IF(AND(OR($B960="Incon60l",$B960="Incon60r"),OR($B963="con60r",$B963="con60l"),$F960="Flankers",$F963="Flankers"),$I963,"")</f>
        <v/>
      </c>
      <c r="CO960" t="str">
        <f t="shared" ref="CO960" si="4807">IF(AND(OR($B960="Incon20l",$B960="Incon20r"),OR($B963="Abs20r",$B963="Abs20l"),$F960="Flankers",$F963="Flankers"),$T963,"")</f>
        <v/>
      </c>
      <c r="CP960" t="str">
        <f t="shared" ref="CP960" si="4808">IF(AND(OR($B960="Incon60l",$B960="Incon60r"),OR($B963="Abs60r",$B963="Abs60l"),$F960="Flankers",$F963="Flankers"),$T963,"")</f>
        <v/>
      </c>
      <c r="CQ960" t="str">
        <f t="shared" ref="CQ960" si="4809">IF(AND(OR($B960="Incon20l",$B960="Incon20r"),OR($B963="con20r",$B963="con20l"),$F960="Flankers",$F963="Flankers"),$T963,"")</f>
        <v/>
      </c>
      <c r="CR960" t="str">
        <f t="shared" ref="CR960" si="4810">IF(AND(OR($B960="Incon60l",$B960="Incon60r"),OR($B963="con60r",$B963="con60l"),$F960="Flankers",$F963="Flankers"),$T963,"")</f>
        <v/>
      </c>
    </row>
    <row r="961" spans="1:96" x14ac:dyDescent="0.25">
      <c r="A961" t="s">
        <v>389</v>
      </c>
      <c r="B961" t="s">
        <v>348</v>
      </c>
      <c r="C961">
        <v>0</v>
      </c>
      <c r="D961">
        <v>700</v>
      </c>
      <c r="E961" t="s">
        <v>696</v>
      </c>
      <c r="F961" t="s">
        <v>29</v>
      </c>
      <c r="G961" t="s">
        <v>30</v>
      </c>
      <c r="H961" t="s">
        <v>30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 t="s">
        <v>30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</row>
    <row r="962" spans="1:96" x14ac:dyDescent="0.25">
      <c r="A962" t="s">
        <v>390</v>
      </c>
      <c r="B962" t="s">
        <v>348</v>
      </c>
      <c r="C962">
        <v>0</v>
      </c>
      <c r="D962">
        <v>700</v>
      </c>
      <c r="E962" t="s">
        <v>696</v>
      </c>
      <c r="F962" t="s">
        <v>29</v>
      </c>
      <c r="G962" t="s">
        <v>30</v>
      </c>
      <c r="H962" t="s">
        <v>30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 t="s">
        <v>30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BV962" t="str">
        <f t="shared" ref="BV962" si="4811">IF(AND(OR($B962="Incon20l",$B962="Incon20r"),OR($B965="Abs20r",$B965="Abs20l"),$F962="Central",$F965="Central"),$I965,"")</f>
        <v/>
      </c>
      <c r="BW962" t="str">
        <f t="shared" ref="BW962" si="4812">IF(AND(OR($B962="Incon60l",$B962="Incon60r"),OR($B965="Abs60r",$B965="Abs60l"),$F962="Central",$F965="Central"),$I965,"")</f>
        <v/>
      </c>
      <c r="BX962" t="str">
        <f t="shared" si="4707"/>
        <v/>
      </c>
      <c r="BY962" t="str">
        <f t="shared" ref="BY962" si="4813">IF(AND(OR($B962="Incon60l",$B962="Incon60r"),OR($B965="con60r",$B965="con60l"),$F962="Central",$F965="Central"),$I965,"")</f>
        <v/>
      </c>
      <c r="CI962" t="str">
        <f t="shared" ref="CI962" si="4814">IF(AND(OR($B962="Incon20l",$B962="Incon20r"),OR($B965="Abs20r",$B965="Abs20l"),$F962="Central",$F965="Central"),$T965,"")</f>
        <v/>
      </c>
      <c r="CJ962" t="str">
        <f t="shared" ref="CJ962" si="4815">IF(AND(OR($B962="Incon60l",$B962="Incon60r"),OR($B965="Abs60r",$B965="Abs60l"),$F962="Central",$F965="Central"),$T965,"")</f>
        <v/>
      </c>
      <c r="CK962" t="str">
        <f t="shared" ref="CK962" si="4816">IF(AND(OR($B962="Incon20l",$B962="Incon20r"),OR($B965="con20r",$B965="con20l"),$F962="Central",$F965="Central"),$T965,"")</f>
        <v/>
      </c>
      <c r="CL962" t="str">
        <f t="shared" ref="CL962" si="4817">IF(AND(OR($B962="Incon60l",$B962="Incon60r"),OR($B965="con60r",$B965="con60l"),$F962="Central",$F965="Central"),$T965,"")</f>
        <v/>
      </c>
    </row>
    <row r="963" spans="1:96" x14ac:dyDescent="0.25">
      <c r="A963" t="s">
        <v>391</v>
      </c>
      <c r="B963" t="s">
        <v>348</v>
      </c>
      <c r="C963">
        <v>0</v>
      </c>
      <c r="D963">
        <v>700</v>
      </c>
      <c r="E963" t="s">
        <v>696</v>
      </c>
      <c r="F963" t="s">
        <v>29</v>
      </c>
      <c r="G963" t="s">
        <v>30</v>
      </c>
      <c r="H963" t="s">
        <v>30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 t="s">
        <v>30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CB963" t="str">
        <f t="shared" ref="CB963" si="4818">IF(AND(OR($B963="Incon20l",$B963="Incon20r"),OR($B966="Abs20r",$B966="Abs20l"),$F963="Flankers",$F966="Flankers"),$I966,"")</f>
        <v/>
      </c>
      <c r="CC963" t="str">
        <f t="shared" ref="CC963" si="4819">IF(AND(OR($B963="Incon60l",$B963="Incon60r"),OR($B966="Abs60r",$B966="Abs60l"),$F963="Flankers",$F966="Flankers"),$I966,"")</f>
        <v/>
      </c>
      <c r="CD963" t="str">
        <f t="shared" ref="CD963" si="4820">IF(AND(OR($B963="Incon20l",$B963="Incon20r"),OR($B966="con20r",$B966="con20l"),$F963="Flankers",$F966="Flankers"),$I966,"")</f>
        <v/>
      </c>
      <c r="CE963" t="str">
        <f t="shared" ref="CE963" si="4821">IF(AND(OR($B963="Incon60l",$B963="Incon60r"),OR($B966="con60r",$B966="con60l"),$F963="Flankers",$F966="Flankers"),$I966,"")</f>
        <v/>
      </c>
      <c r="CO963" t="str">
        <f t="shared" ref="CO963" si="4822">IF(AND(OR($B963="Incon20l",$B963="Incon20r"),OR($B966="Abs20r",$B966="Abs20l"),$F963="Flankers",$F966="Flankers"),$T966,"")</f>
        <v/>
      </c>
      <c r="CP963" t="str">
        <f t="shared" ref="CP963" si="4823">IF(AND(OR($B963="Incon60l",$B963="Incon60r"),OR($B966="Abs60r",$B966="Abs60l"),$F963="Flankers",$F966="Flankers"),$T966,"")</f>
        <v/>
      </c>
      <c r="CQ963" t="str">
        <f t="shared" ref="CQ963" si="4824">IF(AND(OR($B963="Incon20l",$B963="Incon20r"),OR($B966="con20r",$B966="con20l"),$F963="Flankers",$F966="Flankers"),$T966,"")</f>
        <v/>
      </c>
      <c r="CR963" t="str">
        <f t="shared" ref="CR963" si="4825">IF(AND(OR($B963="Incon60l",$B963="Incon60r"),OR($B966="con60r",$B966="con60l"),$F963="Flankers",$F966="Flankers"),$T966,"")</f>
        <v/>
      </c>
    </row>
    <row r="964" spans="1:96" x14ac:dyDescent="0.25">
      <c r="A964" t="s">
        <v>392</v>
      </c>
      <c r="B964" t="s">
        <v>348</v>
      </c>
      <c r="C964">
        <v>0</v>
      </c>
      <c r="D964">
        <v>700</v>
      </c>
      <c r="E964" t="s">
        <v>696</v>
      </c>
      <c r="F964" t="s">
        <v>29</v>
      </c>
      <c r="G964" t="s">
        <v>30</v>
      </c>
      <c r="H964" t="s">
        <v>30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 t="s">
        <v>30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</row>
    <row r="965" spans="1:96" x14ac:dyDescent="0.25">
      <c r="A965" t="s">
        <v>393</v>
      </c>
      <c r="B965" t="s">
        <v>348</v>
      </c>
      <c r="C965">
        <v>0</v>
      </c>
      <c r="D965">
        <v>700</v>
      </c>
      <c r="E965" t="s">
        <v>696</v>
      </c>
      <c r="F965" t="s">
        <v>29</v>
      </c>
      <c r="G965" t="s">
        <v>30</v>
      </c>
      <c r="H965" t="s">
        <v>30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 t="s">
        <v>30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BV965" t="str">
        <f t="shared" ref="BV965" si="4826">IF(AND(OR($B965="Incon20l",$B965="Incon20r"),OR($B968="Abs20r",$B968="Abs20l"),$F965="Central",$F968="Central"),$I968,"")</f>
        <v/>
      </c>
      <c r="BW965" t="str">
        <f t="shared" ref="BW965" si="4827">IF(AND(OR($B965="Incon60l",$B965="Incon60r"),OR($B968="Abs60r",$B968="Abs60l"),$F965="Central",$F968="Central"),$I968,"")</f>
        <v/>
      </c>
      <c r="BX965" t="str">
        <f t="shared" si="4707"/>
        <v/>
      </c>
      <c r="BY965" t="str">
        <f t="shared" ref="BY965" si="4828">IF(AND(OR($B965="Incon60l",$B965="Incon60r"),OR($B968="con60r",$B968="con60l"),$F965="Central",$F968="Central"),$I968,"")</f>
        <v/>
      </c>
      <c r="CI965" t="str">
        <f t="shared" ref="CI965" si="4829">IF(AND(OR($B965="Incon20l",$B965="Incon20r"),OR($B968="Abs20r",$B968="Abs20l"),$F965="Central",$F968="Central"),$T968,"")</f>
        <v/>
      </c>
      <c r="CJ965" t="str">
        <f t="shared" ref="CJ965" si="4830">IF(AND(OR($B965="Incon60l",$B965="Incon60r"),OR($B968="Abs60r",$B968="Abs60l"),$F965="Central",$F968="Central"),$T968,"")</f>
        <v/>
      </c>
      <c r="CK965" t="str">
        <f t="shared" ref="CK965" si="4831">IF(AND(OR($B965="Incon20l",$B965="Incon20r"),OR($B968="con20r",$B968="con20l"),$F965="Central",$F968="Central"),$T968,"")</f>
        <v/>
      </c>
      <c r="CL965" t="str">
        <f t="shared" ref="CL965" si="4832">IF(AND(OR($B965="Incon60l",$B965="Incon60r"),OR($B968="con60r",$B968="con60l"),$F965="Central",$F968="Central"),$T968,"")</f>
        <v/>
      </c>
    </row>
    <row r="966" spans="1:96" x14ac:dyDescent="0.25">
      <c r="A966" t="s">
        <v>394</v>
      </c>
      <c r="B966" t="s">
        <v>348</v>
      </c>
      <c r="C966">
        <v>0</v>
      </c>
      <c r="D966">
        <v>700</v>
      </c>
      <c r="E966" t="s">
        <v>696</v>
      </c>
      <c r="F966" t="s">
        <v>29</v>
      </c>
      <c r="G966" t="s">
        <v>30</v>
      </c>
      <c r="H966" t="s">
        <v>30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 t="s">
        <v>30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CB966" t="str">
        <f t="shared" ref="CB966" si="4833">IF(AND(OR($B966="Incon20l",$B966="Incon20r"),OR($B969="Abs20r",$B969="Abs20l"),$F966="Flankers",$F969="Flankers"),$I969,"")</f>
        <v/>
      </c>
      <c r="CC966" t="str">
        <f t="shared" ref="CC966" si="4834">IF(AND(OR($B966="Incon60l",$B966="Incon60r"),OR($B969="Abs60r",$B969="Abs60l"),$F966="Flankers",$F969="Flankers"),$I969,"")</f>
        <v/>
      </c>
      <c r="CD966" t="str">
        <f t="shared" ref="CD966" si="4835">IF(AND(OR($B966="Incon20l",$B966="Incon20r"),OR($B969="con20r",$B969="con20l"),$F966="Flankers",$F969="Flankers"),$I969,"")</f>
        <v/>
      </c>
      <c r="CE966" t="str">
        <f t="shared" ref="CE966" si="4836">IF(AND(OR($B966="Incon60l",$B966="Incon60r"),OR($B969="con60r",$B969="con60l"),$F966="Flankers",$F969="Flankers"),$I969,"")</f>
        <v/>
      </c>
      <c r="CO966" t="str">
        <f t="shared" ref="CO966" si="4837">IF(AND(OR($B966="Incon20l",$B966="Incon20r"),OR($B969="Abs20r",$B969="Abs20l"),$F966="Flankers",$F969="Flankers"),$T969,"")</f>
        <v/>
      </c>
      <c r="CP966" t="str">
        <f t="shared" ref="CP966" si="4838">IF(AND(OR($B966="Incon60l",$B966="Incon60r"),OR($B969="Abs60r",$B969="Abs60l"),$F966="Flankers",$F969="Flankers"),$T969,"")</f>
        <v/>
      </c>
      <c r="CQ966" t="str">
        <f t="shared" ref="CQ966" si="4839">IF(AND(OR($B966="Incon20l",$B966="Incon20r"),OR($B969="con20r",$B969="con20l"),$F966="Flankers",$F969="Flankers"),$T969,"")</f>
        <v/>
      </c>
      <c r="CR966" t="str">
        <f t="shared" ref="CR966" si="4840">IF(AND(OR($B966="Incon60l",$B966="Incon60r"),OR($B969="con60r",$B969="con60l"),$F966="Flankers",$F969="Flankers"),$T969,"")</f>
        <v/>
      </c>
    </row>
    <row r="967" spans="1:96" x14ac:dyDescent="0.25">
      <c r="A967" t="s">
        <v>395</v>
      </c>
      <c r="B967" t="s">
        <v>348</v>
      </c>
      <c r="C967">
        <v>0</v>
      </c>
      <c r="D967">
        <v>700</v>
      </c>
      <c r="E967" t="s">
        <v>696</v>
      </c>
      <c r="F967" t="s">
        <v>29</v>
      </c>
      <c r="G967" t="s">
        <v>30</v>
      </c>
      <c r="H967" t="s">
        <v>30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 t="s">
        <v>30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</row>
    <row r="968" spans="1:96" x14ac:dyDescent="0.25">
      <c r="A968" t="s">
        <v>396</v>
      </c>
      <c r="B968" t="s">
        <v>348</v>
      </c>
      <c r="C968">
        <v>0</v>
      </c>
      <c r="D968">
        <v>700</v>
      </c>
      <c r="E968" t="s">
        <v>696</v>
      </c>
      <c r="F968" t="s">
        <v>29</v>
      </c>
      <c r="G968" t="s">
        <v>30</v>
      </c>
      <c r="H968" t="s">
        <v>30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 t="s">
        <v>30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BV968" t="str">
        <f t="shared" ref="BV968" si="4841">IF(AND(OR($B968="Incon20l",$B968="Incon20r"),OR($B971="Abs20r",$B971="Abs20l"),$F968="Central",$F971="Central"),$I971,"")</f>
        <v/>
      </c>
      <c r="BW968" t="str">
        <f t="shared" ref="BW968" si="4842">IF(AND(OR($B968="Incon60l",$B968="Incon60r"),OR($B971="Abs60r",$B971="Abs60l"),$F968="Central",$F971="Central"),$I971,"")</f>
        <v/>
      </c>
      <c r="BX968" t="str">
        <f t="shared" si="4707"/>
        <v/>
      </c>
      <c r="BY968" t="str">
        <f t="shared" ref="BY968" si="4843">IF(AND(OR($B968="Incon60l",$B968="Incon60r"),OR($B971="con60r",$B971="con60l"),$F968="Central",$F971="Central"),$I971,"")</f>
        <v/>
      </c>
      <c r="CI968" t="str">
        <f t="shared" ref="CI968" si="4844">IF(AND(OR($B968="Incon20l",$B968="Incon20r"),OR($B971="Abs20r",$B971="Abs20l"),$F968="Central",$F971="Central"),$T971,"")</f>
        <v/>
      </c>
      <c r="CJ968" t="str">
        <f t="shared" ref="CJ968" si="4845">IF(AND(OR($B968="Incon60l",$B968="Incon60r"),OR($B971="Abs60r",$B971="Abs60l"),$F968="Central",$F971="Central"),$T971,"")</f>
        <v/>
      </c>
      <c r="CK968" t="str">
        <f t="shared" ref="CK968" si="4846">IF(AND(OR($B968="Incon20l",$B968="Incon20r"),OR($B971="con20r",$B971="con20l"),$F968="Central",$F971="Central"),$T971,"")</f>
        <v/>
      </c>
      <c r="CL968" t="str">
        <f t="shared" ref="CL968" si="4847">IF(AND(OR($B968="Incon60l",$B968="Incon60r"),OR($B971="con60r",$B971="con60l"),$F968="Central",$F971="Central"),$T971,"")</f>
        <v/>
      </c>
    </row>
    <row r="969" spans="1:96" x14ac:dyDescent="0.25">
      <c r="A969" t="s">
        <v>397</v>
      </c>
      <c r="B969" t="s">
        <v>348</v>
      </c>
      <c r="C969">
        <v>0</v>
      </c>
      <c r="D969">
        <v>700</v>
      </c>
      <c r="E969" t="s">
        <v>696</v>
      </c>
      <c r="F969" t="s">
        <v>29</v>
      </c>
      <c r="G969" t="s">
        <v>30</v>
      </c>
      <c r="H969" t="s">
        <v>30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 t="s">
        <v>30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CB969" t="str">
        <f t="shared" ref="CB969" si="4848">IF(AND(OR($B969="Incon20l",$B969="Incon20r"),OR($B972="Abs20r",$B972="Abs20l"),$F969="Flankers",$F972="Flankers"),$I972,"")</f>
        <v/>
      </c>
      <c r="CC969" t="str">
        <f t="shared" ref="CC969" si="4849">IF(AND(OR($B969="Incon60l",$B969="Incon60r"),OR($B972="Abs60r",$B972="Abs60l"),$F969="Flankers",$F972="Flankers"),$I972,"")</f>
        <v/>
      </c>
      <c r="CD969" t="str">
        <f t="shared" ref="CD969" si="4850">IF(AND(OR($B969="Incon20l",$B969="Incon20r"),OR($B972="con20r",$B972="con20l"),$F969="Flankers",$F972="Flankers"),$I972,"")</f>
        <v/>
      </c>
      <c r="CE969" t="str">
        <f t="shared" ref="CE969" si="4851">IF(AND(OR($B969="Incon60l",$B969="Incon60r"),OR($B972="con60r",$B972="con60l"),$F969="Flankers",$F972="Flankers"),$I972,"")</f>
        <v/>
      </c>
      <c r="CO969" t="str">
        <f t="shared" ref="CO969" si="4852">IF(AND(OR($B969="Incon20l",$B969="Incon20r"),OR($B972="Abs20r",$B972="Abs20l"),$F969="Flankers",$F972="Flankers"),$T972,"")</f>
        <v/>
      </c>
      <c r="CP969" t="str">
        <f t="shared" ref="CP969" si="4853">IF(AND(OR($B969="Incon60l",$B969="Incon60r"),OR($B972="Abs60r",$B972="Abs60l"),$F969="Flankers",$F972="Flankers"),$T972,"")</f>
        <v/>
      </c>
      <c r="CQ969" t="str">
        <f t="shared" ref="CQ969" si="4854">IF(AND(OR($B969="Incon20l",$B969="Incon20r"),OR($B972="con20r",$B972="con20l"),$F969="Flankers",$F972="Flankers"),$T972,"")</f>
        <v/>
      </c>
      <c r="CR969" t="str">
        <f t="shared" ref="CR969" si="4855">IF(AND(OR($B969="Incon60l",$B969="Incon60r"),OR($B972="con60r",$B972="con60l"),$F969="Flankers",$F972="Flankers"),$T972,"")</f>
        <v/>
      </c>
    </row>
    <row r="970" spans="1:96" x14ac:dyDescent="0.25">
      <c r="A970" t="s">
        <v>398</v>
      </c>
      <c r="B970" t="s">
        <v>348</v>
      </c>
      <c r="C970">
        <v>0</v>
      </c>
      <c r="D970">
        <v>700</v>
      </c>
      <c r="E970" t="s">
        <v>696</v>
      </c>
      <c r="F970" t="s">
        <v>29</v>
      </c>
      <c r="G970" t="s">
        <v>30</v>
      </c>
      <c r="H970" t="s">
        <v>30</v>
      </c>
      <c r="I970">
        <v>66.7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 t="s">
        <v>30</v>
      </c>
      <c r="Q970">
        <v>0</v>
      </c>
      <c r="R970">
        <v>9.5</v>
      </c>
      <c r="S970">
        <v>0</v>
      </c>
      <c r="T970">
        <v>0</v>
      </c>
      <c r="U970">
        <v>0</v>
      </c>
      <c r="V970">
        <v>0</v>
      </c>
    </row>
    <row r="971" spans="1:96" x14ac:dyDescent="0.25">
      <c r="A971" t="s">
        <v>399</v>
      </c>
      <c r="B971" t="s">
        <v>348</v>
      </c>
      <c r="C971">
        <v>0</v>
      </c>
      <c r="D971">
        <v>700</v>
      </c>
      <c r="E971" t="s">
        <v>696</v>
      </c>
      <c r="F971" t="s">
        <v>29</v>
      </c>
      <c r="G971" t="s">
        <v>30</v>
      </c>
      <c r="H971" t="s">
        <v>30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 t="s">
        <v>30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BV971" t="str">
        <f t="shared" ref="BV971" si="4856">IF(AND(OR($B971="Incon20l",$B971="Incon20r"),OR($B974="Abs20r",$B974="Abs20l"),$F971="Central",$F974="Central"),$I974,"")</f>
        <v/>
      </c>
      <c r="BW971" t="str">
        <f t="shared" ref="BW971" si="4857">IF(AND(OR($B971="Incon60l",$B971="Incon60r"),OR($B974="Abs60r",$B974="Abs60l"),$F971="Central",$F974="Central"),$I974,"")</f>
        <v/>
      </c>
      <c r="BX971" t="str">
        <f t="shared" si="4707"/>
        <v/>
      </c>
      <c r="BY971" t="str">
        <f t="shared" ref="BY971" si="4858">IF(AND(OR($B971="Incon60l",$B971="Incon60r"),OR($B974="con60r",$B974="con60l"),$F971="Central",$F974="Central"),$I974,"")</f>
        <v/>
      </c>
      <c r="CI971" t="str">
        <f t="shared" ref="CI971" si="4859">IF(AND(OR($B971="Incon20l",$B971="Incon20r"),OR($B974="Abs20r",$B974="Abs20l"),$F971="Central",$F974="Central"),$T974,"")</f>
        <v/>
      </c>
      <c r="CJ971" t="str">
        <f t="shared" ref="CJ971" si="4860">IF(AND(OR($B971="Incon60l",$B971="Incon60r"),OR($B974="Abs60r",$B974="Abs60l"),$F971="Central",$F974="Central"),$T974,"")</f>
        <v/>
      </c>
      <c r="CK971" t="str">
        <f t="shared" ref="CK971" si="4861">IF(AND(OR($B971="Incon20l",$B971="Incon20r"),OR($B974="con20r",$B974="con20l"),$F971="Central",$F974="Central"),$T974,"")</f>
        <v/>
      </c>
      <c r="CL971" t="str">
        <f t="shared" ref="CL971" si="4862">IF(AND(OR($B971="Incon60l",$B971="Incon60r"),OR($B974="con60r",$B974="con60l"),$F971="Central",$F974="Central"),$T974,"")</f>
        <v/>
      </c>
    </row>
    <row r="972" spans="1:96" x14ac:dyDescent="0.25">
      <c r="A972" t="s">
        <v>400</v>
      </c>
      <c r="B972" t="s">
        <v>348</v>
      </c>
      <c r="C972">
        <v>0</v>
      </c>
      <c r="D972">
        <v>700</v>
      </c>
      <c r="E972" t="s">
        <v>696</v>
      </c>
      <c r="F972" t="s">
        <v>29</v>
      </c>
      <c r="G972" t="s">
        <v>30</v>
      </c>
      <c r="H972" t="s">
        <v>30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 t="s">
        <v>30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CB972" t="str">
        <f t="shared" ref="CB972" si="4863">IF(AND(OR($B972="Incon20l",$B972="Incon20r"),OR($B975="Abs20r",$B975="Abs20l"),$F972="Flankers",$F975="Flankers"),$I975,"")</f>
        <v/>
      </c>
      <c r="CC972" t="str">
        <f t="shared" ref="CC972" si="4864">IF(AND(OR($B972="Incon60l",$B972="Incon60r"),OR($B975="Abs60r",$B975="Abs60l"),$F972="Flankers",$F975="Flankers"),$I975,"")</f>
        <v/>
      </c>
      <c r="CD972" t="str">
        <f t="shared" ref="CD972" si="4865">IF(AND(OR($B972="Incon20l",$B972="Incon20r"),OR($B975="con20r",$B975="con20l"),$F972="Flankers",$F975="Flankers"),$I975,"")</f>
        <v/>
      </c>
      <c r="CE972" t="str">
        <f t="shared" ref="CE972" si="4866">IF(AND(OR($B972="Incon60l",$B972="Incon60r"),OR($B975="con60r",$B975="con60l"),$F972="Flankers",$F975="Flankers"),$I975,"")</f>
        <v/>
      </c>
      <c r="CO972" t="str">
        <f t="shared" ref="CO972" si="4867">IF(AND(OR($B972="Incon20l",$B972="Incon20r"),OR($B975="Abs20r",$B975="Abs20l"),$F972="Flankers",$F975="Flankers"),$T975,"")</f>
        <v/>
      </c>
      <c r="CP972" t="str">
        <f t="shared" ref="CP972" si="4868">IF(AND(OR($B972="Incon60l",$B972="Incon60r"),OR($B975="Abs60r",$B975="Abs60l"),$F972="Flankers",$F975="Flankers"),$T975,"")</f>
        <v/>
      </c>
      <c r="CQ972" t="str">
        <f t="shared" ref="CQ972" si="4869">IF(AND(OR($B972="Incon20l",$B972="Incon20r"),OR($B975="con20r",$B975="con20l"),$F972="Flankers",$F975="Flankers"),$T975,"")</f>
        <v/>
      </c>
      <c r="CR972" t="str">
        <f t="shared" ref="CR972" si="4870">IF(AND(OR($B972="Incon60l",$B972="Incon60r"),OR($B975="con60r",$B975="con60l"),$F972="Flankers",$F975="Flankers"),$T975,"")</f>
        <v/>
      </c>
    </row>
    <row r="973" spans="1:96" x14ac:dyDescent="0.25">
      <c r="A973" t="s">
        <v>401</v>
      </c>
      <c r="B973" t="s">
        <v>348</v>
      </c>
      <c r="C973">
        <v>0</v>
      </c>
      <c r="D973">
        <v>700</v>
      </c>
      <c r="E973" t="s">
        <v>696</v>
      </c>
      <c r="F973" t="s">
        <v>29</v>
      </c>
      <c r="G973" t="s">
        <v>30</v>
      </c>
      <c r="H973" t="s">
        <v>30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 t="s">
        <v>30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</row>
    <row r="974" spans="1:96" x14ac:dyDescent="0.25">
      <c r="A974" t="s">
        <v>347</v>
      </c>
      <c r="B974" t="s">
        <v>348</v>
      </c>
      <c r="C974">
        <v>0</v>
      </c>
      <c r="D974">
        <v>700</v>
      </c>
      <c r="E974" t="s">
        <v>696</v>
      </c>
      <c r="F974" t="s">
        <v>84</v>
      </c>
      <c r="G974">
        <v>16.600000000000001</v>
      </c>
      <c r="H974">
        <v>1</v>
      </c>
      <c r="I974">
        <v>566.70000000000005</v>
      </c>
      <c r="J974">
        <v>683.2</v>
      </c>
      <c r="K974">
        <v>38040.9</v>
      </c>
      <c r="L974">
        <v>683.2</v>
      </c>
      <c r="M974">
        <v>733.2</v>
      </c>
      <c r="N974">
        <v>683.2</v>
      </c>
      <c r="O974">
        <v>1</v>
      </c>
      <c r="P974">
        <v>0</v>
      </c>
      <c r="Q974">
        <v>1</v>
      </c>
      <c r="R974">
        <v>81</v>
      </c>
      <c r="S974">
        <v>97.6</v>
      </c>
      <c r="T974">
        <v>683.2</v>
      </c>
      <c r="U974">
        <v>97.6</v>
      </c>
      <c r="V974">
        <v>683.2</v>
      </c>
      <c r="BV974" t="str">
        <f t="shared" ref="BV974" si="4871">IF(AND(OR($B974="Incon20l",$B974="Incon20r"),OR($B977="Abs20r",$B977="Abs20l"),$F974="Central",$F977="Central"),$I977,"")</f>
        <v/>
      </c>
      <c r="BW974" t="str">
        <f t="shared" ref="BW974" si="4872">IF(AND(OR($B974="Incon60l",$B974="Incon60r"),OR($B977="Abs60r",$B977="Abs60l"),$F974="Central",$F977="Central"),$I977,"")</f>
        <v/>
      </c>
      <c r="BX974" t="str">
        <f t="shared" si="4707"/>
        <v/>
      </c>
      <c r="BY974" t="str">
        <f t="shared" ref="BY974" si="4873">IF(AND(OR($B974="Incon60l",$B974="Incon60r"),OR($B977="con60r",$B977="con60l"),$F974="Central",$F977="Central"),$I977,"")</f>
        <v/>
      </c>
      <c r="CI974" t="str">
        <f t="shared" ref="CI974" si="4874">IF(AND(OR($B974="Incon20l",$B974="Incon20r"),OR($B977="Abs20r",$B977="Abs20l"),$F974="Central",$F977="Central"),$T977,"")</f>
        <v/>
      </c>
      <c r="CJ974" t="str">
        <f t="shared" ref="CJ974" si="4875">IF(AND(OR($B974="Incon60l",$B974="Incon60r"),OR($B977="Abs60r",$B977="Abs60l"),$F974="Central",$F977="Central"),$T977,"")</f>
        <v/>
      </c>
      <c r="CK974" t="str">
        <f t="shared" ref="CK974" si="4876">IF(AND(OR($B974="Incon20l",$B974="Incon20r"),OR($B977="con20r",$B977="con20l"),$F974="Central",$F977="Central"),$T977,"")</f>
        <v/>
      </c>
      <c r="CL974" t="str">
        <f t="shared" ref="CL974" si="4877">IF(AND(OR($B974="Incon60l",$B974="Incon60r"),OR($B977="con60r",$B977="con60l"),$F974="Central",$F977="Central"),$T977,"")</f>
        <v/>
      </c>
    </row>
    <row r="975" spans="1:96" x14ac:dyDescent="0.25">
      <c r="A975" t="s">
        <v>349</v>
      </c>
      <c r="B975" t="s">
        <v>348</v>
      </c>
      <c r="C975">
        <v>0</v>
      </c>
      <c r="D975">
        <v>700</v>
      </c>
      <c r="E975" t="s">
        <v>696</v>
      </c>
      <c r="F975" t="s">
        <v>84</v>
      </c>
      <c r="G975" t="s">
        <v>30</v>
      </c>
      <c r="H975" t="s">
        <v>30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 t="s">
        <v>30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CB975" t="str">
        <f t="shared" ref="CB975" si="4878">IF(AND(OR($B975="Incon20l",$B975="Incon20r"),OR($B978="Abs20r",$B978="Abs20l"),$F975="Flankers",$F978="Flankers"),$I978,"")</f>
        <v/>
      </c>
      <c r="CC975" t="str">
        <f t="shared" ref="CC975" si="4879">IF(AND(OR($B975="Incon60l",$B975="Incon60r"),OR($B978="Abs60r",$B978="Abs60l"),$F975="Flankers",$F978="Flankers"),$I978,"")</f>
        <v/>
      </c>
      <c r="CD975" t="str">
        <f t="shared" ref="CD975" si="4880">IF(AND(OR($B975="Incon20l",$B975="Incon20r"),OR($B978="con20r",$B978="con20l"),$F975="Flankers",$F978="Flankers"),$I978,"")</f>
        <v/>
      </c>
      <c r="CE975" t="str">
        <f t="shared" ref="CE975" si="4881">IF(AND(OR($B975="Incon60l",$B975="Incon60r"),OR($B978="con60r",$B978="con60l"),$F975="Flankers",$F978="Flankers"),$I978,"")</f>
        <v/>
      </c>
      <c r="CO975" t="str">
        <f t="shared" ref="CO975" si="4882">IF(AND(OR($B975="Incon20l",$B975="Incon20r"),OR($B978="Abs20r",$B978="Abs20l"),$F975="Flankers",$F978="Flankers"),$T978,"")</f>
        <v/>
      </c>
      <c r="CP975" t="str">
        <f t="shared" ref="CP975" si="4883">IF(AND(OR($B975="Incon60l",$B975="Incon60r"),OR($B978="Abs60r",$B978="Abs60l"),$F975="Flankers",$F978="Flankers"),$T978,"")</f>
        <v/>
      </c>
      <c r="CQ975" t="str">
        <f t="shared" ref="CQ975" si="4884">IF(AND(OR($B975="Incon20l",$B975="Incon20r"),OR($B978="con20r",$B978="con20l"),$F975="Flankers",$F978="Flankers"),$T978,"")</f>
        <v/>
      </c>
      <c r="CR975" t="str">
        <f t="shared" ref="CR975" si="4885">IF(AND(OR($B975="Incon60l",$B975="Incon60r"),OR($B978="con60r",$B978="con60l"),$F975="Flankers",$F978="Flankers"),$T978,"")</f>
        <v/>
      </c>
    </row>
    <row r="976" spans="1:96" x14ac:dyDescent="0.25">
      <c r="A976" t="s">
        <v>350</v>
      </c>
      <c r="B976" t="s">
        <v>348</v>
      </c>
      <c r="C976">
        <v>0</v>
      </c>
      <c r="D976">
        <v>700</v>
      </c>
      <c r="E976" t="s">
        <v>696</v>
      </c>
      <c r="F976" t="s">
        <v>84</v>
      </c>
      <c r="G976" t="s">
        <v>30</v>
      </c>
      <c r="H976" t="s">
        <v>30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 t="s">
        <v>30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1:96" x14ac:dyDescent="0.25">
      <c r="A977" t="s">
        <v>351</v>
      </c>
      <c r="B977" t="s">
        <v>348</v>
      </c>
      <c r="C977">
        <v>0</v>
      </c>
      <c r="D977">
        <v>700</v>
      </c>
      <c r="E977" t="s">
        <v>696</v>
      </c>
      <c r="F977" t="s">
        <v>84</v>
      </c>
      <c r="G977" t="s">
        <v>30</v>
      </c>
      <c r="H977" t="s">
        <v>30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 t="s">
        <v>30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BV977" t="str">
        <f t="shared" ref="BV977" si="4886">IF(AND(OR($B977="Incon20l",$B977="Incon20r"),OR($B980="Abs20r",$B980="Abs20l"),$F977="Central",$F980="Central"),$I980,"")</f>
        <v/>
      </c>
      <c r="BW977" t="str">
        <f t="shared" ref="BW977" si="4887">IF(AND(OR($B977="Incon60l",$B977="Incon60r"),OR($B980="Abs60r",$B980="Abs60l"),$F977="Central",$F980="Central"),$I980,"")</f>
        <v/>
      </c>
      <c r="BX977" t="str">
        <f t="shared" si="4707"/>
        <v/>
      </c>
      <c r="BY977" t="str">
        <f t="shared" ref="BY977" si="4888">IF(AND(OR($B977="Incon60l",$B977="Incon60r"),OR($B980="con60r",$B980="con60l"),$F977="Central",$F980="Central"),$I980,"")</f>
        <v/>
      </c>
      <c r="CI977" t="str">
        <f t="shared" ref="CI977" si="4889">IF(AND(OR($B977="Incon20l",$B977="Incon20r"),OR($B980="Abs20r",$B980="Abs20l"),$F977="Central",$F980="Central"),$T980,"")</f>
        <v/>
      </c>
      <c r="CJ977" t="str">
        <f t="shared" ref="CJ977" si="4890">IF(AND(OR($B977="Incon60l",$B977="Incon60r"),OR($B980="Abs60r",$B980="Abs60l"),$F977="Central",$F980="Central"),$T980,"")</f>
        <v/>
      </c>
      <c r="CK977" t="str">
        <f t="shared" ref="CK977" si="4891">IF(AND(OR($B977="Incon20l",$B977="Incon20r"),OR($B980="con20r",$B980="con20l"),$F977="Central",$F980="Central"),$T980,"")</f>
        <v/>
      </c>
      <c r="CL977" t="str">
        <f t="shared" ref="CL977" si="4892">IF(AND(OR($B977="Incon60l",$B977="Incon60r"),OR($B980="con60r",$B980="con60l"),$F977="Central",$F980="Central"),$T980,"")</f>
        <v/>
      </c>
    </row>
    <row r="978" spans="1:96" x14ac:dyDescent="0.25">
      <c r="A978" t="s">
        <v>352</v>
      </c>
      <c r="B978" t="s">
        <v>348</v>
      </c>
      <c r="C978">
        <v>0</v>
      </c>
      <c r="D978">
        <v>700</v>
      </c>
      <c r="E978" t="s">
        <v>696</v>
      </c>
      <c r="F978" t="s">
        <v>84</v>
      </c>
      <c r="G978" t="s">
        <v>30</v>
      </c>
      <c r="H978" t="s">
        <v>30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 t="s">
        <v>30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CB978" t="str">
        <f t="shared" ref="CB978" si="4893">IF(AND(OR($B978="Incon20l",$B978="Incon20r"),OR($B981="Abs20r",$B981="Abs20l"),$F978="Flankers",$F981="Flankers"),$I981,"")</f>
        <v/>
      </c>
      <c r="CC978" t="str">
        <f t="shared" ref="CC978" si="4894">IF(AND(OR($B978="Incon60l",$B978="Incon60r"),OR($B981="Abs60r",$B981="Abs60l"),$F978="Flankers",$F981="Flankers"),$I981,"")</f>
        <v/>
      </c>
      <c r="CD978" t="str">
        <f t="shared" ref="CD978" si="4895">IF(AND(OR($B978="Incon20l",$B978="Incon20r"),OR($B981="con20r",$B981="con20l"),$F978="Flankers",$F981="Flankers"),$I981,"")</f>
        <v/>
      </c>
      <c r="CE978" t="str">
        <f t="shared" ref="CE978" si="4896">IF(AND(OR($B978="Incon60l",$B978="Incon60r"),OR($B981="con60r",$B981="con60l"),$F978="Flankers",$F981="Flankers"),$I981,"")</f>
        <v/>
      </c>
      <c r="CO978" t="str">
        <f t="shared" ref="CO978" si="4897">IF(AND(OR($B978="Incon20l",$B978="Incon20r"),OR($B981="Abs20r",$B981="Abs20l"),$F978="Flankers",$F981="Flankers"),$T981,"")</f>
        <v/>
      </c>
      <c r="CP978" t="str">
        <f t="shared" ref="CP978" si="4898">IF(AND(OR($B978="Incon60l",$B978="Incon60r"),OR($B981="Abs60r",$B981="Abs60l"),$F978="Flankers",$F981="Flankers"),$T981,"")</f>
        <v/>
      </c>
      <c r="CQ978" t="str">
        <f t="shared" ref="CQ978" si="4899">IF(AND(OR($B978="Incon20l",$B978="Incon20r"),OR($B981="con20r",$B981="con20l"),$F978="Flankers",$F981="Flankers"),$T981,"")</f>
        <v/>
      </c>
      <c r="CR978" t="str">
        <f t="shared" ref="CR978" si="4900">IF(AND(OR($B978="Incon60l",$B978="Incon60r"),OR($B981="con60r",$B981="con60l"),$F978="Flankers",$F981="Flankers"),$T981,"")</f>
        <v/>
      </c>
    </row>
    <row r="979" spans="1:96" x14ac:dyDescent="0.25">
      <c r="A979" t="s">
        <v>353</v>
      </c>
      <c r="B979" t="s">
        <v>348</v>
      </c>
      <c r="C979">
        <v>0</v>
      </c>
      <c r="D979">
        <v>700</v>
      </c>
      <c r="E979" t="s">
        <v>696</v>
      </c>
      <c r="F979" t="s">
        <v>84</v>
      </c>
      <c r="G979" t="s">
        <v>30</v>
      </c>
      <c r="H979" t="s">
        <v>30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 t="s">
        <v>30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</row>
    <row r="980" spans="1:96" x14ac:dyDescent="0.25">
      <c r="A980" t="s">
        <v>354</v>
      </c>
      <c r="B980" t="s">
        <v>348</v>
      </c>
      <c r="C980">
        <v>0</v>
      </c>
      <c r="D980">
        <v>700</v>
      </c>
      <c r="E980" t="s">
        <v>696</v>
      </c>
      <c r="F980" t="s">
        <v>84</v>
      </c>
      <c r="G980" t="s">
        <v>30</v>
      </c>
      <c r="H980" t="s">
        <v>30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 t="s">
        <v>30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BV980" t="str">
        <f t="shared" ref="BV980" si="4901">IF(AND(OR($B980="Incon20l",$B980="Incon20r"),OR($B983="Abs20r",$B983="Abs20l"),$F980="Central",$F983="Central"),$I983,"")</f>
        <v/>
      </c>
      <c r="BW980" t="str">
        <f t="shared" ref="BW980" si="4902">IF(AND(OR($B980="Incon60l",$B980="Incon60r"),OR($B983="Abs60r",$B983="Abs60l"),$F980="Central",$F983="Central"),$I983,"")</f>
        <v/>
      </c>
      <c r="BX980" t="str">
        <f t="shared" si="4707"/>
        <v/>
      </c>
      <c r="BY980" t="str">
        <f t="shared" ref="BY980" si="4903">IF(AND(OR($B980="Incon60l",$B980="Incon60r"),OR($B983="con60r",$B983="con60l"),$F980="Central",$F983="Central"),$I983,"")</f>
        <v/>
      </c>
      <c r="CI980" t="str">
        <f t="shared" ref="CI980" si="4904">IF(AND(OR($B980="Incon20l",$B980="Incon20r"),OR($B983="Abs20r",$B983="Abs20l"),$F980="Central",$F983="Central"),$T983,"")</f>
        <v/>
      </c>
      <c r="CJ980" t="str">
        <f t="shared" ref="CJ980" si="4905">IF(AND(OR($B980="Incon60l",$B980="Incon60r"),OR($B983="Abs60r",$B983="Abs60l"),$F980="Central",$F983="Central"),$T983,"")</f>
        <v/>
      </c>
      <c r="CK980" t="str">
        <f t="shared" ref="CK980" si="4906">IF(AND(OR($B980="Incon20l",$B980="Incon20r"),OR($B983="con20r",$B983="con20l"),$F980="Central",$F983="Central"),$T983,"")</f>
        <v/>
      </c>
      <c r="CL980" t="str">
        <f t="shared" ref="CL980" si="4907">IF(AND(OR($B980="Incon60l",$B980="Incon60r"),OR($B983="con60r",$B983="con60l"),$F980="Central",$F983="Central"),$T983,"")</f>
        <v/>
      </c>
    </row>
    <row r="981" spans="1:96" x14ac:dyDescent="0.25">
      <c r="A981" t="s">
        <v>355</v>
      </c>
      <c r="B981" t="s">
        <v>348</v>
      </c>
      <c r="C981">
        <v>0</v>
      </c>
      <c r="D981">
        <v>700</v>
      </c>
      <c r="E981" t="s">
        <v>696</v>
      </c>
      <c r="F981" t="s">
        <v>84</v>
      </c>
      <c r="G981" t="s">
        <v>30</v>
      </c>
      <c r="H981" t="s">
        <v>30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 t="s">
        <v>30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CB981" t="str">
        <f t="shared" ref="CB981" si="4908">IF(AND(OR($B981="Incon20l",$B981="Incon20r"),OR($B984="Abs20r",$B984="Abs20l"),$F981="Flankers",$F984="Flankers"),$I984,"")</f>
        <v/>
      </c>
      <c r="CC981" t="str">
        <f t="shared" ref="CC981" si="4909">IF(AND(OR($B981="Incon60l",$B981="Incon60r"),OR($B984="Abs60r",$B984="Abs60l"),$F981="Flankers",$F984="Flankers"),$I984,"")</f>
        <v/>
      </c>
      <c r="CD981" t="str">
        <f t="shared" ref="CD981" si="4910">IF(AND(OR($B981="Incon20l",$B981="Incon20r"),OR($B984="con20r",$B984="con20l"),$F981="Flankers",$F984="Flankers"),$I984,"")</f>
        <v/>
      </c>
      <c r="CE981" t="str">
        <f t="shared" ref="CE981" si="4911">IF(AND(OR($B981="Incon60l",$B981="Incon60r"),OR($B984="con60r",$B984="con60l"),$F981="Flankers",$F984="Flankers"),$I984,"")</f>
        <v/>
      </c>
      <c r="CO981" t="str">
        <f t="shared" ref="CO981" si="4912">IF(AND(OR($B981="Incon20l",$B981="Incon20r"),OR($B984="Abs20r",$B984="Abs20l"),$F981="Flankers",$F984="Flankers"),$T984,"")</f>
        <v/>
      </c>
      <c r="CP981" t="str">
        <f t="shared" ref="CP981" si="4913">IF(AND(OR($B981="Incon60l",$B981="Incon60r"),OR($B984="Abs60r",$B984="Abs60l"),$F981="Flankers",$F984="Flankers"),$T984,"")</f>
        <v/>
      </c>
      <c r="CQ981" t="str">
        <f t="shared" ref="CQ981" si="4914">IF(AND(OR($B981="Incon20l",$B981="Incon20r"),OR($B984="con20r",$B984="con20l"),$F981="Flankers",$F984="Flankers"),$T984,"")</f>
        <v/>
      </c>
      <c r="CR981" t="str">
        <f t="shared" ref="CR981" si="4915">IF(AND(OR($B981="Incon60l",$B981="Incon60r"),OR($B984="con60r",$B984="con60l"),$F981="Flankers",$F984="Flankers"),$T984,"")</f>
        <v/>
      </c>
    </row>
    <row r="982" spans="1:96" x14ac:dyDescent="0.25">
      <c r="A982" t="s">
        <v>356</v>
      </c>
      <c r="B982" t="s">
        <v>348</v>
      </c>
      <c r="C982">
        <v>0</v>
      </c>
      <c r="D982">
        <v>700</v>
      </c>
      <c r="E982" t="s">
        <v>696</v>
      </c>
      <c r="F982" t="s">
        <v>84</v>
      </c>
      <c r="G982" t="s">
        <v>30</v>
      </c>
      <c r="H982" t="s">
        <v>30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 t="s">
        <v>30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</row>
    <row r="983" spans="1:96" x14ac:dyDescent="0.25">
      <c r="A983" t="s">
        <v>357</v>
      </c>
      <c r="B983" t="s">
        <v>348</v>
      </c>
      <c r="C983">
        <v>0</v>
      </c>
      <c r="D983">
        <v>700</v>
      </c>
      <c r="E983" t="s">
        <v>696</v>
      </c>
      <c r="F983" t="s">
        <v>84</v>
      </c>
      <c r="G983" t="s">
        <v>30</v>
      </c>
      <c r="H983" t="s">
        <v>30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 t="s">
        <v>30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BV983" t="str">
        <f t="shared" ref="BV983" si="4916">IF(AND(OR($B983="Incon20l",$B983="Incon20r"),OR($B986="Abs20r",$B986="Abs20l"),$F983="Central",$F986="Central"),$I986,"")</f>
        <v/>
      </c>
      <c r="BW983" t="str">
        <f t="shared" ref="BW983" si="4917">IF(AND(OR($B983="Incon60l",$B983="Incon60r"),OR($B986="Abs60r",$B986="Abs60l"),$F983="Central",$F986="Central"),$I986,"")</f>
        <v/>
      </c>
      <c r="BX983" t="str">
        <f t="shared" si="4707"/>
        <v/>
      </c>
      <c r="BY983" t="str">
        <f t="shared" ref="BY983" si="4918">IF(AND(OR($B983="Incon60l",$B983="Incon60r"),OR($B986="con60r",$B986="con60l"),$F983="Central",$F986="Central"),$I986,"")</f>
        <v/>
      </c>
      <c r="CI983" t="str">
        <f t="shared" ref="CI983" si="4919">IF(AND(OR($B983="Incon20l",$B983="Incon20r"),OR($B986="Abs20r",$B986="Abs20l"),$F983="Central",$F986="Central"),$T986,"")</f>
        <v/>
      </c>
      <c r="CJ983" t="str">
        <f t="shared" ref="CJ983" si="4920">IF(AND(OR($B983="Incon60l",$B983="Incon60r"),OR($B986="Abs60r",$B986="Abs60l"),$F983="Central",$F986="Central"),$T986,"")</f>
        <v/>
      </c>
      <c r="CK983" t="str">
        <f t="shared" ref="CK983" si="4921">IF(AND(OR($B983="Incon20l",$B983="Incon20r"),OR($B986="con20r",$B986="con20l"),$F983="Central",$F986="Central"),$T986,"")</f>
        <v/>
      </c>
      <c r="CL983" t="str">
        <f t="shared" ref="CL983" si="4922">IF(AND(OR($B983="Incon60l",$B983="Incon60r"),OR($B986="con60r",$B986="con60l"),$F983="Central",$F986="Central"),$T986,"")</f>
        <v/>
      </c>
    </row>
    <row r="984" spans="1:96" x14ac:dyDescent="0.25">
      <c r="A984" t="s">
        <v>358</v>
      </c>
      <c r="B984" t="s">
        <v>348</v>
      </c>
      <c r="C984">
        <v>0</v>
      </c>
      <c r="D984">
        <v>700</v>
      </c>
      <c r="E984" t="s">
        <v>696</v>
      </c>
      <c r="F984" t="s">
        <v>84</v>
      </c>
      <c r="G984" t="s">
        <v>30</v>
      </c>
      <c r="H984" t="s">
        <v>30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 t="s">
        <v>30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CB984" t="str">
        <f t="shared" ref="CB984" si="4923">IF(AND(OR($B984="Incon20l",$B984="Incon20r"),OR($B987="Abs20r",$B987="Abs20l"),$F984="Flankers",$F987="Flankers"),$I987,"")</f>
        <v/>
      </c>
      <c r="CC984" t="str">
        <f t="shared" ref="CC984" si="4924">IF(AND(OR($B984="Incon60l",$B984="Incon60r"),OR($B987="Abs60r",$B987="Abs60l"),$F984="Flankers",$F987="Flankers"),$I987,"")</f>
        <v/>
      </c>
      <c r="CD984" t="str">
        <f t="shared" ref="CD984" si="4925">IF(AND(OR($B984="Incon20l",$B984="Incon20r"),OR($B987="con20r",$B987="con20l"),$F984="Flankers",$F987="Flankers"),$I987,"")</f>
        <v/>
      </c>
      <c r="CE984" t="str">
        <f t="shared" ref="CE984" si="4926">IF(AND(OR($B984="Incon60l",$B984="Incon60r"),OR($B987="con60r",$B987="con60l"),$F984="Flankers",$F987="Flankers"),$I987,"")</f>
        <v/>
      </c>
      <c r="CO984" t="str">
        <f t="shared" ref="CO984" si="4927">IF(AND(OR($B984="Incon20l",$B984="Incon20r"),OR($B987="Abs20r",$B987="Abs20l"),$F984="Flankers",$F987="Flankers"),$T987,"")</f>
        <v/>
      </c>
      <c r="CP984" t="str">
        <f t="shared" ref="CP984" si="4928">IF(AND(OR($B984="Incon60l",$B984="Incon60r"),OR($B987="Abs60r",$B987="Abs60l"),$F984="Flankers",$F987="Flankers"),$T987,"")</f>
        <v/>
      </c>
      <c r="CQ984" t="str">
        <f t="shared" ref="CQ984" si="4929">IF(AND(OR($B984="Incon20l",$B984="Incon20r"),OR($B987="con20r",$B987="con20l"),$F984="Flankers",$F987="Flankers"),$T987,"")</f>
        <v/>
      </c>
      <c r="CR984" t="str">
        <f t="shared" ref="CR984" si="4930">IF(AND(OR($B984="Incon60l",$B984="Incon60r"),OR($B987="con60r",$B987="con60l"),$F984="Flankers",$F987="Flankers"),$T987,"")</f>
        <v/>
      </c>
    </row>
    <row r="985" spans="1:96" x14ac:dyDescent="0.25">
      <c r="A985" t="s">
        <v>359</v>
      </c>
      <c r="B985" t="s">
        <v>348</v>
      </c>
      <c r="C985">
        <v>0</v>
      </c>
      <c r="D985">
        <v>700</v>
      </c>
      <c r="E985" t="s">
        <v>696</v>
      </c>
      <c r="F985" t="s">
        <v>84</v>
      </c>
      <c r="G985" t="s">
        <v>30</v>
      </c>
      <c r="H985" t="s">
        <v>30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 t="s">
        <v>30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</row>
    <row r="986" spans="1:96" x14ac:dyDescent="0.25">
      <c r="A986" t="s">
        <v>360</v>
      </c>
      <c r="B986" t="s">
        <v>348</v>
      </c>
      <c r="C986">
        <v>0</v>
      </c>
      <c r="D986">
        <v>700</v>
      </c>
      <c r="E986" t="s">
        <v>696</v>
      </c>
      <c r="F986" t="s">
        <v>84</v>
      </c>
      <c r="G986" t="s">
        <v>30</v>
      </c>
      <c r="H986" t="s">
        <v>30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 t="s">
        <v>30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BV986" t="str">
        <f t="shared" ref="BV986" si="4931">IF(AND(OR($B986="Incon20l",$B986="Incon20r"),OR($B989="Abs20r",$B989="Abs20l"),$F986="Central",$F989="Central"),$I989,"")</f>
        <v/>
      </c>
      <c r="BW986" t="str">
        <f t="shared" ref="BW986" si="4932">IF(AND(OR($B986="Incon60l",$B986="Incon60r"),OR($B989="Abs60r",$B989="Abs60l"),$F986="Central",$F989="Central"),$I989,"")</f>
        <v/>
      </c>
      <c r="BX986" t="str">
        <f t="shared" si="4707"/>
        <v/>
      </c>
      <c r="BY986" t="str">
        <f t="shared" ref="BY986" si="4933">IF(AND(OR($B986="Incon60l",$B986="Incon60r"),OR($B989="con60r",$B989="con60l"),$F986="Central",$F989="Central"),$I989,"")</f>
        <v/>
      </c>
      <c r="CI986" t="str">
        <f t="shared" ref="CI986" si="4934">IF(AND(OR($B986="Incon20l",$B986="Incon20r"),OR($B989="Abs20r",$B989="Abs20l"),$F986="Central",$F989="Central"),$T989,"")</f>
        <v/>
      </c>
      <c r="CJ986" t="str">
        <f t="shared" ref="CJ986" si="4935">IF(AND(OR($B986="Incon60l",$B986="Incon60r"),OR($B989="Abs60r",$B989="Abs60l"),$F986="Central",$F989="Central"),$T989,"")</f>
        <v/>
      </c>
      <c r="CK986" t="str">
        <f t="shared" ref="CK986" si="4936">IF(AND(OR($B986="Incon20l",$B986="Incon20r"),OR($B989="con20r",$B989="con20l"),$F986="Central",$F989="Central"),$T989,"")</f>
        <v/>
      </c>
      <c r="CL986" t="str">
        <f t="shared" ref="CL986" si="4937">IF(AND(OR($B986="Incon60l",$B986="Incon60r"),OR($B989="con60r",$B989="con60l"),$F986="Central",$F989="Central"),$T989,"")</f>
        <v/>
      </c>
    </row>
    <row r="987" spans="1:96" x14ac:dyDescent="0.25">
      <c r="A987" t="s">
        <v>361</v>
      </c>
      <c r="B987" t="s">
        <v>348</v>
      </c>
      <c r="C987">
        <v>0</v>
      </c>
      <c r="D987">
        <v>700</v>
      </c>
      <c r="E987" t="s">
        <v>696</v>
      </c>
      <c r="F987" t="s">
        <v>84</v>
      </c>
      <c r="G987" t="s">
        <v>30</v>
      </c>
      <c r="H987" t="s">
        <v>30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 t="s">
        <v>30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CB987" t="str">
        <f t="shared" ref="CB987" si="4938">IF(AND(OR($B987="Incon20l",$B987="Incon20r"),OR($B990="Abs20r",$B990="Abs20l"),$F987="Flankers",$F990="Flankers"),$I990,"")</f>
        <v/>
      </c>
      <c r="CC987" t="str">
        <f t="shared" ref="CC987" si="4939">IF(AND(OR($B987="Incon60l",$B987="Incon60r"),OR($B990="Abs60r",$B990="Abs60l"),$F987="Flankers",$F990="Flankers"),$I990,"")</f>
        <v/>
      </c>
      <c r="CD987" t="str">
        <f t="shared" ref="CD987" si="4940">IF(AND(OR($B987="Incon20l",$B987="Incon20r"),OR($B990="con20r",$B990="con20l"),$F987="Flankers",$F990="Flankers"),$I990,"")</f>
        <v/>
      </c>
      <c r="CE987" t="str">
        <f t="shared" ref="CE987" si="4941">IF(AND(OR($B987="Incon60l",$B987="Incon60r"),OR($B990="con60r",$B990="con60l"),$F987="Flankers",$F990="Flankers"),$I990,"")</f>
        <v/>
      </c>
      <c r="CO987" t="str">
        <f t="shared" ref="CO987" si="4942">IF(AND(OR($B987="Incon20l",$B987="Incon20r"),OR($B990="Abs20r",$B990="Abs20l"),$F987="Flankers",$F990="Flankers"),$T990,"")</f>
        <v/>
      </c>
      <c r="CP987" t="str">
        <f t="shared" ref="CP987" si="4943">IF(AND(OR($B987="Incon60l",$B987="Incon60r"),OR($B990="Abs60r",$B990="Abs60l"),$F987="Flankers",$F990="Flankers"),$T990,"")</f>
        <v/>
      </c>
      <c r="CQ987" t="str">
        <f t="shared" ref="CQ987" si="4944">IF(AND(OR($B987="Incon20l",$B987="Incon20r"),OR($B990="con20r",$B990="con20l"),$F987="Flankers",$F990="Flankers"),$T990,"")</f>
        <v/>
      </c>
      <c r="CR987" t="str">
        <f t="shared" ref="CR987" si="4945">IF(AND(OR($B987="Incon60l",$B987="Incon60r"),OR($B990="con60r",$B990="con60l"),$F987="Flankers",$F990="Flankers"),$T990,"")</f>
        <v/>
      </c>
    </row>
    <row r="988" spans="1:96" x14ac:dyDescent="0.25">
      <c r="A988" t="s">
        <v>362</v>
      </c>
      <c r="B988" t="s">
        <v>348</v>
      </c>
      <c r="C988">
        <v>0</v>
      </c>
      <c r="D988">
        <v>700</v>
      </c>
      <c r="E988" t="s">
        <v>696</v>
      </c>
      <c r="F988" t="s">
        <v>84</v>
      </c>
      <c r="G988" t="s">
        <v>30</v>
      </c>
      <c r="H988" t="s">
        <v>30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 t="s">
        <v>30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</row>
    <row r="989" spans="1:96" x14ac:dyDescent="0.25">
      <c r="A989" t="s">
        <v>363</v>
      </c>
      <c r="B989" t="s">
        <v>348</v>
      </c>
      <c r="C989">
        <v>0</v>
      </c>
      <c r="D989">
        <v>700</v>
      </c>
      <c r="E989" t="s">
        <v>696</v>
      </c>
      <c r="F989" t="s">
        <v>84</v>
      </c>
      <c r="G989" t="s">
        <v>30</v>
      </c>
      <c r="H989" t="s">
        <v>30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 t="s">
        <v>30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BV989" t="str">
        <f t="shared" ref="BV989" si="4946">IF(AND(OR($B989="Incon20l",$B989="Incon20r"),OR($B992="Abs20r",$B992="Abs20l"),$F989="Central",$F992="Central"),$I992,"")</f>
        <v/>
      </c>
      <c r="BW989" t="str">
        <f t="shared" ref="BW989" si="4947">IF(AND(OR($B989="Incon60l",$B989="Incon60r"),OR($B992="Abs60r",$B992="Abs60l"),$F989="Central",$F992="Central"),$I992,"")</f>
        <v/>
      </c>
      <c r="BX989" t="str">
        <f t="shared" si="4707"/>
        <v/>
      </c>
      <c r="BY989" t="str">
        <f t="shared" ref="BY989" si="4948">IF(AND(OR($B989="Incon60l",$B989="Incon60r"),OR($B992="con60r",$B992="con60l"),$F989="Central",$F992="Central"),$I992,"")</f>
        <v/>
      </c>
      <c r="CI989" t="str">
        <f t="shared" ref="CI989" si="4949">IF(AND(OR($B989="Incon20l",$B989="Incon20r"),OR($B992="Abs20r",$B992="Abs20l"),$F989="Central",$F992="Central"),$T992,"")</f>
        <v/>
      </c>
      <c r="CJ989" t="str">
        <f t="shared" ref="CJ989" si="4950">IF(AND(OR($B989="Incon60l",$B989="Incon60r"),OR($B992="Abs60r",$B992="Abs60l"),$F989="Central",$F992="Central"),$T992,"")</f>
        <v/>
      </c>
      <c r="CK989" t="str">
        <f t="shared" ref="CK989" si="4951">IF(AND(OR($B989="Incon20l",$B989="Incon20r"),OR($B992="con20r",$B992="con20l"),$F989="Central",$F992="Central"),$T992,"")</f>
        <v/>
      </c>
      <c r="CL989" t="str">
        <f t="shared" ref="CL989" si="4952">IF(AND(OR($B989="Incon60l",$B989="Incon60r"),OR($B992="con60r",$B992="con60l"),$F989="Central",$F992="Central"),$T992,"")</f>
        <v/>
      </c>
    </row>
    <row r="990" spans="1:96" x14ac:dyDescent="0.25">
      <c r="A990" t="s">
        <v>364</v>
      </c>
      <c r="B990" t="s">
        <v>348</v>
      </c>
      <c r="C990">
        <v>0</v>
      </c>
      <c r="D990">
        <v>700</v>
      </c>
      <c r="E990" t="s">
        <v>696</v>
      </c>
      <c r="F990" t="s">
        <v>84</v>
      </c>
      <c r="G990" t="s">
        <v>30</v>
      </c>
      <c r="H990" t="s">
        <v>30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 t="s">
        <v>30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CB990" t="str">
        <f t="shared" ref="CB990" si="4953">IF(AND(OR($B990="Incon20l",$B990="Incon20r"),OR($B993="Abs20r",$B993="Abs20l"),$F990="Flankers",$F993="Flankers"),$I993,"")</f>
        <v/>
      </c>
      <c r="CC990" t="str">
        <f t="shared" ref="CC990" si="4954">IF(AND(OR($B990="Incon60l",$B990="Incon60r"),OR($B993="Abs60r",$B993="Abs60l"),$F990="Flankers",$F993="Flankers"),$I993,"")</f>
        <v/>
      </c>
      <c r="CD990" t="str">
        <f t="shared" ref="CD990" si="4955">IF(AND(OR($B990="Incon20l",$B990="Incon20r"),OR($B993="con20r",$B993="con20l"),$F990="Flankers",$F993="Flankers"),$I993,"")</f>
        <v/>
      </c>
      <c r="CE990" t="str">
        <f t="shared" ref="CE990" si="4956">IF(AND(OR($B990="Incon60l",$B990="Incon60r"),OR($B993="con60r",$B993="con60l"),$F990="Flankers",$F993="Flankers"),$I993,"")</f>
        <v/>
      </c>
      <c r="CO990" t="str">
        <f t="shared" ref="CO990" si="4957">IF(AND(OR($B990="Incon20l",$B990="Incon20r"),OR($B993="Abs20r",$B993="Abs20l"),$F990="Flankers",$F993="Flankers"),$T993,"")</f>
        <v/>
      </c>
      <c r="CP990" t="str">
        <f t="shared" ref="CP990" si="4958">IF(AND(OR($B990="Incon60l",$B990="Incon60r"),OR($B993="Abs60r",$B993="Abs60l"),$F990="Flankers",$F993="Flankers"),$T993,"")</f>
        <v/>
      </c>
      <c r="CQ990" t="str">
        <f t="shared" ref="CQ990" si="4959">IF(AND(OR($B990="Incon20l",$B990="Incon20r"),OR($B993="con20r",$B993="con20l"),$F990="Flankers",$F993="Flankers"),$T993,"")</f>
        <v/>
      </c>
      <c r="CR990" t="str">
        <f t="shared" ref="CR990" si="4960">IF(AND(OR($B990="Incon60l",$B990="Incon60r"),OR($B993="con60r",$B993="con60l"),$F990="Flankers",$F993="Flankers"),$T993,"")</f>
        <v/>
      </c>
    </row>
    <row r="991" spans="1:96" x14ac:dyDescent="0.25">
      <c r="A991" t="s">
        <v>365</v>
      </c>
      <c r="B991" t="s">
        <v>348</v>
      </c>
      <c r="C991">
        <v>0</v>
      </c>
      <c r="D991">
        <v>700</v>
      </c>
      <c r="E991" t="s">
        <v>696</v>
      </c>
      <c r="F991" t="s">
        <v>84</v>
      </c>
      <c r="G991" t="s">
        <v>30</v>
      </c>
      <c r="H991" t="s">
        <v>30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 t="s">
        <v>30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</row>
    <row r="992" spans="1:96" x14ac:dyDescent="0.25">
      <c r="A992" t="s">
        <v>366</v>
      </c>
      <c r="B992" t="s">
        <v>348</v>
      </c>
      <c r="C992">
        <v>0</v>
      </c>
      <c r="D992">
        <v>700</v>
      </c>
      <c r="E992" t="s">
        <v>696</v>
      </c>
      <c r="F992" t="s">
        <v>84</v>
      </c>
      <c r="G992" t="s">
        <v>30</v>
      </c>
      <c r="H992" t="s">
        <v>30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 t="s">
        <v>30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BV992" t="str">
        <f t="shared" ref="BV992" si="4961">IF(AND(OR($B992="Incon20l",$B992="Incon20r"),OR($B995="Abs20r",$B995="Abs20l"),$F992="Central",$F995="Central"),$I995,"")</f>
        <v/>
      </c>
      <c r="BW992" t="str">
        <f t="shared" ref="BW992" si="4962">IF(AND(OR($B992="Incon60l",$B992="Incon60r"),OR($B995="Abs60r",$B995="Abs60l"),$F992="Central",$F995="Central"),$I995,"")</f>
        <v/>
      </c>
      <c r="BX992" t="str">
        <f t="shared" si="4707"/>
        <v/>
      </c>
      <c r="BY992" t="str">
        <f t="shared" ref="BY992" si="4963">IF(AND(OR($B992="Incon60l",$B992="Incon60r"),OR($B995="con60r",$B995="con60l"),$F992="Central",$F995="Central"),$I995,"")</f>
        <v/>
      </c>
      <c r="CI992" t="str">
        <f t="shared" ref="CI992" si="4964">IF(AND(OR($B992="Incon20l",$B992="Incon20r"),OR($B995="Abs20r",$B995="Abs20l"),$F992="Central",$F995="Central"),$T995,"")</f>
        <v/>
      </c>
      <c r="CJ992" t="str">
        <f t="shared" ref="CJ992" si="4965">IF(AND(OR($B992="Incon60l",$B992="Incon60r"),OR($B995="Abs60r",$B995="Abs60l"),$F992="Central",$F995="Central"),$T995,"")</f>
        <v/>
      </c>
      <c r="CK992" t="str">
        <f t="shared" ref="CK992" si="4966">IF(AND(OR($B992="Incon20l",$B992="Incon20r"),OR($B995="con20r",$B995="con20l"),$F992="Central",$F995="Central"),$T995,"")</f>
        <v/>
      </c>
      <c r="CL992" t="str">
        <f t="shared" ref="CL992" si="4967">IF(AND(OR($B992="Incon60l",$B992="Incon60r"),OR($B995="con60r",$B995="con60l"),$F992="Central",$F995="Central"),$T995,"")</f>
        <v/>
      </c>
    </row>
    <row r="993" spans="1:96" x14ac:dyDescent="0.25">
      <c r="A993" t="s">
        <v>367</v>
      </c>
      <c r="B993" t="s">
        <v>348</v>
      </c>
      <c r="C993">
        <v>0</v>
      </c>
      <c r="D993">
        <v>700</v>
      </c>
      <c r="E993" t="s">
        <v>696</v>
      </c>
      <c r="F993" t="s">
        <v>84</v>
      </c>
      <c r="G993" t="s">
        <v>30</v>
      </c>
      <c r="H993" t="s">
        <v>30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 t="s">
        <v>30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CB993" t="str">
        <f t="shared" ref="CB993" si="4968">IF(AND(OR($B993="Incon20l",$B993="Incon20r"),OR($B996="Abs20r",$B996="Abs20l"),$F993="Flankers",$F996="Flankers"),$I996,"")</f>
        <v/>
      </c>
      <c r="CC993" t="str">
        <f t="shared" ref="CC993" si="4969">IF(AND(OR($B993="Incon60l",$B993="Incon60r"),OR($B996="Abs60r",$B996="Abs60l"),$F993="Flankers",$F996="Flankers"),$I996,"")</f>
        <v/>
      </c>
      <c r="CD993" t="str">
        <f t="shared" ref="CD993" si="4970">IF(AND(OR($B993="Incon20l",$B993="Incon20r"),OR($B996="con20r",$B996="con20l"),$F993="Flankers",$F996="Flankers"),$I996,"")</f>
        <v/>
      </c>
      <c r="CE993" t="str">
        <f t="shared" ref="CE993" si="4971">IF(AND(OR($B993="Incon60l",$B993="Incon60r"),OR($B996="con60r",$B996="con60l"),$F993="Flankers",$F996="Flankers"),$I996,"")</f>
        <v/>
      </c>
      <c r="CO993" t="str">
        <f t="shared" ref="CO993" si="4972">IF(AND(OR($B993="Incon20l",$B993="Incon20r"),OR($B996="Abs20r",$B996="Abs20l"),$F993="Flankers",$F996="Flankers"),$T996,"")</f>
        <v/>
      </c>
      <c r="CP993" t="str">
        <f t="shared" ref="CP993" si="4973">IF(AND(OR($B993="Incon60l",$B993="Incon60r"),OR($B996="Abs60r",$B996="Abs60l"),$F993="Flankers",$F996="Flankers"),$T996,"")</f>
        <v/>
      </c>
      <c r="CQ993" t="str">
        <f t="shared" ref="CQ993" si="4974">IF(AND(OR($B993="Incon20l",$B993="Incon20r"),OR($B996="con20r",$B996="con20l"),$F993="Flankers",$F996="Flankers"),$T996,"")</f>
        <v/>
      </c>
      <c r="CR993" t="str">
        <f t="shared" ref="CR993" si="4975">IF(AND(OR($B993="Incon60l",$B993="Incon60r"),OR($B996="con60r",$B996="con60l"),$F993="Flankers",$F996="Flankers"),$T996,"")</f>
        <v/>
      </c>
    </row>
    <row r="994" spans="1:96" x14ac:dyDescent="0.25">
      <c r="A994" t="s">
        <v>368</v>
      </c>
      <c r="B994" t="s">
        <v>348</v>
      </c>
      <c r="C994">
        <v>0</v>
      </c>
      <c r="D994">
        <v>700</v>
      </c>
      <c r="E994" t="s">
        <v>696</v>
      </c>
      <c r="F994" t="s">
        <v>84</v>
      </c>
      <c r="G994" t="s">
        <v>30</v>
      </c>
      <c r="H994" t="s">
        <v>30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 t="s">
        <v>30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</row>
    <row r="995" spans="1:96" x14ac:dyDescent="0.25">
      <c r="A995" t="s">
        <v>369</v>
      </c>
      <c r="B995" t="s">
        <v>348</v>
      </c>
      <c r="C995">
        <v>0</v>
      </c>
      <c r="D995">
        <v>700</v>
      </c>
      <c r="E995" t="s">
        <v>696</v>
      </c>
      <c r="F995" t="s">
        <v>84</v>
      </c>
      <c r="G995" t="s">
        <v>30</v>
      </c>
      <c r="H995" t="s">
        <v>30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 t="s">
        <v>30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BV995" t="str">
        <f t="shared" ref="BV995" si="4976">IF(AND(OR($B995="Incon20l",$B995="Incon20r"),OR($B998="Abs20r",$B998="Abs20l"),$F995="Central",$F998="Central"),$I998,"")</f>
        <v/>
      </c>
      <c r="BW995" t="str">
        <f t="shared" ref="BW995" si="4977">IF(AND(OR($B995="Incon60l",$B995="Incon60r"),OR($B998="Abs60r",$B998="Abs60l"),$F995="Central",$F998="Central"),$I998,"")</f>
        <v/>
      </c>
      <c r="BX995" t="str">
        <f t="shared" si="4707"/>
        <v/>
      </c>
      <c r="BY995" t="str">
        <f t="shared" ref="BY995" si="4978">IF(AND(OR($B995="Incon60l",$B995="Incon60r"),OR($B998="con60r",$B998="con60l"),$F995="Central",$F998="Central"),$I998,"")</f>
        <v/>
      </c>
      <c r="CI995" t="str">
        <f t="shared" ref="CI995" si="4979">IF(AND(OR($B995="Incon20l",$B995="Incon20r"),OR($B998="Abs20r",$B998="Abs20l"),$F995="Central",$F998="Central"),$T998,"")</f>
        <v/>
      </c>
      <c r="CJ995" t="str">
        <f t="shared" ref="CJ995" si="4980">IF(AND(OR($B995="Incon60l",$B995="Incon60r"),OR($B998="Abs60r",$B998="Abs60l"),$F995="Central",$F998="Central"),$T998,"")</f>
        <v/>
      </c>
      <c r="CK995" t="str">
        <f t="shared" ref="CK995" si="4981">IF(AND(OR($B995="Incon20l",$B995="Incon20r"),OR($B998="con20r",$B998="con20l"),$F995="Central",$F998="Central"),$T998,"")</f>
        <v/>
      </c>
      <c r="CL995" t="str">
        <f t="shared" ref="CL995" si="4982">IF(AND(OR($B995="Incon60l",$B995="Incon60r"),OR($B998="con60r",$B998="con60l"),$F995="Central",$F998="Central"),$T998,"")</f>
        <v/>
      </c>
    </row>
    <row r="996" spans="1:96" x14ac:dyDescent="0.25">
      <c r="A996" t="s">
        <v>370</v>
      </c>
      <c r="B996" t="s">
        <v>348</v>
      </c>
      <c r="C996">
        <v>0</v>
      </c>
      <c r="D996">
        <v>700</v>
      </c>
      <c r="E996" t="s">
        <v>696</v>
      </c>
      <c r="F996" t="s">
        <v>84</v>
      </c>
      <c r="G996" t="s">
        <v>30</v>
      </c>
      <c r="H996" t="s">
        <v>30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 t="s">
        <v>30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CB996" t="str">
        <f t="shared" ref="CB996" si="4983">IF(AND(OR($B996="Incon20l",$B996="Incon20r"),OR($B999="Abs20r",$B999="Abs20l"),$F996="Flankers",$F999="Flankers"),$I999,"")</f>
        <v/>
      </c>
      <c r="CC996" t="str">
        <f t="shared" ref="CC996" si="4984">IF(AND(OR($B996="Incon60l",$B996="Incon60r"),OR($B999="Abs60r",$B999="Abs60l"),$F996="Flankers",$F999="Flankers"),$I999,"")</f>
        <v/>
      </c>
      <c r="CD996" t="str">
        <f t="shared" ref="CD996" si="4985">IF(AND(OR($B996="Incon20l",$B996="Incon20r"),OR($B999="con20r",$B999="con20l"),$F996="Flankers",$F999="Flankers"),$I999,"")</f>
        <v/>
      </c>
      <c r="CE996" t="str">
        <f t="shared" ref="CE996" si="4986">IF(AND(OR($B996="Incon60l",$B996="Incon60r"),OR($B999="con60r",$B999="con60l"),$F996="Flankers",$F999="Flankers"),$I999,"")</f>
        <v/>
      </c>
      <c r="CO996" t="str">
        <f t="shared" ref="CO996" si="4987">IF(AND(OR($B996="Incon20l",$B996="Incon20r"),OR($B999="Abs20r",$B999="Abs20l"),$F996="Flankers",$F999="Flankers"),$T999,"")</f>
        <v/>
      </c>
      <c r="CP996" t="str">
        <f t="shared" ref="CP996" si="4988">IF(AND(OR($B996="Incon60l",$B996="Incon60r"),OR($B999="Abs60r",$B999="Abs60l"),$F996="Flankers",$F999="Flankers"),$T999,"")</f>
        <v/>
      </c>
      <c r="CQ996" t="str">
        <f t="shared" ref="CQ996" si="4989">IF(AND(OR($B996="Incon20l",$B996="Incon20r"),OR($B999="con20r",$B999="con20l"),$F996="Flankers",$F999="Flankers"),$T999,"")</f>
        <v/>
      </c>
      <c r="CR996" t="str">
        <f t="shared" ref="CR996" si="4990">IF(AND(OR($B996="Incon60l",$B996="Incon60r"),OR($B999="con60r",$B999="con60l"),$F996="Flankers",$F999="Flankers"),$T999,"")</f>
        <v/>
      </c>
    </row>
    <row r="997" spans="1:96" x14ac:dyDescent="0.25">
      <c r="A997" t="s">
        <v>371</v>
      </c>
      <c r="B997" t="s">
        <v>348</v>
      </c>
      <c r="C997">
        <v>0</v>
      </c>
      <c r="D997">
        <v>700</v>
      </c>
      <c r="E997" t="s">
        <v>696</v>
      </c>
      <c r="F997" t="s">
        <v>84</v>
      </c>
      <c r="G997" t="s">
        <v>30</v>
      </c>
      <c r="H997" t="s">
        <v>30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 t="s">
        <v>30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</row>
    <row r="998" spans="1:96" x14ac:dyDescent="0.25">
      <c r="A998" t="s">
        <v>372</v>
      </c>
      <c r="B998" t="s">
        <v>348</v>
      </c>
      <c r="C998">
        <v>0</v>
      </c>
      <c r="D998">
        <v>700</v>
      </c>
      <c r="E998" t="s">
        <v>696</v>
      </c>
      <c r="F998" t="s">
        <v>84</v>
      </c>
      <c r="G998" t="s">
        <v>30</v>
      </c>
      <c r="H998" t="s">
        <v>30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 t="s">
        <v>30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BV998" t="str">
        <f t="shared" ref="BV998" si="4991">IF(AND(OR($B998="Incon20l",$B998="Incon20r"),OR($B1001="Abs20r",$B1001="Abs20l"),$F998="Central",$F1001="Central"),$I1001,"")</f>
        <v/>
      </c>
      <c r="BW998" t="str">
        <f t="shared" ref="BW998" si="4992">IF(AND(OR($B998="Incon60l",$B998="Incon60r"),OR($B1001="Abs60r",$B1001="Abs60l"),$F998="Central",$F1001="Central"),$I1001,"")</f>
        <v/>
      </c>
      <c r="BX998" t="str">
        <f t="shared" si="4707"/>
        <v/>
      </c>
      <c r="BY998" t="str">
        <f t="shared" ref="BY998" si="4993">IF(AND(OR($B998="Incon60l",$B998="Incon60r"),OR($B1001="con60r",$B1001="con60l"),$F998="Central",$F1001="Central"),$I1001,"")</f>
        <v/>
      </c>
      <c r="CI998" t="str">
        <f t="shared" ref="CI998" si="4994">IF(AND(OR($B998="Incon20l",$B998="Incon20r"),OR($B1001="Abs20r",$B1001="Abs20l"),$F998="Central",$F1001="Central"),$T1001,"")</f>
        <v/>
      </c>
      <c r="CJ998" t="str">
        <f t="shared" ref="CJ998" si="4995">IF(AND(OR($B998="Incon60l",$B998="Incon60r"),OR($B1001="Abs60r",$B1001="Abs60l"),$F998="Central",$F1001="Central"),$T1001,"")</f>
        <v/>
      </c>
      <c r="CK998" t="str">
        <f t="shared" ref="CK998" si="4996">IF(AND(OR($B998="Incon20l",$B998="Incon20r"),OR($B1001="con20r",$B1001="con20l"),$F998="Central",$F1001="Central"),$T1001,"")</f>
        <v/>
      </c>
      <c r="CL998" t="str">
        <f t="shared" ref="CL998" si="4997">IF(AND(OR($B998="Incon60l",$B998="Incon60r"),OR($B1001="con60r",$B1001="con60l"),$F998="Central",$F1001="Central"),$T1001,"")</f>
        <v/>
      </c>
    </row>
    <row r="999" spans="1:96" x14ac:dyDescent="0.25">
      <c r="A999" t="s">
        <v>373</v>
      </c>
      <c r="B999" t="s">
        <v>348</v>
      </c>
      <c r="C999">
        <v>0</v>
      </c>
      <c r="D999">
        <v>700</v>
      </c>
      <c r="E999" t="s">
        <v>696</v>
      </c>
      <c r="F999" t="s">
        <v>84</v>
      </c>
      <c r="G999" t="s">
        <v>30</v>
      </c>
      <c r="H999" t="s">
        <v>30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 t="s">
        <v>30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CB999" t="str">
        <f t="shared" ref="CB999" si="4998">IF(AND(OR($B999="Incon20l",$B999="Incon20r"),OR($B1002="Abs20r",$B1002="Abs20l"),$F999="Flankers",$F1002="Flankers"),$I1002,"")</f>
        <v/>
      </c>
      <c r="CC999" t="str">
        <f t="shared" ref="CC999" si="4999">IF(AND(OR($B999="Incon60l",$B999="Incon60r"),OR($B1002="Abs60r",$B1002="Abs60l"),$F999="Flankers",$F1002="Flankers"),$I1002,"")</f>
        <v/>
      </c>
      <c r="CD999" t="str">
        <f t="shared" ref="CD999" si="5000">IF(AND(OR($B999="Incon20l",$B999="Incon20r"),OR($B1002="con20r",$B1002="con20l"),$F999="Flankers",$F1002="Flankers"),$I1002,"")</f>
        <v/>
      </c>
      <c r="CE999" t="str">
        <f t="shared" ref="CE999" si="5001">IF(AND(OR($B999="Incon60l",$B999="Incon60r"),OR($B1002="con60r",$B1002="con60l"),$F999="Flankers",$F1002="Flankers"),$I1002,"")</f>
        <v/>
      </c>
      <c r="CO999" t="str">
        <f t="shared" ref="CO999" si="5002">IF(AND(OR($B999="Incon20l",$B999="Incon20r"),OR($B1002="Abs20r",$B1002="Abs20l"),$F999="Flankers",$F1002="Flankers"),$T1002,"")</f>
        <v/>
      </c>
      <c r="CP999" t="str">
        <f t="shared" ref="CP999" si="5003">IF(AND(OR($B999="Incon60l",$B999="Incon60r"),OR($B1002="Abs60r",$B1002="Abs60l"),$F999="Flankers",$F1002="Flankers"),$T1002,"")</f>
        <v/>
      </c>
      <c r="CQ999" t="str">
        <f t="shared" ref="CQ999" si="5004">IF(AND(OR($B999="Incon20l",$B999="Incon20r"),OR($B1002="con20r",$B1002="con20l"),$F999="Flankers",$F1002="Flankers"),$T1002,"")</f>
        <v/>
      </c>
      <c r="CR999" t="str">
        <f t="shared" ref="CR999" si="5005">IF(AND(OR($B999="Incon60l",$B999="Incon60r"),OR($B1002="con60r",$B1002="con60l"),$F999="Flankers",$F1002="Flankers"),$T1002,"")</f>
        <v/>
      </c>
    </row>
    <row r="1000" spans="1:96" x14ac:dyDescent="0.25">
      <c r="A1000" t="s">
        <v>374</v>
      </c>
      <c r="B1000" t="s">
        <v>348</v>
      </c>
      <c r="C1000">
        <v>0</v>
      </c>
      <c r="D1000">
        <v>700</v>
      </c>
      <c r="E1000" t="s">
        <v>696</v>
      </c>
      <c r="F1000" t="s">
        <v>84</v>
      </c>
      <c r="G1000" t="s">
        <v>30</v>
      </c>
      <c r="H1000" t="s">
        <v>30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 t="s">
        <v>30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</row>
    <row r="1001" spans="1:96" x14ac:dyDescent="0.25">
      <c r="A1001" t="s">
        <v>375</v>
      </c>
      <c r="B1001" t="s">
        <v>348</v>
      </c>
      <c r="C1001">
        <v>0</v>
      </c>
      <c r="D1001">
        <v>700</v>
      </c>
      <c r="E1001" t="s">
        <v>696</v>
      </c>
      <c r="F1001" t="s">
        <v>84</v>
      </c>
      <c r="G1001" t="s">
        <v>30</v>
      </c>
      <c r="H1001" t="s">
        <v>30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 t="s">
        <v>30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BV1001" t="str">
        <f t="shared" ref="BV1001" si="5006">IF(AND(OR($B1001="Incon20l",$B1001="Incon20r"),OR($B1004="Abs20r",$B1004="Abs20l"),$F1001="Central",$F1004="Central"),$I1004,"")</f>
        <v/>
      </c>
      <c r="BW1001" t="str">
        <f t="shared" ref="BW1001" si="5007">IF(AND(OR($B1001="Incon60l",$B1001="Incon60r"),OR($B1004="Abs60r",$B1004="Abs60l"),$F1001="Central",$F1004="Central"),$I1004,"")</f>
        <v/>
      </c>
      <c r="BX1001" t="str">
        <f t="shared" si="4707"/>
        <v/>
      </c>
      <c r="BY1001" t="str">
        <f t="shared" ref="BY1001" si="5008">IF(AND(OR($B1001="Incon60l",$B1001="Incon60r"),OR($B1004="con60r",$B1004="con60l"),$F1001="Central",$F1004="Central"),$I1004,"")</f>
        <v/>
      </c>
      <c r="CI1001" t="str">
        <f t="shared" ref="CI1001" si="5009">IF(AND(OR($B1001="Incon20l",$B1001="Incon20r"),OR($B1004="Abs20r",$B1004="Abs20l"),$F1001="Central",$F1004="Central"),$T1004,"")</f>
        <v/>
      </c>
      <c r="CJ1001" t="str">
        <f t="shared" ref="CJ1001" si="5010">IF(AND(OR($B1001="Incon60l",$B1001="Incon60r"),OR($B1004="Abs60r",$B1004="Abs60l"),$F1001="Central",$F1004="Central"),$T1004,"")</f>
        <v/>
      </c>
      <c r="CK1001" t="str">
        <f t="shared" ref="CK1001" si="5011">IF(AND(OR($B1001="Incon20l",$B1001="Incon20r"),OR($B1004="con20r",$B1004="con20l"),$F1001="Central",$F1004="Central"),$T1004,"")</f>
        <v/>
      </c>
      <c r="CL1001" t="str">
        <f t="shared" ref="CL1001" si="5012">IF(AND(OR($B1001="Incon60l",$B1001="Incon60r"),OR($B1004="con60r",$B1004="con60l"),$F1001="Central",$F1004="Central"),$T1004,"")</f>
        <v/>
      </c>
    </row>
    <row r="1002" spans="1:96" x14ac:dyDescent="0.25">
      <c r="A1002" t="s">
        <v>376</v>
      </c>
      <c r="B1002" t="s">
        <v>348</v>
      </c>
      <c r="C1002">
        <v>0</v>
      </c>
      <c r="D1002">
        <v>700</v>
      </c>
      <c r="E1002" t="s">
        <v>696</v>
      </c>
      <c r="F1002" t="s">
        <v>84</v>
      </c>
      <c r="G1002" t="s">
        <v>30</v>
      </c>
      <c r="H1002" t="s">
        <v>30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 t="s">
        <v>30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CB1002" t="str">
        <f t="shared" ref="CB1002" si="5013">IF(AND(OR($B1002="Incon20l",$B1002="Incon20r"),OR($B1005="Abs20r",$B1005="Abs20l"),$F1002="Flankers",$F1005="Flankers"),$I1005,"")</f>
        <v/>
      </c>
      <c r="CC1002" t="str">
        <f t="shared" ref="CC1002" si="5014">IF(AND(OR($B1002="Incon60l",$B1002="Incon60r"),OR($B1005="Abs60r",$B1005="Abs60l"),$F1002="Flankers",$F1005="Flankers"),$I1005,"")</f>
        <v/>
      </c>
      <c r="CD1002" t="str">
        <f t="shared" ref="CD1002" si="5015">IF(AND(OR($B1002="Incon20l",$B1002="Incon20r"),OR($B1005="con20r",$B1005="con20l"),$F1002="Flankers",$F1005="Flankers"),$I1005,"")</f>
        <v/>
      </c>
      <c r="CE1002" t="str">
        <f t="shared" ref="CE1002" si="5016">IF(AND(OR($B1002="Incon60l",$B1002="Incon60r"),OR($B1005="con60r",$B1005="con60l"),$F1002="Flankers",$F1005="Flankers"),$I1005,"")</f>
        <v/>
      </c>
      <c r="CO1002" t="str">
        <f t="shared" ref="CO1002" si="5017">IF(AND(OR($B1002="Incon20l",$B1002="Incon20r"),OR($B1005="Abs20r",$B1005="Abs20l"),$F1002="Flankers",$F1005="Flankers"),$T1005,"")</f>
        <v/>
      </c>
      <c r="CP1002" t="str">
        <f t="shared" ref="CP1002" si="5018">IF(AND(OR($B1002="Incon60l",$B1002="Incon60r"),OR($B1005="Abs60r",$B1005="Abs60l"),$F1002="Flankers",$F1005="Flankers"),$T1005,"")</f>
        <v/>
      </c>
      <c r="CQ1002" t="str">
        <f t="shared" ref="CQ1002" si="5019">IF(AND(OR($B1002="Incon20l",$B1002="Incon20r"),OR($B1005="con20r",$B1005="con20l"),$F1002="Flankers",$F1005="Flankers"),$T1005,"")</f>
        <v/>
      </c>
      <c r="CR1002" t="str">
        <f t="shared" ref="CR1002" si="5020">IF(AND(OR($B1002="Incon60l",$B1002="Incon60r"),OR($B1005="con60r",$B1005="con60l"),$F1002="Flankers",$F1005="Flankers"),$T1005,"")</f>
        <v/>
      </c>
    </row>
    <row r="1003" spans="1:96" x14ac:dyDescent="0.25">
      <c r="A1003" t="s">
        <v>377</v>
      </c>
      <c r="B1003" t="s">
        <v>348</v>
      </c>
      <c r="C1003">
        <v>0</v>
      </c>
      <c r="D1003">
        <v>700</v>
      </c>
      <c r="E1003" t="s">
        <v>696</v>
      </c>
      <c r="F1003" t="s">
        <v>84</v>
      </c>
      <c r="G1003" t="s">
        <v>30</v>
      </c>
      <c r="H1003" t="s">
        <v>30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 t="s">
        <v>30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</row>
    <row r="1004" spans="1:96" x14ac:dyDescent="0.25">
      <c r="A1004" t="s">
        <v>378</v>
      </c>
      <c r="B1004" t="s">
        <v>348</v>
      </c>
      <c r="C1004">
        <v>0</v>
      </c>
      <c r="D1004">
        <v>700</v>
      </c>
      <c r="E1004" t="s">
        <v>696</v>
      </c>
      <c r="F1004" t="s">
        <v>84</v>
      </c>
      <c r="G1004" t="s">
        <v>30</v>
      </c>
      <c r="H1004" t="s">
        <v>30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 t="s">
        <v>30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BV1004" t="str">
        <f t="shared" ref="BV1004" si="5021">IF(AND(OR($B1004="Incon20l",$B1004="Incon20r"),OR($B1007="Abs20r",$B1007="Abs20l"),$F1004="Central",$F1007="Central"),$I1007,"")</f>
        <v/>
      </c>
      <c r="BW1004" t="str">
        <f t="shared" ref="BW1004" si="5022">IF(AND(OR($B1004="Incon60l",$B1004="Incon60r"),OR($B1007="Abs60r",$B1007="Abs60l"),$F1004="Central",$F1007="Central"),$I1007,"")</f>
        <v/>
      </c>
      <c r="BX1004" t="str">
        <f t="shared" si="4707"/>
        <v/>
      </c>
      <c r="BY1004" t="str">
        <f t="shared" ref="BY1004" si="5023">IF(AND(OR($B1004="Incon60l",$B1004="Incon60r"),OR($B1007="con60r",$B1007="con60l"),$F1004="Central",$F1007="Central"),$I1007,"")</f>
        <v/>
      </c>
      <c r="CI1004" t="str">
        <f t="shared" ref="CI1004" si="5024">IF(AND(OR($B1004="Incon20l",$B1004="Incon20r"),OR($B1007="Abs20r",$B1007="Abs20l"),$F1004="Central",$F1007="Central"),$T1007,"")</f>
        <v/>
      </c>
      <c r="CJ1004" t="str">
        <f t="shared" ref="CJ1004" si="5025">IF(AND(OR($B1004="Incon60l",$B1004="Incon60r"),OR($B1007="Abs60r",$B1007="Abs60l"),$F1004="Central",$F1007="Central"),$T1007,"")</f>
        <v/>
      </c>
      <c r="CK1004" t="str">
        <f t="shared" ref="CK1004" si="5026">IF(AND(OR($B1004="Incon20l",$B1004="Incon20r"),OR($B1007="con20r",$B1007="con20l"),$F1004="Central",$F1007="Central"),$T1007,"")</f>
        <v/>
      </c>
      <c r="CL1004" t="str">
        <f t="shared" ref="CL1004" si="5027">IF(AND(OR($B1004="Incon60l",$B1004="Incon60r"),OR($B1007="con60r",$B1007="con60l"),$F1004="Central",$F1007="Central"),$T1007,"")</f>
        <v/>
      </c>
    </row>
    <row r="1005" spans="1:96" x14ac:dyDescent="0.25">
      <c r="A1005" t="s">
        <v>379</v>
      </c>
      <c r="B1005" t="s">
        <v>348</v>
      </c>
      <c r="C1005">
        <v>0</v>
      </c>
      <c r="D1005">
        <v>700</v>
      </c>
      <c r="E1005" t="s">
        <v>696</v>
      </c>
      <c r="F1005" t="s">
        <v>84</v>
      </c>
      <c r="G1005" t="s">
        <v>30</v>
      </c>
      <c r="H1005" t="s">
        <v>30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 t="s">
        <v>30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CB1005" t="str">
        <f t="shared" ref="CB1005" si="5028">IF(AND(OR($B1005="Incon20l",$B1005="Incon20r"),OR($B1008="Abs20r",$B1008="Abs20l"),$F1005="Flankers",$F1008="Flankers"),$I1008,"")</f>
        <v/>
      </c>
      <c r="CC1005" t="str">
        <f t="shared" ref="CC1005" si="5029">IF(AND(OR($B1005="Incon60l",$B1005="Incon60r"),OR($B1008="Abs60r",$B1008="Abs60l"),$F1005="Flankers",$F1008="Flankers"),$I1008,"")</f>
        <v/>
      </c>
      <c r="CD1005" t="str">
        <f t="shared" ref="CD1005" si="5030">IF(AND(OR($B1005="Incon20l",$B1005="Incon20r"),OR($B1008="con20r",$B1008="con20l"),$F1005="Flankers",$F1008="Flankers"),$I1008,"")</f>
        <v/>
      </c>
      <c r="CE1005" t="str">
        <f t="shared" ref="CE1005" si="5031">IF(AND(OR($B1005="Incon60l",$B1005="Incon60r"),OR($B1008="con60r",$B1008="con60l"),$F1005="Flankers",$F1008="Flankers"),$I1008,"")</f>
        <v/>
      </c>
      <c r="CO1005" t="str">
        <f t="shared" ref="CO1005" si="5032">IF(AND(OR($B1005="Incon20l",$B1005="Incon20r"),OR($B1008="Abs20r",$B1008="Abs20l"),$F1005="Flankers",$F1008="Flankers"),$T1008,"")</f>
        <v/>
      </c>
      <c r="CP1005" t="str">
        <f t="shared" ref="CP1005" si="5033">IF(AND(OR($B1005="Incon60l",$B1005="Incon60r"),OR($B1008="Abs60r",$B1008="Abs60l"),$F1005="Flankers",$F1008="Flankers"),$T1008,"")</f>
        <v/>
      </c>
      <c r="CQ1005" t="str">
        <f t="shared" ref="CQ1005" si="5034">IF(AND(OR($B1005="Incon20l",$B1005="Incon20r"),OR($B1008="con20r",$B1008="con20l"),$F1005="Flankers",$F1008="Flankers"),$T1008,"")</f>
        <v/>
      </c>
      <c r="CR1005" t="str">
        <f t="shared" ref="CR1005" si="5035">IF(AND(OR($B1005="Incon60l",$B1005="Incon60r"),OR($B1008="con60r",$B1008="con60l"),$F1005="Flankers",$F1008="Flankers"),$T1008,"")</f>
        <v/>
      </c>
    </row>
    <row r="1006" spans="1:96" x14ac:dyDescent="0.25">
      <c r="A1006" t="s">
        <v>380</v>
      </c>
      <c r="B1006" t="s">
        <v>348</v>
      </c>
      <c r="C1006">
        <v>0</v>
      </c>
      <c r="D1006">
        <v>700</v>
      </c>
      <c r="E1006" t="s">
        <v>696</v>
      </c>
      <c r="F1006" t="s">
        <v>84</v>
      </c>
      <c r="G1006" t="s">
        <v>30</v>
      </c>
      <c r="H1006" t="s">
        <v>30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 t="s">
        <v>30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</row>
    <row r="1007" spans="1:96" x14ac:dyDescent="0.25">
      <c r="A1007" t="s">
        <v>381</v>
      </c>
      <c r="B1007" t="s">
        <v>348</v>
      </c>
      <c r="C1007">
        <v>0</v>
      </c>
      <c r="D1007">
        <v>700</v>
      </c>
      <c r="E1007" t="s">
        <v>696</v>
      </c>
      <c r="F1007" t="s">
        <v>84</v>
      </c>
      <c r="G1007" t="s">
        <v>30</v>
      </c>
      <c r="H1007" t="s">
        <v>30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 t="s">
        <v>30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BV1007" t="str">
        <f t="shared" ref="BV1007" si="5036">IF(AND(OR($B1007="Incon20l",$B1007="Incon20r"),OR($B1010="Abs20r",$B1010="Abs20l"),$F1007="Central",$F1010="Central"),$I1010,"")</f>
        <v/>
      </c>
      <c r="BW1007" t="str">
        <f t="shared" ref="BW1007" si="5037">IF(AND(OR($B1007="Incon60l",$B1007="Incon60r"),OR($B1010="Abs60r",$B1010="Abs60l"),$F1007="Central",$F1010="Central"),$I1010,"")</f>
        <v/>
      </c>
      <c r="BX1007" t="str">
        <f t="shared" ref="BX1007:BX1070" si="5038">IF(AND(OR($B1007="Incon20l",$B1007="Incon20r"),OR($B1010="con20r",$B1010="con20l"),$F1007="Central",$F1010="Central"),$I1010,"")</f>
        <v/>
      </c>
      <c r="BY1007" t="str">
        <f t="shared" ref="BY1007" si="5039">IF(AND(OR($B1007="Incon60l",$B1007="Incon60r"),OR($B1010="con60r",$B1010="con60l"),$F1007="Central",$F1010="Central"),$I1010,"")</f>
        <v/>
      </c>
      <c r="CI1007" t="str">
        <f t="shared" ref="CI1007" si="5040">IF(AND(OR($B1007="Incon20l",$B1007="Incon20r"),OR($B1010="Abs20r",$B1010="Abs20l"),$F1007="Central",$F1010="Central"),$T1010,"")</f>
        <v/>
      </c>
      <c r="CJ1007" t="str">
        <f t="shared" ref="CJ1007" si="5041">IF(AND(OR($B1007="Incon60l",$B1007="Incon60r"),OR($B1010="Abs60r",$B1010="Abs60l"),$F1007="Central",$F1010="Central"),$T1010,"")</f>
        <v/>
      </c>
      <c r="CK1007" t="str">
        <f t="shared" ref="CK1007" si="5042">IF(AND(OR($B1007="Incon20l",$B1007="Incon20r"),OR($B1010="con20r",$B1010="con20l"),$F1007="Central",$F1010="Central"),$T1010,"")</f>
        <v/>
      </c>
      <c r="CL1007" t="str">
        <f t="shared" ref="CL1007" si="5043">IF(AND(OR($B1007="Incon60l",$B1007="Incon60r"),OR($B1010="con60r",$B1010="con60l"),$F1007="Central",$F1010="Central"),$T1010,"")</f>
        <v/>
      </c>
    </row>
    <row r="1008" spans="1:96" x14ac:dyDescent="0.25">
      <c r="A1008" t="s">
        <v>382</v>
      </c>
      <c r="B1008" t="s">
        <v>348</v>
      </c>
      <c r="C1008">
        <v>0</v>
      </c>
      <c r="D1008">
        <v>700</v>
      </c>
      <c r="E1008" t="s">
        <v>696</v>
      </c>
      <c r="F1008" t="s">
        <v>84</v>
      </c>
      <c r="G1008" t="s">
        <v>30</v>
      </c>
      <c r="H1008" t="s">
        <v>30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 t="s">
        <v>30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CB1008" t="str">
        <f t="shared" ref="CB1008" si="5044">IF(AND(OR($B1008="Incon20l",$B1008="Incon20r"),OR($B1011="Abs20r",$B1011="Abs20l"),$F1008="Flankers",$F1011="Flankers"),$I1011,"")</f>
        <v/>
      </c>
      <c r="CC1008" t="str">
        <f t="shared" ref="CC1008" si="5045">IF(AND(OR($B1008="Incon60l",$B1008="Incon60r"),OR($B1011="Abs60r",$B1011="Abs60l"),$F1008="Flankers",$F1011="Flankers"),$I1011,"")</f>
        <v/>
      </c>
      <c r="CD1008" t="str">
        <f t="shared" ref="CD1008" si="5046">IF(AND(OR($B1008="Incon20l",$B1008="Incon20r"),OR($B1011="con20r",$B1011="con20l"),$F1008="Flankers",$F1011="Flankers"),$I1011,"")</f>
        <v/>
      </c>
      <c r="CE1008" t="str">
        <f t="shared" ref="CE1008" si="5047">IF(AND(OR($B1008="Incon60l",$B1008="Incon60r"),OR($B1011="con60r",$B1011="con60l"),$F1008="Flankers",$F1011="Flankers"),$I1011,"")</f>
        <v/>
      </c>
      <c r="CO1008" t="str">
        <f t="shared" ref="CO1008" si="5048">IF(AND(OR($B1008="Incon20l",$B1008="Incon20r"),OR($B1011="Abs20r",$B1011="Abs20l"),$F1008="Flankers",$F1011="Flankers"),$T1011,"")</f>
        <v/>
      </c>
      <c r="CP1008" t="str">
        <f t="shared" ref="CP1008" si="5049">IF(AND(OR($B1008="Incon60l",$B1008="Incon60r"),OR($B1011="Abs60r",$B1011="Abs60l"),$F1008="Flankers",$F1011="Flankers"),$T1011,"")</f>
        <v/>
      </c>
      <c r="CQ1008" t="str">
        <f t="shared" ref="CQ1008" si="5050">IF(AND(OR($B1008="Incon20l",$B1008="Incon20r"),OR($B1011="con20r",$B1011="con20l"),$F1008="Flankers",$F1011="Flankers"),$T1011,"")</f>
        <v/>
      </c>
      <c r="CR1008" t="str">
        <f t="shared" ref="CR1008" si="5051">IF(AND(OR($B1008="Incon60l",$B1008="Incon60r"),OR($B1011="con60r",$B1011="con60l"),$F1008="Flankers",$F1011="Flankers"),$T1011,"")</f>
        <v/>
      </c>
    </row>
    <row r="1009" spans="1:96" x14ac:dyDescent="0.25">
      <c r="A1009" t="s">
        <v>383</v>
      </c>
      <c r="B1009" t="s">
        <v>348</v>
      </c>
      <c r="C1009">
        <v>0</v>
      </c>
      <c r="D1009">
        <v>700</v>
      </c>
      <c r="E1009" t="s">
        <v>696</v>
      </c>
      <c r="F1009" t="s">
        <v>84</v>
      </c>
      <c r="G1009" t="s">
        <v>30</v>
      </c>
      <c r="H1009" t="s">
        <v>30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 t="s">
        <v>30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</row>
    <row r="1010" spans="1:96" x14ac:dyDescent="0.25">
      <c r="A1010" t="s">
        <v>384</v>
      </c>
      <c r="B1010" t="s">
        <v>348</v>
      </c>
      <c r="C1010">
        <v>0</v>
      </c>
      <c r="D1010">
        <v>700</v>
      </c>
      <c r="E1010" t="s">
        <v>696</v>
      </c>
      <c r="F1010" t="s">
        <v>84</v>
      </c>
      <c r="G1010" t="s">
        <v>30</v>
      </c>
      <c r="H1010" t="s">
        <v>30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 t="s">
        <v>30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BV1010" t="str">
        <f t="shared" ref="BV1010" si="5052">IF(AND(OR($B1010="Incon20l",$B1010="Incon20r"),OR($B1013="Abs20r",$B1013="Abs20l"),$F1010="Central",$F1013="Central"),$I1013,"")</f>
        <v/>
      </c>
      <c r="BW1010" t="str">
        <f t="shared" ref="BW1010" si="5053">IF(AND(OR($B1010="Incon60l",$B1010="Incon60r"),OR($B1013="Abs60r",$B1013="Abs60l"),$F1010="Central",$F1013="Central"),$I1013,"")</f>
        <v/>
      </c>
      <c r="BX1010" t="str">
        <f t="shared" si="5038"/>
        <v/>
      </c>
      <c r="BY1010" t="str">
        <f t="shared" ref="BY1010" si="5054">IF(AND(OR($B1010="Incon60l",$B1010="Incon60r"),OR($B1013="con60r",$B1013="con60l"),$F1010="Central",$F1013="Central"),$I1013,"")</f>
        <v/>
      </c>
      <c r="CI1010" t="str">
        <f t="shared" ref="CI1010" si="5055">IF(AND(OR($B1010="Incon20l",$B1010="Incon20r"),OR($B1013="Abs20r",$B1013="Abs20l"),$F1010="Central",$F1013="Central"),$T1013,"")</f>
        <v/>
      </c>
      <c r="CJ1010" t="str">
        <f t="shared" ref="CJ1010" si="5056">IF(AND(OR($B1010="Incon60l",$B1010="Incon60r"),OR($B1013="Abs60r",$B1013="Abs60l"),$F1010="Central",$F1013="Central"),$T1013,"")</f>
        <v/>
      </c>
      <c r="CK1010" t="str">
        <f t="shared" ref="CK1010" si="5057">IF(AND(OR($B1010="Incon20l",$B1010="Incon20r"),OR($B1013="con20r",$B1013="con20l"),$F1010="Central",$F1013="Central"),$T1013,"")</f>
        <v/>
      </c>
      <c r="CL1010" t="str">
        <f t="shared" ref="CL1010" si="5058">IF(AND(OR($B1010="Incon60l",$B1010="Incon60r"),OR($B1013="con60r",$B1013="con60l"),$F1010="Central",$F1013="Central"),$T1013,"")</f>
        <v/>
      </c>
    </row>
    <row r="1011" spans="1:96" x14ac:dyDescent="0.25">
      <c r="A1011" t="s">
        <v>385</v>
      </c>
      <c r="B1011" t="s">
        <v>348</v>
      </c>
      <c r="C1011">
        <v>0</v>
      </c>
      <c r="D1011">
        <v>700</v>
      </c>
      <c r="E1011" t="s">
        <v>696</v>
      </c>
      <c r="F1011" t="s">
        <v>84</v>
      </c>
      <c r="G1011" t="s">
        <v>30</v>
      </c>
      <c r="H1011" t="s">
        <v>30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 t="s">
        <v>30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CB1011" t="str">
        <f t="shared" ref="CB1011" si="5059">IF(AND(OR($B1011="Incon20l",$B1011="Incon20r"),OR($B1014="Abs20r",$B1014="Abs20l"),$F1011="Flankers",$F1014="Flankers"),$I1014,"")</f>
        <v/>
      </c>
      <c r="CC1011" t="str">
        <f t="shared" ref="CC1011" si="5060">IF(AND(OR($B1011="Incon60l",$B1011="Incon60r"),OR($B1014="Abs60r",$B1014="Abs60l"),$F1011="Flankers",$F1014="Flankers"),$I1014,"")</f>
        <v/>
      </c>
      <c r="CD1011" t="str">
        <f t="shared" ref="CD1011" si="5061">IF(AND(OR($B1011="Incon20l",$B1011="Incon20r"),OR($B1014="con20r",$B1014="con20l"),$F1011="Flankers",$F1014="Flankers"),$I1014,"")</f>
        <v/>
      </c>
      <c r="CE1011" t="str">
        <f t="shared" ref="CE1011" si="5062">IF(AND(OR($B1011="Incon60l",$B1011="Incon60r"),OR($B1014="con60r",$B1014="con60l"),$F1011="Flankers",$F1014="Flankers"),$I1014,"")</f>
        <v/>
      </c>
      <c r="CO1011" t="str">
        <f t="shared" ref="CO1011" si="5063">IF(AND(OR($B1011="Incon20l",$B1011="Incon20r"),OR($B1014="Abs20r",$B1014="Abs20l"),$F1011="Flankers",$F1014="Flankers"),$T1014,"")</f>
        <v/>
      </c>
      <c r="CP1011" t="str">
        <f t="shared" ref="CP1011" si="5064">IF(AND(OR($B1011="Incon60l",$B1011="Incon60r"),OR($B1014="Abs60r",$B1014="Abs60l"),$F1011="Flankers",$F1014="Flankers"),$T1014,"")</f>
        <v/>
      </c>
      <c r="CQ1011" t="str">
        <f t="shared" ref="CQ1011" si="5065">IF(AND(OR($B1011="Incon20l",$B1011="Incon20r"),OR($B1014="con20r",$B1014="con20l"),$F1011="Flankers",$F1014="Flankers"),$T1014,"")</f>
        <v/>
      </c>
      <c r="CR1011" t="str">
        <f t="shared" ref="CR1011" si="5066">IF(AND(OR($B1011="Incon60l",$B1011="Incon60r"),OR($B1014="con60r",$B1014="con60l"),$F1011="Flankers",$F1014="Flankers"),$T1014,"")</f>
        <v/>
      </c>
    </row>
    <row r="1012" spans="1:96" x14ac:dyDescent="0.25">
      <c r="A1012" t="s">
        <v>386</v>
      </c>
      <c r="B1012" t="s">
        <v>348</v>
      </c>
      <c r="C1012">
        <v>0</v>
      </c>
      <c r="D1012">
        <v>700</v>
      </c>
      <c r="E1012" t="s">
        <v>696</v>
      </c>
      <c r="F1012" t="s">
        <v>84</v>
      </c>
      <c r="G1012" t="s">
        <v>30</v>
      </c>
      <c r="H1012" t="s">
        <v>30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 t="s">
        <v>30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</row>
    <row r="1013" spans="1:96" x14ac:dyDescent="0.25">
      <c r="A1013" t="s">
        <v>387</v>
      </c>
      <c r="B1013" t="s">
        <v>348</v>
      </c>
      <c r="C1013">
        <v>0</v>
      </c>
      <c r="D1013">
        <v>700</v>
      </c>
      <c r="E1013" t="s">
        <v>696</v>
      </c>
      <c r="F1013" t="s">
        <v>84</v>
      </c>
      <c r="G1013" t="s">
        <v>30</v>
      </c>
      <c r="H1013" t="s">
        <v>30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 t="s">
        <v>30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BV1013" t="str">
        <f t="shared" ref="BV1013" si="5067">IF(AND(OR($B1013="Incon20l",$B1013="Incon20r"),OR($B1016="Abs20r",$B1016="Abs20l"),$F1013="Central",$F1016="Central"),$I1016,"")</f>
        <v/>
      </c>
      <c r="BW1013" t="str">
        <f t="shared" ref="BW1013" si="5068">IF(AND(OR($B1013="Incon60l",$B1013="Incon60r"),OR($B1016="Abs60r",$B1016="Abs60l"),$F1013="Central",$F1016="Central"),$I1016,"")</f>
        <v/>
      </c>
      <c r="BX1013" t="str">
        <f t="shared" si="5038"/>
        <v/>
      </c>
      <c r="BY1013" t="str">
        <f t="shared" ref="BY1013" si="5069">IF(AND(OR($B1013="Incon60l",$B1013="Incon60r"),OR($B1016="con60r",$B1016="con60l"),$F1013="Central",$F1016="Central"),$I1016,"")</f>
        <v/>
      </c>
      <c r="CI1013" t="str">
        <f t="shared" ref="CI1013" si="5070">IF(AND(OR($B1013="Incon20l",$B1013="Incon20r"),OR($B1016="Abs20r",$B1016="Abs20l"),$F1013="Central",$F1016="Central"),$T1016,"")</f>
        <v/>
      </c>
      <c r="CJ1013" t="str">
        <f t="shared" ref="CJ1013" si="5071">IF(AND(OR($B1013="Incon60l",$B1013="Incon60r"),OR($B1016="Abs60r",$B1016="Abs60l"),$F1013="Central",$F1016="Central"),$T1016,"")</f>
        <v/>
      </c>
      <c r="CK1013" t="str">
        <f t="shared" ref="CK1013" si="5072">IF(AND(OR($B1013="Incon20l",$B1013="Incon20r"),OR($B1016="con20r",$B1016="con20l"),$F1013="Central",$F1016="Central"),$T1016,"")</f>
        <v/>
      </c>
      <c r="CL1013" t="str">
        <f t="shared" ref="CL1013" si="5073">IF(AND(OR($B1013="Incon60l",$B1013="Incon60r"),OR($B1016="con60r",$B1016="con60l"),$F1013="Central",$F1016="Central"),$T1016,"")</f>
        <v/>
      </c>
    </row>
    <row r="1014" spans="1:96" x14ac:dyDescent="0.25">
      <c r="A1014" t="s">
        <v>388</v>
      </c>
      <c r="B1014" t="s">
        <v>348</v>
      </c>
      <c r="C1014">
        <v>0</v>
      </c>
      <c r="D1014">
        <v>700</v>
      </c>
      <c r="E1014" t="s">
        <v>696</v>
      </c>
      <c r="F1014" t="s">
        <v>84</v>
      </c>
      <c r="G1014" t="s">
        <v>30</v>
      </c>
      <c r="H1014" t="s">
        <v>30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 t="s">
        <v>30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CB1014" t="str">
        <f t="shared" ref="CB1014" si="5074">IF(AND(OR($B1014="Incon20l",$B1014="Incon20r"),OR($B1017="Abs20r",$B1017="Abs20l"),$F1014="Flankers",$F1017="Flankers"),$I1017,"")</f>
        <v/>
      </c>
      <c r="CC1014" t="str">
        <f t="shared" ref="CC1014" si="5075">IF(AND(OR($B1014="Incon60l",$B1014="Incon60r"),OR($B1017="Abs60r",$B1017="Abs60l"),$F1014="Flankers",$F1017="Flankers"),$I1017,"")</f>
        <v/>
      </c>
      <c r="CD1014" t="str">
        <f t="shared" ref="CD1014" si="5076">IF(AND(OR($B1014="Incon20l",$B1014="Incon20r"),OR($B1017="con20r",$B1017="con20l"),$F1014="Flankers",$F1017="Flankers"),$I1017,"")</f>
        <v/>
      </c>
      <c r="CE1014" t="str">
        <f t="shared" ref="CE1014" si="5077">IF(AND(OR($B1014="Incon60l",$B1014="Incon60r"),OR($B1017="con60r",$B1017="con60l"),$F1014="Flankers",$F1017="Flankers"),$I1017,"")</f>
        <v/>
      </c>
      <c r="CO1014" t="str">
        <f t="shared" ref="CO1014" si="5078">IF(AND(OR($B1014="Incon20l",$B1014="Incon20r"),OR($B1017="Abs20r",$B1017="Abs20l"),$F1014="Flankers",$F1017="Flankers"),$T1017,"")</f>
        <v/>
      </c>
      <c r="CP1014" t="str">
        <f t="shared" ref="CP1014" si="5079">IF(AND(OR($B1014="Incon60l",$B1014="Incon60r"),OR($B1017="Abs60r",$B1017="Abs60l"),$F1014="Flankers",$F1017="Flankers"),$T1017,"")</f>
        <v/>
      </c>
      <c r="CQ1014" t="str">
        <f t="shared" ref="CQ1014" si="5080">IF(AND(OR($B1014="Incon20l",$B1014="Incon20r"),OR($B1017="con20r",$B1017="con20l"),$F1014="Flankers",$F1017="Flankers"),$T1017,"")</f>
        <v/>
      </c>
      <c r="CR1014" t="str">
        <f t="shared" ref="CR1014" si="5081">IF(AND(OR($B1014="Incon60l",$B1014="Incon60r"),OR($B1017="con60r",$B1017="con60l"),$F1014="Flankers",$F1017="Flankers"),$T1017,"")</f>
        <v/>
      </c>
    </row>
    <row r="1015" spans="1:96" x14ac:dyDescent="0.25">
      <c r="A1015" t="s">
        <v>389</v>
      </c>
      <c r="B1015" t="s">
        <v>348</v>
      </c>
      <c r="C1015">
        <v>0</v>
      </c>
      <c r="D1015">
        <v>700</v>
      </c>
      <c r="E1015" t="s">
        <v>696</v>
      </c>
      <c r="F1015" t="s">
        <v>84</v>
      </c>
      <c r="G1015" t="s">
        <v>30</v>
      </c>
      <c r="H1015" t="s">
        <v>30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 t="s">
        <v>30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</row>
    <row r="1016" spans="1:96" x14ac:dyDescent="0.25">
      <c r="A1016" t="s">
        <v>390</v>
      </c>
      <c r="B1016" t="s">
        <v>348</v>
      </c>
      <c r="C1016">
        <v>0</v>
      </c>
      <c r="D1016">
        <v>700</v>
      </c>
      <c r="E1016" t="s">
        <v>696</v>
      </c>
      <c r="F1016" t="s">
        <v>84</v>
      </c>
      <c r="G1016" t="s">
        <v>30</v>
      </c>
      <c r="H1016" t="s">
        <v>30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 t="s">
        <v>30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BV1016" t="str">
        <f t="shared" ref="BV1016" si="5082">IF(AND(OR($B1016="Incon20l",$B1016="Incon20r"),OR($B1019="Abs20r",$B1019="Abs20l"),$F1016="Central",$F1019="Central"),$I1019,"")</f>
        <v/>
      </c>
      <c r="BW1016" t="str">
        <f t="shared" ref="BW1016" si="5083">IF(AND(OR($B1016="Incon60l",$B1016="Incon60r"),OR($B1019="Abs60r",$B1019="Abs60l"),$F1016="Central",$F1019="Central"),$I1019,"")</f>
        <v/>
      </c>
      <c r="BX1016" t="str">
        <f t="shared" si="5038"/>
        <v/>
      </c>
      <c r="BY1016" t="str">
        <f t="shared" ref="BY1016" si="5084">IF(AND(OR($B1016="Incon60l",$B1016="Incon60r"),OR($B1019="con60r",$B1019="con60l"),$F1016="Central",$F1019="Central"),$I1019,"")</f>
        <v/>
      </c>
      <c r="CI1016" t="str">
        <f t="shared" ref="CI1016" si="5085">IF(AND(OR($B1016="Incon20l",$B1016="Incon20r"),OR($B1019="Abs20r",$B1019="Abs20l"),$F1016="Central",$F1019="Central"),$T1019,"")</f>
        <v/>
      </c>
      <c r="CJ1016" t="str">
        <f t="shared" ref="CJ1016" si="5086">IF(AND(OR($B1016="Incon60l",$B1016="Incon60r"),OR($B1019="Abs60r",$B1019="Abs60l"),$F1016="Central",$F1019="Central"),$T1019,"")</f>
        <v/>
      </c>
      <c r="CK1016" t="str">
        <f t="shared" ref="CK1016" si="5087">IF(AND(OR($B1016="Incon20l",$B1016="Incon20r"),OR($B1019="con20r",$B1019="con20l"),$F1016="Central",$F1019="Central"),$T1019,"")</f>
        <v/>
      </c>
      <c r="CL1016" t="str">
        <f t="shared" ref="CL1016" si="5088">IF(AND(OR($B1016="Incon60l",$B1016="Incon60r"),OR($B1019="con60r",$B1019="con60l"),$F1016="Central",$F1019="Central"),$T1019,"")</f>
        <v/>
      </c>
    </row>
    <row r="1017" spans="1:96" x14ac:dyDescent="0.25">
      <c r="A1017" t="s">
        <v>391</v>
      </c>
      <c r="B1017" t="s">
        <v>348</v>
      </c>
      <c r="C1017">
        <v>0</v>
      </c>
      <c r="D1017">
        <v>700</v>
      </c>
      <c r="E1017" t="s">
        <v>696</v>
      </c>
      <c r="F1017" t="s">
        <v>84</v>
      </c>
      <c r="G1017" t="s">
        <v>30</v>
      </c>
      <c r="H1017" t="s">
        <v>30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 t="s">
        <v>30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CB1017" t="str">
        <f t="shared" ref="CB1017" si="5089">IF(AND(OR($B1017="Incon20l",$B1017="Incon20r"),OR($B1020="Abs20r",$B1020="Abs20l"),$F1017="Flankers",$F1020="Flankers"),$I1020,"")</f>
        <v/>
      </c>
      <c r="CC1017" t="str">
        <f t="shared" ref="CC1017" si="5090">IF(AND(OR($B1017="Incon60l",$B1017="Incon60r"),OR($B1020="Abs60r",$B1020="Abs60l"),$F1017="Flankers",$F1020="Flankers"),$I1020,"")</f>
        <v/>
      </c>
      <c r="CD1017" t="str">
        <f t="shared" ref="CD1017" si="5091">IF(AND(OR($B1017="Incon20l",$B1017="Incon20r"),OR($B1020="con20r",$B1020="con20l"),$F1017="Flankers",$F1020="Flankers"),$I1020,"")</f>
        <v/>
      </c>
      <c r="CE1017" t="str">
        <f t="shared" ref="CE1017" si="5092">IF(AND(OR($B1017="Incon60l",$B1017="Incon60r"),OR($B1020="con60r",$B1020="con60l"),$F1017="Flankers",$F1020="Flankers"),$I1020,"")</f>
        <v/>
      </c>
      <c r="CO1017" t="str">
        <f t="shared" ref="CO1017" si="5093">IF(AND(OR($B1017="Incon20l",$B1017="Incon20r"),OR($B1020="Abs20r",$B1020="Abs20l"),$F1017="Flankers",$F1020="Flankers"),$T1020,"")</f>
        <v/>
      </c>
      <c r="CP1017" t="str">
        <f t="shared" ref="CP1017" si="5094">IF(AND(OR($B1017="Incon60l",$B1017="Incon60r"),OR($B1020="Abs60r",$B1020="Abs60l"),$F1017="Flankers",$F1020="Flankers"),$T1020,"")</f>
        <v/>
      </c>
      <c r="CQ1017" t="str">
        <f t="shared" ref="CQ1017" si="5095">IF(AND(OR($B1017="Incon20l",$B1017="Incon20r"),OR($B1020="con20r",$B1020="con20l"),$F1017="Flankers",$F1020="Flankers"),$T1020,"")</f>
        <v/>
      </c>
      <c r="CR1017" t="str">
        <f t="shared" ref="CR1017" si="5096">IF(AND(OR($B1017="Incon60l",$B1017="Incon60r"),OR($B1020="con60r",$B1020="con60l"),$F1017="Flankers",$F1020="Flankers"),$T1020,"")</f>
        <v/>
      </c>
    </row>
    <row r="1018" spans="1:96" x14ac:dyDescent="0.25">
      <c r="A1018" t="s">
        <v>392</v>
      </c>
      <c r="B1018" t="s">
        <v>348</v>
      </c>
      <c r="C1018">
        <v>0</v>
      </c>
      <c r="D1018">
        <v>700</v>
      </c>
      <c r="E1018" t="s">
        <v>696</v>
      </c>
      <c r="F1018" t="s">
        <v>84</v>
      </c>
      <c r="G1018" t="s">
        <v>30</v>
      </c>
      <c r="H1018" t="s">
        <v>30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 t="s">
        <v>30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</row>
    <row r="1019" spans="1:96" x14ac:dyDescent="0.25">
      <c r="A1019" t="s">
        <v>393</v>
      </c>
      <c r="B1019" t="s">
        <v>348</v>
      </c>
      <c r="C1019">
        <v>0</v>
      </c>
      <c r="D1019">
        <v>700</v>
      </c>
      <c r="E1019" t="s">
        <v>696</v>
      </c>
      <c r="F1019" t="s">
        <v>84</v>
      </c>
      <c r="G1019" t="s">
        <v>30</v>
      </c>
      <c r="H1019" t="s">
        <v>30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 t="s">
        <v>30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BV1019" t="str">
        <f t="shared" ref="BV1019" si="5097">IF(AND(OR($B1019="Incon20l",$B1019="Incon20r"),OR($B1022="Abs20r",$B1022="Abs20l"),$F1019="Central",$F1022="Central"),$I1022,"")</f>
        <v/>
      </c>
      <c r="BW1019" t="str">
        <f t="shared" ref="BW1019" si="5098">IF(AND(OR($B1019="Incon60l",$B1019="Incon60r"),OR($B1022="Abs60r",$B1022="Abs60l"),$F1019="Central",$F1022="Central"),$I1022,"")</f>
        <v/>
      </c>
      <c r="BX1019" t="str">
        <f t="shared" si="5038"/>
        <v/>
      </c>
      <c r="BY1019" t="str">
        <f t="shared" ref="BY1019" si="5099">IF(AND(OR($B1019="Incon60l",$B1019="Incon60r"),OR($B1022="con60r",$B1022="con60l"),$F1019="Central",$F1022="Central"),$I1022,"")</f>
        <v/>
      </c>
      <c r="CI1019" t="str">
        <f t="shared" ref="CI1019" si="5100">IF(AND(OR($B1019="Incon20l",$B1019="Incon20r"),OR($B1022="Abs20r",$B1022="Abs20l"),$F1019="Central",$F1022="Central"),$T1022,"")</f>
        <v/>
      </c>
      <c r="CJ1019" t="str">
        <f t="shared" ref="CJ1019" si="5101">IF(AND(OR($B1019="Incon60l",$B1019="Incon60r"),OR($B1022="Abs60r",$B1022="Abs60l"),$F1019="Central",$F1022="Central"),$T1022,"")</f>
        <v/>
      </c>
      <c r="CK1019" t="str">
        <f t="shared" ref="CK1019" si="5102">IF(AND(OR($B1019="Incon20l",$B1019="Incon20r"),OR($B1022="con20r",$B1022="con20l"),$F1019="Central",$F1022="Central"),$T1022,"")</f>
        <v/>
      </c>
      <c r="CL1019" t="str">
        <f t="shared" ref="CL1019" si="5103">IF(AND(OR($B1019="Incon60l",$B1019="Incon60r"),OR($B1022="con60r",$B1022="con60l"),$F1019="Central",$F1022="Central"),$T1022,"")</f>
        <v/>
      </c>
    </row>
    <row r="1020" spans="1:96" x14ac:dyDescent="0.25">
      <c r="A1020" t="s">
        <v>394</v>
      </c>
      <c r="B1020" t="s">
        <v>348</v>
      </c>
      <c r="C1020">
        <v>0</v>
      </c>
      <c r="D1020">
        <v>700</v>
      </c>
      <c r="E1020" t="s">
        <v>696</v>
      </c>
      <c r="F1020" t="s">
        <v>84</v>
      </c>
      <c r="G1020" t="s">
        <v>30</v>
      </c>
      <c r="H1020" t="s">
        <v>30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 t="s">
        <v>30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CB1020" t="str">
        <f t="shared" ref="CB1020" si="5104">IF(AND(OR($B1020="Incon20l",$B1020="Incon20r"),OR($B1023="Abs20r",$B1023="Abs20l"),$F1020="Flankers",$F1023="Flankers"),$I1023,"")</f>
        <v/>
      </c>
      <c r="CC1020" t="str">
        <f t="shared" ref="CC1020" si="5105">IF(AND(OR($B1020="Incon60l",$B1020="Incon60r"),OR($B1023="Abs60r",$B1023="Abs60l"),$F1020="Flankers",$F1023="Flankers"),$I1023,"")</f>
        <v/>
      </c>
      <c r="CD1020" t="str">
        <f t="shared" ref="CD1020" si="5106">IF(AND(OR($B1020="Incon20l",$B1020="Incon20r"),OR($B1023="con20r",$B1023="con20l"),$F1020="Flankers",$F1023="Flankers"),$I1023,"")</f>
        <v/>
      </c>
      <c r="CE1020" t="str">
        <f t="shared" ref="CE1020" si="5107">IF(AND(OR($B1020="Incon60l",$B1020="Incon60r"),OR($B1023="con60r",$B1023="con60l"),$F1020="Flankers",$F1023="Flankers"),$I1023,"")</f>
        <v/>
      </c>
      <c r="CO1020" t="str">
        <f t="shared" ref="CO1020" si="5108">IF(AND(OR($B1020="Incon20l",$B1020="Incon20r"),OR($B1023="Abs20r",$B1023="Abs20l"),$F1020="Flankers",$F1023="Flankers"),$T1023,"")</f>
        <v/>
      </c>
      <c r="CP1020" t="str">
        <f t="shared" ref="CP1020" si="5109">IF(AND(OR($B1020="Incon60l",$B1020="Incon60r"),OR($B1023="Abs60r",$B1023="Abs60l"),$F1020="Flankers",$F1023="Flankers"),$T1023,"")</f>
        <v/>
      </c>
      <c r="CQ1020" t="str">
        <f t="shared" ref="CQ1020" si="5110">IF(AND(OR($B1020="Incon20l",$B1020="Incon20r"),OR($B1023="con20r",$B1023="con20l"),$F1020="Flankers",$F1023="Flankers"),$T1023,"")</f>
        <v/>
      </c>
      <c r="CR1020" t="str">
        <f t="shared" ref="CR1020" si="5111">IF(AND(OR($B1020="Incon60l",$B1020="Incon60r"),OR($B1023="con60r",$B1023="con60l"),$F1020="Flankers",$F1023="Flankers"),$T1023,"")</f>
        <v/>
      </c>
    </row>
    <row r="1021" spans="1:96" x14ac:dyDescent="0.25">
      <c r="A1021" t="s">
        <v>395</v>
      </c>
      <c r="B1021" t="s">
        <v>348</v>
      </c>
      <c r="C1021">
        <v>0</v>
      </c>
      <c r="D1021">
        <v>700</v>
      </c>
      <c r="E1021" t="s">
        <v>696</v>
      </c>
      <c r="F1021" t="s">
        <v>84</v>
      </c>
      <c r="G1021" t="s">
        <v>30</v>
      </c>
      <c r="H1021" t="s">
        <v>30</v>
      </c>
      <c r="I1021">
        <v>399.9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 t="s">
        <v>30</v>
      </c>
      <c r="Q1021">
        <v>0</v>
      </c>
      <c r="R1021">
        <v>57.1</v>
      </c>
      <c r="S1021">
        <v>0</v>
      </c>
      <c r="T1021">
        <v>0</v>
      </c>
      <c r="U1021">
        <v>0</v>
      </c>
      <c r="V1021">
        <v>0</v>
      </c>
    </row>
    <row r="1022" spans="1:96" x14ac:dyDescent="0.25">
      <c r="A1022" t="s">
        <v>396</v>
      </c>
      <c r="B1022" t="s">
        <v>348</v>
      </c>
      <c r="C1022">
        <v>0</v>
      </c>
      <c r="D1022">
        <v>700</v>
      </c>
      <c r="E1022" t="s">
        <v>696</v>
      </c>
      <c r="F1022" t="s">
        <v>84</v>
      </c>
      <c r="G1022" t="s">
        <v>30</v>
      </c>
      <c r="H1022" t="s">
        <v>30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 t="s">
        <v>30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BV1022" t="str">
        <f t="shared" ref="BV1022" si="5112">IF(AND(OR($B1022="Incon20l",$B1022="Incon20r"),OR($B1025="Abs20r",$B1025="Abs20l"),$F1022="Central",$F1025="Central"),$I1025,"")</f>
        <v/>
      </c>
      <c r="BW1022" t="str">
        <f t="shared" ref="BW1022" si="5113">IF(AND(OR($B1022="Incon60l",$B1022="Incon60r"),OR($B1025="Abs60r",$B1025="Abs60l"),$F1022="Central",$F1025="Central"),$I1025,"")</f>
        <v/>
      </c>
      <c r="BX1022" t="str">
        <f t="shared" si="5038"/>
        <v/>
      </c>
      <c r="BY1022" t="str">
        <f t="shared" ref="BY1022" si="5114">IF(AND(OR($B1022="Incon60l",$B1022="Incon60r"),OR($B1025="con60r",$B1025="con60l"),$F1022="Central",$F1025="Central"),$I1025,"")</f>
        <v/>
      </c>
      <c r="CI1022" t="str">
        <f t="shared" ref="CI1022" si="5115">IF(AND(OR($B1022="Incon20l",$B1022="Incon20r"),OR($B1025="Abs20r",$B1025="Abs20l"),$F1022="Central",$F1025="Central"),$T1025,"")</f>
        <v/>
      </c>
      <c r="CJ1022" t="str">
        <f t="shared" ref="CJ1022" si="5116">IF(AND(OR($B1022="Incon60l",$B1022="Incon60r"),OR($B1025="Abs60r",$B1025="Abs60l"),$F1022="Central",$F1025="Central"),$T1025,"")</f>
        <v/>
      </c>
      <c r="CK1022" t="str">
        <f t="shared" ref="CK1022" si="5117">IF(AND(OR($B1022="Incon20l",$B1022="Incon20r"),OR($B1025="con20r",$B1025="con20l"),$F1022="Central",$F1025="Central"),$T1025,"")</f>
        <v/>
      </c>
      <c r="CL1022" t="str">
        <f t="shared" ref="CL1022" si="5118">IF(AND(OR($B1022="Incon60l",$B1022="Incon60r"),OR($B1025="con60r",$B1025="con60l"),$F1022="Central",$F1025="Central"),$T1025,"")</f>
        <v/>
      </c>
    </row>
    <row r="1023" spans="1:96" x14ac:dyDescent="0.25">
      <c r="A1023" t="s">
        <v>397</v>
      </c>
      <c r="B1023" t="s">
        <v>348</v>
      </c>
      <c r="C1023">
        <v>0</v>
      </c>
      <c r="D1023">
        <v>700</v>
      </c>
      <c r="E1023" t="s">
        <v>696</v>
      </c>
      <c r="F1023" t="s">
        <v>84</v>
      </c>
      <c r="G1023" t="s">
        <v>30</v>
      </c>
      <c r="H1023" t="s">
        <v>30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 t="s">
        <v>30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CB1023" t="str">
        <f t="shared" ref="CB1023" si="5119">IF(AND(OR($B1023="Incon20l",$B1023="Incon20r"),OR($B1026="Abs20r",$B1026="Abs20l"),$F1023="Flankers",$F1026="Flankers"),$I1026,"")</f>
        <v/>
      </c>
      <c r="CC1023" t="str">
        <f t="shared" ref="CC1023" si="5120">IF(AND(OR($B1023="Incon60l",$B1023="Incon60r"),OR($B1026="Abs60r",$B1026="Abs60l"),$F1023="Flankers",$F1026="Flankers"),$I1026,"")</f>
        <v/>
      </c>
      <c r="CD1023" t="str">
        <f t="shared" ref="CD1023" si="5121">IF(AND(OR($B1023="Incon20l",$B1023="Incon20r"),OR($B1026="con20r",$B1026="con20l"),$F1023="Flankers",$F1026="Flankers"),$I1026,"")</f>
        <v/>
      </c>
      <c r="CE1023" t="str">
        <f t="shared" ref="CE1023" si="5122">IF(AND(OR($B1023="Incon60l",$B1023="Incon60r"),OR($B1026="con60r",$B1026="con60l"),$F1023="Flankers",$F1026="Flankers"),$I1026,"")</f>
        <v/>
      </c>
      <c r="CO1023" t="str">
        <f t="shared" ref="CO1023" si="5123">IF(AND(OR($B1023="Incon20l",$B1023="Incon20r"),OR($B1026="Abs20r",$B1026="Abs20l"),$F1023="Flankers",$F1026="Flankers"),$T1026,"")</f>
        <v/>
      </c>
      <c r="CP1023" t="str">
        <f t="shared" ref="CP1023" si="5124">IF(AND(OR($B1023="Incon60l",$B1023="Incon60r"),OR($B1026="Abs60r",$B1026="Abs60l"),$F1023="Flankers",$F1026="Flankers"),$T1026,"")</f>
        <v/>
      </c>
      <c r="CQ1023" t="str">
        <f t="shared" ref="CQ1023" si="5125">IF(AND(OR($B1023="Incon20l",$B1023="Incon20r"),OR($B1026="con20r",$B1026="con20l"),$F1023="Flankers",$F1026="Flankers"),$T1026,"")</f>
        <v/>
      </c>
      <c r="CR1023" t="str">
        <f t="shared" ref="CR1023" si="5126">IF(AND(OR($B1023="Incon60l",$B1023="Incon60r"),OR($B1026="con60r",$B1026="con60l"),$F1023="Flankers",$F1026="Flankers"),$T1026,"")</f>
        <v/>
      </c>
    </row>
    <row r="1024" spans="1:96" x14ac:dyDescent="0.25">
      <c r="A1024" t="s">
        <v>398</v>
      </c>
      <c r="B1024" t="s">
        <v>348</v>
      </c>
      <c r="C1024">
        <v>0</v>
      </c>
      <c r="D1024">
        <v>700</v>
      </c>
      <c r="E1024" t="s">
        <v>696</v>
      </c>
      <c r="F1024" t="s">
        <v>84</v>
      </c>
      <c r="G1024" t="s">
        <v>30</v>
      </c>
      <c r="H1024" t="s">
        <v>30</v>
      </c>
      <c r="I1024">
        <v>183.3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 t="s">
        <v>30</v>
      </c>
      <c r="Q1024">
        <v>0</v>
      </c>
      <c r="R1024">
        <v>26.2</v>
      </c>
      <c r="S1024">
        <v>0</v>
      </c>
      <c r="T1024">
        <v>0</v>
      </c>
      <c r="U1024">
        <v>0</v>
      </c>
      <c r="V1024">
        <v>0</v>
      </c>
    </row>
    <row r="1025" spans="1:96" x14ac:dyDescent="0.25">
      <c r="A1025" t="s">
        <v>399</v>
      </c>
      <c r="B1025" t="s">
        <v>348</v>
      </c>
      <c r="C1025">
        <v>0</v>
      </c>
      <c r="D1025">
        <v>700</v>
      </c>
      <c r="E1025" t="s">
        <v>696</v>
      </c>
      <c r="F1025" t="s">
        <v>84</v>
      </c>
      <c r="G1025" t="s">
        <v>30</v>
      </c>
      <c r="H1025" t="s">
        <v>30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 t="s">
        <v>30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BV1025" t="str">
        <f t="shared" ref="BV1025" si="5127">IF(AND(OR($B1025="Incon20l",$B1025="Incon20r"),OR($B1028="Abs20r",$B1028="Abs20l"),$F1025="Central",$F1028="Central"),$I1028,"")</f>
        <v/>
      </c>
      <c r="BW1025" t="str">
        <f t="shared" ref="BW1025" si="5128">IF(AND(OR($B1025="Incon60l",$B1025="Incon60r"),OR($B1028="Abs60r",$B1028="Abs60l"),$F1025="Central",$F1028="Central"),$I1028,"")</f>
        <v/>
      </c>
      <c r="BX1025" t="str">
        <f t="shared" si="5038"/>
        <v/>
      </c>
      <c r="BY1025" t="str">
        <f t="shared" ref="BY1025" si="5129">IF(AND(OR($B1025="Incon60l",$B1025="Incon60r"),OR($B1028="con60r",$B1028="con60l"),$F1025="Central",$F1028="Central"),$I1028,"")</f>
        <v/>
      </c>
      <c r="CI1025" t="str">
        <f t="shared" ref="CI1025" si="5130">IF(AND(OR($B1025="Incon20l",$B1025="Incon20r"),OR($B1028="Abs20r",$B1028="Abs20l"),$F1025="Central",$F1028="Central"),$T1028,"")</f>
        <v/>
      </c>
      <c r="CJ1025" t="str">
        <f t="shared" ref="CJ1025" si="5131">IF(AND(OR($B1025="Incon60l",$B1025="Incon60r"),OR($B1028="Abs60r",$B1028="Abs60l"),$F1025="Central",$F1028="Central"),$T1028,"")</f>
        <v/>
      </c>
      <c r="CK1025" t="str">
        <f t="shared" ref="CK1025" si="5132">IF(AND(OR($B1025="Incon20l",$B1025="Incon20r"),OR($B1028="con20r",$B1028="con20l"),$F1025="Central",$F1028="Central"),$T1028,"")</f>
        <v/>
      </c>
      <c r="CL1025" t="str">
        <f t="shared" ref="CL1025" si="5133">IF(AND(OR($B1025="Incon60l",$B1025="Incon60r"),OR($B1028="con60r",$B1028="con60l"),$F1025="Central",$F1028="Central"),$T1028,"")</f>
        <v/>
      </c>
    </row>
    <row r="1026" spans="1:96" x14ac:dyDescent="0.25">
      <c r="A1026" t="s">
        <v>400</v>
      </c>
      <c r="B1026" t="s">
        <v>348</v>
      </c>
      <c r="C1026">
        <v>0</v>
      </c>
      <c r="D1026">
        <v>700</v>
      </c>
      <c r="E1026" t="s">
        <v>696</v>
      </c>
      <c r="F1026" t="s">
        <v>84</v>
      </c>
      <c r="G1026" t="s">
        <v>30</v>
      </c>
      <c r="H1026" t="s">
        <v>30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 t="s">
        <v>30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CB1026" t="str">
        <f t="shared" ref="CB1026" si="5134">IF(AND(OR($B1026="Incon20l",$B1026="Incon20r"),OR($B1029="Abs20r",$B1029="Abs20l"),$F1026="Flankers",$F1029="Flankers"),$I1029,"")</f>
        <v/>
      </c>
      <c r="CC1026" t="str">
        <f t="shared" ref="CC1026" si="5135">IF(AND(OR($B1026="Incon60l",$B1026="Incon60r"),OR($B1029="Abs60r",$B1029="Abs60l"),$F1026="Flankers",$F1029="Flankers"),$I1029,"")</f>
        <v/>
      </c>
      <c r="CD1026" t="str">
        <f t="shared" ref="CD1026" si="5136">IF(AND(OR($B1026="Incon20l",$B1026="Incon20r"),OR($B1029="con20r",$B1029="con20l"),$F1026="Flankers",$F1029="Flankers"),$I1029,"")</f>
        <v/>
      </c>
      <c r="CE1026" t="str">
        <f t="shared" ref="CE1026" si="5137">IF(AND(OR($B1026="Incon60l",$B1026="Incon60r"),OR($B1029="con60r",$B1029="con60l"),$F1026="Flankers",$F1029="Flankers"),$I1029,"")</f>
        <v/>
      </c>
      <c r="CO1026" t="str">
        <f t="shared" ref="CO1026" si="5138">IF(AND(OR($B1026="Incon20l",$B1026="Incon20r"),OR($B1029="Abs20r",$B1029="Abs20l"),$F1026="Flankers",$F1029="Flankers"),$T1029,"")</f>
        <v/>
      </c>
      <c r="CP1026" t="str">
        <f t="shared" ref="CP1026" si="5139">IF(AND(OR($B1026="Incon60l",$B1026="Incon60r"),OR($B1029="Abs60r",$B1029="Abs60l"),$F1026="Flankers",$F1029="Flankers"),$T1029,"")</f>
        <v/>
      </c>
      <c r="CQ1026" t="str">
        <f t="shared" ref="CQ1026" si="5140">IF(AND(OR($B1026="Incon20l",$B1026="Incon20r"),OR($B1029="con20r",$B1029="con20l"),$F1026="Flankers",$F1029="Flankers"),$T1029,"")</f>
        <v/>
      </c>
      <c r="CR1026" t="str">
        <f t="shared" ref="CR1026" si="5141">IF(AND(OR($B1026="Incon60l",$B1026="Incon60r"),OR($B1029="con60r",$B1029="con60l"),$F1026="Flankers",$F1029="Flankers"),$T1029,"")</f>
        <v/>
      </c>
    </row>
    <row r="1027" spans="1:96" x14ac:dyDescent="0.25">
      <c r="A1027" t="s">
        <v>401</v>
      </c>
      <c r="B1027" t="s">
        <v>348</v>
      </c>
      <c r="C1027">
        <v>0</v>
      </c>
      <c r="D1027">
        <v>700</v>
      </c>
      <c r="E1027" t="s">
        <v>696</v>
      </c>
      <c r="F1027" t="s">
        <v>84</v>
      </c>
      <c r="G1027" t="s">
        <v>30</v>
      </c>
      <c r="H1027" t="s">
        <v>30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 t="s">
        <v>30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</row>
    <row r="1028" spans="1:96" x14ac:dyDescent="0.25">
      <c r="A1028" t="s">
        <v>347</v>
      </c>
      <c r="B1028" t="s">
        <v>348</v>
      </c>
      <c r="C1028">
        <v>0</v>
      </c>
      <c r="D1028">
        <v>700</v>
      </c>
      <c r="E1028" t="s">
        <v>696</v>
      </c>
      <c r="F1028" t="s">
        <v>85</v>
      </c>
      <c r="G1028" t="s">
        <v>30</v>
      </c>
      <c r="H1028" t="s">
        <v>30</v>
      </c>
      <c r="I1028">
        <v>0</v>
      </c>
      <c r="J1028">
        <v>0</v>
      </c>
      <c r="K1028">
        <v>0</v>
      </c>
      <c r="L1028">
        <v>50.1</v>
      </c>
      <c r="M1028">
        <v>50.1</v>
      </c>
      <c r="N1028">
        <v>0</v>
      </c>
      <c r="O1028">
        <v>0</v>
      </c>
      <c r="P1028" t="s">
        <v>30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BV1028" t="str">
        <f t="shared" ref="BV1028" si="5142">IF(AND(OR($B1028="Incon20l",$B1028="Incon20r"),OR($B1031="Abs20r",$B1031="Abs20l"),$F1028="Central",$F1031="Central"),$I1031,"")</f>
        <v/>
      </c>
      <c r="BW1028" t="str">
        <f t="shared" ref="BW1028" si="5143">IF(AND(OR($B1028="Incon60l",$B1028="Incon60r"),OR($B1031="Abs60r",$B1031="Abs60l"),$F1028="Central",$F1031="Central"),$I1031,"")</f>
        <v/>
      </c>
      <c r="BX1028" t="str">
        <f t="shared" si="5038"/>
        <v/>
      </c>
      <c r="BY1028" t="str">
        <f t="shared" ref="BY1028" si="5144">IF(AND(OR($B1028="Incon60l",$B1028="Incon60r"),OR($B1031="con60r",$B1031="con60l"),$F1028="Central",$F1031="Central"),$I1031,"")</f>
        <v/>
      </c>
      <c r="CI1028" t="str">
        <f t="shared" ref="CI1028" si="5145">IF(AND(OR($B1028="Incon20l",$B1028="Incon20r"),OR($B1031="Abs20r",$B1031="Abs20l"),$F1028="Central",$F1031="Central"),$T1031,"")</f>
        <v/>
      </c>
      <c r="CJ1028" t="str">
        <f t="shared" ref="CJ1028" si="5146">IF(AND(OR($B1028="Incon60l",$B1028="Incon60r"),OR($B1031="Abs60r",$B1031="Abs60l"),$F1028="Central",$F1031="Central"),$T1031,"")</f>
        <v/>
      </c>
      <c r="CK1028" t="str">
        <f t="shared" ref="CK1028" si="5147">IF(AND(OR($B1028="Incon20l",$B1028="Incon20r"),OR($B1031="con20r",$B1031="con20l"),$F1028="Central",$F1031="Central"),$T1031,"")</f>
        <v/>
      </c>
      <c r="CL1028" t="str">
        <f t="shared" ref="CL1028" si="5148">IF(AND(OR($B1028="Incon60l",$B1028="Incon60r"),OR($B1031="con60r",$B1031="con60l"),$F1028="Central",$F1031="Central"),$T1031,"")</f>
        <v/>
      </c>
    </row>
    <row r="1029" spans="1:96" x14ac:dyDescent="0.25">
      <c r="A1029" t="s">
        <v>349</v>
      </c>
      <c r="B1029" t="s">
        <v>348</v>
      </c>
      <c r="C1029">
        <v>0</v>
      </c>
      <c r="D1029">
        <v>700</v>
      </c>
      <c r="E1029" t="s">
        <v>696</v>
      </c>
      <c r="F1029" t="s">
        <v>85</v>
      </c>
      <c r="G1029" t="s">
        <v>30</v>
      </c>
      <c r="H1029" t="s">
        <v>30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 t="s">
        <v>30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CB1029" t="str">
        <f t="shared" ref="CB1029" si="5149">IF(AND(OR($B1029="Incon20l",$B1029="Incon20r"),OR($B1032="Abs20r",$B1032="Abs20l"),$F1029="Flankers",$F1032="Flankers"),$I1032,"")</f>
        <v/>
      </c>
      <c r="CC1029" t="str">
        <f t="shared" ref="CC1029" si="5150">IF(AND(OR($B1029="Incon60l",$B1029="Incon60r"),OR($B1032="Abs60r",$B1032="Abs60l"),$F1029="Flankers",$F1032="Flankers"),$I1032,"")</f>
        <v/>
      </c>
      <c r="CD1029" t="str">
        <f t="shared" ref="CD1029" si="5151">IF(AND(OR($B1029="Incon20l",$B1029="Incon20r"),OR($B1032="con20r",$B1032="con20l"),$F1029="Flankers",$F1032="Flankers"),$I1032,"")</f>
        <v/>
      </c>
      <c r="CE1029" t="str">
        <f t="shared" ref="CE1029" si="5152">IF(AND(OR($B1029="Incon60l",$B1029="Incon60r"),OR($B1032="con60r",$B1032="con60l"),$F1029="Flankers",$F1032="Flankers"),$I1032,"")</f>
        <v/>
      </c>
      <c r="CO1029" t="str">
        <f t="shared" ref="CO1029" si="5153">IF(AND(OR($B1029="Incon20l",$B1029="Incon20r"),OR($B1032="Abs20r",$B1032="Abs20l"),$F1029="Flankers",$F1032="Flankers"),$T1032,"")</f>
        <v/>
      </c>
      <c r="CP1029" t="str">
        <f t="shared" ref="CP1029" si="5154">IF(AND(OR($B1029="Incon60l",$B1029="Incon60r"),OR($B1032="Abs60r",$B1032="Abs60l"),$F1029="Flankers",$F1032="Flankers"),$T1032,"")</f>
        <v/>
      </c>
      <c r="CQ1029" t="str">
        <f t="shared" ref="CQ1029" si="5155">IF(AND(OR($B1029="Incon20l",$B1029="Incon20r"),OR($B1032="con20r",$B1032="con20l"),$F1029="Flankers",$F1032="Flankers"),$T1032,"")</f>
        <v/>
      </c>
      <c r="CR1029" t="str">
        <f t="shared" ref="CR1029" si="5156">IF(AND(OR($B1029="Incon60l",$B1029="Incon60r"),OR($B1032="con60r",$B1032="con60l"),$F1029="Flankers",$F1032="Flankers"),$T1032,"")</f>
        <v/>
      </c>
    </row>
    <row r="1030" spans="1:96" x14ac:dyDescent="0.25">
      <c r="A1030" t="s">
        <v>350</v>
      </c>
      <c r="B1030" t="s">
        <v>348</v>
      </c>
      <c r="C1030">
        <v>0</v>
      </c>
      <c r="D1030">
        <v>700</v>
      </c>
      <c r="E1030" t="s">
        <v>696</v>
      </c>
      <c r="F1030" t="s">
        <v>85</v>
      </c>
      <c r="G1030" t="s">
        <v>30</v>
      </c>
      <c r="H1030" t="s">
        <v>30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 t="s">
        <v>30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</row>
    <row r="1031" spans="1:96" x14ac:dyDescent="0.25">
      <c r="A1031" t="s">
        <v>351</v>
      </c>
      <c r="B1031" t="s">
        <v>348</v>
      </c>
      <c r="C1031">
        <v>0</v>
      </c>
      <c r="D1031">
        <v>700</v>
      </c>
      <c r="E1031" t="s">
        <v>696</v>
      </c>
      <c r="F1031" t="s">
        <v>85</v>
      </c>
      <c r="G1031" t="s">
        <v>30</v>
      </c>
      <c r="H1031" t="s">
        <v>30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 t="s">
        <v>30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BV1031" t="str">
        <f t="shared" ref="BV1031" si="5157">IF(AND(OR($B1031="Incon20l",$B1031="Incon20r"),OR($B1034="Abs20r",$B1034="Abs20l"),$F1031="Central",$F1034="Central"),$I1034,"")</f>
        <v/>
      </c>
      <c r="BW1031" t="str">
        <f t="shared" ref="BW1031" si="5158">IF(AND(OR($B1031="Incon60l",$B1031="Incon60r"),OR($B1034="Abs60r",$B1034="Abs60l"),$F1031="Central",$F1034="Central"),$I1034,"")</f>
        <v/>
      </c>
      <c r="BX1031" t="str">
        <f t="shared" si="5038"/>
        <v/>
      </c>
      <c r="BY1031" t="str">
        <f t="shared" ref="BY1031" si="5159">IF(AND(OR($B1031="Incon60l",$B1031="Incon60r"),OR($B1034="con60r",$B1034="con60l"),$F1031="Central",$F1034="Central"),$I1034,"")</f>
        <v/>
      </c>
      <c r="CI1031" t="str">
        <f t="shared" ref="CI1031" si="5160">IF(AND(OR($B1031="Incon20l",$B1031="Incon20r"),OR($B1034="Abs20r",$B1034="Abs20l"),$F1031="Central",$F1034="Central"),$T1034,"")</f>
        <v/>
      </c>
      <c r="CJ1031" t="str">
        <f t="shared" ref="CJ1031" si="5161">IF(AND(OR($B1031="Incon60l",$B1031="Incon60r"),OR($B1034="Abs60r",$B1034="Abs60l"),$F1031="Central",$F1034="Central"),$T1034,"")</f>
        <v/>
      </c>
      <c r="CK1031" t="str">
        <f t="shared" ref="CK1031" si="5162">IF(AND(OR($B1031="Incon20l",$B1031="Incon20r"),OR($B1034="con20r",$B1034="con20l"),$F1031="Central",$F1034="Central"),$T1034,"")</f>
        <v/>
      </c>
      <c r="CL1031" t="str">
        <f t="shared" ref="CL1031" si="5163">IF(AND(OR($B1031="Incon60l",$B1031="Incon60r"),OR($B1034="con60r",$B1034="con60l"),$F1031="Central",$F1034="Central"),$T1034,"")</f>
        <v/>
      </c>
    </row>
    <row r="1032" spans="1:96" x14ac:dyDescent="0.25">
      <c r="A1032" t="s">
        <v>352</v>
      </c>
      <c r="B1032" t="s">
        <v>348</v>
      </c>
      <c r="C1032">
        <v>0</v>
      </c>
      <c r="D1032">
        <v>700</v>
      </c>
      <c r="E1032" t="s">
        <v>696</v>
      </c>
      <c r="F1032" t="s">
        <v>85</v>
      </c>
      <c r="G1032" t="s">
        <v>30</v>
      </c>
      <c r="H1032" t="s">
        <v>30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 t="s">
        <v>30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CB1032" t="str">
        <f t="shared" ref="CB1032" si="5164">IF(AND(OR($B1032="Incon20l",$B1032="Incon20r"),OR($B1035="Abs20r",$B1035="Abs20l"),$F1032="Flankers",$F1035="Flankers"),$I1035,"")</f>
        <v/>
      </c>
      <c r="CC1032" t="str">
        <f t="shared" ref="CC1032" si="5165">IF(AND(OR($B1032="Incon60l",$B1032="Incon60r"),OR($B1035="Abs60r",$B1035="Abs60l"),$F1032="Flankers",$F1035="Flankers"),$I1035,"")</f>
        <v/>
      </c>
      <c r="CD1032" t="str">
        <f t="shared" ref="CD1032" si="5166">IF(AND(OR($B1032="Incon20l",$B1032="Incon20r"),OR($B1035="con20r",$B1035="con20l"),$F1032="Flankers",$F1035="Flankers"),$I1035,"")</f>
        <v/>
      </c>
      <c r="CE1032" t="str">
        <f t="shared" ref="CE1032" si="5167">IF(AND(OR($B1032="Incon60l",$B1032="Incon60r"),OR($B1035="con60r",$B1035="con60l"),$F1032="Flankers",$F1035="Flankers"),$I1035,"")</f>
        <v/>
      </c>
      <c r="CO1032" t="str">
        <f t="shared" ref="CO1032" si="5168">IF(AND(OR($B1032="Incon20l",$B1032="Incon20r"),OR($B1035="Abs20r",$B1035="Abs20l"),$F1032="Flankers",$F1035="Flankers"),$T1035,"")</f>
        <v/>
      </c>
      <c r="CP1032" t="str">
        <f t="shared" ref="CP1032" si="5169">IF(AND(OR($B1032="Incon60l",$B1032="Incon60r"),OR($B1035="Abs60r",$B1035="Abs60l"),$F1032="Flankers",$F1035="Flankers"),$T1035,"")</f>
        <v/>
      </c>
      <c r="CQ1032" t="str">
        <f t="shared" ref="CQ1032" si="5170">IF(AND(OR($B1032="Incon20l",$B1032="Incon20r"),OR($B1035="con20r",$B1035="con20l"),$F1032="Flankers",$F1035="Flankers"),$T1035,"")</f>
        <v/>
      </c>
      <c r="CR1032" t="str">
        <f t="shared" ref="CR1032" si="5171">IF(AND(OR($B1032="Incon60l",$B1032="Incon60r"),OR($B1035="con60r",$B1035="con60l"),$F1032="Flankers",$F1035="Flankers"),$T1035,"")</f>
        <v/>
      </c>
    </row>
    <row r="1033" spans="1:96" x14ac:dyDescent="0.25">
      <c r="A1033" t="s">
        <v>353</v>
      </c>
      <c r="B1033" t="s">
        <v>348</v>
      </c>
      <c r="C1033">
        <v>0</v>
      </c>
      <c r="D1033">
        <v>700</v>
      </c>
      <c r="E1033" t="s">
        <v>696</v>
      </c>
      <c r="F1033" t="s">
        <v>85</v>
      </c>
      <c r="G1033" t="s">
        <v>30</v>
      </c>
      <c r="H1033" t="s">
        <v>30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 t="s">
        <v>30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</row>
    <row r="1034" spans="1:96" x14ac:dyDescent="0.25">
      <c r="A1034" t="s">
        <v>354</v>
      </c>
      <c r="B1034" t="s">
        <v>348</v>
      </c>
      <c r="C1034">
        <v>0</v>
      </c>
      <c r="D1034">
        <v>700</v>
      </c>
      <c r="E1034" t="s">
        <v>696</v>
      </c>
      <c r="F1034" t="s">
        <v>85</v>
      </c>
      <c r="G1034" t="s">
        <v>30</v>
      </c>
      <c r="H1034" t="s">
        <v>30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 t="s">
        <v>30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BV1034" t="str">
        <f t="shared" ref="BV1034" si="5172">IF(AND(OR($B1034="Incon20l",$B1034="Incon20r"),OR($B1037="Abs20r",$B1037="Abs20l"),$F1034="Central",$F1037="Central"),$I1037,"")</f>
        <v/>
      </c>
      <c r="BW1034" t="str">
        <f t="shared" ref="BW1034" si="5173">IF(AND(OR($B1034="Incon60l",$B1034="Incon60r"),OR($B1037="Abs60r",$B1037="Abs60l"),$F1034="Central",$F1037="Central"),$I1037,"")</f>
        <v/>
      </c>
      <c r="BX1034" t="str">
        <f t="shared" si="5038"/>
        <v/>
      </c>
      <c r="BY1034" t="str">
        <f t="shared" ref="BY1034" si="5174">IF(AND(OR($B1034="Incon60l",$B1034="Incon60r"),OR($B1037="con60r",$B1037="con60l"),$F1034="Central",$F1037="Central"),$I1037,"")</f>
        <v/>
      </c>
      <c r="CI1034" t="str">
        <f t="shared" ref="CI1034" si="5175">IF(AND(OR($B1034="Incon20l",$B1034="Incon20r"),OR($B1037="Abs20r",$B1037="Abs20l"),$F1034="Central",$F1037="Central"),$T1037,"")</f>
        <v/>
      </c>
      <c r="CJ1034" t="str">
        <f t="shared" ref="CJ1034" si="5176">IF(AND(OR($B1034="Incon60l",$B1034="Incon60r"),OR($B1037="Abs60r",$B1037="Abs60l"),$F1034="Central",$F1037="Central"),$T1037,"")</f>
        <v/>
      </c>
      <c r="CK1034" t="str">
        <f t="shared" ref="CK1034" si="5177">IF(AND(OR($B1034="Incon20l",$B1034="Incon20r"),OR($B1037="con20r",$B1037="con20l"),$F1034="Central",$F1037="Central"),$T1037,"")</f>
        <v/>
      </c>
      <c r="CL1034" t="str">
        <f t="shared" ref="CL1034" si="5178">IF(AND(OR($B1034="Incon60l",$B1034="Incon60r"),OR($B1037="con60r",$B1037="con60l"),$F1034="Central",$F1037="Central"),$T1037,"")</f>
        <v/>
      </c>
    </row>
    <row r="1035" spans="1:96" x14ac:dyDescent="0.25">
      <c r="A1035" t="s">
        <v>355</v>
      </c>
      <c r="B1035" t="s">
        <v>348</v>
      </c>
      <c r="C1035">
        <v>0</v>
      </c>
      <c r="D1035">
        <v>700</v>
      </c>
      <c r="E1035" t="s">
        <v>696</v>
      </c>
      <c r="F1035" t="s">
        <v>85</v>
      </c>
      <c r="G1035" t="s">
        <v>30</v>
      </c>
      <c r="H1035" t="s">
        <v>30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 t="s">
        <v>30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CB1035" t="str">
        <f t="shared" ref="CB1035" si="5179">IF(AND(OR($B1035="Incon20l",$B1035="Incon20r"),OR($B1038="Abs20r",$B1038="Abs20l"),$F1035="Flankers",$F1038="Flankers"),$I1038,"")</f>
        <v/>
      </c>
      <c r="CC1035" t="str">
        <f t="shared" ref="CC1035" si="5180">IF(AND(OR($B1035="Incon60l",$B1035="Incon60r"),OR($B1038="Abs60r",$B1038="Abs60l"),$F1035="Flankers",$F1038="Flankers"),$I1038,"")</f>
        <v/>
      </c>
      <c r="CD1035" t="str">
        <f t="shared" ref="CD1035" si="5181">IF(AND(OR($B1035="Incon20l",$B1035="Incon20r"),OR($B1038="con20r",$B1038="con20l"),$F1035="Flankers",$F1038="Flankers"),$I1038,"")</f>
        <v/>
      </c>
      <c r="CE1035" t="str">
        <f t="shared" ref="CE1035" si="5182">IF(AND(OR($B1035="Incon60l",$B1035="Incon60r"),OR($B1038="con60r",$B1038="con60l"),$F1035="Flankers",$F1038="Flankers"),$I1038,"")</f>
        <v/>
      </c>
      <c r="CO1035" t="str">
        <f t="shared" ref="CO1035" si="5183">IF(AND(OR($B1035="Incon20l",$B1035="Incon20r"),OR($B1038="Abs20r",$B1038="Abs20l"),$F1035="Flankers",$F1038="Flankers"),$T1038,"")</f>
        <v/>
      </c>
      <c r="CP1035" t="str">
        <f t="shared" ref="CP1035" si="5184">IF(AND(OR($B1035="Incon60l",$B1035="Incon60r"),OR($B1038="Abs60r",$B1038="Abs60l"),$F1035="Flankers",$F1038="Flankers"),$T1038,"")</f>
        <v/>
      </c>
      <c r="CQ1035" t="str">
        <f t="shared" ref="CQ1035" si="5185">IF(AND(OR($B1035="Incon20l",$B1035="Incon20r"),OR($B1038="con20r",$B1038="con20l"),$F1035="Flankers",$F1038="Flankers"),$T1038,"")</f>
        <v/>
      </c>
      <c r="CR1035" t="str">
        <f t="shared" ref="CR1035" si="5186">IF(AND(OR($B1035="Incon60l",$B1035="Incon60r"),OR($B1038="con60r",$B1038="con60l"),$F1035="Flankers",$F1038="Flankers"),$T1038,"")</f>
        <v/>
      </c>
    </row>
    <row r="1036" spans="1:96" x14ac:dyDescent="0.25">
      <c r="A1036" t="s">
        <v>356</v>
      </c>
      <c r="B1036" t="s">
        <v>348</v>
      </c>
      <c r="C1036">
        <v>0</v>
      </c>
      <c r="D1036">
        <v>700</v>
      </c>
      <c r="E1036" t="s">
        <v>696</v>
      </c>
      <c r="F1036" t="s">
        <v>85</v>
      </c>
      <c r="G1036" t="s">
        <v>30</v>
      </c>
      <c r="H1036" t="s">
        <v>30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 t="s">
        <v>30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</row>
    <row r="1037" spans="1:96" x14ac:dyDescent="0.25">
      <c r="A1037" t="s">
        <v>357</v>
      </c>
      <c r="B1037" t="s">
        <v>348</v>
      </c>
      <c r="C1037">
        <v>0</v>
      </c>
      <c r="D1037">
        <v>700</v>
      </c>
      <c r="E1037" t="s">
        <v>696</v>
      </c>
      <c r="F1037" t="s">
        <v>85</v>
      </c>
      <c r="G1037" t="s">
        <v>30</v>
      </c>
      <c r="H1037" t="s">
        <v>30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 t="s">
        <v>30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BV1037" t="str">
        <f t="shared" ref="BV1037" si="5187">IF(AND(OR($B1037="Incon20l",$B1037="Incon20r"),OR($B1040="Abs20r",$B1040="Abs20l"),$F1037="Central",$F1040="Central"),$I1040,"")</f>
        <v/>
      </c>
      <c r="BW1037" t="str">
        <f t="shared" ref="BW1037" si="5188">IF(AND(OR($B1037="Incon60l",$B1037="Incon60r"),OR($B1040="Abs60r",$B1040="Abs60l"),$F1037="Central",$F1040="Central"),$I1040,"")</f>
        <v/>
      </c>
      <c r="BX1037" t="str">
        <f t="shared" si="5038"/>
        <v/>
      </c>
      <c r="BY1037" t="str">
        <f t="shared" ref="BY1037" si="5189">IF(AND(OR($B1037="Incon60l",$B1037="Incon60r"),OR($B1040="con60r",$B1040="con60l"),$F1037="Central",$F1040="Central"),$I1040,"")</f>
        <v/>
      </c>
      <c r="CI1037" t="str">
        <f t="shared" ref="CI1037" si="5190">IF(AND(OR($B1037="Incon20l",$B1037="Incon20r"),OR($B1040="Abs20r",$B1040="Abs20l"),$F1037="Central",$F1040="Central"),$T1040,"")</f>
        <v/>
      </c>
      <c r="CJ1037" t="str">
        <f t="shared" ref="CJ1037" si="5191">IF(AND(OR($B1037="Incon60l",$B1037="Incon60r"),OR($B1040="Abs60r",$B1040="Abs60l"),$F1037="Central",$F1040="Central"),$T1040,"")</f>
        <v/>
      </c>
      <c r="CK1037" t="str">
        <f t="shared" ref="CK1037" si="5192">IF(AND(OR($B1037="Incon20l",$B1037="Incon20r"),OR($B1040="con20r",$B1040="con20l"),$F1037="Central",$F1040="Central"),$T1040,"")</f>
        <v/>
      </c>
      <c r="CL1037" t="str">
        <f t="shared" ref="CL1037" si="5193">IF(AND(OR($B1037="Incon60l",$B1037="Incon60r"),OR($B1040="con60r",$B1040="con60l"),$F1037="Central",$F1040="Central"),$T1040,"")</f>
        <v/>
      </c>
    </row>
    <row r="1038" spans="1:96" x14ac:dyDescent="0.25">
      <c r="A1038" t="s">
        <v>358</v>
      </c>
      <c r="B1038" t="s">
        <v>348</v>
      </c>
      <c r="C1038">
        <v>0</v>
      </c>
      <c r="D1038">
        <v>700</v>
      </c>
      <c r="E1038" t="s">
        <v>696</v>
      </c>
      <c r="F1038" t="s">
        <v>85</v>
      </c>
      <c r="G1038" t="s">
        <v>30</v>
      </c>
      <c r="H1038" t="s">
        <v>30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 t="s">
        <v>30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CB1038" t="str">
        <f t="shared" ref="CB1038" si="5194">IF(AND(OR($B1038="Incon20l",$B1038="Incon20r"),OR($B1041="Abs20r",$B1041="Abs20l"),$F1038="Flankers",$F1041="Flankers"),$I1041,"")</f>
        <v/>
      </c>
      <c r="CC1038" t="str">
        <f t="shared" ref="CC1038" si="5195">IF(AND(OR($B1038="Incon60l",$B1038="Incon60r"),OR($B1041="Abs60r",$B1041="Abs60l"),$F1038="Flankers",$F1041="Flankers"),$I1041,"")</f>
        <v/>
      </c>
      <c r="CD1038" t="str">
        <f t="shared" ref="CD1038" si="5196">IF(AND(OR($B1038="Incon20l",$B1038="Incon20r"),OR($B1041="con20r",$B1041="con20l"),$F1038="Flankers",$F1041="Flankers"),$I1041,"")</f>
        <v/>
      </c>
      <c r="CE1038" t="str">
        <f t="shared" ref="CE1038" si="5197">IF(AND(OR($B1038="Incon60l",$B1038="Incon60r"),OR($B1041="con60r",$B1041="con60l"),$F1038="Flankers",$F1041="Flankers"),$I1041,"")</f>
        <v/>
      </c>
      <c r="CO1038" t="str">
        <f t="shared" ref="CO1038" si="5198">IF(AND(OR($B1038="Incon20l",$B1038="Incon20r"),OR($B1041="Abs20r",$B1041="Abs20l"),$F1038="Flankers",$F1041="Flankers"),$T1041,"")</f>
        <v/>
      </c>
      <c r="CP1038" t="str">
        <f t="shared" ref="CP1038" si="5199">IF(AND(OR($B1038="Incon60l",$B1038="Incon60r"),OR($B1041="Abs60r",$B1041="Abs60l"),$F1038="Flankers",$F1041="Flankers"),$T1041,"")</f>
        <v/>
      </c>
      <c r="CQ1038" t="str">
        <f t="shared" ref="CQ1038" si="5200">IF(AND(OR($B1038="Incon20l",$B1038="Incon20r"),OR($B1041="con20r",$B1041="con20l"),$F1038="Flankers",$F1041="Flankers"),$T1041,"")</f>
        <v/>
      </c>
      <c r="CR1038" t="str">
        <f t="shared" ref="CR1038" si="5201">IF(AND(OR($B1038="Incon60l",$B1038="Incon60r"),OR($B1041="con60r",$B1041="con60l"),$F1038="Flankers",$F1041="Flankers"),$T1041,"")</f>
        <v/>
      </c>
    </row>
    <row r="1039" spans="1:96" x14ac:dyDescent="0.25">
      <c r="A1039" t="s">
        <v>359</v>
      </c>
      <c r="B1039" t="s">
        <v>348</v>
      </c>
      <c r="C1039">
        <v>0</v>
      </c>
      <c r="D1039">
        <v>700</v>
      </c>
      <c r="E1039" t="s">
        <v>696</v>
      </c>
      <c r="F1039" t="s">
        <v>85</v>
      </c>
      <c r="G1039" t="s">
        <v>30</v>
      </c>
      <c r="H1039" t="s">
        <v>30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 t="s">
        <v>30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</row>
    <row r="1040" spans="1:96" x14ac:dyDescent="0.25">
      <c r="A1040" t="s">
        <v>360</v>
      </c>
      <c r="B1040" t="s">
        <v>348</v>
      </c>
      <c r="C1040">
        <v>0</v>
      </c>
      <c r="D1040">
        <v>700</v>
      </c>
      <c r="E1040" t="s">
        <v>696</v>
      </c>
      <c r="F1040" t="s">
        <v>85</v>
      </c>
      <c r="G1040" t="s">
        <v>30</v>
      </c>
      <c r="H1040" t="s">
        <v>30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 t="s">
        <v>30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BV1040" t="str">
        <f t="shared" ref="BV1040" si="5202">IF(AND(OR($B1040="Incon20l",$B1040="Incon20r"),OR($B1043="Abs20r",$B1043="Abs20l"),$F1040="Central",$F1043="Central"),$I1043,"")</f>
        <v/>
      </c>
      <c r="BW1040" t="str">
        <f t="shared" ref="BW1040" si="5203">IF(AND(OR($B1040="Incon60l",$B1040="Incon60r"),OR($B1043="Abs60r",$B1043="Abs60l"),$F1040="Central",$F1043="Central"),$I1043,"")</f>
        <v/>
      </c>
      <c r="BX1040" t="str">
        <f t="shared" si="5038"/>
        <v/>
      </c>
      <c r="BY1040" t="str">
        <f t="shared" ref="BY1040" si="5204">IF(AND(OR($B1040="Incon60l",$B1040="Incon60r"),OR($B1043="con60r",$B1043="con60l"),$F1040="Central",$F1043="Central"),$I1043,"")</f>
        <v/>
      </c>
      <c r="CI1040" t="str">
        <f t="shared" ref="CI1040" si="5205">IF(AND(OR($B1040="Incon20l",$B1040="Incon20r"),OR($B1043="Abs20r",$B1043="Abs20l"),$F1040="Central",$F1043="Central"),$T1043,"")</f>
        <v/>
      </c>
      <c r="CJ1040" t="str">
        <f t="shared" ref="CJ1040" si="5206">IF(AND(OR($B1040="Incon60l",$B1040="Incon60r"),OR($B1043="Abs60r",$B1043="Abs60l"),$F1040="Central",$F1043="Central"),$T1043,"")</f>
        <v/>
      </c>
      <c r="CK1040" t="str">
        <f t="shared" ref="CK1040" si="5207">IF(AND(OR($B1040="Incon20l",$B1040="Incon20r"),OR($B1043="con20r",$B1043="con20l"),$F1040="Central",$F1043="Central"),$T1043,"")</f>
        <v/>
      </c>
      <c r="CL1040" t="str">
        <f t="shared" ref="CL1040" si="5208">IF(AND(OR($B1040="Incon60l",$B1040="Incon60r"),OR($B1043="con60r",$B1043="con60l"),$F1040="Central",$F1043="Central"),$T1043,"")</f>
        <v/>
      </c>
    </row>
    <row r="1041" spans="1:96" x14ac:dyDescent="0.25">
      <c r="A1041" t="s">
        <v>361</v>
      </c>
      <c r="B1041" t="s">
        <v>348</v>
      </c>
      <c r="C1041">
        <v>0</v>
      </c>
      <c r="D1041">
        <v>700</v>
      </c>
      <c r="E1041" t="s">
        <v>696</v>
      </c>
      <c r="F1041" t="s">
        <v>85</v>
      </c>
      <c r="G1041" t="s">
        <v>30</v>
      </c>
      <c r="H1041" t="s">
        <v>30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 t="s">
        <v>30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CB1041" t="str">
        <f t="shared" ref="CB1041" si="5209">IF(AND(OR($B1041="Incon20l",$B1041="Incon20r"),OR($B1044="Abs20r",$B1044="Abs20l"),$F1041="Flankers",$F1044="Flankers"),$I1044,"")</f>
        <v/>
      </c>
      <c r="CC1041" t="str">
        <f t="shared" ref="CC1041" si="5210">IF(AND(OR($B1041="Incon60l",$B1041="Incon60r"),OR($B1044="Abs60r",$B1044="Abs60l"),$F1041="Flankers",$F1044="Flankers"),$I1044,"")</f>
        <v/>
      </c>
      <c r="CD1041" t="str">
        <f t="shared" ref="CD1041" si="5211">IF(AND(OR($B1041="Incon20l",$B1041="Incon20r"),OR($B1044="con20r",$B1044="con20l"),$F1041="Flankers",$F1044="Flankers"),$I1044,"")</f>
        <v/>
      </c>
      <c r="CE1041" t="str">
        <f t="shared" ref="CE1041" si="5212">IF(AND(OR($B1041="Incon60l",$B1041="Incon60r"),OR($B1044="con60r",$B1044="con60l"),$F1041="Flankers",$F1044="Flankers"),$I1044,"")</f>
        <v/>
      </c>
      <c r="CO1041" t="str">
        <f t="shared" ref="CO1041" si="5213">IF(AND(OR($B1041="Incon20l",$B1041="Incon20r"),OR($B1044="Abs20r",$B1044="Abs20l"),$F1041="Flankers",$F1044="Flankers"),$T1044,"")</f>
        <v/>
      </c>
      <c r="CP1041" t="str">
        <f t="shared" ref="CP1041" si="5214">IF(AND(OR($B1041="Incon60l",$B1041="Incon60r"),OR($B1044="Abs60r",$B1044="Abs60l"),$F1041="Flankers",$F1044="Flankers"),$T1044,"")</f>
        <v/>
      </c>
      <c r="CQ1041" t="str">
        <f t="shared" ref="CQ1041" si="5215">IF(AND(OR($B1041="Incon20l",$B1041="Incon20r"),OR($B1044="con20r",$B1044="con20l"),$F1041="Flankers",$F1044="Flankers"),$T1044,"")</f>
        <v/>
      </c>
      <c r="CR1041" t="str">
        <f t="shared" ref="CR1041" si="5216">IF(AND(OR($B1041="Incon60l",$B1041="Incon60r"),OR($B1044="con60r",$B1044="con60l"),$F1041="Flankers",$F1044="Flankers"),$T1044,"")</f>
        <v/>
      </c>
    </row>
    <row r="1042" spans="1:96" x14ac:dyDescent="0.25">
      <c r="A1042" t="s">
        <v>362</v>
      </c>
      <c r="B1042" t="s">
        <v>348</v>
      </c>
      <c r="C1042">
        <v>0</v>
      </c>
      <c r="D1042">
        <v>700</v>
      </c>
      <c r="E1042" t="s">
        <v>696</v>
      </c>
      <c r="F1042" t="s">
        <v>85</v>
      </c>
      <c r="G1042" t="s">
        <v>30</v>
      </c>
      <c r="H1042" t="s">
        <v>30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 t="s">
        <v>30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</row>
    <row r="1043" spans="1:96" x14ac:dyDescent="0.25">
      <c r="A1043" t="s">
        <v>363</v>
      </c>
      <c r="B1043" t="s">
        <v>348</v>
      </c>
      <c r="C1043">
        <v>0</v>
      </c>
      <c r="D1043">
        <v>700</v>
      </c>
      <c r="E1043" t="s">
        <v>696</v>
      </c>
      <c r="F1043" t="s">
        <v>85</v>
      </c>
      <c r="G1043" t="s">
        <v>30</v>
      </c>
      <c r="H1043" t="s">
        <v>30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 t="s">
        <v>30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BV1043" t="str">
        <f t="shared" ref="BV1043" si="5217">IF(AND(OR($B1043="Incon20l",$B1043="Incon20r"),OR($B1046="Abs20r",$B1046="Abs20l"),$F1043="Central",$F1046="Central"),$I1046,"")</f>
        <v/>
      </c>
      <c r="BW1043" t="str">
        <f t="shared" ref="BW1043" si="5218">IF(AND(OR($B1043="Incon60l",$B1043="Incon60r"),OR($B1046="Abs60r",$B1046="Abs60l"),$F1043="Central",$F1046="Central"),$I1046,"")</f>
        <v/>
      </c>
      <c r="BX1043" t="str">
        <f t="shared" si="5038"/>
        <v/>
      </c>
      <c r="BY1043" t="str">
        <f t="shared" ref="BY1043" si="5219">IF(AND(OR($B1043="Incon60l",$B1043="Incon60r"),OR($B1046="con60r",$B1046="con60l"),$F1043="Central",$F1046="Central"),$I1046,"")</f>
        <v/>
      </c>
      <c r="CI1043" t="str">
        <f t="shared" ref="CI1043" si="5220">IF(AND(OR($B1043="Incon20l",$B1043="Incon20r"),OR($B1046="Abs20r",$B1046="Abs20l"),$F1043="Central",$F1046="Central"),$T1046,"")</f>
        <v/>
      </c>
      <c r="CJ1043" t="str">
        <f t="shared" ref="CJ1043" si="5221">IF(AND(OR($B1043="Incon60l",$B1043="Incon60r"),OR($B1046="Abs60r",$B1046="Abs60l"),$F1043="Central",$F1046="Central"),$T1046,"")</f>
        <v/>
      </c>
      <c r="CK1043" t="str">
        <f t="shared" ref="CK1043" si="5222">IF(AND(OR($B1043="Incon20l",$B1043="Incon20r"),OR($B1046="con20r",$B1046="con20l"),$F1043="Central",$F1046="Central"),$T1046,"")</f>
        <v/>
      </c>
      <c r="CL1043" t="str">
        <f t="shared" ref="CL1043" si="5223">IF(AND(OR($B1043="Incon60l",$B1043="Incon60r"),OR($B1046="con60r",$B1046="con60l"),$F1043="Central",$F1046="Central"),$T1046,"")</f>
        <v/>
      </c>
    </row>
    <row r="1044" spans="1:96" x14ac:dyDescent="0.25">
      <c r="A1044" t="s">
        <v>364</v>
      </c>
      <c r="B1044" t="s">
        <v>348</v>
      </c>
      <c r="C1044">
        <v>0</v>
      </c>
      <c r="D1044">
        <v>700</v>
      </c>
      <c r="E1044" t="s">
        <v>696</v>
      </c>
      <c r="F1044" t="s">
        <v>85</v>
      </c>
      <c r="G1044" t="s">
        <v>30</v>
      </c>
      <c r="H1044" t="s">
        <v>30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 t="s">
        <v>30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CB1044" t="str">
        <f t="shared" ref="CB1044" si="5224">IF(AND(OR($B1044="Incon20l",$B1044="Incon20r"),OR($B1047="Abs20r",$B1047="Abs20l"),$F1044="Flankers",$F1047="Flankers"),$I1047,"")</f>
        <v/>
      </c>
      <c r="CC1044" t="str">
        <f t="shared" ref="CC1044" si="5225">IF(AND(OR($B1044="Incon60l",$B1044="Incon60r"),OR($B1047="Abs60r",$B1047="Abs60l"),$F1044="Flankers",$F1047="Flankers"),$I1047,"")</f>
        <v/>
      </c>
      <c r="CD1044" t="str">
        <f t="shared" ref="CD1044" si="5226">IF(AND(OR($B1044="Incon20l",$B1044="Incon20r"),OR($B1047="con20r",$B1047="con20l"),$F1044="Flankers",$F1047="Flankers"),$I1047,"")</f>
        <v/>
      </c>
      <c r="CE1044" t="str">
        <f t="shared" ref="CE1044" si="5227">IF(AND(OR($B1044="Incon60l",$B1044="Incon60r"),OR($B1047="con60r",$B1047="con60l"),$F1044="Flankers",$F1047="Flankers"),$I1047,"")</f>
        <v/>
      </c>
      <c r="CO1044" t="str">
        <f t="shared" ref="CO1044" si="5228">IF(AND(OR($B1044="Incon20l",$B1044="Incon20r"),OR($B1047="Abs20r",$B1047="Abs20l"),$F1044="Flankers",$F1047="Flankers"),$T1047,"")</f>
        <v/>
      </c>
      <c r="CP1044" t="str">
        <f t="shared" ref="CP1044" si="5229">IF(AND(OR($B1044="Incon60l",$B1044="Incon60r"),OR($B1047="Abs60r",$B1047="Abs60l"),$F1044="Flankers",$F1047="Flankers"),$T1047,"")</f>
        <v/>
      </c>
      <c r="CQ1044" t="str">
        <f t="shared" ref="CQ1044" si="5230">IF(AND(OR($B1044="Incon20l",$B1044="Incon20r"),OR($B1047="con20r",$B1047="con20l"),$F1044="Flankers",$F1047="Flankers"),$T1047,"")</f>
        <v/>
      </c>
      <c r="CR1044" t="str">
        <f t="shared" ref="CR1044" si="5231">IF(AND(OR($B1044="Incon60l",$B1044="Incon60r"),OR($B1047="con60r",$B1047="con60l"),$F1044="Flankers",$F1047="Flankers"),$T1047,"")</f>
        <v/>
      </c>
    </row>
    <row r="1045" spans="1:96" x14ac:dyDescent="0.25">
      <c r="A1045" t="s">
        <v>365</v>
      </c>
      <c r="B1045" t="s">
        <v>348</v>
      </c>
      <c r="C1045">
        <v>0</v>
      </c>
      <c r="D1045">
        <v>700</v>
      </c>
      <c r="E1045" t="s">
        <v>696</v>
      </c>
      <c r="F1045" t="s">
        <v>85</v>
      </c>
      <c r="G1045" t="s">
        <v>30</v>
      </c>
      <c r="H1045" t="s">
        <v>30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 t="s">
        <v>30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</row>
    <row r="1046" spans="1:96" x14ac:dyDescent="0.25">
      <c r="A1046" t="s">
        <v>366</v>
      </c>
      <c r="B1046" t="s">
        <v>348</v>
      </c>
      <c r="C1046">
        <v>0</v>
      </c>
      <c r="D1046">
        <v>700</v>
      </c>
      <c r="E1046" t="s">
        <v>696</v>
      </c>
      <c r="F1046" t="s">
        <v>85</v>
      </c>
      <c r="G1046" t="s">
        <v>30</v>
      </c>
      <c r="H1046" t="s">
        <v>30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 t="s">
        <v>30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BV1046" t="str">
        <f t="shared" ref="BV1046" si="5232">IF(AND(OR($B1046="Incon20l",$B1046="Incon20r"),OR($B1049="Abs20r",$B1049="Abs20l"),$F1046="Central",$F1049="Central"),$I1049,"")</f>
        <v/>
      </c>
      <c r="BW1046" t="str">
        <f t="shared" ref="BW1046" si="5233">IF(AND(OR($B1046="Incon60l",$B1046="Incon60r"),OR($B1049="Abs60r",$B1049="Abs60l"),$F1046="Central",$F1049="Central"),$I1049,"")</f>
        <v/>
      </c>
      <c r="BX1046" t="str">
        <f t="shared" si="5038"/>
        <v/>
      </c>
      <c r="BY1046" t="str">
        <f t="shared" ref="BY1046" si="5234">IF(AND(OR($B1046="Incon60l",$B1046="Incon60r"),OR($B1049="con60r",$B1049="con60l"),$F1046="Central",$F1049="Central"),$I1049,"")</f>
        <v/>
      </c>
      <c r="CI1046" t="str">
        <f t="shared" ref="CI1046" si="5235">IF(AND(OR($B1046="Incon20l",$B1046="Incon20r"),OR($B1049="Abs20r",$B1049="Abs20l"),$F1046="Central",$F1049="Central"),$T1049,"")</f>
        <v/>
      </c>
      <c r="CJ1046" t="str">
        <f t="shared" ref="CJ1046" si="5236">IF(AND(OR($B1046="Incon60l",$B1046="Incon60r"),OR($B1049="Abs60r",$B1049="Abs60l"),$F1046="Central",$F1049="Central"),$T1049,"")</f>
        <v/>
      </c>
      <c r="CK1046" t="str">
        <f t="shared" ref="CK1046" si="5237">IF(AND(OR($B1046="Incon20l",$B1046="Incon20r"),OR($B1049="con20r",$B1049="con20l"),$F1046="Central",$F1049="Central"),$T1049,"")</f>
        <v/>
      </c>
      <c r="CL1046" t="str">
        <f t="shared" ref="CL1046" si="5238">IF(AND(OR($B1046="Incon60l",$B1046="Incon60r"),OR($B1049="con60r",$B1049="con60l"),$F1046="Central",$F1049="Central"),$T1049,"")</f>
        <v/>
      </c>
    </row>
    <row r="1047" spans="1:96" x14ac:dyDescent="0.25">
      <c r="A1047" t="s">
        <v>367</v>
      </c>
      <c r="B1047" t="s">
        <v>348</v>
      </c>
      <c r="C1047">
        <v>0</v>
      </c>
      <c r="D1047">
        <v>700</v>
      </c>
      <c r="E1047" t="s">
        <v>696</v>
      </c>
      <c r="F1047" t="s">
        <v>85</v>
      </c>
      <c r="G1047" t="s">
        <v>30</v>
      </c>
      <c r="H1047" t="s">
        <v>30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 t="s">
        <v>30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CB1047" t="str">
        <f t="shared" ref="CB1047" si="5239">IF(AND(OR($B1047="Incon20l",$B1047="Incon20r"),OR($B1050="Abs20r",$B1050="Abs20l"),$F1047="Flankers",$F1050="Flankers"),$I1050,"")</f>
        <v/>
      </c>
      <c r="CC1047" t="str">
        <f t="shared" ref="CC1047" si="5240">IF(AND(OR($B1047="Incon60l",$B1047="Incon60r"),OR($B1050="Abs60r",$B1050="Abs60l"),$F1047="Flankers",$F1050="Flankers"),$I1050,"")</f>
        <v/>
      </c>
      <c r="CD1047" t="str">
        <f t="shared" ref="CD1047" si="5241">IF(AND(OR($B1047="Incon20l",$B1047="Incon20r"),OR($B1050="con20r",$B1050="con20l"),$F1047="Flankers",$F1050="Flankers"),$I1050,"")</f>
        <v/>
      </c>
      <c r="CE1047" t="str">
        <f t="shared" ref="CE1047" si="5242">IF(AND(OR($B1047="Incon60l",$B1047="Incon60r"),OR($B1050="con60r",$B1050="con60l"),$F1047="Flankers",$F1050="Flankers"),$I1050,"")</f>
        <v/>
      </c>
      <c r="CO1047" t="str">
        <f t="shared" ref="CO1047" si="5243">IF(AND(OR($B1047="Incon20l",$B1047="Incon20r"),OR($B1050="Abs20r",$B1050="Abs20l"),$F1047="Flankers",$F1050="Flankers"),$T1050,"")</f>
        <v/>
      </c>
      <c r="CP1047" t="str">
        <f t="shared" ref="CP1047" si="5244">IF(AND(OR($B1047="Incon60l",$B1047="Incon60r"),OR($B1050="Abs60r",$B1050="Abs60l"),$F1047="Flankers",$F1050="Flankers"),$T1050,"")</f>
        <v/>
      </c>
      <c r="CQ1047" t="str">
        <f t="shared" ref="CQ1047" si="5245">IF(AND(OR($B1047="Incon20l",$B1047="Incon20r"),OR($B1050="con20r",$B1050="con20l"),$F1047="Flankers",$F1050="Flankers"),$T1050,"")</f>
        <v/>
      </c>
      <c r="CR1047" t="str">
        <f t="shared" ref="CR1047" si="5246">IF(AND(OR($B1047="Incon60l",$B1047="Incon60r"),OR($B1050="con60r",$B1050="con60l"),$F1047="Flankers",$F1050="Flankers"),$T1050,"")</f>
        <v/>
      </c>
    </row>
    <row r="1048" spans="1:96" x14ac:dyDescent="0.25">
      <c r="A1048" t="s">
        <v>368</v>
      </c>
      <c r="B1048" t="s">
        <v>348</v>
      </c>
      <c r="C1048">
        <v>0</v>
      </c>
      <c r="D1048">
        <v>700</v>
      </c>
      <c r="E1048" t="s">
        <v>696</v>
      </c>
      <c r="F1048" t="s">
        <v>85</v>
      </c>
      <c r="G1048" t="s">
        <v>30</v>
      </c>
      <c r="H1048" t="s">
        <v>30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 t="s">
        <v>30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</row>
    <row r="1049" spans="1:96" x14ac:dyDescent="0.25">
      <c r="A1049" t="s">
        <v>369</v>
      </c>
      <c r="B1049" t="s">
        <v>348</v>
      </c>
      <c r="C1049">
        <v>0</v>
      </c>
      <c r="D1049">
        <v>700</v>
      </c>
      <c r="E1049" t="s">
        <v>696</v>
      </c>
      <c r="F1049" t="s">
        <v>85</v>
      </c>
      <c r="G1049" t="s">
        <v>30</v>
      </c>
      <c r="H1049" t="s">
        <v>30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 t="s">
        <v>30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BV1049" t="str">
        <f t="shared" ref="BV1049" si="5247">IF(AND(OR($B1049="Incon20l",$B1049="Incon20r"),OR($B1052="Abs20r",$B1052="Abs20l"),$F1049="Central",$F1052="Central"),$I1052,"")</f>
        <v/>
      </c>
      <c r="BW1049" t="str">
        <f t="shared" ref="BW1049" si="5248">IF(AND(OR($B1049="Incon60l",$B1049="Incon60r"),OR($B1052="Abs60r",$B1052="Abs60l"),$F1049="Central",$F1052="Central"),$I1052,"")</f>
        <v/>
      </c>
      <c r="BX1049" t="str">
        <f t="shared" si="5038"/>
        <v/>
      </c>
      <c r="BY1049" t="str">
        <f t="shared" ref="BY1049" si="5249">IF(AND(OR($B1049="Incon60l",$B1049="Incon60r"),OR($B1052="con60r",$B1052="con60l"),$F1049="Central",$F1052="Central"),$I1052,"")</f>
        <v/>
      </c>
      <c r="CI1049" t="str">
        <f t="shared" ref="CI1049" si="5250">IF(AND(OR($B1049="Incon20l",$B1049="Incon20r"),OR($B1052="Abs20r",$B1052="Abs20l"),$F1049="Central",$F1052="Central"),$T1052,"")</f>
        <v/>
      </c>
      <c r="CJ1049" t="str">
        <f t="shared" ref="CJ1049" si="5251">IF(AND(OR($B1049="Incon60l",$B1049="Incon60r"),OR($B1052="Abs60r",$B1052="Abs60l"),$F1049="Central",$F1052="Central"),$T1052,"")</f>
        <v/>
      </c>
      <c r="CK1049" t="str">
        <f t="shared" ref="CK1049" si="5252">IF(AND(OR($B1049="Incon20l",$B1049="Incon20r"),OR($B1052="con20r",$B1052="con20l"),$F1049="Central",$F1052="Central"),$T1052,"")</f>
        <v/>
      </c>
      <c r="CL1049" t="str">
        <f t="shared" ref="CL1049" si="5253">IF(AND(OR($B1049="Incon60l",$B1049="Incon60r"),OR($B1052="con60r",$B1052="con60l"),$F1049="Central",$F1052="Central"),$T1052,"")</f>
        <v/>
      </c>
    </row>
    <row r="1050" spans="1:96" x14ac:dyDescent="0.25">
      <c r="A1050" t="s">
        <v>370</v>
      </c>
      <c r="B1050" t="s">
        <v>348</v>
      </c>
      <c r="C1050">
        <v>0</v>
      </c>
      <c r="D1050">
        <v>700</v>
      </c>
      <c r="E1050" t="s">
        <v>696</v>
      </c>
      <c r="F1050" t="s">
        <v>85</v>
      </c>
      <c r="G1050" t="s">
        <v>30</v>
      </c>
      <c r="H1050" t="s">
        <v>30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 t="s">
        <v>30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CB1050" t="str">
        <f t="shared" ref="CB1050" si="5254">IF(AND(OR($B1050="Incon20l",$B1050="Incon20r"),OR($B1053="Abs20r",$B1053="Abs20l"),$F1050="Flankers",$F1053="Flankers"),$I1053,"")</f>
        <v/>
      </c>
      <c r="CC1050" t="str">
        <f t="shared" ref="CC1050" si="5255">IF(AND(OR($B1050="Incon60l",$B1050="Incon60r"),OR($B1053="Abs60r",$B1053="Abs60l"),$F1050="Flankers",$F1053="Flankers"),$I1053,"")</f>
        <v/>
      </c>
      <c r="CD1050" t="str">
        <f t="shared" ref="CD1050" si="5256">IF(AND(OR($B1050="Incon20l",$B1050="Incon20r"),OR($B1053="con20r",$B1053="con20l"),$F1050="Flankers",$F1053="Flankers"),$I1053,"")</f>
        <v/>
      </c>
      <c r="CE1050" t="str">
        <f t="shared" ref="CE1050" si="5257">IF(AND(OR($B1050="Incon60l",$B1050="Incon60r"),OR($B1053="con60r",$B1053="con60l"),$F1050="Flankers",$F1053="Flankers"),$I1053,"")</f>
        <v/>
      </c>
      <c r="CO1050" t="str">
        <f t="shared" ref="CO1050" si="5258">IF(AND(OR($B1050="Incon20l",$B1050="Incon20r"),OR($B1053="Abs20r",$B1053="Abs20l"),$F1050="Flankers",$F1053="Flankers"),$T1053,"")</f>
        <v/>
      </c>
      <c r="CP1050" t="str">
        <f t="shared" ref="CP1050" si="5259">IF(AND(OR($B1050="Incon60l",$B1050="Incon60r"),OR($B1053="Abs60r",$B1053="Abs60l"),$F1050="Flankers",$F1053="Flankers"),$T1053,"")</f>
        <v/>
      </c>
      <c r="CQ1050" t="str">
        <f t="shared" ref="CQ1050" si="5260">IF(AND(OR($B1050="Incon20l",$B1050="Incon20r"),OR($B1053="con20r",$B1053="con20l"),$F1050="Flankers",$F1053="Flankers"),$T1053,"")</f>
        <v/>
      </c>
      <c r="CR1050" t="str">
        <f t="shared" ref="CR1050" si="5261">IF(AND(OR($B1050="Incon60l",$B1050="Incon60r"),OR($B1053="con60r",$B1053="con60l"),$F1050="Flankers",$F1053="Flankers"),$T1053,"")</f>
        <v/>
      </c>
    </row>
    <row r="1051" spans="1:96" x14ac:dyDescent="0.25">
      <c r="A1051" t="s">
        <v>371</v>
      </c>
      <c r="B1051" t="s">
        <v>348</v>
      </c>
      <c r="C1051">
        <v>0</v>
      </c>
      <c r="D1051">
        <v>700</v>
      </c>
      <c r="E1051" t="s">
        <v>696</v>
      </c>
      <c r="F1051" t="s">
        <v>85</v>
      </c>
      <c r="G1051" t="s">
        <v>30</v>
      </c>
      <c r="H1051" t="s">
        <v>30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 t="s">
        <v>30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</row>
    <row r="1052" spans="1:96" x14ac:dyDescent="0.25">
      <c r="A1052" t="s">
        <v>372</v>
      </c>
      <c r="B1052" t="s">
        <v>348</v>
      </c>
      <c r="C1052">
        <v>0</v>
      </c>
      <c r="D1052">
        <v>700</v>
      </c>
      <c r="E1052" t="s">
        <v>696</v>
      </c>
      <c r="F1052" t="s">
        <v>85</v>
      </c>
      <c r="G1052" t="s">
        <v>30</v>
      </c>
      <c r="H1052" t="s">
        <v>30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 t="s">
        <v>30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BV1052" t="str">
        <f t="shared" ref="BV1052" si="5262">IF(AND(OR($B1052="Incon20l",$B1052="Incon20r"),OR($B1055="Abs20r",$B1055="Abs20l"),$F1052="Central",$F1055="Central"),$I1055,"")</f>
        <v/>
      </c>
      <c r="BW1052" t="str">
        <f t="shared" ref="BW1052" si="5263">IF(AND(OR($B1052="Incon60l",$B1052="Incon60r"),OR($B1055="Abs60r",$B1055="Abs60l"),$F1052="Central",$F1055="Central"),$I1055,"")</f>
        <v/>
      </c>
      <c r="BX1052" t="str">
        <f t="shared" si="5038"/>
        <v/>
      </c>
      <c r="BY1052" t="str">
        <f t="shared" ref="BY1052" si="5264">IF(AND(OR($B1052="Incon60l",$B1052="Incon60r"),OR($B1055="con60r",$B1055="con60l"),$F1052="Central",$F1055="Central"),$I1055,"")</f>
        <v/>
      </c>
      <c r="CI1052" t="str">
        <f t="shared" ref="CI1052" si="5265">IF(AND(OR($B1052="Incon20l",$B1052="Incon20r"),OR($B1055="Abs20r",$B1055="Abs20l"),$F1052="Central",$F1055="Central"),$T1055,"")</f>
        <v/>
      </c>
      <c r="CJ1052" t="str">
        <f t="shared" ref="CJ1052" si="5266">IF(AND(OR($B1052="Incon60l",$B1052="Incon60r"),OR($B1055="Abs60r",$B1055="Abs60l"),$F1052="Central",$F1055="Central"),$T1055,"")</f>
        <v/>
      </c>
      <c r="CK1052" t="str">
        <f t="shared" ref="CK1052" si="5267">IF(AND(OR($B1052="Incon20l",$B1052="Incon20r"),OR($B1055="con20r",$B1055="con20l"),$F1052="Central",$F1055="Central"),$T1055,"")</f>
        <v/>
      </c>
      <c r="CL1052" t="str">
        <f t="shared" ref="CL1052" si="5268">IF(AND(OR($B1052="Incon60l",$B1052="Incon60r"),OR($B1055="con60r",$B1055="con60l"),$F1052="Central",$F1055="Central"),$T1055,"")</f>
        <v/>
      </c>
    </row>
    <row r="1053" spans="1:96" x14ac:dyDescent="0.25">
      <c r="A1053" t="s">
        <v>373</v>
      </c>
      <c r="B1053" t="s">
        <v>348</v>
      </c>
      <c r="C1053">
        <v>0</v>
      </c>
      <c r="D1053">
        <v>700</v>
      </c>
      <c r="E1053" t="s">
        <v>696</v>
      </c>
      <c r="F1053" t="s">
        <v>85</v>
      </c>
      <c r="G1053" t="s">
        <v>30</v>
      </c>
      <c r="H1053" t="s">
        <v>30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 t="s">
        <v>30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CB1053" t="str">
        <f t="shared" ref="CB1053" si="5269">IF(AND(OR($B1053="Incon20l",$B1053="Incon20r"),OR($B1056="Abs20r",$B1056="Abs20l"),$F1053="Flankers",$F1056="Flankers"),$I1056,"")</f>
        <v/>
      </c>
      <c r="CC1053" t="str">
        <f t="shared" ref="CC1053" si="5270">IF(AND(OR($B1053="Incon60l",$B1053="Incon60r"),OR($B1056="Abs60r",$B1056="Abs60l"),$F1053="Flankers",$F1056="Flankers"),$I1056,"")</f>
        <v/>
      </c>
      <c r="CD1053" t="str">
        <f t="shared" ref="CD1053" si="5271">IF(AND(OR($B1053="Incon20l",$B1053="Incon20r"),OR($B1056="con20r",$B1056="con20l"),$F1053="Flankers",$F1056="Flankers"),$I1056,"")</f>
        <v/>
      </c>
      <c r="CE1053" t="str">
        <f t="shared" ref="CE1053" si="5272">IF(AND(OR($B1053="Incon60l",$B1053="Incon60r"),OR($B1056="con60r",$B1056="con60l"),$F1053="Flankers",$F1056="Flankers"),$I1056,"")</f>
        <v/>
      </c>
      <c r="CO1053" t="str">
        <f t="shared" ref="CO1053" si="5273">IF(AND(OR($B1053="Incon20l",$B1053="Incon20r"),OR($B1056="Abs20r",$B1056="Abs20l"),$F1053="Flankers",$F1056="Flankers"),$T1056,"")</f>
        <v/>
      </c>
      <c r="CP1053" t="str">
        <f t="shared" ref="CP1053" si="5274">IF(AND(OR($B1053="Incon60l",$B1053="Incon60r"),OR($B1056="Abs60r",$B1056="Abs60l"),$F1053="Flankers",$F1056="Flankers"),$T1056,"")</f>
        <v/>
      </c>
      <c r="CQ1053" t="str">
        <f t="shared" ref="CQ1053" si="5275">IF(AND(OR($B1053="Incon20l",$B1053="Incon20r"),OR($B1056="con20r",$B1056="con20l"),$F1053="Flankers",$F1056="Flankers"),$T1056,"")</f>
        <v/>
      </c>
      <c r="CR1053" t="str">
        <f t="shared" ref="CR1053" si="5276">IF(AND(OR($B1053="Incon60l",$B1053="Incon60r"),OR($B1056="con60r",$B1056="con60l"),$F1053="Flankers",$F1056="Flankers"),$T1056,"")</f>
        <v/>
      </c>
    </row>
    <row r="1054" spans="1:96" x14ac:dyDescent="0.25">
      <c r="A1054" t="s">
        <v>374</v>
      </c>
      <c r="B1054" t="s">
        <v>348</v>
      </c>
      <c r="C1054">
        <v>0</v>
      </c>
      <c r="D1054">
        <v>700</v>
      </c>
      <c r="E1054" t="s">
        <v>696</v>
      </c>
      <c r="F1054" t="s">
        <v>85</v>
      </c>
      <c r="G1054" t="s">
        <v>30</v>
      </c>
      <c r="H1054" t="s">
        <v>30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 t="s">
        <v>30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</row>
    <row r="1055" spans="1:96" x14ac:dyDescent="0.25">
      <c r="A1055" t="s">
        <v>375</v>
      </c>
      <c r="B1055" t="s">
        <v>348</v>
      </c>
      <c r="C1055">
        <v>0</v>
      </c>
      <c r="D1055">
        <v>700</v>
      </c>
      <c r="E1055" t="s">
        <v>696</v>
      </c>
      <c r="F1055" t="s">
        <v>85</v>
      </c>
      <c r="G1055" t="s">
        <v>30</v>
      </c>
      <c r="H1055" t="s">
        <v>30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 t="s">
        <v>30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BV1055" t="str">
        <f t="shared" ref="BV1055" si="5277">IF(AND(OR($B1055="Incon20l",$B1055="Incon20r"),OR($B1058="Abs20r",$B1058="Abs20l"),$F1055="Central",$F1058="Central"),$I1058,"")</f>
        <v/>
      </c>
      <c r="BW1055" t="str">
        <f t="shared" ref="BW1055" si="5278">IF(AND(OR($B1055="Incon60l",$B1055="Incon60r"),OR($B1058="Abs60r",$B1058="Abs60l"),$F1055="Central",$F1058="Central"),$I1058,"")</f>
        <v/>
      </c>
      <c r="BX1055" t="str">
        <f t="shared" si="5038"/>
        <v/>
      </c>
      <c r="BY1055" t="str">
        <f t="shared" ref="BY1055" si="5279">IF(AND(OR($B1055="Incon60l",$B1055="Incon60r"),OR($B1058="con60r",$B1058="con60l"),$F1055="Central",$F1058="Central"),$I1058,"")</f>
        <v/>
      </c>
      <c r="CI1055" t="str">
        <f t="shared" ref="CI1055" si="5280">IF(AND(OR($B1055="Incon20l",$B1055="Incon20r"),OR($B1058="Abs20r",$B1058="Abs20l"),$F1055="Central",$F1058="Central"),$T1058,"")</f>
        <v/>
      </c>
      <c r="CJ1055" t="str">
        <f t="shared" ref="CJ1055" si="5281">IF(AND(OR($B1055="Incon60l",$B1055="Incon60r"),OR($B1058="Abs60r",$B1058="Abs60l"),$F1055="Central",$F1058="Central"),$T1058,"")</f>
        <v/>
      </c>
      <c r="CK1055" t="str">
        <f t="shared" ref="CK1055" si="5282">IF(AND(OR($B1055="Incon20l",$B1055="Incon20r"),OR($B1058="con20r",$B1058="con20l"),$F1055="Central",$F1058="Central"),$T1058,"")</f>
        <v/>
      </c>
      <c r="CL1055" t="str">
        <f t="shared" ref="CL1055" si="5283">IF(AND(OR($B1055="Incon60l",$B1055="Incon60r"),OR($B1058="con60r",$B1058="con60l"),$F1055="Central",$F1058="Central"),$T1058,"")</f>
        <v/>
      </c>
    </row>
    <row r="1056" spans="1:96" x14ac:dyDescent="0.25">
      <c r="A1056" t="s">
        <v>376</v>
      </c>
      <c r="B1056" t="s">
        <v>348</v>
      </c>
      <c r="C1056">
        <v>0</v>
      </c>
      <c r="D1056">
        <v>700</v>
      </c>
      <c r="E1056" t="s">
        <v>696</v>
      </c>
      <c r="F1056" t="s">
        <v>85</v>
      </c>
      <c r="G1056" t="s">
        <v>30</v>
      </c>
      <c r="H1056" t="s">
        <v>30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 t="s">
        <v>30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CB1056" t="str">
        <f t="shared" ref="CB1056" si="5284">IF(AND(OR($B1056="Incon20l",$B1056="Incon20r"),OR($B1059="Abs20r",$B1059="Abs20l"),$F1056="Flankers",$F1059="Flankers"),$I1059,"")</f>
        <v/>
      </c>
      <c r="CC1056" t="str">
        <f t="shared" ref="CC1056" si="5285">IF(AND(OR($B1056="Incon60l",$B1056="Incon60r"),OR($B1059="Abs60r",$B1059="Abs60l"),$F1056="Flankers",$F1059="Flankers"),$I1059,"")</f>
        <v/>
      </c>
      <c r="CD1056" t="str">
        <f t="shared" ref="CD1056" si="5286">IF(AND(OR($B1056="Incon20l",$B1056="Incon20r"),OR($B1059="con20r",$B1059="con20l"),$F1056="Flankers",$F1059="Flankers"),$I1059,"")</f>
        <v/>
      </c>
      <c r="CE1056" t="str">
        <f t="shared" ref="CE1056" si="5287">IF(AND(OR($B1056="Incon60l",$B1056="Incon60r"),OR($B1059="con60r",$B1059="con60l"),$F1056="Flankers",$F1059="Flankers"),$I1059,"")</f>
        <v/>
      </c>
      <c r="CO1056" t="str">
        <f t="shared" ref="CO1056" si="5288">IF(AND(OR($B1056="Incon20l",$B1056="Incon20r"),OR($B1059="Abs20r",$B1059="Abs20l"),$F1056="Flankers",$F1059="Flankers"),$T1059,"")</f>
        <v/>
      </c>
      <c r="CP1056" t="str">
        <f t="shared" ref="CP1056" si="5289">IF(AND(OR($B1056="Incon60l",$B1056="Incon60r"),OR($B1059="Abs60r",$B1059="Abs60l"),$F1056="Flankers",$F1059="Flankers"),$T1059,"")</f>
        <v/>
      </c>
      <c r="CQ1056" t="str">
        <f t="shared" ref="CQ1056" si="5290">IF(AND(OR($B1056="Incon20l",$B1056="Incon20r"),OR($B1059="con20r",$B1059="con20l"),$F1056="Flankers",$F1059="Flankers"),$T1059,"")</f>
        <v/>
      </c>
      <c r="CR1056" t="str">
        <f t="shared" ref="CR1056" si="5291">IF(AND(OR($B1056="Incon60l",$B1056="Incon60r"),OR($B1059="con60r",$B1059="con60l"),$F1056="Flankers",$F1059="Flankers"),$T1059,"")</f>
        <v/>
      </c>
    </row>
    <row r="1057" spans="1:96" x14ac:dyDescent="0.25">
      <c r="A1057" t="s">
        <v>377</v>
      </c>
      <c r="B1057" t="s">
        <v>348</v>
      </c>
      <c r="C1057">
        <v>0</v>
      </c>
      <c r="D1057">
        <v>700</v>
      </c>
      <c r="E1057" t="s">
        <v>696</v>
      </c>
      <c r="F1057" t="s">
        <v>85</v>
      </c>
      <c r="G1057" t="s">
        <v>30</v>
      </c>
      <c r="H1057" t="s">
        <v>30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 t="s">
        <v>30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</row>
    <row r="1058" spans="1:96" x14ac:dyDescent="0.25">
      <c r="A1058" t="s">
        <v>378</v>
      </c>
      <c r="B1058" t="s">
        <v>348</v>
      </c>
      <c r="C1058">
        <v>0</v>
      </c>
      <c r="D1058">
        <v>700</v>
      </c>
      <c r="E1058" t="s">
        <v>696</v>
      </c>
      <c r="F1058" t="s">
        <v>85</v>
      </c>
      <c r="G1058" t="s">
        <v>30</v>
      </c>
      <c r="H1058" t="s">
        <v>30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 t="s">
        <v>30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BV1058" t="str">
        <f t="shared" ref="BV1058" si="5292">IF(AND(OR($B1058="Incon20l",$B1058="Incon20r"),OR($B1061="Abs20r",$B1061="Abs20l"),$F1058="Central",$F1061="Central"),$I1061,"")</f>
        <v/>
      </c>
      <c r="BW1058" t="str">
        <f t="shared" ref="BW1058" si="5293">IF(AND(OR($B1058="Incon60l",$B1058="Incon60r"),OR($B1061="Abs60r",$B1061="Abs60l"),$F1058="Central",$F1061="Central"),$I1061,"")</f>
        <v/>
      </c>
      <c r="BX1058" t="str">
        <f t="shared" si="5038"/>
        <v/>
      </c>
      <c r="BY1058" t="str">
        <f t="shared" ref="BY1058" si="5294">IF(AND(OR($B1058="Incon60l",$B1058="Incon60r"),OR($B1061="con60r",$B1061="con60l"),$F1058="Central",$F1061="Central"),$I1061,"")</f>
        <v/>
      </c>
      <c r="CI1058" t="str">
        <f t="shared" ref="CI1058" si="5295">IF(AND(OR($B1058="Incon20l",$B1058="Incon20r"),OR($B1061="Abs20r",$B1061="Abs20l"),$F1058="Central",$F1061="Central"),$T1061,"")</f>
        <v/>
      </c>
      <c r="CJ1058" t="str">
        <f t="shared" ref="CJ1058" si="5296">IF(AND(OR($B1058="Incon60l",$B1058="Incon60r"),OR($B1061="Abs60r",$B1061="Abs60l"),$F1058="Central",$F1061="Central"),$T1061,"")</f>
        <v/>
      </c>
      <c r="CK1058" t="str">
        <f t="shared" ref="CK1058" si="5297">IF(AND(OR($B1058="Incon20l",$B1058="Incon20r"),OR($B1061="con20r",$B1061="con20l"),$F1058="Central",$F1061="Central"),$T1061,"")</f>
        <v/>
      </c>
      <c r="CL1058" t="str">
        <f t="shared" ref="CL1058" si="5298">IF(AND(OR($B1058="Incon60l",$B1058="Incon60r"),OR($B1061="con60r",$B1061="con60l"),$F1058="Central",$F1061="Central"),$T1061,"")</f>
        <v/>
      </c>
    </row>
    <row r="1059" spans="1:96" x14ac:dyDescent="0.25">
      <c r="A1059" t="s">
        <v>379</v>
      </c>
      <c r="B1059" t="s">
        <v>348</v>
      </c>
      <c r="C1059">
        <v>0</v>
      </c>
      <c r="D1059">
        <v>700</v>
      </c>
      <c r="E1059" t="s">
        <v>696</v>
      </c>
      <c r="F1059" t="s">
        <v>85</v>
      </c>
      <c r="G1059" t="s">
        <v>30</v>
      </c>
      <c r="H1059" t="s">
        <v>30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 t="s">
        <v>30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CB1059" t="str">
        <f t="shared" ref="CB1059" si="5299">IF(AND(OR($B1059="Incon20l",$B1059="Incon20r"),OR($B1062="Abs20r",$B1062="Abs20l"),$F1059="Flankers",$F1062="Flankers"),$I1062,"")</f>
        <v/>
      </c>
      <c r="CC1059" t="str">
        <f t="shared" ref="CC1059" si="5300">IF(AND(OR($B1059="Incon60l",$B1059="Incon60r"),OR($B1062="Abs60r",$B1062="Abs60l"),$F1059="Flankers",$F1062="Flankers"),$I1062,"")</f>
        <v/>
      </c>
      <c r="CD1059" t="str">
        <f t="shared" ref="CD1059" si="5301">IF(AND(OR($B1059="Incon20l",$B1059="Incon20r"),OR($B1062="con20r",$B1062="con20l"),$F1059="Flankers",$F1062="Flankers"),$I1062,"")</f>
        <v/>
      </c>
      <c r="CE1059" t="str">
        <f t="shared" ref="CE1059" si="5302">IF(AND(OR($B1059="Incon60l",$B1059="Incon60r"),OR($B1062="con60r",$B1062="con60l"),$F1059="Flankers",$F1062="Flankers"),$I1062,"")</f>
        <v/>
      </c>
      <c r="CO1059" t="str">
        <f t="shared" ref="CO1059" si="5303">IF(AND(OR($B1059="Incon20l",$B1059="Incon20r"),OR($B1062="Abs20r",$B1062="Abs20l"),$F1059="Flankers",$F1062="Flankers"),$T1062,"")</f>
        <v/>
      </c>
      <c r="CP1059" t="str">
        <f t="shared" ref="CP1059" si="5304">IF(AND(OR($B1059="Incon60l",$B1059="Incon60r"),OR($B1062="Abs60r",$B1062="Abs60l"),$F1059="Flankers",$F1062="Flankers"),$T1062,"")</f>
        <v/>
      </c>
      <c r="CQ1059" t="str">
        <f t="shared" ref="CQ1059" si="5305">IF(AND(OR($B1059="Incon20l",$B1059="Incon20r"),OR($B1062="con20r",$B1062="con20l"),$F1059="Flankers",$F1062="Flankers"),$T1062,"")</f>
        <v/>
      </c>
      <c r="CR1059" t="str">
        <f t="shared" ref="CR1059" si="5306">IF(AND(OR($B1059="Incon60l",$B1059="Incon60r"),OR($B1062="con60r",$B1062="con60l"),$F1059="Flankers",$F1062="Flankers"),$T1062,"")</f>
        <v/>
      </c>
    </row>
    <row r="1060" spans="1:96" x14ac:dyDescent="0.25">
      <c r="A1060" t="s">
        <v>380</v>
      </c>
      <c r="B1060" t="s">
        <v>348</v>
      </c>
      <c r="C1060">
        <v>0</v>
      </c>
      <c r="D1060">
        <v>700</v>
      </c>
      <c r="E1060" t="s">
        <v>696</v>
      </c>
      <c r="F1060" t="s">
        <v>85</v>
      </c>
      <c r="G1060" t="s">
        <v>30</v>
      </c>
      <c r="H1060" t="s">
        <v>30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 t="s">
        <v>30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</row>
    <row r="1061" spans="1:96" x14ac:dyDescent="0.25">
      <c r="A1061" t="s">
        <v>381</v>
      </c>
      <c r="B1061" t="s">
        <v>348</v>
      </c>
      <c r="C1061">
        <v>0</v>
      </c>
      <c r="D1061">
        <v>700</v>
      </c>
      <c r="E1061" t="s">
        <v>696</v>
      </c>
      <c r="F1061" t="s">
        <v>85</v>
      </c>
      <c r="G1061" t="s">
        <v>30</v>
      </c>
      <c r="H1061" t="s">
        <v>30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 t="s">
        <v>30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BV1061" t="str">
        <f t="shared" ref="BV1061" si="5307">IF(AND(OR($B1061="Incon20l",$B1061="Incon20r"),OR($B1064="Abs20r",$B1064="Abs20l"),$F1061="Central",$F1064="Central"),$I1064,"")</f>
        <v/>
      </c>
      <c r="BW1061" t="str">
        <f t="shared" ref="BW1061" si="5308">IF(AND(OR($B1061="Incon60l",$B1061="Incon60r"),OR($B1064="Abs60r",$B1064="Abs60l"),$F1061="Central",$F1064="Central"),$I1064,"")</f>
        <v/>
      </c>
      <c r="BX1061" t="str">
        <f t="shared" si="5038"/>
        <v/>
      </c>
      <c r="BY1061" t="str">
        <f t="shared" ref="BY1061" si="5309">IF(AND(OR($B1061="Incon60l",$B1061="Incon60r"),OR($B1064="con60r",$B1064="con60l"),$F1061="Central",$F1064="Central"),$I1064,"")</f>
        <v/>
      </c>
      <c r="CI1061" t="str">
        <f t="shared" ref="CI1061" si="5310">IF(AND(OR($B1061="Incon20l",$B1061="Incon20r"),OR($B1064="Abs20r",$B1064="Abs20l"),$F1061="Central",$F1064="Central"),$T1064,"")</f>
        <v/>
      </c>
      <c r="CJ1061" t="str">
        <f t="shared" ref="CJ1061" si="5311">IF(AND(OR($B1061="Incon60l",$B1061="Incon60r"),OR($B1064="Abs60r",$B1064="Abs60l"),$F1061="Central",$F1064="Central"),$T1064,"")</f>
        <v/>
      </c>
      <c r="CK1061" t="str">
        <f t="shared" ref="CK1061" si="5312">IF(AND(OR($B1061="Incon20l",$B1061="Incon20r"),OR($B1064="con20r",$B1064="con20l"),$F1061="Central",$F1064="Central"),$T1064,"")</f>
        <v/>
      </c>
      <c r="CL1061" t="str">
        <f t="shared" ref="CL1061" si="5313">IF(AND(OR($B1061="Incon60l",$B1061="Incon60r"),OR($B1064="con60r",$B1064="con60l"),$F1061="Central",$F1064="Central"),$T1064,"")</f>
        <v/>
      </c>
    </row>
    <row r="1062" spans="1:96" x14ac:dyDescent="0.25">
      <c r="A1062" t="s">
        <v>382</v>
      </c>
      <c r="B1062" t="s">
        <v>348</v>
      </c>
      <c r="C1062">
        <v>0</v>
      </c>
      <c r="D1062">
        <v>700</v>
      </c>
      <c r="E1062" t="s">
        <v>696</v>
      </c>
      <c r="F1062" t="s">
        <v>85</v>
      </c>
      <c r="G1062" t="s">
        <v>30</v>
      </c>
      <c r="H1062" t="s">
        <v>30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 t="s">
        <v>30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CB1062" t="str">
        <f t="shared" ref="CB1062" si="5314">IF(AND(OR($B1062="Incon20l",$B1062="Incon20r"),OR($B1065="Abs20r",$B1065="Abs20l"),$F1062="Flankers",$F1065="Flankers"),$I1065,"")</f>
        <v/>
      </c>
      <c r="CC1062" t="str">
        <f t="shared" ref="CC1062" si="5315">IF(AND(OR($B1062="Incon60l",$B1062="Incon60r"),OR($B1065="Abs60r",$B1065="Abs60l"),$F1062="Flankers",$F1065="Flankers"),$I1065,"")</f>
        <v/>
      </c>
      <c r="CD1062" t="str">
        <f t="shared" ref="CD1062" si="5316">IF(AND(OR($B1062="Incon20l",$B1062="Incon20r"),OR($B1065="con20r",$B1065="con20l"),$F1062="Flankers",$F1065="Flankers"),$I1065,"")</f>
        <v/>
      </c>
      <c r="CE1062" t="str">
        <f t="shared" ref="CE1062" si="5317">IF(AND(OR($B1062="Incon60l",$B1062="Incon60r"),OR($B1065="con60r",$B1065="con60l"),$F1062="Flankers",$F1065="Flankers"),$I1065,"")</f>
        <v/>
      </c>
      <c r="CO1062" t="str">
        <f t="shared" ref="CO1062" si="5318">IF(AND(OR($B1062="Incon20l",$B1062="Incon20r"),OR($B1065="Abs20r",$B1065="Abs20l"),$F1062="Flankers",$F1065="Flankers"),$T1065,"")</f>
        <v/>
      </c>
      <c r="CP1062" t="str">
        <f t="shared" ref="CP1062" si="5319">IF(AND(OR($B1062="Incon60l",$B1062="Incon60r"),OR($B1065="Abs60r",$B1065="Abs60l"),$F1062="Flankers",$F1065="Flankers"),$T1065,"")</f>
        <v/>
      </c>
      <c r="CQ1062" t="str">
        <f t="shared" ref="CQ1062" si="5320">IF(AND(OR($B1062="Incon20l",$B1062="Incon20r"),OR($B1065="con20r",$B1065="con20l"),$F1062="Flankers",$F1065="Flankers"),$T1065,"")</f>
        <v/>
      </c>
      <c r="CR1062" t="str">
        <f t="shared" ref="CR1062" si="5321">IF(AND(OR($B1062="Incon60l",$B1062="Incon60r"),OR($B1065="con60r",$B1065="con60l"),$F1062="Flankers",$F1065="Flankers"),$T1065,"")</f>
        <v/>
      </c>
    </row>
    <row r="1063" spans="1:96" x14ac:dyDescent="0.25">
      <c r="A1063" t="s">
        <v>383</v>
      </c>
      <c r="B1063" t="s">
        <v>348</v>
      </c>
      <c r="C1063">
        <v>0</v>
      </c>
      <c r="D1063">
        <v>700</v>
      </c>
      <c r="E1063" t="s">
        <v>696</v>
      </c>
      <c r="F1063" t="s">
        <v>85</v>
      </c>
      <c r="G1063" t="s">
        <v>30</v>
      </c>
      <c r="H1063" t="s">
        <v>30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 t="s">
        <v>30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</row>
    <row r="1064" spans="1:96" x14ac:dyDescent="0.25">
      <c r="A1064" t="s">
        <v>384</v>
      </c>
      <c r="B1064" t="s">
        <v>348</v>
      </c>
      <c r="C1064">
        <v>0</v>
      </c>
      <c r="D1064">
        <v>700</v>
      </c>
      <c r="E1064" t="s">
        <v>696</v>
      </c>
      <c r="F1064" t="s">
        <v>85</v>
      </c>
      <c r="G1064" t="s">
        <v>30</v>
      </c>
      <c r="H1064" t="s">
        <v>30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 t="s">
        <v>30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BV1064" t="str">
        <f t="shared" ref="BV1064" si="5322">IF(AND(OR($B1064="Incon20l",$B1064="Incon20r"),OR($B1067="Abs20r",$B1067="Abs20l"),$F1064="Central",$F1067="Central"),$I1067,"")</f>
        <v/>
      </c>
      <c r="BW1064" t="str">
        <f t="shared" ref="BW1064" si="5323">IF(AND(OR($B1064="Incon60l",$B1064="Incon60r"),OR($B1067="Abs60r",$B1067="Abs60l"),$F1064="Central",$F1067="Central"),$I1067,"")</f>
        <v/>
      </c>
      <c r="BX1064" t="str">
        <f t="shared" si="5038"/>
        <v/>
      </c>
      <c r="BY1064" t="str">
        <f t="shared" ref="BY1064" si="5324">IF(AND(OR($B1064="Incon60l",$B1064="Incon60r"),OR($B1067="con60r",$B1067="con60l"),$F1064="Central",$F1067="Central"),$I1067,"")</f>
        <v/>
      </c>
      <c r="CI1064" t="str">
        <f t="shared" ref="CI1064" si="5325">IF(AND(OR($B1064="Incon20l",$B1064="Incon20r"),OR($B1067="Abs20r",$B1067="Abs20l"),$F1064="Central",$F1067="Central"),$T1067,"")</f>
        <v/>
      </c>
      <c r="CJ1064" t="str">
        <f t="shared" ref="CJ1064" si="5326">IF(AND(OR($B1064="Incon60l",$B1064="Incon60r"),OR($B1067="Abs60r",$B1067="Abs60l"),$F1064="Central",$F1067="Central"),$T1067,"")</f>
        <v/>
      </c>
      <c r="CK1064" t="str">
        <f t="shared" ref="CK1064" si="5327">IF(AND(OR($B1064="Incon20l",$B1064="Incon20r"),OR($B1067="con20r",$B1067="con20l"),$F1064="Central",$F1067="Central"),$T1067,"")</f>
        <v/>
      </c>
      <c r="CL1064" t="str">
        <f t="shared" ref="CL1064" si="5328">IF(AND(OR($B1064="Incon60l",$B1064="Incon60r"),OR($B1067="con60r",$B1067="con60l"),$F1064="Central",$F1067="Central"),$T1067,"")</f>
        <v/>
      </c>
    </row>
    <row r="1065" spans="1:96" x14ac:dyDescent="0.25">
      <c r="A1065" t="s">
        <v>385</v>
      </c>
      <c r="B1065" t="s">
        <v>348</v>
      </c>
      <c r="C1065">
        <v>0</v>
      </c>
      <c r="D1065">
        <v>700</v>
      </c>
      <c r="E1065" t="s">
        <v>696</v>
      </c>
      <c r="F1065" t="s">
        <v>85</v>
      </c>
      <c r="G1065" t="s">
        <v>30</v>
      </c>
      <c r="H1065" t="s">
        <v>30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 t="s">
        <v>30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CB1065" t="str">
        <f t="shared" ref="CB1065" si="5329">IF(AND(OR($B1065="Incon20l",$B1065="Incon20r"),OR($B1068="Abs20r",$B1068="Abs20l"),$F1065="Flankers",$F1068="Flankers"),$I1068,"")</f>
        <v/>
      </c>
      <c r="CC1065" t="str">
        <f t="shared" ref="CC1065" si="5330">IF(AND(OR($B1065="Incon60l",$B1065="Incon60r"),OR($B1068="Abs60r",$B1068="Abs60l"),$F1065="Flankers",$F1068="Flankers"),$I1068,"")</f>
        <v/>
      </c>
      <c r="CD1065" t="str">
        <f t="shared" ref="CD1065" si="5331">IF(AND(OR($B1065="Incon20l",$B1065="Incon20r"),OR($B1068="con20r",$B1068="con20l"),$F1065="Flankers",$F1068="Flankers"),$I1068,"")</f>
        <v/>
      </c>
      <c r="CE1065" t="str">
        <f t="shared" ref="CE1065" si="5332">IF(AND(OR($B1065="Incon60l",$B1065="Incon60r"),OR($B1068="con60r",$B1068="con60l"),$F1065="Flankers",$F1068="Flankers"),$I1068,"")</f>
        <v/>
      </c>
      <c r="CO1065" t="str">
        <f t="shared" ref="CO1065" si="5333">IF(AND(OR($B1065="Incon20l",$B1065="Incon20r"),OR($B1068="Abs20r",$B1068="Abs20l"),$F1065="Flankers",$F1068="Flankers"),$T1068,"")</f>
        <v/>
      </c>
      <c r="CP1065" t="str">
        <f t="shared" ref="CP1065" si="5334">IF(AND(OR($B1065="Incon60l",$B1065="Incon60r"),OR($B1068="Abs60r",$B1068="Abs60l"),$F1065="Flankers",$F1068="Flankers"),$T1068,"")</f>
        <v/>
      </c>
      <c r="CQ1065" t="str">
        <f t="shared" ref="CQ1065" si="5335">IF(AND(OR($B1065="Incon20l",$B1065="Incon20r"),OR($B1068="con20r",$B1068="con20l"),$F1065="Flankers",$F1068="Flankers"),$T1068,"")</f>
        <v/>
      </c>
      <c r="CR1065" t="str">
        <f t="shared" ref="CR1065" si="5336">IF(AND(OR($B1065="Incon60l",$B1065="Incon60r"),OR($B1068="con60r",$B1068="con60l"),$F1065="Flankers",$F1068="Flankers"),$T1068,"")</f>
        <v/>
      </c>
    </row>
    <row r="1066" spans="1:96" x14ac:dyDescent="0.25">
      <c r="A1066" t="s">
        <v>386</v>
      </c>
      <c r="B1066" t="s">
        <v>348</v>
      </c>
      <c r="C1066">
        <v>0</v>
      </c>
      <c r="D1066">
        <v>700</v>
      </c>
      <c r="E1066" t="s">
        <v>696</v>
      </c>
      <c r="F1066" t="s">
        <v>85</v>
      </c>
      <c r="G1066" t="s">
        <v>30</v>
      </c>
      <c r="H1066" t="s">
        <v>30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 t="s">
        <v>30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</row>
    <row r="1067" spans="1:96" x14ac:dyDescent="0.25">
      <c r="A1067" t="s">
        <v>387</v>
      </c>
      <c r="B1067" t="s">
        <v>348</v>
      </c>
      <c r="C1067">
        <v>0</v>
      </c>
      <c r="D1067">
        <v>700</v>
      </c>
      <c r="E1067" t="s">
        <v>696</v>
      </c>
      <c r="F1067" t="s">
        <v>85</v>
      </c>
      <c r="G1067" t="s">
        <v>30</v>
      </c>
      <c r="H1067" t="s">
        <v>30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 t="s">
        <v>30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BV1067" t="str">
        <f t="shared" ref="BV1067" si="5337">IF(AND(OR($B1067="Incon20l",$B1067="Incon20r"),OR($B1070="Abs20r",$B1070="Abs20l"),$F1067="Central",$F1070="Central"),$I1070,"")</f>
        <v/>
      </c>
      <c r="BW1067" t="str">
        <f t="shared" ref="BW1067" si="5338">IF(AND(OR($B1067="Incon60l",$B1067="Incon60r"),OR($B1070="Abs60r",$B1070="Abs60l"),$F1067="Central",$F1070="Central"),$I1070,"")</f>
        <v/>
      </c>
      <c r="BX1067" t="str">
        <f t="shared" si="5038"/>
        <v/>
      </c>
      <c r="BY1067" t="str">
        <f t="shared" ref="BY1067" si="5339">IF(AND(OR($B1067="Incon60l",$B1067="Incon60r"),OR($B1070="con60r",$B1070="con60l"),$F1067="Central",$F1070="Central"),$I1070,"")</f>
        <v/>
      </c>
      <c r="CI1067" t="str">
        <f t="shared" ref="CI1067" si="5340">IF(AND(OR($B1067="Incon20l",$B1067="Incon20r"),OR($B1070="Abs20r",$B1070="Abs20l"),$F1067="Central",$F1070="Central"),$T1070,"")</f>
        <v/>
      </c>
      <c r="CJ1067" t="str">
        <f t="shared" ref="CJ1067" si="5341">IF(AND(OR($B1067="Incon60l",$B1067="Incon60r"),OR($B1070="Abs60r",$B1070="Abs60l"),$F1067="Central",$F1070="Central"),$T1070,"")</f>
        <v/>
      </c>
      <c r="CK1067" t="str">
        <f t="shared" ref="CK1067" si="5342">IF(AND(OR($B1067="Incon20l",$B1067="Incon20r"),OR($B1070="con20r",$B1070="con20l"),$F1067="Central",$F1070="Central"),$T1070,"")</f>
        <v/>
      </c>
      <c r="CL1067" t="str">
        <f t="shared" ref="CL1067" si="5343">IF(AND(OR($B1067="Incon60l",$B1067="Incon60r"),OR($B1070="con60r",$B1070="con60l"),$F1067="Central",$F1070="Central"),$T1070,"")</f>
        <v/>
      </c>
    </row>
    <row r="1068" spans="1:96" x14ac:dyDescent="0.25">
      <c r="A1068" t="s">
        <v>388</v>
      </c>
      <c r="B1068" t="s">
        <v>348</v>
      </c>
      <c r="C1068">
        <v>0</v>
      </c>
      <c r="D1068">
        <v>700</v>
      </c>
      <c r="E1068" t="s">
        <v>696</v>
      </c>
      <c r="F1068" t="s">
        <v>85</v>
      </c>
      <c r="G1068" t="s">
        <v>30</v>
      </c>
      <c r="H1068" t="s">
        <v>30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 t="s">
        <v>30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CB1068" t="str">
        <f t="shared" ref="CB1068" si="5344">IF(AND(OR($B1068="Incon20l",$B1068="Incon20r"),OR($B1071="Abs20r",$B1071="Abs20l"),$F1068="Flankers",$F1071="Flankers"),$I1071,"")</f>
        <v/>
      </c>
      <c r="CC1068" t="str">
        <f t="shared" ref="CC1068" si="5345">IF(AND(OR($B1068="Incon60l",$B1068="Incon60r"),OR($B1071="Abs60r",$B1071="Abs60l"),$F1068="Flankers",$F1071="Flankers"),$I1071,"")</f>
        <v/>
      </c>
      <c r="CD1068" t="str">
        <f t="shared" ref="CD1068" si="5346">IF(AND(OR($B1068="Incon20l",$B1068="Incon20r"),OR($B1071="con20r",$B1071="con20l"),$F1068="Flankers",$F1071="Flankers"),$I1071,"")</f>
        <v/>
      </c>
      <c r="CE1068" t="str">
        <f t="shared" ref="CE1068" si="5347">IF(AND(OR($B1068="Incon60l",$B1068="Incon60r"),OR($B1071="con60r",$B1071="con60l"),$F1068="Flankers",$F1071="Flankers"),$I1071,"")</f>
        <v/>
      </c>
      <c r="CO1068" t="str">
        <f t="shared" ref="CO1068" si="5348">IF(AND(OR($B1068="Incon20l",$B1068="Incon20r"),OR($B1071="Abs20r",$B1071="Abs20l"),$F1068="Flankers",$F1071="Flankers"),$T1071,"")</f>
        <v/>
      </c>
      <c r="CP1068" t="str">
        <f t="shared" ref="CP1068" si="5349">IF(AND(OR($B1068="Incon60l",$B1068="Incon60r"),OR($B1071="Abs60r",$B1071="Abs60l"),$F1068="Flankers",$F1071="Flankers"),$T1071,"")</f>
        <v/>
      </c>
      <c r="CQ1068" t="str">
        <f t="shared" ref="CQ1068" si="5350">IF(AND(OR($B1068="Incon20l",$B1068="Incon20r"),OR($B1071="con20r",$B1071="con20l"),$F1068="Flankers",$F1071="Flankers"),$T1071,"")</f>
        <v/>
      </c>
      <c r="CR1068" t="str">
        <f t="shared" ref="CR1068" si="5351">IF(AND(OR($B1068="Incon60l",$B1068="Incon60r"),OR($B1071="con60r",$B1071="con60l"),$F1068="Flankers",$F1071="Flankers"),$T1071,"")</f>
        <v/>
      </c>
    </row>
    <row r="1069" spans="1:96" x14ac:dyDescent="0.25">
      <c r="A1069" t="s">
        <v>389</v>
      </c>
      <c r="B1069" t="s">
        <v>348</v>
      </c>
      <c r="C1069">
        <v>0</v>
      </c>
      <c r="D1069">
        <v>700</v>
      </c>
      <c r="E1069" t="s">
        <v>696</v>
      </c>
      <c r="F1069" t="s">
        <v>85</v>
      </c>
      <c r="G1069" t="s">
        <v>30</v>
      </c>
      <c r="H1069" t="s">
        <v>30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 t="s">
        <v>30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</row>
    <row r="1070" spans="1:96" x14ac:dyDescent="0.25">
      <c r="A1070" t="s">
        <v>390</v>
      </c>
      <c r="B1070" t="s">
        <v>348</v>
      </c>
      <c r="C1070">
        <v>0</v>
      </c>
      <c r="D1070">
        <v>700</v>
      </c>
      <c r="E1070" t="s">
        <v>696</v>
      </c>
      <c r="F1070" t="s">
        <v>85</v>
      </c>
      <c r="G1070" t="s">
        <v>30</v>
      </c>
      <c r="H1070" t="s">
        <v>30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 t="s">
        <v>30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BV1070" t="str">
        <f t="shared" ref="BV1070" si="5352">IF(AND(OR($B1070="Incon20l",$B1070="Incon20r"),OR($B1073="Abs20r",$B1073="Abs20l"),$F1070="Central",$F1073="Central"),$I1073,"")</f>
        <v/>
      </c>
      <c r="BW1070" t="str">
        <f t="shared" ref="BW1070" si="5353">IF(AND(OR($B1070="Incon60l",$B1070="Incon60r"),OR($B1073="Abs60r",$B1073="Abs60l"),$F1070="Central",$F1073="Central"),$I1073,"")</f>
        <v/>
      </c>
      <c r="BX1070" t="str">
        <f t="shared" si="5038"/>
        <v/>
      </c>
      <c r="BY1070" t="str">
        <f t="shared" ref="BY1070" si="5354">IF(AND(OR($B1070="Incon60l",$B1070="Incon60r"),OR($B1073="con60r",$B1073="con60l"),$F1070="Central",$F1073="Central"),$I1073,"")</f>
        <v/>
      </c>
      <c r="CI1070" t="str">
        <f t="shared" ref="CI1070" si="5355">IF(AND(OR($B1070="Incon20l",$B1070="Incon20r"),OR($B1073="Abs20r",$B1073="Abs20l"),$F1070="Central",$F1073="Central"),$T1073,"")</f>
        <v/>
      </c>
      <c r="CJ1070" t="str">
        <f t="shared" ref="CJ1070" si="5356">IF(AND(OR($B1070="Incon60l",$B1070="Incon60r"),OR($B1073="Abs60r",$B1073="Abs60l"),$F1070="Central",$F1073="Central"),$T1073,"")</f>
        <v/>
      </c>
      <c r="CK1070" t="str">
        <f t="shared" ref="CK1070" si="5357">IF(AND(OR($B1070="Incon20l",$B1070="Incon20r"),OR($B1073="con20r",$B1073="con20l"),$F1070="Central",$F1073="Central"),$T1073,"")</f>
        <v/>
      </c>
      <c r="CL1070" t="str">
        <f t="shared" ref="CL1070" si="5358">IF(AND(OR($B1070="Incon60l",$B1070="Incon60r"),OR($B1073="con60r",$B1073="con60l"),$F1070="Central",$F1073="Central"),$T1073,"")</f>
        <v/>
      </c>
    </row>
    <row r="1071" spans="1:96" x14ac:dyDescent="0.25">
      <c r="A1071" t="s">
        <v>391</v>
      </c>
      <c r="B1071" t="s">
        <v>348</v>
      </c>
      <c r="C1071">
        <v>0</v>
      </c>
      <c r="D1071">
        <v>700</v>
      </c>
      <c r="E1071" t="s">
        <v>696</v>
      </c>
      <c r="F1071" t="s">
        <v>85</v>
      </c>
      <c r="G1071" t="s">
        <v>30</v>
      </c>
      <c r="H1071" t="s">
        <v>30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 t="s">
        <v>30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CB1071" t="str">
        <f t="shared" ref="CB1071" si="5359">IF(AND(OR($B1071="Incon20l",$B1071="Incon20r"),OR($B1074="Abs20r",$B1074="Abs20l"),$F1071="Flankers",$F1074="Flankers"),$I1074,"")</f>
        <v/>
      </c>
      <c r="CC1071" t="str">
        <f t="shared" ref="CC1071" si="5360">IF(AND(OR($B1071="Incon60l",$B1071="Incon60r"),OR($B1074="Abs60r",$B1074="Abs60l"),$F1071="Flankers",$F1074="Flankers"),$I1074,"")</f>
        <v/>
      </c>
      <c r="CD1071" t="str">
        <f t="shared" ref="CD1071" si="5361">IF(AND(OR($B1071="Incon20l",$B1071="Incon20r"),OR($B1074="con20r",$B1074="con20l"),$F1071="Flankers",$F1074="Flankers"),$I1074,"")</f>
        <v/>
      </c>
      <c r="CE1071" t="str">
        <f t="shared" ref="CE1071" si="5362">IF(AND(OR($B1071="Incon60l",$B1071="Incon60r"),OR($B1074="con60r",$B1074="con60l"),$F1071="Flankers",$F1074="Flankers"),$I1074,"")</f>
        <v/>
      </c>
      <c r="CO1071" t="str">
        <f t="shared" ref="CO1071" si="5363">IF(AND(OR($B1071="Incon20l",$B1071="Incon20r"),OR($B1074="Abs20r",$B1074="Abs20l"),$F1071="Flankers",$F1074="Flankers"),$T1074,"")</f>
        <v/>
      </c>
      <c r="CP1071" t="str">
        <f t="shared" ref="CP1071" si="5364">IF(AND(OR($B1071="Incon60l",$B1071="Incon60r"),OR($B1074="Abs60r",$B1074="Abs60l"),$F1071="Flankers",$F1074="Flankers"),$T1074,"")</f>
        <v/>
      </c>
      <c r="CQ1071" t="str">
        <f t="shared" ref="CQ1071" si="5365">IF(AND(OR($B1071="Incon20l",$B1071="Incon20r"),OR($B1074="con20r",$B1074="con20l"),$F1071="Flankers",$F1074="Flankers"),$T1074,"")</f>
        <v/>
      </c>
      <c r="CR1071" t="str">
        <f t="shared" ref="CR1071" si="5366">IF(AND(OR($B1071="Incon60l",$B1071="Incon60r"),OR($B1074="con60r",$B1074="con60l"),$F1071="Flankers",$F1074="Flankers"),$T1074,"")</f>
        <v/>
      </c>
    </row>
    <row r="1072" spans="1:96" x14ac:dyDescent="0.25">
      <c r="A1072" t="s">
        <v>392</v>
      </c>
      <c r="B1072" t="s">
        <v>348</v>
      </c>
      <c r="C1072">
        <v>0</v>
      </c>
      <c r="D1072">
        <v>700</v>
      </c>
      <c r="E1072" t="s">
        <v>696</v>
      </c>
      <c r="F1072" t="s">
        <v>85</v>
      </c>
      <c r="G1072" t="s">
        <v>30</v>
      </c>
      <c r="H1072" t="s">
        <v>30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 t="s">
        <v>30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</row>
    <row r="1073" spans="1:96" x14ac:dyDescent="0.25">
      <c r="A1073" t="s">
        <v>393</v>
      </c>
      <c r="B1073" t="s">
        <v>348</v>
      </c>
      <c r="C1073">
        <v>0</v>
      </c>
      <c r="D1073">
        <v>700</v>
      </c>
      <c r="E1073" t="s">
        <v>696</v>
      </c>
      <c r="F1073" t="s">
        <v>85</v>
      </c>
      <c r="G1073" t="s">
        <v>30</v>
      </c>
      <c r="H1073" t="s">
        <v>30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 t="s">
        <v>30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BV1073" t="str">
        <f t="shared" ref="BV1073" si="5367">IF(AND(OR($B1073="Incon20l",$B1073="Incon20r"),OR($B1076="Abs20r",$B1076="Abs20l"),$F1073="Central",$F1076="Central"),$I1076,"")</f>
        <v/>
      </c>
      <c r="BW1073" t="str">
        <f t="shared" ref="BW1073" si="5368">IF(AND(OR($B1073="Incon60l",$B1073="Incon60r"),OR($B1076="Abs60r",$B1076="Abs60l"),$F1073="Central",$F1076="Central"),$I1076,"")</f>
        <v/>
      </c>
      <c r="BX1073" t="str">
        <f t="shared" ref="BX1073:BX1136" si="5369">IF(AND(OR($B1073="Incon20l",$B1073="Incon20r"),OR($B1076="con20r",$B1076="con20l"),$F1073="Central",$F1076="Central"),$I1076,"")</f>
        <v/>
      </c>
      <c r="BY1073" t="str">
        <f t="shared" ref="BY1073" si="5370">IF(AND(OR($B1073="Incon60l",$B1073="Incon60r"),OR($B1076="con60r",$B1076="con60l"),$F1073="Central",$F1076="Central"),$I1076,"")</f>
        <v/>
      </c>
      <c r="CI1073" t="str">
        <f t="shared" ref="CI1073" si="5371">IF(AND(OR($B1073="Incon20l",$B1073="Incon20r"),OR($B1076="Abs20r",$B1076="Abs20l"),$F1073="Central",$F1076="Central"),$T1076,"")</f>
        <v/>
      </c>
      <c r="CJ1073" t="str">
        <f t="shared" ref="CJ1073" si="5372">IF(AND(OR($B1073="Incon60l",$B1073="Incon60r"),OR($B1076="Abs60r",$B1076="Abs60l"),$F1073="Central",$F1076="Central"),$T1076,"")</f>
        <v/>
      </c>
      <c r="CK1073" t="str">
        <f t="shared" ref="CK1073" si="5373">IF(AND(OR($B1073="Incon20l",$B1073="Incon20r"),OR($B1076="con20r",$B1076="con20l"),$F1073="Central",$F1076="Central"),$T1076,"")</f>
        <v/>
      </c>
      <c r="CL1073" t="str">
        <f t="shared" ref="CL1073" si="5374">IF(AND(OR($B1073="Incon60l",$B1073="Incon60r"),OR($B1076="con60r",$B1076="con60l"),$F1073="Central",$F1076="Central"),$T1076,"")</f>
        <v/>
      </c>
    </row>
    <row r="1074" spans="1:96" x14ac:dyDescent="0.25">
      <c r="A1074" t="s">
        <v>394</v>
      </c>
      <c r="B1074" t="s">
        <v>348</v>
      </c>
      <c r="C1074">
        <v>0</v>
      </c>
      <c r="D1074">
        <v>700</v>
      </c>
      <c r="E1074" t="s">
        <v>696</v>
      </c>
      <c r="F1074" t="s">
        <v>85</v>
      </c>
      <c r="G1074" t="s">
        <v>30</v>
      </c>
      <c r="H1074" t="s">
        <v>30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 t="s">
        <v>30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CB1074" t="str">
        <f t="shared" ref="CB1074" si="5375">IF(AND(OR($B1074="Incon20l",$B1074="Incon20r"),OR($B1077="Abs20r",$B1077="Abs20l"),$F1074="Flankers",$F1077="Flankers"),$I1077,"")</f>
        <v/>
      </c>
      <c r="CC1074" t="str">
        <f t="shared" ref="CC1074" si="5376">IF(AND(OR($B1074="Incon60l",$B1074="Incon60r"),OR($B1077="Abs60r",$B1077="Abs60l"),$F1074="Flankers",$F1077="Flankers"),$I1077,"")</f>
        <v/>
      </c>
      <c r="CD1074" t="str">
        <f t="shared" ref="CD1074" si="5377">IF(AND(OR($B1074="Incon20l",$B1074="Incon20r"),OR($B1077="con20r",$B1077="con20l"),$F1074="Flankers",$F1077="Flankers"),$I1077,"")</f>
        <v/>
      </c>
      <c r="CE1074" t="str">
        <f t="shared" ref="CE1074" si="5378">IF(AND(OR($B1074="Incon60l",$B1074="Incon60r"),OR($B1077="con60r",$B1077="con60l"),$F1074="Flankers",$F1077="Flankers"),$I1077,"")</f>
        <v/>
      </c>
      <c r="CO1074" t="str">
        <f t="shared" ref="CO1074" si="5379">IF(AND(OR($B1074="Incon20l",$B1074="Incon20r"),OR($B1077="Abs20r",$B1077="Abs20l"),$F1074="Flankers",$F1077="Flankers"),$T1077,"")</f>
        <v/>
      </c>
      <c r="CP1074" t="str">
        <f t="shared" ref="CP1074" si="5380">IF(AND(OR($B1074="Incon60l",$B1074="Incon60r"),OR($B1077="Abs60r",$B1077="Abs60l"),$F1074="Flankers",$F1077="Flankers"),$T1077,"")</f>
        <v/>
      </c>
      <c r="CQ1074" t="str">
        <f t="shared" ref="CQ1074" si="5381">IF(AND(OR($B1074="Incon20l",$B1074="Incon20r"),OR($B1077="con20r",$B1077="con20l"),$F1074="Flankers",$F1077="Flankers"),$T1077,"")</f>
        <v/>
      </c>
      <c r="CR1074" t="str">
        <f t="shared" ref="CR1074" si="5382">IF(AND(OR($B1074="Incon60l",$B1074="Incon60r"),OR($B1077="con60r",$B1077="con60l"),$F1074="Flankers",$F1077="Flankers"),$T1077,"")</f>
        <v/>
      </c>
    </row>
    <row r="1075" spans="1:96" x14ac:dyDescent="0.25">
      <c r="A1075" t="s">
        <v>395</v>
      </c>
      <c r="B1075" t="s">
        <v>348</v>
      </c>
      <c r="C1075">
        <v>0</v>
      </c>
      <c r="D1075">
        <v>700</v>
      </c>
      <c r="E1075" t="s">
        <v>696</v>
      </c>
      <c r="F1075" t="s">
        <v>85</v>
      </c>
      <c r="G1075" t="s">
        <v>30</v>
      </c>
      <c r="H1075" t="s">
        <v>30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 t="s">
        <v>30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</row>
    <row r="1076" spans="1:96" x14ac:dyDescent="0.25">
      <c r="A1076" t="s">
        <v>396</v>
      </c>
      <c r="B1076" t="s">
        <v>348</v>
      </c>
      <c r="C1076">
        <v>0</v>
      </c>
      <c r="D1076">
        <v>700</v>
      </c>
      <c r="E1076" t="s">
        <v>696</v>
      </c>
      <c r="F1076" t="s">
        <v>85</v>
      </c>
      <c r="G1076" t="s">
        <v>30</v>
      </c>
      <c r="H1076" t="s">
        <v>30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 t="s">
        <v>30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BV1076" t="str">
        <f t="shared" ref="BV1076" si="5383">IF(AND(OR($B1076="Incon20l",$B1076="Incon20r"),OR($B1079="Abs20r",$B1079="Abs20l"),$F1076="Central",$F1079="Central"),$I1079,"")</f>
        <v/>
      </c>
      <c r="BW1076" t="str">
        <f t="shared" ref="BW1076" si="5384">IF(AND(OR($B1076="Incon60l",$B1076="Incon60r"),OR($B1079="Abs60r",$B1079="Abs60l"),$F1076="Central",$F1079="Central"),$I1079,"")</f>
        <v/>
      </c>
      <c r="BX1076" t="str">
        <f t="shared" si="5369"/>
        <v/>
      </c>
      <c r="BY1076" t="str">
        <f t="shared" ref="BY1076" si="5385">IF(AND(OR($B1076="Incon60l",$B1076="Incon60r"),OR($B1079="con60r",$B1079="con60l"),$F1076="Central",$F1079="Central"),$I1079,"")</f>
        <v/>
      </c>
      <c r="CI1076" t="str">
        <f t="shared" ref="CI1076" si="5386">IF(AND(OR($B1076="Incon20l",$B1076="Incon20r"),OR($B1079="Abs20r",$B1079="Abs20l"),$F1076="Central",$F1079="Central"),$T1079,"")</f>
        <v/>
      </c>
      <c r="CJ1076" t="str">
        <f t="shared" ref="CJ1076" si="5387">IF(AND(OR($B1076="Incon60l",$B1076="Incon60r"),OR($B1079="Abs60r",$B1079="Abs60l"),$F1076="Central",$F1079="Central"),$T1079,"")</f>
        <v/>
      </c>
      <c r="CK1076" t="str">
        <f t="shared" ref="CK1076" si="5388">IF(AND(OR($B1076="Incon20l",$B1076="Incon20r"),OR($B1079="con20r",$B1079="con20l"),$F1076="Central",$F1079="Central"),$T1079,"")</f>
        <v/>
      </c>
      <c r="CL1076" t="str">
        <f t="shared" ref="CL1076" si="5389">IF(AND(OR($B1076="Incon60l",$B1076="Incon60r"),OR($B1079="con60r",$B1079="con60l"),$F1076="Central",$F1079="Central"),$T1079,"")</f>
        <v/>
      </c>
    </row>
    <row r="1077" spans="1:96" x14ac:dyDescent="0.25">
      <c r="A1077" t="s">
        <v>397</v>
      </c>
      <c r="B1077" t="s">
        <v>348</v>
      </c>
      <c r="C1077">
        <v>0</v>
      </c>
      <c r="D1077">
        <v>700</v>
      </c>
      <c r="E1077" t="s">
        <v>696</v>
      </c>
      <c r="F1077" t="s">
        <v>85</v>
      </c>
      <c r="G1077" t="s">
        <v>30</v>
      </c>
      <c r="H1077" t="s">
        <v>30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 t="s">
        <v>30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CB1077" t="str">
        <f t="shared" ref="CB1077" si="5390">IF(AND(OR($B1077="Incon20l",$B1077="Incon20r"),OR($B1080="Abs20r",$B1080="Abs20l"),$F1077="Flankers",$F1080="Flankers"),$I1080,"")</f>
        <v/>
      </c>
      <c r="CC1077" t="str">
        <f t="shared" ref="CC1077" si="5391">IF(AND(OR($B1077="Incon60l",$B1077="Incon60r"),OR($B1080="Abs60r",$B1080="Abs60l"),$F1077="Flankers",$F1080="Flankers"),$I1080,"")</f>
        <v/>
      </c>
      <c r="CD1077" t="str">
        <f t="shared" ref="CD1077" si="5392">IF(AND(OR($B1077="Incon20l",$B1077="Incon20r"),OR($B1080="con20r",$B1080="con20l"),$F1077="Flankers",$F1080="Flankers"),$I1080,"")</f>
        <v/>
      </c>
      <c r="CE1077" t="str">
        <f t="shared" ref="CE1077" si="5393">IF(AND(OR($B1077="Incon60l",$B1077="Incon60r"),OR($B1080="con60r",$B1080="con60l"),$F1077="Flankers",$F1080="Flankers"),$I1080,"")</f>
        <v/>
      </c>
      <c r="CO1077" t="str">
        <f t="shared" ref="CO1077" si="5394">IF(AND(OR($B1077="Incon20l",$B1077="Incon20r"),OR($B1080="Abs20r",$B1080="Abs20l"),$F1077="Flankers",$F1080="Flankers"),$T1080,"")</f>
        <v/>
      </c>
      <c r="CP1077" t="str">
        <f t="shared" ref="CP1077" si="5395">IF(AND(OR($B1077="Incon60l",$B1077="Incon60r"),OR($B1080="Abs60r",$B1080="Abs60l"),$F1077="Flankers",$F1080="Flankers"),$T1080,"")</f>
        <v/>
      </c>
      <c r="CQ1077" t="str">
        <f t="shared" ref="CQ1077" si="5396">IF(AND(OR($B1077="Incon20l",$B1077="Incon20r"),OR($B1080="con20r",$B1080="con20l"),$F1077="Flankers",$F1080="Flankers"),$T1080,"")</f>
        <v/>
      </c>
      <c r="CR1077" t="str">
        <f t="shared" ref="CR1077" si="5397">IF(AND(OR($B1077="Incon60l",$B1077="Incon60r"),OR($B1080="con60r",$B1080="con60l"),$F1077="Flankers",$F1080="Flankers"),$T1080,"")</f>
        <v/>
      </c>
    </row>
    <row r="1078" spans="1:96" x14ac:dyDescent="0.25">
      <c r="A1078" t="s">
        <v>398</v>
      </c>
      <c r="B1078" t="s">
        <v>348</v>
      </c>
      <c r="C1078">
        <v>0</v>
      </c>
      <c r="D1078">
        <v>700</v>
      </c>
      <c r="E1078" t="s">
        <v>696</v>
      </c>
      <c r="F1078" t="s">
        <v>85</v>
      </c>
      <c r="G1078" t="s">
        <v>30</v>
      </c>
      <c r="H1078" t="s">
        <v>30</v>
      </c>
      <c r="I1078">
        <v>133.4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 t="s">
        <v>30</v>
      </c>
      <c r="Q1078">
        <v>0</v>
      </c>
      <c r="R1078">
        <v>19.100000000000001</v>
      </c>
      <c r="S1078">
        <v>0</v>
      </c>
      <c r="T1078">
        <v>0</v>
      </c>
      <c r="U1078">
        <v>0</v>
      </c>
      <c r="V1078">
        <v>0</v>
      </c>
    </row>
    <row r="1079" spans="1:96" x14ac:dyDescent="0.25">
      <c r="A1079" t="s">
        <v>399</v>
      </c>
      <c r="B1079" t="s">
        <v>348</v>
      </c>
      <c r="C1079">
        <v>0</v>
      </c>
      <c r="D1079">
        <v>700</v>
      </c>
      <c r="E1079" t="s">
        <v>696</v>
      </c>
      <c r="F1079" t="s">
        <v>85</v>
      </c>
      <c r="G1079" t="s">
        <v>30</v>
      </c>
      <c r="H1079" t="s">
        <v>30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 t="s">
        <v>30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BV1079" t="str">
        <f t="shared" ref="BV1079" si="5398">IF(AND(OR($B1079="Incon20l",$B1079="Incon20r"),OR($B1082="Abs20r",$B1082="Abs20l"),$F1079="Central",$F1082="Central"),$I1082,"")</f>
        <v/>
      </c>
      <c r="BW1079" t="str">
        <f t="shared" ref="BW1079" si="5399">IF(AND(OR($B1079="Incon60l",$B1079="Incon60r"),OR($B1082="Abs60r",$B1082="Abs60l"),$F1079="Central",$F1082="Central"),$I1082,"")</f>
        <v/>
      </c>
      <c r="BX1079" t="str">
        <f t="shared" si="5369"/>
        <v/>
      </c>
      <c r="BY1079" t="str">
        <f t="shared" ref="BY1079" si="5400">IF(AND(OR($B1079="Incon60l",$B1079="Incon60r"),OR($B1082="con60r",$B1082="con60l"),$F1079="Central",$F1082="Central"),$I1082,"")</f>
        <v/>
      </c>
      <c r="CI1079" t="str">
        <f t="shared" ref="CI1079" si="5401">IF(AND(OR($B1079="Incon20l",$B1079="Incon20r"),OR($B1082="Abs20r",$B1082="Abs20l"),$F1079="Central",$F1082="Central"),$T1082,"")</f>
        <v/>
      </c>
      <c r="CJ1079" t="str">
        <f t="shared" ref="CJ1079" si="5402">IF(AND(OR($B1079="Incon60l",$B1079="Incon60r"),OR($B1082="Abs60r",$B1082="Abs60l"),$F1079="Central",$F1082="Central"),$T1082,"")</f>
        <v/>
      </c>
      <c r="CK1079" t="str">
        <f t="shared" ref="CK1079" si="5403">IF(AND(OR($B1079="Incon20l",$B1079="Incon20r"),OR($B1082="con20r",$B1082="con20l"),$F1079="Central",$F1082="Central"),$T1082,"")</f>
        <v/>
      </c>
      <c r="CL1079" t="str">
        <f t="shared" ref="CL1079" si="5404">IF(AND(OR($B1079="Incon60l",$B1079="Incon60r"),OR($B1082="con60r",$B1082="con60l"),$F1079="Central",$F1082="Central"),$T1082,"")</f>
        <v/>
      </c>
    </row>
    <row r="1080" spans="1:96" x14ac:dyDescent="0.25">
      <c r="A1080" t="s">
        <v>400</v>
      </c>
      <c r="B1080" t="s">
        <v>348</v>
      </c>
      <c r="C1080">
        <v>0</v>
      </c>
      <c r="D1080">
        <v>700</v>
      </c>
      <c r="E1080" t="s">
        <v>696</v>
      </c>
      <c r="F1080" t="s">
        <v>85</v>
      </c>
      <c r="G1080" t="s">
        <v>30</v>
      </c>
      <c r="H1080" t="s">
        <v>30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 t="s">
        <v>30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CB1080" t="str">
        <f t="shared" ref="CB1080" si="5405">IF(AND(OR($B1080="Incon20l",$B1080="Incon20r"),OR($B1083="Abs20r",$B1083="Abs20l"),$F1080="Flankers",$F1083="Flankers"),$I1083,"")</f>
        <v/>
      </c>
      <c r="CC1080" t="str">
        <f t="shared" ref="CC1080" si="5406">IF(AND(OR($B1080="Incon60l",$B1080="Incon60r"),OR($B1083="Abs60r",$B1083="Abs60l"),$F1080="Flankers",$F1083="Flankers"),$I1083,"")</f>
        <v/>
      </c>
      <c r="CD1080" t="str">
        <f t="shared" ref="CD1080" si="5407">IF(AND(OR($B1080="Incon20l",$B1080="Incon20r"),OR($B1083="con20r",$B1083="con20l"),$F1080="Flankers",$F1083="Flankers"),$I1083,"")</f>
        <v/>
      </c>
      <c r="CE1080" t="str">
        <f t="shared" ref="CE1080" si="5408">IF(AND(OR($B1080="Incon60l",$B1080="Incon60r"),OR($B1083="con60r",$B1083="con60l"),$F1080="Flankers",$F1083="Flankers"),$I1083,"")</f>
        <v/>
      </c>
      <c r="CO1080" t="str">
        <f t="shared" ref="CO1080" si="5409">IF(AND(OR($B1080="Incon20l",$B1080="Incon20r"),OR($B1083="Abs20r",$B1083="Abs20l"),$F1080="Flankers",$F1083="Flankers"),$T1083,"")</f>
        <v/>
      </c>
      <c r="CP1080" t="str">
        <f t="shared" ref="CP1080" si="5410">IF(AND(OR($B1080="Incon60l",$B1080="Incon60r"),OR($B1083="Abs60r",$B1083="Abs60l"),$F1080="Flankers",$F1083="Flankers"),$T1083,"")</f>
        <v/>
      </c>
      <c r="CQ1080" t="str">
        <f t="shared" ref="CQ1080" si="5411">IF(AND(OR($B1080="Incon20l",$B1080="Incon20r"),OR($B1083="con20r",$B1083="con20l"),$F1080="Flankers",$F1083="Flankers"),$T1083,"")</f>
        <v/>
      </c>
      <c r="CR1080" t="str">
        <f t="shared" ref="CR1080" si="5412">IF(AND(OR($B1080="Incon60l",$B1080="Incon60r"),OR($B1083="con60r",$B1083="con60l"),$F1080="Flankers",$F1083="Flankers"),$T1083,"")</f>
        <v/>
      </c>
    </row>
    <row r="1081" spans="1:96" x14ac:dyDescent="0.25">
      <c r="A1081" t="s">
        <v>401</v>
      </c>
      <c r="B1081" t="s">
        <v>348</v>
      </c>
      <c r="C1081">
        <v>0</v>
      </c>
      <c r="D1081">
        <v>700</v>
      </c>
      <c r="E1081" t="s">
        <v>696</v>
      </c>
      <c r="F1081" t="s">
        <v>85</v>
      </c>
      <c r="G1081" t="s">
        <v>30</v>
      </c>
      <c r="H1081" t="s">
        <v>30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 t="s">
        <v>30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</row>
    <row r="1082" spans="1:96" x14ac:dyDescent="0.25">
      <c r="A1082" t="s">
        <v>402</v>
      </c>
      <c r="B1082" t="s">
        <v>403</v>
      </c>
      <c r="C1082">
        <v>0</v>
      </c>
      <c r="D1082">
        <v>700</v>
      </c>
      <c r="E1082" t="s">
        <v>696</v>
      </c>
      <c r="F1082" t="s">
        <v>29</v>
      </c>
      <c r="G1082" t="s">
        <v>30</v>
      </c>
      <c r="H1082" t="s">
        <v>30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 t="s">
        <v>30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BV1082" t="str">
        <f t="shared" ref="BV1082" si="5413">IF(AND(OR($B1082="Incon20l",$B1082="Incon20r"),OR($B1085="Abs20r",$B1085="Abs20l"),$F1082="Central",$F1085="Central"),$I1085,"")</f>
        <v/>
      </c>
      <c r="BW1082" t="str">
        <f t="shared" ref="BW1082" si="5414">IF(AND(OR($B1082="Incon60l",$B1082="Incon60r"),OR($B1085="Abs60r",$B1085="Abs60l"),$F1082="Central",$F1085="Central"),$I1085,"")</f>
        <v/>
      </c>
      <c r="BX1082" t="str">
        <f t="shared" si="5369"/>
        <v/>
      </c>
      <c r="BY1082" t="str">
        <f t="shared" ref="BY1082" si="5415">IF(AND(OR($B1082="Incon60l",$B1082="Incon60r"),OR($B1085="con60r",$B1085="con60l"),$F1082="Central",$F1085="Central"),$I1085,"")</f>
        <v/>
      </c>
      <c r="CI1082" t="str">
        <f t="shared" ref="CI1082" si="5416">IF(AND(OR($B1082="Incon20l",$B1082="Incon20r"),OR($B1085="Abs20r",$B1085="Abs20l"),$F1082="Central",$F1085="Central"),$T1085,"")</f>
        <v/>
      </c>
      <c r="CJ1082" t="str">
        <f t="shared" ref="CJ1082" si="5417">IF(AND(OR($B1082="Incon60l",$B1082="Incon60r"),OR($B1085="Abs60r",$B1085="Abs60l"),$F1082="Central",$F1085="Central"),$T1085,"")</f>
        <v/>
      </c>
      <c r="CK1082" t="str">
        <f t="shared" ref="CK1082" si="5418">IF(AND(OR($B1082="Incon20l",$B1082="Incon20r"),OR($B1085="con20r",$B1085="con20l"),$F1082="Central",$F1085="Central"),$T1085,"")</f>
        <v/>
      </c>
      <c r="CL1082" t="str">
        <f t="shared" ref="CL1082" si="5419">IF(AND(OR($B1082="Incon60l",$B1082="Incon60r"),OR($B1085="con60r",$B1085="con60l"),$F1082="Central",$F1085="Central"),$T1085,"")</f>
        <v/>
      </c>
    </row>
    <row r="1083" spans="1:96" x14ac:dyDescent="0.25">
      <c r="A1083" t="s">
        <v>404</v>
      </c>
      <c r="B1083" t="s">
        <v>403</v>
      </c>
      <c r="C1083">
        <v>0</v>
      </c>
      <c r="D1083">
        <v>700</v>
      </c>
      <c r="E1083" t="s">
        <v>696</v>
      </c>
      <c r="F1083" t="s">
        <v>29</v>
      </c>
      <c r="G1083" t="s">
        <v>30</v>
      </c>
      <c r="H1083" t="s">
        <v>30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 t="s">
        <v>30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CB1083" t="str">
        <f t="shared" ref="CB1083" si="5420">IF(AND(OR($B1083="Incon20l",$B1083="Incon20r"),OR($B1086="Abs20r",$B1086="Abs20l"),$F1083="Flankers",$F1086="Flankers"),$I1086,"")</f>
        <v/>
      </c>
      <c r="CC1083" t="str">
        <f t="shared" ref="CC1083" si="5421">IF(AND(OR($B1083="Incon60l",$B1083="Incon60r"),OR($B1086="Abs60r",$B1086="Abs60l"),$F1083="Flankers",$F1086="Flankers"),$I1086,"")</f>
        <v/>
      </c>
      <c r="CD1083" t="str">
        <f t="shared" ref="CD1083" si="5422">IF(AND(OR($B1083="Incon20l",$B1083="Incon20r"),OR($B1086="con20r",$B1086="con20l"),$F1083="Flankers",$F1086="Flankers"),$I1086,"")</f>
        <v/>
      </c>
      <c r="CE1083" t="str">
        <f t="shared" ref="CE1083" si="5423">IF(AND(OR($B1083="Incon60l",$B1083="Incon60r"),OR($B1086="con60r",$B1086="con60l"),$F1083="Flankers",$F1086="Flankers"),$I1086,"")</f>
        <v/>
      </c>
      <c r="CO1083" t="str">
        <f t="shared" ref="CO1083" si="5424">IF(AND(OR($B1083="Incon20l",$B1083="Incon20r"),OR($B1086="Abs20r",$B1086="Abs20l"),$F1083="Flankers",$F1086="Flankers"),$T1086,"")</f>
        <v/>
      </c>
      <c r="CP1083" t="str">
        <f t="shared" ref="CP1083" si="5425">IF(AND(OR($B1083="Incon60l",$B1083="Incon60r"),OR($B1086="Abs60r",$B1086="Abs60l"),$F1083="Flankers",$F1086="Flankers"),$T1086,"")</f>
        <v/>
      </c>
      <c r="CQ1083" t="str">
        <f t="shared" ref="CQ1083" si="5426">IF(AND(OR($B1083="Incon20l",$B1083="Incon20r"),OR($B1086="con20r",$B1086="con20l"),$F1083="Flankers",$F1086="Flankers"),$T1086,"")</f>
        <v/>
      </c>
      <c r="CR1083" t="str">
        <f t="shared" ref="CR1083" si="5427">IF(AND(OR($B1083="Incon60l",$B1083="Incon60r"),OR($B1086="con60r",$B1086="con60l"),$F1083="Flankers",$F1086="Flankers"),$T1086,"")</f>
        <v/>
      </c>
    </row>
    <row r="1084" spans="1:96" x14ac:dyDescent="0.25">
      <c r="A1084" t="s">
        <v>405</v>
      </c>
      <c r="B1084" t="s">
        <v>403</v>
      </c>
      <c r="C1084">
        <v>0</v>
      </c>
      <c r="D1084">
        <v>700</v>
      </c>
      <c r="E1084" t="s">
        <v>696</v>
      </c>
      <c r="F1084" t="s">
        <v>29</v>
      </c>
      <c r="G1084" t="s">
        <v>30</v>
      </c>
      <c r="H1084" t="s">
        <v>30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 t="s">
        <v>30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</row>
    <row r="1085" spans="1:96" x14ac:dyDescent="0.25">
      <c r="A1085" t="s">
        <v>406</v>
      </c>
      <c r="B1085" t="s">
        <v>403</v>
      </c>
      <c r="C1085">
        <v>0</v>
      </c>
      <c r="D1085">
        <v>700</v>
      </c>
      <c r="E1085" t="s">
        <v>696</v>
      </c>
      <c r="F1085" t="s">
        <v>29</v>
      </c>
      <c r="G1085" t="s">
        <v>30</v>
      </c>
      <c r="H1085" t="s">
        <v>30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 t="s">
        <v>30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BV1085" t="str">
        <f t="shared" ref="BV1085" si="5428">IF(AND(OR($B1085="Incon20l",$B1085="Incon20r"),OR($B1088="Abs20r",$B1088="Abs20l"),$F1085="Central",$F1088="Central"),$I1088,"")</f>
        <v/>
      </c>
      <c r="BW1085" t="str">
        <f t="shared" ref="BW1085" si="5429">IF(AND(OR($B1085="Incon60l",$B1085="Incon60r"),OR($B1088="Abs60r",$B1088="Abs60l"),$F1085="Central",$F1088="Central"),$I1088,"")</f>
        <v/>
      </c>
      <c r="BX1085" t="str">
        <f t="shared" si="5369"/>
        <v/>
      </c>
      <c r="BY1085" t="str">
        <f t="shared" ref="BY1085" si="5430">IF(AND(OR($B1085="Incon60l",$B1085="Incon60r"),OR($B1088="con60r",$B1088="con60l"),$F1085="Central",$F1088="Central"),$I1088,"")</f>
        <v/>
      </c>
      <c r="CI1085" t="str">
        <f t="shared" ref="CI1085" si="5431">IF(AND(OR($B1085="Incon20l",$B1085="Incon20r"),OR($B1088="Abs20r",$B1088="Abs20l"),$F1085="Central",$F1088="Central"),$T1088,"")</f>
        <v/>
      </c>
      <c r="CJ1085" t="str">
        <f t="shared" ref="CJ1085" si="5432">IF(AND(OR($B1085="Incon60l",$B1085="Incon60r"),OR($B1088="Abs60r",$B1088="Abs60l"),$F1085="Central",$F1088="Central"),$T1088,"")</f>
        <v/>
      </c>
      <c r="CK1085" t="str">
        <f t="shared" ref="CK1085" si="5433">IF(AND(OR($B1085="Incon20l",$B1085="Incon20r"),OR($B1088="con20r",$B1088="con20l"),$F1085="Central",$F1088="Central"),$T1088,"")</f>
        <v/>
      </c>
      <c r="CL1085" t="str">
        <f t="shared" ref="CL1085" si="5434">IF(AND(OR($B1085="Incon60l",$B1085="Incon60r"),OR($B1088="con60r",$B1088="con60l"),$F1085="Central",$F1088="Central"),$T1088,"")</f>
        <v/>
      </c>
    </row>
    <row r="1086" spans="1:96" x14ac:dyDescent="0.25">
      <c r="A1086" t="s">
        <v>407</v>
      </c>
      <c r="B1086" t="s">
        <v>403</v>
      </c>
      <c r="C1086">
        <v>0</v>
      </c>
      <c r="D1086">
        <v>700</v>
      </c>
      <c r="E1086" t="s">
        <v>696</v>
      </c>
      <c r="F1086" t="s">
        <v>29</v>
      </c>
      <c r="G1086" t="s">
        <v>30</v>
      </c>
      <c r="H1086" t="s">
        <v>30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 t="s">
        <v>30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CB1086" t="str">
        <f t="shared" ref="CB1086" si="5435">IF(AND(OR($B1086="Incon20l",$B1086="Incon20r"),OR($B1089="Abs20r",$B1089="Abs20l"),$F1086="Flankers",$F1089="Flankers"),$I1089,"")</f>
        <v/>
      </c>
      <c r="CC1086" t="str">
        <f t="shared" ref="CC1086" si="5436">IF(AND(OR($B1086="Incon60l",$B1086="Incon60r"),OR($B1089="Abs60r",$B1089="Abs60l"),$F1086="Flankers",$F1089="Flankers"),$I1089,"")</f>
        <v/>
      </c>
      <c r="CD1086" t="str">
        <f t="shared" ref="CD1086" si="5437">IF(AND(OR($B1086="Incon20l",$B1086="Incon20r"),OR($B1089="con20r",$B1089="con20l"),$F1086="Flankers",$F1089="Flankers"),$I1089,"")</f>
        <v/>
      </c>
      <c r="CE1086" t="str">
        <f t="shared" ref="CE1086" si="5438">IF(AND(OR($B1086="Incon60l",$B1086="Incon60r"),OR($B1089="con60r",$B1089="con60l"),$F1086="Flankers",$F1089="Flankers"),$I1089,"")</f>
        <v/>
      </c>
      <c r="CO1086" t="str">
        <f t="shared" ref="CO1086" si="5439">IF(AND(OR($B1086="Incon20l",$B1086="Incon20r"),OR($B1089="Abs20r",$B1089="Abs20l"),$F1086="Flankers",$F1089="Flankers"),$T1089,"")</f>
        <v/>
      </c>
      <c r="CP1086" t="str">
        <f t="shared" ref="CP1086" si="5440">IF(AND(OR($B1086="Incon60l",$B1086="Incon60r"),OR($B1089="Abs60r",$B1089="Abs60l"),$F1086="Flankers",$F1089="Flankers"),$T1089,"")</f>
        <v/>
      </c>
      <c r="CQ1086" t="str">
        <f t="shared" ref="CQ1086" si="5441">IF(AND(OR($B1086="Incon20l",$B1086="Incon20r"),OR($B1089="con20r",$B1089="con20l"),$F1086="Flankers",$F1089="Flankers"),$T1089,"")</f>
        <v/>
      </c>
      <c r="CR1086" t="str">
        <f t="shared" ref="CR1086" si="5442">IF(AND(OR($B1086="Incon60l",$B1086="Incon60r"),OR($B1089="con60r",$B1089="con60l"),$F1086="Flankers",$F1089="Flankers"),$T1089,"")</f>
        <v/>
      </c>
    </row>
    <row r="1087" spans="1:96" x14ac:dyDescent="0.25">
      <c r="A1087" t="s">
        <v>408</v>
      </c>
      <c r="B1087" t="s">
        <v>403</v>
      </c>
      <c r="C1087">
        <v>0</v>
      </c>
      <c r="D1087">
        <v>700</v>
      </c>
      <c r="E1087" t="s">
        <v>696</v>
      </c>
      <c r="F1087" t="s">
        <v>29</v>
      </c>
      <c r="G1087" t="s">
        <v>30</v>
      </c>
      <c r="H1087" t="s">
        <v>30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 t="s">
        <v>30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1:96" x14ac:dyDescent="0.25">
      <c r="A1088" t="s">
        <v>409</v>
      </c>
      <c r="B1088" t="s">
        <v>403</v>
      </c>
      <c r="C1088">
        <v>0</v>
      </c>
      <c r="D1088">
        <v>700</v>
      </c>
      <c r="E1088" t="s">
        <v>696</v>
      </c>
      <c r="F1088" t="s">
        <v>29</v>
      </c>
      <c r="G1088" t="s">
        <v>30</v>
      </c>
      <c r="H1088" t="s">
        <v>30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 t="s">
        <v>30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BV1088" t="str">
        <f t="shared" ref="BV1088" si="5443">IF(AND(OR($B1088="Incon20l",$B1088="Incon20r"),OR($B1091="Abs20r",$B1091="Abs20l"),$F1088="Central",$F1091="Central"),$I1091,"")</f>
        <v/>
      </c>
      <c r="BW1088" t="str">
        <f t="shared" ref="BW1088" si="5444">IF(AND(OR($B1088="Incon60l",$B1088="Incon60r"),OR($B1091="Abs60r",$B1091="Abs60l"),$F1088="Central",$F1091="Central"),$I1091,"")</f>
        <v/>
      </c>
      <c r="BX1088" t="str">
        <f t="shared" si="5369"/>
        <v/>
      </c>
      <c r="BY1088" t="str">
        <f t="shared" ref="BY1088" si="5445">IF(AND(OR($B1088="Incon60l",$B1088="Incon60r"),OR($B1091="con60r",$B1091="con60l"),$F1088="Central",$F1091="Central"),$I1091,"")</f>
        <v/>
      </c>
      <c r="CI1088" t="str">
        <f t="shared" ref="CI1088" si="5446">IF(AND(OR($B1088="Incon20l",$B1088="Incon20r"),OR($B1091="Abs20r",$B1091="Abs20l"),$F1088="Central",$F1091="Central"),$T1091,"")</f>
        <v/>
      </c>
      <c r="CJ1088" t="str">
        <f t="shared" ref="CJ1088" si="5447">IF(AND(OR($B1088="Incon60l",$B1088="Incon60r"),OR($B1091="Abs60r",$B1091="Abs60l"),$F1088="Central",$F1091="Central"),$T1091,"")</f>
        <v/>
      </c>
      <c r="CK1088" t="str">
        <f t="shared" ref="CK1088" si="5448">IF(AND(OR($B1088="Incon20l",$B1088="Incon20r"),OR($B1091="con20r",$B1091="con20l"),$F1088="Central",$F1091="Central"),$T1091,"")</f>
        <v/>
      </c>
      <c r="CL1088" t="str">
        <f t="shared" ref="CL1088" si="5449">IF(AND(OR($B1088="Incon60l",$B1088="Incon60r"),OR($B1091="con60r",$B1091="con60l"),$F1088="Central",$F1091="Central"),$T1091,"")</f>
        <v/>
      </c>
    </row>
    <row r="1089" spans="1:96" x14ac:dyDescent="0.25">
      <c r="A1089" t="s">
        <v>410</v>
      </c>
      <c r="B1089" t="s">
        <v>403</v>
      </c>
      <c r="C1089">
        <v>0</v>
      </c>
      <c r="D1089">
        <v>700</v>
      </c>
      <c r="E1089" t="s">
        <v>696</v>
      </c>
      <c r="F1089" t="s">
        <v>29</v>
      </c>
      <c r="G1089" t="s">
        <v>30</v>
      </c>
      <c r="H1089" t="s">
        <v>30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 t="s">
        <v>30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CB1089" t="str">
        <f t="shared" ref="CB1089" si="5450">IF(AND(OR($B1089="Incon20l",$B1089="Incon20r"),OR($B1092="Abs20r",$B1092="Abs20l"),$F1089="Flankers",$F1092="Flankers"),$I1092,"")</f>
        <v/>
      </c>
      <c r="CC1089" t="str">
        <f t="shared" ref="CC1089" si="5451">IF(AND(OR($B1089="Incon60l",$B1089="Incon60r"),OR($B1092="Abs60r",$B1092="Abs60l"),$F1089="Flankers",$F1092="Flankers"),$I1092,"")</f>
        <v/>
      </c>
      <c r="CD1089" t="str">
        <f t="shared" ref="CD1089" si="5452">IF(AND(OR($B1089="Incon20l",$B1089="Incon20r"),OR($B1092="con20r",$B1092="con20l"),$F1089="Flankers",$F1092="Flankers"),$I1092,"")</f>
        <v/>
      </c>
      <c r="CE1089" t="str">
        <f t="shared" ref="CE1089" si="5453">IF(AND(OR($B1089="Incon60l",$B1089="Incon60r"),OR($B1092="con60r",$B1092="con60l"),$F1089="Flankers",$F1092="Flankers"),$I1092,"")</f>
        <v/>
      </c>
      <c r="CO1089" t="str">
        <f t="shared" ref="CO1089" si="5454">IF(AND(OR($B1089="Incon20l",$B1089="Incon20r"),OR($B1092="Abs20r",$B1092="Abs20l"),$F1089="Flankers",$F1092="Flankers"),$T1092,"")</f>
        <v/>
      </c>
      <c r="CP1089" t="str">
        <f t="shared" ref="CP1089" si="5455">IF(AND(OR($B1089="Incon60l",$B1089="Incon60r"),OR($B1092="Abs60r",$B1092="Abs60l"),$F1089="Flankers",$F1092="Flankers"),$T1092,"")</f>
        <v/>
      </c>
      <c r="CQ1089" t="str">
        <f t="shared" ref="CQ1089" si="5456">IF(AND(OR($B1089="Incon20l",$B1089="Incon20r"),OR($B1092="con20r",$B1092="con20l"),$F1089="Flankers",$F1092="Flankers"),$T1092,"")</f>
        <v/>
      </c>
      <c r="CR1089" t="str">
        <f t="shared" ref="CR1089" si="5457">IF(AND(OR($B1089="Incon60l",$B1089="Incon60r"),OR($B1092="con60r",$B1092="con60l"),$F1089="Flankers",$F1092="Flankers"),$T1092,"")</f>
        <v/>
      </c>
    </row>
    <row r="1090" spans="1:96" x14ac:dyDescent="0.25">
      <c r="A1090" t="s">
        <v>411</v>
      </c>
      <c r="B1090" t="s">
        <v>403</v>
      </c>
      <c r="C1090">
        <v>0</v>
      </c>
      <c r="D1090">
        <v>700</v>
      </c>
      <c r="E1090" t="s">
        <v>696</v>
      </c>
      <c r="F1090" t="s">
        <v>29</v>
      </c>
      <c r="G1090" t="s">
        <v>30</v>
      </c>
      <c r="H1090" t="s">
        <v>30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 t="s">
        <v>30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</row>
    <row r="1091" spans="1:96" x14ac:dyDescent="0.25">
      <c r="A1091" t="s">
        <v>412</v>
      </c>
      <c r="B1091" t="s">
        <v>403</v>
      </c>
      <c r="C1091">
        <v>0</v>
      </c>
      <c r="D1091">
        <v>700</v>
      </c>
      <c r="E1091" t="s">
        <v>696</v>
      </c>
      <c r="F1091" t="s">
        <v>29</v>
      </c>
      <c r="G1091" t="s">
        <v>30</v>
      </c>
      <c r="H1091" t="s">
        <v>30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 t="s">
        <v>30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BV1091" t="str">
        <f t="shared" ref="BV1091" si="5458">IF(AND(OR($B1091="Incon20l",$B1091="Incon20r"),OR($B1094="Abs20r",$B1094="Abs20l"),$F1091="Central",$F1094="Central"),$I1094,"")</f>
        <v/>
      </c>
      <c r="BW1091" t="str">
        <f t="shared" ref="BW1091" si="5459">IF(AND(OR($B1091="Incon60l",$B1091="Incon60r"),OR($B1094="Abs60r",$B1094="Abs60l"),$F1091="Central",$F1094="Central"),$I1094,"")</f>
        <v/>
      </c>
      <c r="BX1091" t="str">
        <f t="shared" si="5369"/>
        <v/>
      </c>
      <c r="BY1091" t="str">
        <f t="shared" ref="BY1091" si="5460">IF(AND(OR($B1091="Incon60l",$B1091="Incon60r"),OR($B1094="con60r",$B1094="con60l"),$F1091="Central",$F1094="Central"),$I1094,"")</f>
        <v/>
      </c>
      <c r="CI1091" t="str">
        <f t="shared" ref="CI1091" si="5461">IF(AND(OR($B1091="Incon20l",$B1091="Incon20r"),OR($B1094="Abs20r",$B1094="Abs20l"),$F1091="Central",$F1094="Central"),$T1094,"")</f>
        <v/>
      </c>
      <c r="CJ1091" t="str">
        <f t="shared" ref="CJ1091" si="5462">IF(AND(OR($B1091="Incon60l",$B1091="Incon60r"),OR($B1094="Abs60r",$B1094="Abs60l"),$F1091="Central",$F1094="Central"),$T1094,"")</f>
        <v/>
      </c>
      <c r="CK1091" t="str">
        <f t="shared" ref="CK1091" si="5463">IF(AND(OR($B1091="Incon20l",$B1091="Incon20r"),OR($B1094="con20r",$B1094="con20l"),$F1091="Central",$F1094="Central"),$T1094,"")</f>
        <v/>
      </c>
      <c r="CL1091" t="str">
        <f t="shared" ref="CL1091" si="5464">IF(AND(OR($B1091="Incon60l",$B1091="Incon60r"),OR($B1094="con60r",$B1094="con60l"),$F1091="Central",$F1094="Central"),$T1094,"")</f>
        <v/>
      </c>
    </row>
    <row r="1092" spans="1:96" x14ac:dyDescent="0.25">
      <c r="A1092" t="s">
        <v>413</v>
      </c>
      <c r="B1092" t="s">
        <v>403</v>
      </c>
      <c r="C1092">
        <v>0</v>
      </c>
      <c r="D1092">
        <v>700</v>
      </c>
      <c r="E1092" t="s">
        <v>696</v>
      </c>
      <c r="F1092" t="s">
        <v>29</v>
      </c>
      <c r="G1092" t="s">
        <v>30</v>
      </c>
      <c r="H1092" t="s">
        <v>30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 t="s">
        <v>30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CB1092" t="str">
        <f t="shared" ref="CB1092" si="5465">IF(AND(OR($B1092="Incon20l",$B1092="Incon20r"),OR($B1095="Abs20r",$B1095="Abs20l"),$F1092="Flankers",$F1095="Flankers"),$I1095,"")</f>
        <v/>
      </c>
      <c r="CC1092" t="str">
        <f t="shared" ref="CC1092" si="5466">IF(AND(OR($B1092="Incon60l",$B1092="Incon60r"),OR($B1095="Abs60r",$B1095="Abs60l"),$F1092="Flankers",$F1095="Flankers"),$I1095,"")</f>
        <v/>
      </c>
      <c r="CD1092" t="str">
        <f t="shared" ref="CD1092" si="5467">IF(AND(OR($B1092="Incon20l",$B1092="Incon20r"),OR($B1095="con20r",$B1095="con20l"),$F1092="Flankers",$F1095="Flankers"),$I1095,"")</f>
        <v/>
      </c>
      <c r="CE1092" t="str">
        <f t="shared" ref="CE1092" si="5468">IF(AND(OR($B1092="Incon60l",$B1092="Incon60r"),OR($B1095="con60r",$B1095="con60l"),$F1092="Flankers",$F1095="Flankers"),$I1095,"")</f>
        <v/>
      </c>
      <c r="CO1092" t="str">
        <f t="shared" ref="CO1092" si="5469">IF(AND(OR($B1092="Incon20l",$B1092="Incon20r"),OR($B1095="Abs20r",$B1095="Abs20l"),$F1092="Flankers",$F1095="Flankers"),$T1095,"")</f>
        <v/>
      </c>
      <c r="CP1092" t="str">
        <f t="shared" ref="CP1092" si="5470">IF(AND(OR($B1092="Incon60l",$B1092="Incon60r"),OR($B1095="Abs60r",$B1095="Abs60l"),$F1092="Flankers",$F1095="Flankers"),$T1095,"")</f>
        <v/>
      </c>
      <c r="CQ1092" t="str">
        <f t="shared" ref="CQ1092" si="5471">IF(AND(OR($B1092="Incon20l",$B1092="Incon20r"),OR($B1095="con20r",$B1095="con20l"),$F1092="Flankers",$F1095="Flankers"),$T1095,"")</f>
        <v/>
      </c>
      <c r="CR1092" t="str">
        <f t="shared" ref="CR1092" si="5472">IF(AND(OR($B1092="Incon60l",$B1092="Incon60r"),OR($B1095="con60r",$B1095="con60l"),$F1092="Flankers",$F1095="Flankers"),$T1095,"")</f>
        <v/>
      </c>
    </row>
    <row r="1093" spans="1:96" x14ac:dyDescent="0.25">
      <c r="A1093" t="s">
        <v>414</v>
      </c>
      <c r="B1093" t="s">
        <v>403</v>
      </c>
      <c r="C1093">
        <v>0</v>
      </c>
      <c r="D1093">
        <v>700</v>
      </c>
      <c r="E1093" t="s">
        <v>696</v>
      </c>
      <c r="F1093" t="s">
        <v>29</v>
      </c>
      <c r="G1093" t="s">
        <v>30</v>
      </c>
      <c r="H1093" t="s">
        <v>30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 t="s">
        <v>30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</row>
    <row r="1094" spans="1:96" x14ac:dyDescent="0.25">
      <c r="A1094" t="s">
        <v>415</v>
      </c>
      <c r="B1094" t="s">
        <v>403</v>
      </c>
      <c r="C1094">
        <v>0</v>
      </c>
      <c r="D1094">
        <v>700</v>
      </c>
      <c r="E1094" t="s">
        <v>696</v>
      </c>
      <c r="F1094" t="s">
        <v>29</v>
      </c>
      <c r="G1094" t="s">
        <v>30</v>
      </c>
      <c r="H1094" t="s">
        <v>30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 t="s">
        <v>30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BV1094" t="str">
        <f t="shared" ref="BV1094" si="5473">IF(AND(OR($B1094="Incon20l",$B1094="Incon20r"),OR($B1097="Abs20r",$B1097="Abs20l"),$F1094="Central",$F1097="Central"),$I1097,"")</f>
        <v/>
      </c>
      <c r="BW1094" t="str">
        <f t="shared" ref="BW1094" si="5474">IF(AND(OR($B1094="Incon60l",$B1094="Incon60r"),OR($B1097="Abs60r",$B1097="Abs60l"),$F1094="Central",$F1097="Central"),$I1097,"")</f>
        <v/>
      </c>
      <c r="BX1094" t="str">
        <f t="shared" si="5369"/>
        <v/>
      </c>
      <c r="BY1094" t="str">
        <f t="shared" ref="BY1094" si="5475">IF(AND(OR($B1094="Incon60l",$B1094="Incon60r"),OR($B1097="con60r",$B1097="con60l"),$F1094="Central",$F1097="Central"),$I1097,"")</f>
        <v/>
      </c>
      <c r="CI1094" t="str">
        <f t="shared" ref="CI1094" si="5476">IF(AND(OR($B1094="Incon20l",$B1094="Incon20r"),OR($B1097="Abs20r",$B1097="Abs20l"),$F1094="Central",$F1097="Central"),$T1097,"")</f>
        <v/>
      </c>
      <c r="CJ1094" t="str">
        <f t="shared" ref="CJ1094" si="5477">IF(AND(OR($B1094="Incon60l",$B1094="Incon60r"),OR($B1097="Abs60r",$B1097="Abs60l"),$F1094="Central",$F1097="Central"),$T1097,"")</f>
        <v/>
      </c>
      <c r="CK1094" t="str">
        <f t="shared" ref="CK1094" si="5478">IF(AND(OR($B1094="Incon20l",$B1094="Incon20r"),OR($B1097="con20r",$B1097="con20l"),$F1094="Central",$F1097="Central"),$T1097,"")</f>
        <v/>
      </c>
      <c r="CL1094" t="str">
        <f t="shared" ref="CL1094" si="5479">IF(AND(OR($B1094="Incon60l",$B1094="Incon60r"),OR($B1097="con60r",$B1097="con60l"),$F1094="Central",$F1097="Central"),$T1097,"")</f>
        <v/>
      </c>
    </row>
    <row r="1095" spans="1:96" x14ac:dyDescent="0.25">
      <c r="A1095" t="s">
        <v>416</v>
      </c>
      <c r="B1095" t="s">
        <v>403</v>
      </c>
      <c r="C1095">
        <v>0</v>
      </c>
      <c r="D1095">
        <v>700</v>
      </c>
      <c r="E1095" t="s">
        <v>696</v>
      </c>
      <c r="F1095" t="s">
        <v>29</v>
      </c>
      <c r="G1095" t="s">
        <v>30</v>
      </c>
      <c r="H1095" t="s">
        <v>30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 t="s">
        <v>30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CB1095" t="str">
        <f t="shared" ref="CB1095" si="5480">IF(AND(OR($B1095="Incon20l",$B1095="Incon20r"),OR($B1098="Abs20r",$B1098="Abs20l"),$F1095="Flankers",$F1098="Flankers"),$I1098,"")</f>
        <v/>
      </c>
      <c r="CC1095" t="str">
        <f t="shared" ref="CC1095" si="5481">IF(AND(OR($B1095="Incon60l",$B1095="Incon60r"),OR($B1098="Abs60r",$B1098="Abs60l"),$F1095="Flankers",$F1098="Flankers"),$I1098,"")</f>
        <v/>
      </c>
      <c r="CD1095" t="str">
        <f t="shared" ref="CD1095" si="5482">IF(AND(OR($B1095="Incon20l",$B1095="Incon20r"),OR($B1098="con20r",$B1098="con20l"),$F1095="Flankers",$F1098="Flankers"),$I1098,"")</f>
        <v/>
      </c>
      <c r="CE1095" t="str">
        <f t="shared" ref="CE1095" si="5483">IF(AND(OR($B1095="Incon60l",$B1095="Incon60r"),OR($B1098="con60r",$B1098="con60l"),$F1095="Flankers",$F1098="Flankers"),$I1098,"")</f>
        <v/>
      </c>
      <c r="CO1095" t="str">
        <f t="shared" ref="CO1095" si="5484">IF(AND(OR($B1095="Incon20l",$B1095="Incon20r"),OR($B1098="Abs20r",$B1098="Abs20l"),$F1095="Flankers",$F1098="Flankers"),$T1098,"")</f>
        <v/>
      </c>
      <c r="CP1095" t="str">
        <f t="shared" ref="CP1095" si="5485">IF(AND(OR($B1095="Incon60l",$B1095="Incon60r"),OR($B1098="Abs60r",$B1098="Abs60l"),$F1095="Flankers",$F1098="Flankers"),$T1098,"")</f>
        <v/>
      </c>
      <c r="CQ1095" t="str">
        <f t="shared" ref="CQ1095" si="5486">IF(AND(OR($B1095="Incon20l",$B1095="Incon20r"),OR($B1098="con20r",$B1098="con20l"),$F1095="Flankers",$F1098="Flankers"),$T1098,"")</f>
        <v/>
      </c>
      <c r="CR1095" t="str">
        <f t="shared" ref="CR1095" si="5487">IF(AND(OR($B1095="Incon60l",$B1095="Incon60r"),OR($B1098="con60r",$B1098="con60l"),$F1095="Flankers",$F1098="Flankers"),$T1098,"")</f>
        <v/>
      </c>
    </row>
    <row r="1096" spans="1:96" x14ac:dyDescent="0.25">
      <c r="A1096" t="s">
        <v>417</v>
      </c>
      <c r="B1096" t="s">
        <v>403</v>
      </c>
      <c r="C1096">
        <v>0</v>
      </c>
      <c r="D1096">
        <v>700</v>
      </c>
      <c r="E1096" t="s">
        <v>696</v>
      </c>
      <c r="F1096" t="s">
        <v>29</v>
      </c>
      <c r="G1096" t="s">
        <v>30</v>
      </c>
      <c r="H1096" t="s">
        <v>30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 t="s">
        <v>30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</row>
    <row r="1097" spans="1:96" x14ac:dyDescent="0.25">
      <c r="A1097" t="s">
        <v>418</v>
      </c>
      <c r="B1097" t="s">
        <v>403</v>
      </c>
      <c r="C1097">
        <v>0</v>
      </c>
      <c r="D1097">
        <v>700</v>
      </c>
      <c r="E1097" t="s">
        <v>696</v>
      </c>
      <c r="F1097" t="s">
        <v>29</v>
      </c>
      <c r="G1097" t="s">
        <v>30</v>
      </c>
      <c r="H1097" t="s">
        <v>30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 t="s">
        <v>30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BV1097" t="str">
        <f t="shared" ref="BV1097" si="5488">IF(AND(OR($B1097="Incon20l",$B1097="Incon20r"),OR($B1100="Abs20r",$B1100="Abs20l"),$F1097="Central",$F1100="Central"),$I1100,"")</f>
        <v/>
      </c>
      <c r="BW1097" t="str">
        <f t="shared" ref="BW1097" si="5489">IF(AND(OR($B1097="Incon60l",$B1097="Incon60r"),OR($B1100="Abs60r",$B1100="Abs60l"),$F1097="Central",$F1100="Central"),$I1100,"")</f>
        <v/>
      </c>
      <c r="BX1097" t="str">
        <f t="shared" si="5369"/>
        <v/>
      </c>
      <c r="BY1097" t="str">
        <f t="shared" ref="BY1097" si="5490">IF(AND(OR($B1097="Incon60l",$B1097="Incon60r"),OR($B1100="con60r",$B1100="con60l"),$F1097="Central",$F1100="Central"),$I1100,"")</f>
        <v/>
      </c>
      <c r="CI1097" t="str">
        <f t="shared" ref="CI1097" si="5491">IF(AND(OR($B1097="Incon20l",$B1097="Incon20r"),OR($B1100="Abs20r",$B1100="Abs20l"),$F1097="Central",$F1100="Central"),$T1100,"")</f>
        <v/>
      </c>
      <c r="CJ1097" t="str">
        <f t="shared" ref="CJ1097" si="5492">IF(AND(OR($B1097="Incon60l",$B1097="Incon60r"),OR($B1100="Abs60r",$B1100="Abs60l"),$F1097="Central",$F1100="Central"),$T1100,"")</f>
        <v/>
      </c>
      <c r="CK1097" t="str">
        <f t="shared" ref="CK1097" si="5493">IF(AND(OR($B1097="Incon20l",$B1097="Incon20r"),OR($B1100="con20r",$B1100="con20l"),$F1097="Central",$F1100="Central"),$T1100,"")</f>
        <v/>
      </c>
      <c r="CL1097" t="str">
        <f t="shared" ref="CL1097" si="5494">IF(AND(OR($B1097="Incon60l",$B1097="Incon60r"),OR($B1100="con60r",$B1100="con60l"),$F1097="Central",$F1100="Central"),$T1100,"")</f>
        <v/>
      </c>
    </row>
    <row r="1098" spans="1:96" x14ac:dyDescent="0.25">
      <c r="A1098" t="s">
        <v>419</v>
      </c>
      <c r="B1098" t="s">
        <v>403</v>
      </c>
      <c r="C1098">
        <v>0</v>
      </c>
      <c r="D1098">
        <v>700</v>
      </c>
      <c r="E1098" t="s">
        <v>696</v>
      </c>
      <c r="F1098" t="s">
        <v>29</v>
      </c>
      <c r="G1098" t="s">
        <v>30</v>
      </c>
      <c r="H1098" t="s">
        <v>30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 t="s">
        <v>30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CB1098" t="str">
        <f t="shared" ref="CB1098" si="5495">IF(AND(OR($B1098="Incon20l",$B1098="Incon20r"),OR($B1101="Abs20r",$B1101="Abs20l"),$F1098="Flankers",$F1101="Flankers"),$I1101,"")</f>
        <v/>
      </c>
      <c r="CC1098" t="str">
        <f t="shared" ref="CC1098" si="5496">IF(AND(OR($B1098="Incon60l",$B1098="Incon60r"),OR($B1101="Abs60r",$B1101="Abs60l"),$F1098="Flankers",$F1101="Flankers"),$I1101,"")</f>
        <v/>
      </c>
      <c r="CD1098" t="str">
        <f t="shared" ref="CD1098" si="5497">IF(AND(OR($B1098="Incon20l",$B1098="Incon20r"),OR($B1101="con20r",$B1101="con20l"),$F1098="Flankers",$F1101="Flankers"),$I1101,"")</f>
        <v/>
      </c>
      <c r="CE1098" t="str">
        <f t="shared" ref="CE1098" si="5498">IF(AND(OR($B1098="Incon60l",$B1098="Incon60r"),OR($B1101="con60r",$B1101="con60l"),$F1098="Flankers",$F1101="Flankers"),$I1101,"")</f>
        <v/>
      </c>
      <c r="CO1098" t="str">
        <f t="shared" ref="CO1098" si="5499">IF(AND(OR($B1098="Incon20l",$B1098="Incon20r"),OR($B1101="Abs20r",$B1101="Abs20l"),$F1098="Flankers",$F1101="Flankers"),$T1101,"")</f>
        <v/>
      </c>
      <c r="CP1098" t="str">
        <f t="shared" ref="CP1098" si="5500">IF(AND(OR($B1098="Incon60l",$B1098="Incon60r"),OR($B1101="Abs60r",$B1101="Abs60l"),$F1098="Flankers",$F1101="Flankers"),$T1101,"")</f>
        <v/>
      </c>
      <c r="CQ1098" t="str">
        <f t="shared" ref="CQ1098" si="5501">IF(AND(OR($B1098="Incon20l",$B1098="Incon20r"),OR($B1101="con20r",$B1101="con20l"),$F1098="Flankers",$F1101="Flankers"),$T1101,"")</f>
        <v/>
      </c>
      <c r="CR1098" t="str">
        <f t="shared" ref="CR1098" si="5502">IF(AND(OR($B1098="Incon60l",$B1098="Incon60r"),OR($B1101="con60r",$B1101="con60l"),$F1098="Flankers",$F1101="Flankers"),$T1101,"")</f>
        <v/>
      </c>
    </row>
    <row r="1099" spans="1:96" x14ac:dyDescent="0.25">
      <c r="A1099" t="s">
        <v>420</v>
      </c>
      <c r="B1099" t="s">
        <v>403</v>
      </c>
      <c r="C1099">
        <v>0</v>
      </c>
      <c r="D1099">
        <v>700</v>
      </c>
      <c r="E1099" t="s">
        <v>696</v>
      </c>
      <c r="F1099" t="s">
        <v>29</v>
      </c>
      <c r="G1099" t="s">
        <v>30</v>
      </c>
      <c r="H1099" t="s">
        <v>30</v>
      </c>
      <c r="I1099">
        <v>50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 t="s">
        <v>30</v>
      </c>
      <c r="Q1099">
        <v>0</v>
      </c>
      <c r="R1099">
        <v>7.1</v>
      </c>
      <c r="S1099">
        <v>0</v>
      </c>
      <c r="T1099">
        <v>0</v>
      </c>
      <c r="U1099">
        <v>0</v>
      </c>
      <c r="V1099">
        <v>0</v>
      </c>
    </row>
    <row r="1100" spans="1:96" x14ac:dyDescent="0.25">
      <c r="A1100" t="s">
        <v>402</v>
      </c>
      <c r="B1100" t="s">
        <v>403</v>
      </c>
      <c r="C1100">
        <v>0</v>
      </c>
      <c r="D1100">
        <v>700</v>
      </c>
      <c r="E1100" t="s">
        <v>696</v>
      </c>
      <c r="F1100" t="s">
        <v>84</v>
      </c>
      <c r="G1100" t="s">
        <v>30</v>
      </c>
      <c r="H1100" t="s">
        <v>30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 t="s">
        <v>30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BV1100" t="str">
        <f t="shared" ref="BV1100" si="5503">IF(AND(OR($B1100="Incon20l",$B1100="Incon20r"),OR($B1103="Abs20r",$B1103="Abs20l"),$F1100="Central",$F1103="Central"),$I1103,"")</f>
        <v/>
      </c>
      <c r="BW1100" t="str">
        <f t="shared" ref="BW1100" si="5504">IF(AND(OR($B1100="Incon60l",$B1100="Incon60r"),OR($B1103="Abs60r",$B1103="Abs60l"),$F1100="Central",$F1103="Central"),$I1103,"")</f>
        <v/>
      </c>
      <c r="BX1100" t="str">
        <f t="shared" si="5369"/>
        <v/>
      </c>
      <c r="BY1100" t="str">
        <f t="shared" ref="BY1100" si="5505">IF(AND(OR($B1100="Incon60l",$B1100="Incon60r"),OR($B1103="con60r",$B1103="con60l"),$F1100="Central",$F1103="Central"),$I1103,"")</f>
        <v/>
      </c>
      <c r="CI1100" t="str">
        <f t="shared" ref="CI1100" si="5506">IF(AND(OR($B1100="Incon20l",$B1100="Incon20r"),OR($B1103="Abs20r",$B1103="Abs20l"),$F1100="Central",$F1103="Central"),$T1103,"")</f>
        <v/>
      </c>
      <c r="CJ1100" t="str">
        <f t="shared" ref="CJ1100" si="5507">IF(AND(OR($B1100="Incon60l",$B1100="Incon60r"),OR($B1103="Abs60r",$B1103="Abs60l"),$F1100="Central",$F1103="Central"),$T1103,"")</f>
        <v/>
      </c>
      <c r="CK1100" t="str">
        <f t="shared" ref="CK1100" si="5508">IF(AND(OR($B1100="Incon20l",$B1100="Incon20r"),OR($B1103="con20r",$B1103="con20l"),$F1100="Central",$F1103="Central"),$T1103,"")</f>
        <v/>
      </c>
      <c r="CL1100" t="str">
        <f t="shared" ref="CL1100" si="5509">IF(AND(OR($B1100="Incon60l",$B1100="Incon60r"),OR($B1103="con60r",$B1103="con60l"),$F1100="Central",$F1103="Central"),$T1103,"")</f>
        <v/>
      </c>
    </row>
    <row r="1101" spans="1:96" x14ac:dyDescent="0.25">
      <c r="A1101" t="s">
        <v>404</v>
      </c>
      <c r="B1101" t="s">
        <v>403</v>
      </c>
      <c r="C1101">
        <v>0</v>
      </c>
      <c r="D1101">
        <v>700</v>
      </c>
      <c r="E1101" t="s">
        <v>696</v>
      </c>
      <c r="F1101" t="s">
        <v>84</v>
      </c>
      <c r="G1101" t="s">
        <v>30</v>
      </c>
      <c r="H1101" t="s">
        <v>30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 t="s">
        <v>30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CB1101" t="str">
        <f t="shared" ref="CB1101" si="5510">IF(AND(OR($B1101="Incon20l",$B1101="Incon20r"),OR($B1104="Abs20r",$B1104="Abs20l"),$F1101="Flankers",$F1104="Flankers"),$I1104,"")</f>
        <v/>
      </c>
      <c r="CC1101" t="str">
        <f t="shared" ref="CC1101" si="5511">IF(AND(OR($B1101="Incon60l",$B1101="Incon60r"),OR($B1104="Abs60r",$B1104="Abs60l"),$F1101="Flankers",$F1104="Flankers"),$I1104,"")</f>
        <v/>
      </c>
      <c r="CD1101" t="str">
        <f t="shared" ref="CD1101" si="5512">IF(AND(OR($B1101="Incon20l",$B1101="Incon20r"),OR($B1104="con20r",$B1104="con20l"),$F1101="Flankers",$F1104="Flankers"),$I1104,"")</f>
        <v/>
      </c>
      <c r="CE1101" t="str">
        <f t="shared" ref="CE1101" si="5513">IF(AND(OR($B1101="Incon60l",$B1101="Incon60r"),OR($B1104="con60r",$B1104="con60l"),$F1101="Flankers",$F1104="Flankers"),$I1104,"")</f>
        <v/>
      </c>
      <c r="CO1101" t="str">
        <f t="shared" ref="CO1101" si="5514">IF(AND(OR($B1101="Incon20l",$B1101="Incon20r"),OR($B1104="Abs20r",$B1104="Abs20l"),$F1101="Flankers",$F1104="Flankers"),$T1104,"")</f>
        <v/>
      </c>
      <c r="CP1101" t="str">
        <f t="shared" ref="CP1101" si="5515">IF(AND(OR($B1101="Incon60l",$B1101="Incon60r"),OR($B1104="Abs60r",$B1104="Abs60l"),$F1101="Flankers",$F1104="Flankers"),$T1104,"")</f>
        <v/>
      </c>
      <c r="CQ1101" t="str">
        <f t="shared" ref="CQ1101" si="5516">IF(AND(OR($B1101="Incon20l",$B1101="Incon20r"),OR($B1104="con20r",$B1104="con20l"),$F1101="Flankers",$F1104="Flankers"),$T1104,"")</f>
        <v/>
      </c>
      <c r="CR1101" t="str">
        <f t="shared" ref="CR1101" si="5517">IF(AND(OR($B1101="Incon60l",$B1101="Incon60r"),OR($B1104="con60r",$B1104="con60l"),$F1101="Flankers",$F1104="Flankers"),$T1104,"")</f>
        <v/>
      </c>
    </row>
    <row r="1102" spans="1:96" x14ac:dyDescent="0.25">
      <c r="A1102" t="s">
        <v>405</v>
      </c>
      <c r="B1102" t="s">
        <v>403</v>
      </c>
      <c r="C1102">
        <v>0</v>
      </c>
      <c r="D1102">
        <v>700</v>
      </c>
      <c r="E1102" t="s">
        <v>696</v>
      </c>
      <c r="F1102" t="s">
        <v>84</v>
      </c>
      <c r="G1102" t="s">
        <v>30</v>
      </c>
      <c r="H1102" t="s">
        <v>30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 t="s">
        <v>30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</row>
    <row r="1103" spans="1:96" x14ac:dyDescent="0.25">
      <c r="A1103" t="s">
        <v>406</v>
      </c>
      <c r="B1103" t="s">
        <v>403</v>
      </c>
      <c r="C1103">
        <v>0</v>
      </c>
      <c r="D1103">
        <v>700</v>
      </c>
      <c r="E1103" t="s">
        <v>696</v>
      </c>
      <c r="F1103" t="s">
        <v>84</v>
      </c>
      <c r="G1103" t="s">
        <v>30</v>
      </c>
      <c r="H1103" t="s">
        <v>30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 t="s">
        <v>30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BV1103" t="str">
        <f t="shared" ref="BV1103" si="5518">IF(AND(OR($B1103="Incon20l",$B1103="Incon20r"),OR($B1106="Abs20r",$B1106="Abs20l"),$F1103="Central",$F1106="Central"),$I1106,"")</f>
        <v/>
      </c>
      <c r="BW1103" t="str">
        <f t="shared" ref="BW1103" si="5519">IF(AND(OR($B1103="Incon60l",$B1103="Incon60r"),OR($B1106="Abs60r",$B1106="Abs60l"),$F1103="Central",$F1106="Central"),$I1106,"")</f>
        <v/>
      </c>
      <c r="BX1103" t="str">
        <f t="shared" si="5369"/>
        <v/>
      </c>
      <c r="BY1103" t="str">
        <f t="shared" ref="BY1103" si="5520">IF(AND(OR($B1103="Incon60l",$B1103="Incon60r"),OR($B1106="con60r",$B1106="con60l"),$F1103="Central",$F1106="Central"),$I1106,"")</f>
        <v/>
      </c>
      <c r="CI1103" t="str">
        <f t="shared" ref="CI1103" si="5521">IF(AND(OR($B1103="Incon20l",$B1103="Incon20r"),OR($B1106="Abs20r",$B1106="Abs20l"),$F1103="Central",$F1106="Central"),$T1106,"")</f>
        <v/>
      </c>
      <c r="CJ1103" t="str">
        <f t="shared" ref="CJ1103" si="5522">IF(AND(OR($B1103="Incon60l",$B1103="Incon60r"),OR($B1106="Abs60r",$B1106="Abs60l"),$F1103="Central",$F1106="Central"),$T1106,"")</f>
        <v/>
      </c>
      <c r="CK1103" t="str">
        <f t="shared" ref="CK1103" si="5523">IF(AND(OR($B1103="Incon20l",$B1103="Incon20r"),OR($B1106="con20r",$B1106="con20l"),$F1103="Central",$F1106="Central"),$T1106,"")</f>
        <v/>
      </c>
      <c r="CL1103" t="str">
        <f t="shared" ref="CL1103" si="5524">IF(AND(OR($B1103="Incon60l",$B1103="Incon60r"),OR($B1106="con60r",$B1106="con60l"),$F1103="Central",$F1106="Central"),$T1106,"")</f>
        <v/>
      </c>
    </row>
    <row r="1104" spans="1:96" x14ac:dyDescent="0.25">
      <c r="A1104" t="s">
        <v>407</v>
      </c>
      <c r="B1104" t="s">
        <v>403</v>
      </c>
      <c r="C1104">
        <v>0</v>
      </c>
      <c r="D1104">
        <v>700</v>
      </c>
      <c r="E1104" t="s">
        <v>696</v>
      </c>
      <c r="F1104" t="s">
        <v>84</v>
      </c>
      <c r="G1104" t="s">
        <v>30</v>
      </c>
      <c r="H1104" t="s">
        <v>30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 t="s">
        <v>30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CB1104" t="str">
        <f t="shared" ref="CB1104" si="5525">IF(AND(OR($B1104="Incon20l",$B1104="Incon20r"),OR($B1107="Abs20r",$B1107="Abs20l"),$F1104="Flankers",$F1107="Flankers"),$I1107,"")</f>
        <v/>
      </c>
      <c r="CC1104" t="str">
        <f t="shared" ref="CC1104" si="5526">IF(AND(OR($B1104="Incon60l",$B1104="Incon60r"),OR($B1107="Abs60r",$B1107="Abs60l"),$F1104="Flankers",$F1107="Flankers"),$I1107,"")</f>
        <v/>
      </c>
      <c r="CD1104" t="str">
        <f t="shared" ref="CD1104" si="5527">IF(AND(OR($B1104="Incon20l",$B1104="Incon20r"),OR($B1107="con20r",$B1107="con20l"),$F1104="Flankers",$F1107="Flankers"),$I1107,"")</f>
        <v/>
      </c>
      <c r="CE1104" t="str">
        <f t="shared" ref="CE1104" si="5528">IF(AND(OR($B1104="Incon60l",$B1104="Incon60r"),OR($B1107="con60r",$B1107="con60l"),$F1104="Flankers",$F1107="Flankers"),$I1107,"")</f>
        <v/>
      </c>
      <c r="CO1104" t="str">
        <f t="shared" ref="CO1104" si="5529">IF(AND(OR($B1104="Incon20l",$B1104="Incon20r"),OR($B1107="Abs20r",$B1107="Abs20l"),$F1104="Flankers",$F1107="Flankers"),$T1107,"")</f>
        <v/>
      </c>
      <c r="CP1104" t="str">
        <f t="shared" ref="CP1104" si="5530">IF(AND(OR($B1104="Incon60l",$B1104="Incon60r"),OR($B1107="Abs60r",$B1107="Abs60l"),$F1104="Flankers",$F1107="Flankers"),$T1107,"")</f>
        <v/>
      </c>
      <c r="CQ1104" t="str">
        <f t="shared" ref="CQ1104" si="5531">IF(AND(OR($B1104="Incon20l",$B1104="Incon20r"),OR($B1107="con20r",$B1107="con20l"),$F1104="Flankers",$F1107="Flankers"),$T1107,"")</f>
        <v/>
      </c>
      <c r="CR1104" t="str">
        <f t="shared" ref="CR1104" si="5532">IF(AND(OR($B1104="Incon60l",$B1104="Incon60r"),OR($B1107="con60r",$B1107="con60l"),$F1104="Flankers",$F1107="Flankers"),$T1107,"")</f>
        <v/>
      </c>
    </row>
    <row r="1105" spans="1:96" x14ac:dyDescent="0.25">
      <c r="A1105" t="s">
        <v>408</v>
      </c>
      <c r="B1105" t="s">
        <v>403</v>
      </c>
      <c r="C1105">
        <v>0</v>
      </c>
      <c r="D1105">
        <v>700</v>
      </c>
      <c r="E1105" t="s">
        <v>696</v>
      </c>
      <c r="F1105" t="s">
        <v>84</v>
      </c>
      <c r="G1105" t="s">
        <v>30</v>
      </c>
      <c r="H1105" t="s">
        <v>30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 t="s">
        <v>30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</row>
    <row r="1106" spans="1:96" x14ac:dyDescent="0.25">
      <c r="A1106" t="s">
        <v>409</v>
      </c>
      <c r="B1106" t="s">
        <v>403</v>
      </c>
      <c r="C1106">
        <v>0</v>
      </c>
      <c r="D1106">
        <v>700</v>
      </c>
      <c r="E1106" t="s">
        <v>696</v>
      </c>
      <c r="F1106" t="s">
        <v>84</v>
      </c>
      <c r="G1106" t="s">
        <v>30</v>
      </c>
      <c r="H1106" t="s">
        <v>30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 t="s">
        <v>30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BV1106" t="str">
        <f t="shared" ref="BV1106" si="5533">IF(AND(OR($B1106="Incon20l",$B1106="Incon20r"),OR($B1109="Abs20r",$B1109="Abs20l"),$F1106="Central",$F1109="Central"),$I1109,"")</f>
        <v/>
      </c>
      <c r="BW1106" t="str">
        <f t="shared" ref="BW1106" si="5534">IF(AND(OR($B1106="Incon60l",$B1106="Incon60r"),OR($B1109="Abs60r",$B1109="Abs60l"),$F1106="Central",$F1109="Central"),$I1109,"")</f>
        <v/>
      </c>
      <c r="BX1106" t="str">
        <f t="shared" si="5369"/>
        <v/>
      </c>
      <c r="BY1106" t="str">
        <f t="shared" ref="BY1106" si="5535">IF(AND(OR($B1106="Incon60l",$B1106="Incon60r"),OR($B1109="con60r",$B1109="con60l"),$F1106="Central",$F1109="Central"),$I1109,"")</f>
        <v/>
      </c>
      <c r="CI1106" t="str">
        <f t="shared" ref="CI1106" si="5536">IF(AND(OR($B1106="Incon20l",$B1106="Incon20r"),OR($B1109="Abs20r",$B1109="Abs20l"),$F1106="Central",$F1109="Central"),$T1109,"")</f>
        <v/>
      </c>
      <c r="CJ1106" t="str">
        <f t="shared" ref="CJ1106" si="5537">IF(AND(OR($B1106="Incon60l",$B1106="Incon60r"),OR($B1109="Abs60r",$B1109="Abs60l"),$F1106="Central",$F1109="Central"),$T1109,"")</f>
        <v/>
      </c>
      <c r="CK1106" t="str">
        <f t="shared" ref="CK1106" si="5538">IF(AND(OR($B1106="Incon20l",$B1106="Incon20r"),OR($B1109="con20r",$B1109="con20l"),$F1106="Central",$F1109="Central"),$T1109,"")</f>
        <v/>
      </c>
      <c r="CL1106" t="str">
        <f t="shared" ref="CL1106" si="5539">IF(AND(OR($B1106="Incon60l",$B1106="Incon60r"),OR($B1109="con60r",$B1109="con60l"),$F1106="Central",$F1109="Central"),$T1109,"")</f>
        <v/>
      </c>
    </row>
    <row r="1107" spans="1:96" x14ac:dyDescent="0.25">
      <c r="A1107" t="s">
        <v>410</v>
      </c>
      <c r="B1107" t="s">
        <v>403</v>
      </c>
      <c r="C1107">
        <v>0</v>
      </c>
      <c r="D1107">
        <v>700</v>
      </c>
      <c r="E1107" t="s">
        <v>696</v>
      </c>
      <c r="F1107" t="s">
        <v>84</v>
      </c>
      <c r="G1107" t="s">
        <v>30</v>
      </c>
      <c r="H1107" t="s">
        <v>30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 t="s">
        <v>30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CB1107" t="str">
        <f t="shared" ref="CB1107" si="5540">IF(AND(OR($B1107="Incon20l",$B1107="Incon20r"),OR($B1110="Abs20r",$B1110="Abs20l"),$F1107="Flankers",$F1110="Flankers"),$I1110,"")</f>
        <v/>
      </c>
      <c r="CC1107" t="str">
        <f t="shared" ref="CC1107" si="5541">IF(AND(OR($B1107="Incon60l",$B1107="Incon60r"),OR($B1110="Abs60r",$B1110="Abs60l"),$F1107="Flankers",$F1110="Flankers"),$I1110,"")</f>
        <v/>
      </c>
      <c r="CD1107" t="str">
        <f t="shared" ref="CD1107" si="5542">IF(AND(OR($B1107="Incon20l",$B1107="Incon20r"),OR($B1110="con20r",$B1110="con20l"),$F1107="Flankers",$F1110="Flankers"),$I1110,"")</f>
        <v/>
      </c>
      <c r="CE1107" t="str">
        <f t="shared" ref="CE1107" si="5543">IF(AND(OR($B1107="Incon60l",$B1107="Incon60r"),OR($B1110="con60r",$B1110="con60l"),$F1107="Flankers",$F1110="Flankers"),$I1110,"")</f>
        <v/>
      </c>
      <c r="CO1107" t="str">
        <f t="shared" ref="CO1107" si="5544">IF(AND(OR($B1107="Incon20l",$B1107="Incon20r"),OR($B1110="Abs20r",$B1110="Abs20l"),$F1107="Flankers",$F1110="Flankers"),$T1110,"")</f>
        <v/>
      </c>
      <c r="CP1107" t="str">
        <f t="shared" ref="CP1107" si="5545">IF(AND(OR($B1107="Incon60l",$B1107="Incon60r"),OR($B1110="Abs60r",$B1110="Abs60l"),$F1107="Flankers",$F1110="Flankers"),$T1110,"")</f>
        <v/>
      </c>
      <c r="CQ1107" t="str">
        <f t="shared" ref="CQ1107" si="5546">IF(AND(OR($B1107="Incon20l",$B1107="Incon20r"),OR($B1110="con20r",$B1110="con20l"),$F1107="Flankers",$F1110="Flankers"),$T1110,"")</f>
        <v/>
      </c>
      <c r="CR1107" t="str">
        <f t="shared" ref="CR1107" si="5547">IF(AND(OR($B1107="Incon60l",$B1107="Incon60r"),OR($B1110="con60r",$B1110="con60l"),$F1107="Flankers",$F1110="Flankers"),$T1110,"")</f>
        <v/>
      </c>
    </row>
    <row r="1108" spans="1:96" x14ac:dyDescent="0.25">
      <c r="A1108" t="s">
        <v>411</v>
      </c>
      <c r="B1108" t="s">
        <v>403</v>
      </c>
      <c r="C1108">
        <v>0</v>
      </c>
      <c r="D1108">
        <v>700</v>
      </c>
      <c r="E1108" t="s">
        <v>696</v>
      </c>
      <c r="F1108" t="s">
        <v>84</v>
      </c>
      <c r="G1108" t="s">
        <v>30</v>
      </c>
      <c r="H1108" t="s">
        <v>30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 t="s">
        <v>30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</row>
    <row r="1109" spans="1:96" x14ac:dyDescent="0.25">
      <c r="A1109" t="s">
        <v>412</v>
      </c>
      <c r="B1109" t="s">
        <v>403</v>
      </c>
      <c r="C1109">
        <v>0</v>
      </c>
      <c r="D1109">
        <v>700</v>
      </c>
      <c r="E1109" t="s">
        <v>696</v>
      </c>
      <c r="F1109" t="s">
        <v>84</v>
      </c>
      <c r="G1109" t="s">
        <v>30</v>
      </c>
      <c r="H1109" t="s">
        <v>30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 t="s">
        <v>30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BV1109" t="str">
        <f t="shared" ref="BV1109" si="5548">IF(AND(OR($B1109="Incon20l",$B1109="Incon20r"),OR($B1112="Abs20r",$B1112="Abs20l"),$F1109="Central",$F1112="Central"),$I1112,"")</f>
        <v/>
      </c>
      <c r="BW1109" t="str">
        <f t="shared" ref="BW1109" si="5549">IF(AND(OR($B1109="Incon60l",$B1109="Incon60r"),OR($B1112="Abs60r",$B1112="Abs60l"),$F1109="Central",$F1112="Central"),$I1112,"")</f>
        <v/>
      </c>
      <c r="BX1109" t="str">
        <f t="shared" si="5369"/>
        <v/>
      </c>
      <c r="BY1109" t="str">
        <f t="shared" ref="BY1109" si="5550">IF(AND(OR($B1109="Incon60l",$B1109="Incon60r"),OR($B1112="con60r",$B1112="con60l"),$F1109="Central",$F1112="Central"),$I1112,"")</f>
        <v/>
      </c>
      <c r="CI1109" t="str">
        <f t="shared" ref="CI1109" si="5551">IF(AND(OR($B1109="Incon20l",$B1109="Incon20r"),OR($B1112="Abs20r",$B1112="Abs20l"),$F1109="Central",$F1112="Central"),$T1112,"")</f>
        <v/>
      </c>
      <c r="CJ1109" t="str">
        <f t="shared" ref="CJ1109" si="5552">IF(AND(OR($B1109="Incon60l",$B1109="Incon60r"),OR($B1112="Abs60r",$B1112="Abs60l"),$F1109="Central",$F1112="Central"),$T1112,"")</f>
        <v/>
      </c>
      <c r="CK1109" t="str">
        <f t="shared" ref="CK1109" si="5553">IF(AND(OR($B1109="Incon20l",$B1109="Incon20r"),OR($B1112="con20r",$B1112="con20l"),$F1109="Central",$F1112="Central"),$T1112,"")</f>
        <v/>
      </c>
      <c r="CL1109" t="str">
        <f t="shared" ref="CL1109" si="5554">IF(AND(OR($B1109="Incon60l",$B1109="Incon60r"),OR($B1112="con60r",$B1112="con60l"),$F1109="Central",$F1112="Central"),$T1112,"")</f>
        <v/>
      </c>
    </row>
    <row r="1110" spans="1:96" x14ac:dyDescent="0.25">
      <c r="A1110" t="s">
        <v>413</v>
      </c>
      <c r="B1110" t="s">
        <v>403</v>
      </c>
      <c r="C1110">
        <v>0</v>
      </c>
      <c r="D1110">
        <v>700</v>
      </c>
      <c r="E1110" t="s">
        <v>696</v>
      </c>
      <c r="F1110" t="s">
        <v>84</v>
      </c>
      <c r="G1110" t="s">
        <v>30</v>
      </c>
      <c r="H1110" t="s">
        <v>30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 t="s">
        <v>30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CB1110" t="str">
        <f t="shared" ref="CB1110" si="5555">IF(AND(OR($B1110="Incon20l",$B1110="Incon20r"),OR($B1113="Abs20r",$B1113="Abs20l"),$F1110="Flankers",$F1113="Flankers"),$I1113,"")</f>
        <v/>
      </c>
      <c r="CC1110" t="str">
        <f t="shared" ref="CC1110" si="5556">IF(AND(OR($B1110="Incon60l",$B1110="Incon60r"),OR($B1113="Abs60r",$B1113="Abs60l"),$F1110="Flankers",$F1113="Flankers"),$I1113,"")</f>
        <v/>
      </c>
      <c r="CD1110" t="str">
        <f t="shared" ref="CD1110" si="5557">IF(AND(OR($B1110="Incon20l",$B1110="Incon20r"),OR($B1113="con20r",$B1113="con20l"),$F1110="Flankers",$F1113="Flankers"),$I1113,"")</f>
        <v/>
      </c>
      <c r="CE1110" t="str">
        <f t="shared" ref="CE1110" si="5558">IF(AND(OR($B1110="Incon60l",$B1110="Incon60r"),OR($B1113="con60r",$B1113="con60l"),$F1110="Flankers",$F1113="Flankers"),$I1113,"")</f>
        <v/>
      </c>
      <c r="CO1110" t="str">
        <f t="shared" ref="CO1110" si="5559">IF(AND(OR($B1110="Incon20l",$B1110="Incon20r"),OR($B1113="Abs20r",$B1113="Abs20l"),$F1110="Flankers",$F1113="Flankers"),$T1113,"")</f>
        <v/>
      </c>
      <c r="CP1110" t="str">
        <f t="shared" ref="CP1110" si="5560">IF(AND(OR($B1110="Incon60l",$B1110="Incon60r"),OR($B1113="Abs60r",$B1113="Abs60l"),$F1110="Flankers",$F1113="Flankers"),$T1113,"")</f>
        <v/>
      </c>
      <c r="CQ1110" t="str">
        <f t="shared" ref="CQ1110" si="5561">IF(AND(OR($B1110="Incon20l",$B1110="Incon20r"),OR($B1113="con20r",$B1113="con20l"),$F1110="Flankers",$F1113="Flankers"),$T1113,"")</f>
        <v/>
      </c>
      <c r="CR1110" t="str">
        <f t="shared" ref="CR1110" si="5562">IF(AND(OR($B1110="Incon60l",$B1110="Incon60r"),OR($B1113="con60r",$B1113="con60l"),$F1110="Flankers",$F1113="Flankers"),$T1113,"")</f>
        <v/>
      </c>
    </row>
    <row r="1111" spans="1:96" x14ac:dyDescent="0.25">
      <c r="A1111" t="s">
        <v>414</v>
      </c>
      <c r="B1111" t="s">
        <v>403</v>
      </c>
      <c r="C1111">
        <v>0</v>
      </c>
      <c r="D1111">
        <v>700</v>
      </c>
      <c r="E1111" t="s">
        <v>696</v>
      </c>
      <c r="F1111" t="s">
        <v>84</v>
      </c>
      <c r="G1111" t="s">
        <v>30</v>
      </c>
      <c r="H1111" t="s">
        <v>30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 t="s">
        <v>30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</row>
    <row r="1112" spans="1:96" x14ac:dyDescent="0.25">
      <c r="A1112" t="s">
        <v>415</v>
      </c>
      <c r="B1112" t="s">
        <v>403</v>
      </c>
      <c r="C1112">
        <v>0</v>
      </c>
      <c r="D1112">
        <v>700</v>
      </c>
      <c r="E1112" t="s">
        <v>696</v>
      </c>
      <c r="F1112" t="s">
        <v>84</v>
      </c>
      <c r="G1112" t="s">
        <v>30</v>
      </c>
      <c r="H1112" t="s">
        <v>30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 t="s">
        <v>30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BV1112" t="str">
        <f t="shared" ref="BV1112" si="5563">IF(AND(OR($B1112="Incon20l",$B1112="Incon20r"),OR($B1115="Abs20r",$B1115="Abs20l"),$F1112="Central",$F1115="Central"),$I1115,"")</f>
        <v/>
      </c>
      <c r="BW1112" t="str">
        <f t="shared" ref="BW1112" si="5564">IF(AND(OR($B1112="Incon60l",$B1112="Incon60r"),OR($B1115="Abs60r",$B1115="Abs60l"),$F1112="Central",$F1115="Central"),$I1115,"")</f>
        <v/>
      </c>
      <c r="BX1112" t="str">
        <f t="shared" si="5369"/>
        <v/>
      </c>
      <c r="BY1112" t="str">
        <f t="shared" ref="BY1112" si="5565">IF(AND(OR($B1112="Incon60l",$B1112="Incon60r"),OR($B1115="con60r",$B1115="con60l"),$F1112="Central",$F1115="Central"),$I1115,"")</f>
        <v/>
      </c>
      <c r="CI1112" t="str">
        <f t="shared" ref="CI1112" si="5566">IF(AND(OR($B1112="Incon20l",$B1112="Incon20r"),OR($B1115="Abs20r",$B1115="Abs20l"),$F1112="Central",$F1115="Central"),$T1115,"")</f>
        <v/>
      </c>
      <c r="CJ1112" t="str">
        <f t="shared" ref="CJ1112" si="5567">IF(AND(OR($B1112="Incon60l",$B1112="Incon60r"),OR($B1115="Abs60r",$B1115="Abs60l"),$F1112="Central",$F1115="Central"),$T1115,"")</f>
        <v/>
      </c>
      <c r="CK1112" t="str">
        <f t="shared" ref="CK1112" si="5568">IF(AND(OR($B1112="Incon20l",$B1112="Incon20r"),OR($B1115="con20r",$B1115="con20l"),$F1112="Central",$F1115="Central"),$T1115,"")</f>
        <v/>
      </c>
      <c r="CL1112" t="str">
        <f t="shared" ref="CL1112" si="5569">IF(AND(OR($B1112="Incon60l",$B1112="Incon60r"),OR($B1115="con60r",$B1115="con60l"),$F1112="Central",$F1115="Central"),$T1115,"")</f>
        <v/>
      </c>
    </row>
    <row r="1113" spans="1:96" x14ac:dyDescent="0.25">
      <c r="A1113" t="s">
        <v>416</v>
      </c>
      <c r="B1113" t="s">
        <v>403</v>
      </c>
      <c r="C1113">
        <v>0</v>
      </c>
      <c r="D1113">
        <v>700</v>
      </c>
      <c r="E1113" t="s">
        <v>696</v>
      </c>
      <c r="F1113" t="s">
        <v>84</v>
      </c>
      <c r="G1113" t="s">
        <v>30</v>
      </c>
      <c r="H1113" t="s">
        <v>30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 t="s">
        <v>30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CB1113" t="str">
        <f t="shared" ref="CB1113" si="5570">IF(AND(OR($B1113="Incon20l",$B1113="Incon20r"),OR($B1116="Abs20r",$B1116="Abs20l"),$F1113="Flankers",$F1116="Flankers"),$I1116,"")</f>
        <v/>
      </c>
      <c r="CC1113" t="str">
        <f t="shared" ref="CC1113" si="5571">IF(AND(OR($B1113="Incon60l",$B1113="Incon60r"),OR($B1116="Abs60r",$B1116="Abs60l"),$F1113="Flankers",$F1116="Flankers"),$I1116,"")</f>
        <v/>
      </c>
      <c r="CD1113" t="str">
        <f t="shared" ref="CD1113" si="5572">IF(AND(OR($B1113="Incon20l",$B1113="Incon20r"),OR($B1116="con20r",$B1116="con20l"),$F1113="Flankers",$F1116="Flankers"),$I1116,"")</f>
        <v/>
      </c>
      <c r="CE1113" t="str">
        <f t="shared" ref="CE1113" si="5573">IF(AND(OR($B1113="Incon60l",$B1113="Incon60r"),OR($B1116="con60r",$B1116="con60l"),$F1113="Flankers",$F1116="Flankers"),$I1116,"")</f>
        <v/>
      </c>
      <c r="CO1113" t="str">
        <f t="shared" ref="CO1113" si="5574">IF(AND(OR($B1113="Incon20l",$B1113="Incon20r"),OR($B1116="Abs20r",$B1116="Abs20l"),$F1113="Flankers",$F1116="Flankers"),$T1116,"")</f>
        <v/>
      </c>
      <c r="CP1113" t="str">
        <f t="shared" ref="CP1113" si="5575">IF(AND(OR($B1113="Incon60l",$B1113="Incon60r"),OR($B1116="Abs60r",$B1116="Abs60l"),$F1113="Flankers",$F1116="Flankers"),$T1116,"")</f>
        <v/>
      </c>
      <c r="CQ1113" t="str">
        <f t="shared" ref="CQ1113" si="5576">IF(AND(OR($B1113="Incon20l",$B1113="Incon20r"),OR($B1116="con20r",$B1116="con20l"),$F1113="Flankers",$F1116="Flankers"),$T1116,"")</f>
        <v/>
      </c>
      <c r="CR1113" t="str">
        <f t="shared" ref="CR1113" si="5577">IF(AND(OR($B1113="Incon60l",$B1113="Incon60r"),OR($B1116="con60r",$B1116="con60l"),$F1113="Flankers",$F1116="Flankers"),$T1116,"")</f>
        <v/>
      </c>
    </row>
    <row r="1114" spans="1:96" x14ac:dyDescent="0.25">
      <c r="A1114" t="s">
        <v>417</v>
      </c>
      <c r="B1114" t="s">
        <v>403</v>
      </c>
      <c r="C1114">
        <v>0</v>
      </c>
      <c r="D1114">
        <v>700</v>
      </c>
      <c r="E1114" t="s">
        <v>696</v>
      </c>
      <c r="F1114" t="s">
        <v>84</v>
      </c>
      <c r="G1114" t="s">
        <v>30</v>
      </c>
      <c r="H1114" t="s">
        <v>30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 t="s">
        <v>30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</row>
    <row r="1115" spans="1:96" x14ac:dyDescent="0.25">
      <c r="A1115" t="s">
        <v>418</v>
      </c>
      <c r="B1115" t="s">
        <v>403</v>
      </c>
      <c r="C1115">
        <v>0</v>
      </c>
      <c r="D1115">
        <v>700</v>
      </c>
      <c r="E1115" t="s">
        <v>696</v>
      </c>
      <c r="F1115" t="s">
        <v>84</v>
      </c>
      <c r="G1115" t="s">
        <v>30</v>
      </c>
      <c r="H1115" t="s">
        <v>30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 t="s">
        <v>30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BV1115" t="str">
        <f t="shared" ref="BV1115" si="5578">IF(AND(OR($B1115="Incon20l",$B1115="Incon20r"),OR($B1118="Abs20r",$B1118="Abs20l"),$F1115="Central",$F1118="Central"),$I1118,"")</f>
        <v/>
      </c>
      <c r="BW1115" t="str">
        <f t="shared" ref="BW1115" si="5579">IF(AND(OR($B1115="Incon60l",$B1115="Incon60r"),OR($B1118="Abs60r",$B1118="Abs60l"),$F1115="Central",$F1118="Central"),$I1118,"")</f>
        <v/>
      </c>
      <c r="BX1115" t="str">
        <f t="shared" si="5369"/>
        <v/>
      </c>
      <c r="BY1115" t="str">
        <f t="shared" ref="BY1115" si="5580">IF(AND(OR($B1115="Incon60l",$B1115="Incon60r"),OR($B1118="con60r",$B1118="con60l"),$F1115="Central",$F1118="Central"),$I1118,"")</f>
        <v/>
      </c>
      <c r="CI1115" t="str">
        <f t="shared" ref="CI1115" si="5581">IF(AND(OR($B1115="Incon20l",$B1115="Incon20r"),OR($B1118="Abs20r",$B1118="Abs20l"),$F1115="Central",$F1118="Central"),$T1118,"")</f>
        <v/>
      </c>
      <c r="CJ1115" t="str">
        <f t="shared" ref="CJ1115" si="5582">IF(AND(OR($B1115="Incon60l",$B1115="Incon60r"),OR($B1118="Abs60r",$B1118="Abs60l"),$F1115="Central",$F1118="Central"),$T1118,"")</f>
        <v/>
      </c>
      <c r="CK1115" t="str">
        <f t="shared" ref="CK1115" si="5583">IF(AND(OR($B1115="Incon20l",$B1115="Incon20r"),OR($B1118="con20r",$B1118="con20l"),$F1115="Central",$F1118="Central"),$T1118,"")</f>
        <v/>
      </c>
      <c r="CL1115" t="str">
        <f t="shared" ref="CL1115" si="5584">IF(AND(OR($B1115="Incon60l",$B1115="Incon60r"),OR($B1118="con60r",$B1118="con60l"),$F1115="Central",$F1118="Central"),$T1118,"")</f>
        <v/>
      </c>
    </row>
    <row r="1116" spans="1:96" x14ac:dyDescent="0.25">
      <c r="A1116" t="s">
        <v>419</v>
      </c>
      <c r="B1116" t="s">
        <v>403</v>
      </c>
      <c r="C1116">
        <v>0</v>
      </c>
      <c r="D1116">
        <v>700</v>
      </c>
      <c r="E1116" t="s">
        <v>696</v>
      </c>
      <c r="F1116" t="s">
        <v>84</v>
      </c>
      <c r="G1116" t="s">
        <v>30</v>
      </c>
      <c r="H1116" t="s">
        <v>30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 t="s">
        <v>30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CB1116" t="str">
        <f t="shared" ref="CB1116" si="5585">IF(AND(OR($B1116="Incon20l",$B1116="Incon20r"),OR($B1119="Abs20r",$B1119="Abs20l"),$F1116="Flankers",$F1119="Flankers"),$I1119,"")</f>
        <v/>
      </c>
      <c r="CC1116" t="str">
        <f t="shared" ref="CC1116" si="5586">IF(AND(OR($B1116="Incon60l",$B1116="Incon60r"),OR($B1119="Abs60r",$B1119="Abs60l"),$F1116="Flankers",$F1119="Flankers"),$I1119,"")</f>
        <v/>
      </c>
      <c r="CD1116" t="str">
        <f t="shared" ref="CD1116" si="5587">IF(AND(OR($B1116="Incon20l",$B1116="Incon20r"),OR($B1119="con20r",$B1119="con20l"),$F1116="Flankers",$F1119="Flankers"),$I1119,"")</f>
        <v/>
      </c>
      <c r="CE1116" t="str">
        <f t="shared" ref="CE1116" si="5588">IF(AND(OR($B1116="Incon60l",$B1116="Incon60r"),OR($B1119="con60r",$B1119="con60l"),$F1116="Flankers",$F1119="Flankers"),$I1119,"")</f>
        <v/>
      </c>
      <c r="CO1116" t="str">
        <f t="shared" ref="CO1116" si="5589">IF(AND(OR($B1116="Incon20l",$B1116="Incon20r"),OR($B1119="Abs20r",$B1119="Abs20l"),$F1116="Flankers",$F1119="Flankers"),$T1119,"")</f>
        <v/>
      </c>
      <c r="CP1116" t="str">
        <f t="shared" ref="CP1116" si="5590">IF(AND(OR($B1116="Incon60l",$B1116="Incon60r"),OR($B1119="Abs60r",$B1119="Abs60l"),$F1116="Flankers",$F1119="Flankers"),$T1119,"")</f>
        <v/>
      </c>
      <c r="CQ1116" t="str">
        <f t="shared" ref="CQ1116" si="5591">IF(AND(OR($B1116="Incon20l",$B1116="Incon20r"),OR($B1119="con20r",$B1119="con20l"),$F1116="Flankers",$F1119="Flankers"),$T1119,"")</f>
        <v/>
      </c>
      <c r="CR1116" t="str">
        <f t="shared" ref="CR1116" si="5592">IF(AND(OR($B1116="Incon60l",$B1116="Incon60r"),OR($B1119="con60r",$B1119="con60l"),$F1116="Flankers",$F1119="Flankers"),$T1119,"")</f>
        <v/>
      </c>
    </row>
    <row r="1117" spans="1:96" x14ac:dyDescent="0.25">
      <c r="A1117" t="s">
        <v>420</v>
      </c>
      <c r="B1117" t="s">
        <v>403</v>
      </c>
      <c r="C1117">
        <v>0</v>
      </c>
      <c r="D1117">
        <v>700</v>
      </c>
      <c r="E1117" t="s">
        <v>696</v>
      </c>
      <c r="F1117" t="s">
        <v>84</v>
      </c>
      <c r="G1117" t="s">
        <v>30</v>
      </c>
      <c r="H1117" t="s">
        <v>30</v>
      </c>
      <c r="I1117">
        <v>233.5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 t="s">
        <v>30</v>
      </c>
      <c r="Q1117">
        <v>0</v>
      </c>
      <c r="R1117">
        <v>33.4</v>
      </c>
      <c r="S1117">
        <v>0</v>
      </c>
      <c r="T1117">
        <v>0</v>
      </c>
      <c r="U1117">
        <v>0</v>
      </c>
      <c r="V1117">
        <v>0</v>
      </c>
    </row>
    <row r="1118" spans="1:96" x14ac:dyDescent="0.25">
      <c r="A1118" t="s">
        <v>402</v>
      </c>
      <c r="B1118" t="s">
        <v>403</v>
      </c>
      <c r="C1118">
        <v>0</v>
      </c>
      <c r="D1118">
        <v>700</v>
      </c>
      <c r="E1118" t="s">
        <v>696</v>
      </c>
      <c r="F1118" t="s">
        <v>85</v>
      </c>
      <c r="G1118" t="s">
        <v>30</v>
      </c>
      <c r="H1118" t="s">
        <v>30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 t="s">
        <v>30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BV1118" t="str">
        <f t="shared" ref="BV1118" si="5593">IF(AND(OR($B1118="Incon20l",$B1118="Incon20r"),OR($B1121="Abs20r",$B1121="Abs20l"),$F1118="Central",$F1121="Central"),$I1121,"")</f>
        <v/>
      </c>
      <c r="BW1118" t="str">
        <f t="shared" ref="BW1118" si="5594">IF(AND(OR($B1118="Incon60l",$B1118="Incon60r"),OR($B1121="Abs60r",$B1121="Abs60l"),$F1118="Central",$F1121="Central"),$I1121,"")</f>
        <v/>
      </c>
      <c r="BX1118" t="str">
        <f t="shared" si="5369"/>
        <v/>
      </c>
      <c r="BY1118" t="str">
        <f t="shared" ref="BY1118" si="5595">IF(AND(OR($B1118="Incon60l",$B1118="Incon60r"),OR($B1121="con60r",$B1121="con60l"),$F1118="Central",$F1121="Central"),$I1121,"")</f>
        <v/>
      </c>
      <c r="CI1118" t="str">
        <f t="shared" ref="CI1118" si="5596">IF(AND(OR($B1118="Incon20l",$B1118="Incon20r"),OR($B1121="Abs20r",$B1121="Abs20l"),$F1118="Central",$F1121="Central"),$T1121,"")</f>
        <v/>
      </c>
      <c r="CJ1118" t="str">
        <f t="shared" ref="CJ1118" si="5597">IF(AND(OR($B1118="Incon60l",$B1118="Incon60r"),OR($B1121="Abs60r",$B1121="Abs60l"),$F1118="Central",$F1121="Central"),$T1121,"")</f>
        <v/>
      </c>
      <c r="CK1118" t="str">
        <f t="shared" ref="CK1118" si="5598">IF(AND(OR($B1118="Incon20l",$B1118="Incon20r"),OR($B1121="con20r",$B1121="con20l"),$F1118="Central",$F1121="Central"),$T1121,"")</f>
        <v/>
      </c>
      <c r="CL1118" t="str">
        <f t="shared" ref="CL1118" si="5599">IF(AND(OR($B1118="Incon60l",$B1118="Incon60r"),OR($B1121="con60r",$B1121="con60l"),$F1118="Central",$F1121="Central"),$T1121,"")</f>
        <v/>
      </c>
    </row>
    <row r="1119" spans="1:96" x14ac:dyDescent="0.25">
      <c r="A1119" t="s">
        <v>404</v>
      </c>
      <c r="B1119" t="s">
        <v>403</v>
      </c>
      <c r="C1119">
        <v>0</v>
      </c>
      <c r="D1119">
        <v>700</v>
      </c>
      <c r="E1119" t="s">
        <v>696</v>
      </c>
      <c r="F1119" t="s">
        <v>85</v>
      </c>
      <c r="G1119" t="s">
        <v>30</v>
      </c>
      <c r="H1119" t="s">
        <v>30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 t="s">
        <v>30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CB1119" t="str">
        <f t="shared" ref="CB1119" si="5600">IF(AND(OR($B1119="Incon20l",$B1119="Incon20r"),OR($B1122="Abs20r",$B1122="Abs20l"),$F1119="Flankers",$F1122="Flankers"),$I1122,"")</f>
        <v/>
      </c>
      <c r="CC1119" t="str">
        <f t="shared" ref="CC1119" si="5601">IF(AND(OR($B1119="Incon60l",$B1119="Incon60r"),OR($B1122="Abs60r",$B1122="Abs60l"),$F1119="Flankers",$F1122="Flankers"),$I1122,"")</f>
        <v/>
      </c>
      <c r="CD1119" t="str">
        <f t="shared" ref="CD1119" si="5602">IF(AND(OR($B1119="Incon20l",$B1119="Incon20r"),OR($B1122="con20r",$B1122="con20l"),$F1119="Flankers",$F1122="Flankers"),$I1122,"")</f>
        <v/>
      </c>
      <c r="CE1119" t="str">
        <f t="shared" ref="CE1119" si="5603">IF(AND(OR($B1119="Incon60l",$B1119="Incon60r"),OR($B1122="con60r",$B1122="con60l"),$F1119="Flankers",$F1122="Flankers"),$I1122,"")</f>
        <v/>
      </c>
      <c r="CO1119" t="str">
        <f t="shared" ref="CO1119" si="5604">IF(AND(OR($B1119="Incon20l",$B1119="Incon20r"),OR($B1122="Abs20r",$B1122="Abs20l"),$F1119="Flankers",$F1122="Flankers"),$T1122,"")</f>
        <v/>
      </c>
      <c r="CP1119" t="str">
        <f t="shared" ref="CP1119" si="5605">IF(AND(OR($B1119="Incon60l",$B1119="Incon60r"),OR($B1122="Abs60r",$B1122="Abs60l"),$F1119="Flankers",$F1122="Flankers"),$T1122,"")</f>
        <v/>
      </c>
      <c r="CQ1119" t="str">
        <f t="shared" ref="CQ1119" si="5606">IF(AND(OR($B1119="Incon20l",$B1119="Incon20r"),OR($B1122="con20r",$B1122="con20l"),$F1119="Flankers",$F1122="Flankers"),$T1122,"")</f>
        <v/>
      </c>
      <c r="CR1119" t="str">
        <f t="shared" ref="CR1119" si="5607">IF(AND(OR($B1119="Incon60l",$B1119="Incon60r"),OR($B1122="con60r",$B1122="con60l"),$F1119="Flankers",$F1122="Flankers"),$T1122,"")</f>
        <v/>
      </c>
    </row>
    <row r="1120" spans="1:96" x14ac:dyDescent="0.25">
      <c r="A1120" t="s">
        <v>405</v>
      </c>
      <c r="B1120" t="s">
        <v>403</v>
      </c>
      <c r="C1120">
        <v>0</v>
      </c>
      <c r="D1120">
        <v>700</v>
      </c>
      <c r="E1120" t="s">
        <v>696</v>
      </c>
      <c r="F1120" t="s">
        <v>85</v>
      </c>
      <c r="G1120" t="s">
        <v>30</v>
      </c>
      <c r="H1120" t="s">
        <v>30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 t="s">
        <v>30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</row>
    <row r="1121" spans="1:96" x14ac:dyDescent="0.25">
      <c r="A1121" t="s">
        <v>406</v>
      </c>
      <c r="B1121" t="s">
        <v>403</v>
      </c>
      <c r="C1121">
        <v>0</v>
      </c>
      <c r="D1121">
        <v>700</v>
      </c>
      <c r="E1121" t="s">
        <v>696</v>
      </c>
      <c r="F1121" t="s">
        <v>85</v>
      </c>
      <c r="G1121" t="s">
        <v>30</v>
      </c>
      <c r="H1121" t="s">
        <v>30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 t="s">
        <v>30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BV1121" t="str">
        <f t="shared" ref="BV1121" si="5608">IF(AND(OR($B1121="Incon20l",$B1121="Incon20r"),OR($B1124="Abs20r",$B1124="Abs20l"),$F1121="Central",$F1124="Central"),$I1124,"")</f>
        <v/>
      </c>
      <c r="BW1121" t="str">
        <f t="shared" ref="BW1121" si="5609">IF(AND(OR($B1121="Incon60l",$B1121="Incon60r"),OR($B1124="Abs60r",$B1124="Abs60l"),$F1121="Central",$F1124="Central"),$I1124,"")</f>
        <v/>
      </c>
      <c r="BX1121" t="str">
        <f t="shared" si="5369"/>
        <v/>
      </c>
      <c r="BY1121" t="str">
        <f t="shared" ref="BY1121" si="5610">IF(AND(OR($B1121="Incon60l",$B1121="Incon60r"),OR($B1124="con60r",$B1124="con60l"),$F1121="Central",$F1124="Central"),$I1124,"")</f>
        <v/>
      </c>
      <c r="CI1121" t="str">
        <f t="shared" ref="CI1121" si="5611">IF(AND(OR($B1121="Incon20l",$B1121="Incon20r"),OR($B1124="Abs20r",$B1124="Abs20l"),$F1121="Central",$F1124="Central"),$T1124,"")</f>
        <v/>
      </c>
      <c r="CJ1121" t="str">
        <f t="shared" ref="CJ1121" si="5612">IF(AND(OR($B1121="Incon60l",$B1121="Incon60r"),OR($B1124="Abs60r",$B1124="Abs60l"),$F1121="Central",$F1124="Central"),$T1124,"")</f>
        <v/>
      </c>
      <c r="CK1121" t="str">
        <f t="shared" ref="CK1121" si="5613">IF(AND(OR($B1121="Incon20l",$B1121="Incon20r"),OR($B1124="con20r",$B1124="con20l"),$F1121="Central",$F1124="Central"),$T1124,"")</f>
        <v/>
      </c>
      <c r="CL1121" t="str">
        <f t="shared" ref="CL1121" si="5614">IF(AND(OR($B1121="Incon60l",$B1121="Incon60r"),OR($B1124="con60r",$B1124="con60l"),$F1121="Central",$F1124="Central"),$T1124,"")</f>
        <v/>
      </c>
    </row>
    <row r="1122" spans="1:96" x14ac:dyDescent="0.25">
      <c r="A1122" t="s">
        <v>407</v>
      </c>
      <c r="B1122" t="s">
        <v>403</v>
      </c>
      <c r="C1122">
        <v>0</v>
      </c>
      <c r="D1122">
        <v>700</v>
      </c>
      <c r="E1122" t="s">
        <v>696</v>
      </c>
      <c r="F1122" t="s">
        <v>85</v>
      </c>
      <c r="G1122" t="s">
        <v>30</v>
      </c>
      <c r="H1122" t="s">
        <v>30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 t="s">
        <v>30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CB1122" t="str">
        <f t="shared" ref="CB1122" si="5615">IF(AND(OR($B1122="Incon20l",$B1122="Incon20r"),OR($B1125="Abs20r",$B1125="Abs20l"),$F1122="Flankers",$F1125="Flankers"),$I1125,"")</f>
        <v/>
      </c>
      <c r="CC1122" t="str">
        <f t="shared" ref="CC1122" si="5616">IF(AND(OR($B1122="Incon60l",$B1122="Incon60r"),OR($B1125="Abs60r",$B1125="Abs60l"),$F1122="Flankers",$F1125="Flankers"),$I1125,"")</f>
        <v/>
      </c>
      <c r="CD1122" t="str">
        <f t="shared" ref="CD1122" si="5617">IF(AND(OR($B1122="Incon20l",$B1122="Incon20r"),OR($B1125="con20r",$B1125="con20l"),$F1122="Flankers",$F1125="Flankers"),$I1125,"")</f>
        <v/>
      </c>
      <c r="CE1122" t="str">
        <f t="shared" ref="CE1122" si="5618">IF(AND(OR($B1122="Incon60l",$B1122="Incon60r"),OR($B1125="con60r",$B1125="con60l"),$F1122="Flankers",$F1125="Flankers"),$I1125,"")</f>
        <v/>
      </c>
      <c r="CO1122" t="str">
        <f t="shared" ref="CO1122" si="5619">IF(AND(OR($B1122="Incon20l",$B1122="Incon20r"),OR($B1125="Abs20r",$B1125="Abs20l"),$F1122="Flankers",$F1125="Flankers"),$T1125,"")</f>
        <v/>
      </c>
      <c r="CP1122" t="str">
        <f t="shared" ref="CP1122" si="5620">IF(AND(OR($B1122="Incon60l",$B1122="Incon60r"),OR($B1125="Abs60r",$B1125="Abs60l"),$F1122="Flankers",$F1125="Flankers"),$T1125,"")</f>
        <v/>
      </c>
      <c r="CQ1122" t="str">
        <f t="shared" ref="CQ1122" si="5621">IF(AND(OR($B1122="Incon20l",$B1122="Incon20r"),OR($B1125="con20r",$B1125="con20l"),$F1122="Flankers",$F1125="Flankers"),$T1125,"")</f>
        <v/>
      </c>
      <c r="CR1122" t="str">
        <f t="shared" ref="CR1122" si="5622">IF(AND(OR($B1122="Incon60l",$B1122="Incon60r"),OR($B1125="con60r",$B1125="con60l"),$F1122="Flankers",$F1125="Flankers"),$T1125,"")</f>
        <v/>
      </c>
    </row>
    <row r="1123" spans="1:96" x14ac:dyDescent="0.25">
      <c r="A1123" t="s">
        <v>408</v>
      </c>
      <c r="B1123" t="s">
        <v>403</v>
      </c>
      <c r="C1123">
        <v>0</v>
      </c>
      <c r="D1123">
        <v>700</v>
      </c>
      <c r="E1123" t="s">
        <v>696</v>
      </c>
      <c r="F1123" t="s">
        <v>85</v>
      </c>
      <c r="G1123" t="s">
        <v>30</v>
      </c>
      <c r="H1123" t="s">
        <v>30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 t="s">
        <v>30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</row>
    <row r="1124" spans="1:96" x14ac:dyDescent="0.25">
      <c r="A1124" t="s">
        <v>409</v>
      </c>
      <c r="B1124" t="s">
        <v>403</v>
      </c>
      <c r="C1124">
        <v>0</v>
      </c>
      <c r="D1124">
        <v>700</v>
      </c>
      <c r="E1124" t="s">
        <v>696</v>
      </c>
      <c r="F1124" t="s">
        <v>85</v>
      </c>
      <c r="G1124" t="s">
        <v>30</v>
      </c>
      <c r="H1124" t="s">
        <v>30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 t="s">
        <v>30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BV1124" t="str">
        <f t="shared" ref="BV1124" si="5623">IF(AND(OR($B1124="Incon20l",$B1124="Incon20r"),OR($B1127="Abs20r",$B1127="Abs20l"),$F1124="Central",$F1127="Central"),$I1127,"")</f>
        <v/>
      </c>
      <c r="BW1124" t="str">
        <f t="shared" ref="BW1124" si="5624">IF(AND(OR($B1124="Incon60l",$B1124="Incon60r"),OR($B1127="Abs60r",$B1127="Abs60l"),$F1124="Central",$F1127="Central"),$I1127,"")</f>
        <v/>
      </c>
      <c r="BX1124" t="str">
        <f t="shared" si="5369"/>
        <v/>
      </c>
      <c r="BY1124" t="str">
        <f t="shared" ref="BY1124" si="5625">IF(AND(OR($B1124="Incon60l",$B1124="Incon60r"),OR($B1127="con60r",$B1127="con60l"),$F1124="Central",$F1127="Central"),$I1127,"")</f>
        <v/>
      </c>
      <c r="CI1124" t="str">
        <f t="shared" ref="CI1124" si="5626">IF(AND(OR($B1124="Incon20l",$B1124="Incon20r"),OR($B1127="Abs20r",$B1127="Abs20l"),$F1124="Central",$F1127="Central"),$T1127,"")</f>
        <v/>
      </c>
      <c r="CJ1124" t="str">
        <f t="shared" ref="CJ1124" si="5627">IF(AND(OR($B1124="Incon60l",$B1124="Incon60r"),OR($B1127="Abs60r",$B1127="Abs60l"),$F1124="Central",$F1127="Central"),$T1127,"")</f>
        <v/>
      </c>
      <c r="CK1124" t="str">
        <f t="shared" ref="CK1124" si="5628">IF(AND(OR($B1124="Incon20l",$B1124="Incon20r"),OR($B1127="con20r",$B1127="con20l"),$F1124="Central",$F1127="Central"),$T1127,"")</f>
        <v/>
      </c>
      <c r="CL1124" t="str">
        <f t="shared" ref="CL1124" si="5629">IF(AND(OR($B1124="Incon60l",$B1124="Incon60r"),OR($B1127="con60r",$B1127="con60l"),$F1124="Central",$F1127="Central"),$T1127,"")</f>
        <v/>
      </c>
    </row>
    <row r="1125" spans="1:96" x14ac:dyDescent="0.25">
      <c r="A1125" t="s">
        <v>410</v>
      </c>
      <c r="B1125" t="s">
        <v>403</v>
      </c>
      <c r="C1125">
        <v>0</v>
      </c>
      <c r="D1125">
        <v>700</v>
      </c>
      <c r="E1125" t="s">
        <v>696</v>
      </c>
      <c r="F1125" t="s">
        <v>85</v>
      </c>
      <c r="G1125" t="s">
        <v>30</v>
      </c>
      <c r="H1125" t="s">
        <v>30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 t="s">
        <v>30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CB1125" t="str">
        <f t="shared" ref="CB1125" si="5630">IF(AND(OR($B1125="Incon20l",$B1125="Incon20r"),OR($B1128="Abs20r",$B1128="Abs20l"),$F1125="Flankers",$F1128="Flankers"),$I1128,"")</f>
        <v/>
      </c>
      <c r="CC1125" t="str">
        <f t="shared" ref="CC1125" si="5631">IF(AND(OR($B1125="Incon60l",$B1125="Incon60r"),OR($B1128="Abs60r",$B1128="Abs60l"),$F1125="Flankers",$F1128="Flankers"),$I1128,"")</f>
        <v/>
      </c>
      <c r="CD1125" t="str">
        <f t="shared" ref="CD1125" si="5632">IF(AND(OR($B1125="Incon20l",$B1125="Incon20r"),OR($B1128="con20r",$B1128="con20l"),$F1125="Flankers",$F1128="Flankers"),$I1128,"")</f>
        <v/>
      </c>
      <c r="CE1125" t="str">
        <f t="shared" ref="CE1125" si="5633">IF(AND(OR($B1125="Incon60l",$B1125="Incon60r"),OR($B1128="con60r",$B1128="con60l"),$F1125="Flankers",$F1128="Flankers"),$I1128,"")</f>
        <v/>
      </c>
      <c r="CO1125" t="str">
        <f t="shared" ref="CO1125" si="5634">IF(AND(OR($B1125="Incon20l",$B1125="Incon20r"),OR($B1128="Abs20r",$B1128="Abs20l"),$F1125="Flankers",$F1128="Flankers"),$T1128,"")</f>
        <v/>
      </c>
      <c r="CP1125" t="str">
        <f t="shared" ref="CP1125" si="5635">IF(AND(OR($B1125="Incon60l",$B1125="Incon60r"),OR($B1128="Abs60r",$B1128="Abs60l"),$F1125="Flankers",$F1128="Flankers"),$T1128,"")</f>
        <v/>
      </c>
      <c r="CQ1125" t="str">
        <f t="shared" ref="CQ1125" si="5636">IF(AND(OR($B1125="Incon20l",$B1125="Incon20r"),OR($B1128="con20r",$B1128="con20l"),$F1125="Flankers",$F1128="Flankers"),$T1128,"")</f>
        <v/>
      </c>
      <c r="CR1125" t="str">
        <f t="shared" ref="CR1125" si="5637">IF(AND(OR($B1125="Incon60l",$B1125="Incon60r"),OR($B1128="con60r",$B1128="con60l"),$F1125="Flankers",$F1128="Flankers"),$T1128,"")</f>
        <v/>
      </c>
    </row>
    <row r="1126" spans="1:96" x14ac:dyDescent="0.25">
      <c r="A1126" t="s">
        <v>411</v>
      </c>
      <c r="B1126" t="s">
        <v>403</v>
      </c>
      <c r="C1126">
        <v>0</v>
      </c>
      <c r="D1126">
        <v>700</v>
      </c>
      <c r="E1126" t="s">
        <v>696</v>
      </c>
      <c r="F1126" t="s">
        <v>85</v>
      </c>
      <c r="G1126" t="s">
        <v>30</v>
      </c>
      <c r="H1126" t="s">
        <v>30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 t="s">
        <v>30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</row>
    <row r="1127" spans="1:96" x14ac:dyDescent="0.25">
      <c r="A1127" t="s">
        <v>412</v>
      </c>
      <c r="B1127" t="s">
        <v>403</v>
      </c>
      <c r="C1127">
        <v>0</v>
      </c>
      <c r="D1127">
        <v>700</v>
      </c>
      <c r="E1127" t="s">
        <v>696</v>
      </c>
      <c r="F1127" t="s">
        <v>85</v>
      </c>
      <c r="G1127" t="s">
        <v>30</v>
      </c>
      <c r="H1127" t="s">
        <v>30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 t="s">
        <v>30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BV1127" t="str">
        <f t="shared" ref="BV1127" si="5638">IF(AND(OR($B1127="Incon20l",$B1127="Incon20r"),OR($B1130="Abs20r",$B1130="Abs20l"),$F1127="Central",$F1130="Central"),$I1130,"")</f>
        <v/>
      </c>
      <c r="BW1127" t="str">
        <f t="shared" ref="BW1127" si="5639">IF(AND(OR($B1127="Incon60l",$B1127="Incon60r"),OR($B1130="Abs60r",$B1130="Abs60l"),$F1127="Central",$F1130="Central"),$I1130,"")</f>
        <v/>
      </c>
      <c r="BX1127" t="str">
        <f t="shared" si="5369"/>
        <v/>
      </c>
      <c r="BY1127" t="str">
        <f t="shared" ref="BY1127" si="5640">IF(AND(OR($B1127="Incon60l",$B1127="Incon60r"),OR($B1130="con60r",$B1130="con60l"),$F1127="Central",$F1130="Central"),$I1130,"")</f>
        <v/>
      </c>
      <c r="CI1127" t="str">
        <f t="shared" ref="CI1127" si="5641">IF(AND(OR($B1127="Incon20l",$B1127="Incon20r"),OR($B1130="Abs20r",$B1130="Abs20l"),$F1127="Central",$F1130="Central"),$T1130,"")</f>
        <v/>
      </c>
      <c r="CJ1127" t="str">
        <f t="shared" ref="CJ1127" si="5642">IF(AND(OR($B1127="Incon60l",$B1127="Incon60r"),OR($B1130="Abs60r",$B1130="Abs60l"),$F1127="Central",$F1130="Central"),$T1130,"")</f>
        <v/>
      </c>
      <c r="CK1127" t="str">
        <f t="shared" ref="CK1127" si="5643">IF(AND(OR($B1127="Incon20l",$B1127="Incon20r"),OR($B1130="con20r",$B1130="con20l"),$F1127="Central",$F1130="Central"),$T1130,"")</f>
        <v/>
      </c>
      <c r="CL1127" t="str">
        <f t="shared" ref="CL1127" si="5644">IF(AND(OR($B1127="Incon60l",$B1127="Incon60r"),OR($B1130="con60r",$B1130="con60l"),$F1127="Central",$F1130="Central"),$T1130,"")</f>
        <v/>
      </c>
    </row>
    <row r="1128" spans="1:96" x14ac:dyDescent="0.25">
      <c r="A1128" t="s">
        <v>413</v>
      </c>
      <c r="B1128" t="s">
        <v>403</v>
      </c>
      <c r="C1128">
        <v>0</v>
      </c>
      <c r="D1128">
        <v>700</v>
      </c>
      <c r="E1128" t="s">
        <v>696</v>
      </c>
      <c r="F1128" t="s">
        <v>85</v>
      </c>
      <c r="G1128" t="s">
        <v>30</v>
      </c>
      <c r="H1128" t="s">
        <v>30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 t="s">
        <v>30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CB1128" t="str">
        <f t="shared" ref="CB1128" si="5645">IF(AND(OR($B1128="Incon20l",$B1128="Incon20r"),OR($B1131="Abs20r",$B1131="Abs20l"),$F1128="Flankers",$F1131="Flankers"),$I1131,"")</f>
        <v/>
      </c>
      <c r="CC1128" t="str">
        <f t="shared" ref="CC1128" si="5646">IF(AND(OR($B1128="Incon60l",$B1128="Incon60r"),OR($B1131="Abs60r",$B1131="Abs60l"),$F1128="Flankers",$F1131="Flankers"),$I1131,"")</f>
        <v/>
      </c>
      <c r="CD1128" t="str">
        <f t="shared" ref="CD1128" si="5647">IF(AND(OR($B1128="Incon20l",$B1128="Incon20r"),OR($B1131="con20r",$B1131="con20l"),$F1128="Flankers",$F1131="Flankers"),$I1131,"")</f>
        <v/>
      </c>
      <c r="CE1128" t="str">
        <f t="shared" ref="CE1128" si="5648">IF(AND(OR($B1128="Incon60l",$B1128="Incon60r"),OR($B1131="con60r",$B1131="con60l"),$F1128="Flankers",$F1131="Flankers"),$I1131,"")</f>
        <v/>
      </c>
      <c r="CO1128" t="str">
        <f t="shared" ref="CO1128" si="5649">IF(AND(OR($B1128="Incon20l",$B1128="Incon20r"),OR($B1131="Abs20r",$B1131="Abs20l"),$F1128="Flankers",$F1131="Flankers"),$T1131,"")</f>
        <v/>
      </c>
      <c r="CP1128" t="str">
        <f t="shared" ref="CP1128" si="5650">IF(AND(OR($B1128="Incon60l",$B1128="Incon60r"),OR($B1131="Abs60r",$B1131="Abs60l"),$F1128="Flankers",$F1131="Flankers"),$T1131,"")</f>
        <v/>
      </c>
      <c r="CQ1128" t="str">
        <f t="shared" ref="CQ1128" si="5651">IF(AND(OR($B1128="Incon20l",$B1128="Incon20r"),OR($B1131="con20r",$B1131="con20l"),$F1128="Flankers",$F1131="Flankers"),$T1131,"")</f>
        <v/>
      </c>
      <c r="CR1128" t="str">
        <f t="shared" ref="CR1128" si="5652">IF(AND(OR($B1128="Incon60l",$B1128="Incon60r"),OR($B1131="con60r",$B1131="con60l"),$F1128="Flankers",$F1131="Flankers"),$T1131,"")</f>
        <v/>
      </c>
    </row>
    <row r="1129" spans="1:96" x14ac:dyDescent="0.25">
      <c r="A1129" t="s">
        <v>414</v>
      </c>
      <c r="B1129" t="s">
        <v>403</v>
      </c>
      <c r="C1129">
        <v>0</v>
      </c>
      <c r="D1129">
        <v>700</v>
      </c>
      <c r="E1129" t="s">
        <v>696</v>
      </c>
      <c r="F1129" t="s">
        <v>85</v>
      </c>
      <c r="G1129" t="s">
        <v>30</v>
      </c>
      <c r="H1129" t="s">
        <v>30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 t="s">
        <v>30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</row>
    <row r="1130" spans="1:96" x14ac:dyDescent="0.25">
      <c r="A1130" t="s">
        <v>415</v>
      </c>
      <c r="B1130" t="s">
        <v>403</v>
      </c>
      <c r="C1130">
        <v>0</v>
      </c>
      <c r="D1130">
        <v>700</v>
      </c>
      <c r="E1130" t="s">
        <v>696</v>
      </c>
      <c r="F1130" t="s">
        <v>85</v>
      </c>
      <c r="G1130" t="s">
        <v>30</v>
      </c>
      <c r="H1130" t="s">
        <v>30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 t="s">
        <v>30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BV1130" t="str">
        <f t="shared" ref="BV1130" si="5653">IF(AND(OR($B1130="Incon20l",$B1130="Incon20r"),OR($B1133="Abs20r",$B1133="Abs20l"),$F1130="Central",$F1133="Central"),$I1133,"")</f>
        <v/>
      </c>
      <c r="BW1130" t="str">
        <f t="shared" ref="BW1130" si="5654">IF(AND(OR($B1130="Incon60l",$B1130="Incon60r"),OR($B1133="Abs60r",$B1133="Abs60l"),$F1130="Central",$F1133="Central"),$I1133,"")</f>
        <v/>
      </c>
      <c r="BX1130" t="str">
        <f t="shared" si="5369"/>
        <v/>
      </c>
      <c r="BY1130" t="str">
        <f t="shared" ref="BY1130" si="5655">IF(AND(OR($B1130="Incon60l",$B1130="Incon60r"),OR($B1133="con60r",$B1133="con60l"),$F1130="Central",$F1133="Central"),$I1133,"")</f>
        <v/>
      </c>
      <c r="CI1130" t="str">
        <f t="shared" ref="CI1130" si="5656">IF(AND(OR($B1130="Incon20l",$B1130="Incon20r"),OR($B1133="Abs20r",$B1133="Abs20l"),$F1130="Central",$F1133="Central"),$T1133,"")</f>
        <v/>
      </c>
      <c r="CJ1130" t="str">
        <f t="shared" ref="CJ1130" si="5657">IF(AND(OR($B1130="Incon60l",$B1130="Incon60r"),OR($B1133="Abs60r",$B1133="Abs60l"),$F1130="Central",$F1133="Central"),$T1133,"")</f>
        <v/>
      </c>
      <c r="CK1130" t="str">
        <f t="shared" ref="CK1130" si="5658">IF(AND(OR($B1130="Incon20l",$B1130="Incon20r"),OR($B1133="con20r",$B1133="con20l"),$F1130="Central",$F1133="Central"),$T1133,"")</f>
        <v/>
      </c>
      <c r="CL1130" t="str">
        <f t="shared" ref="CL1130" si="5659">IF(AND(OR($B1130="Incon60l",$B1130="Incon60r"),OR($B1133="con60r",$B1133="con60l"),$F1130="Central",$F1133="Central"),$T1133,"")</f>
        <v/>
      </c>
    </row>
    <row r="1131" spans="1:96" x14ac:dyDescent="0.25">
      <c r="A1131" t="s">
        <v>416</v>
      </c>
      <c r="B1131" t="s">
        <v>403</v>
      </c>
      <c r="C1131">
        <v>0</v>
      </c>
      <c r="D1131">
        <v>700</v>
      </c>
      <c r="E1131" t="s">
        <v>696</v>
      </c>
      <c r="F1131" t="s">
        <v>85</v>
      </c>
      <c r="G1131" t="s">
        <v>30</v>
      </c>
      <c r="H1131" t="s">
        <v>30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 t="s">
        <v>30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CB1131" t="str">
        <f t="shared" ref="CB1131" si="5660">IF(AND(OR($B1131="Incon20l",$B1131="Incon20r"),OR($B1134="Abs20r",$B1134="Abs20l"),$F1131="Flankers",$F1134="Flankers"),$I1134,"")</f>
        <v/>
      </c>
      <c r="CC1131" t="str">
        <f t="shared" ref="CC1131" si="5661">IF(AND(OR($B1131="Incon60l",$B1131="Incon60r"),OR($B1134="Abs60r",$B1134="Abs60l"),$F1131="Flankers",$F1134="Flankers"),$I1134,"")</f>
        <v/>
      </c>
      <c r="CD1131" t="str">
        <f t="shared" ref="CD1131" si="5662">IF(AND(OR($B1131="Incon20l",$B1131="Incon20r"),OR($B1134="con20r",$B1134="con20l"),$F1131="Flankers",$F1134="Flankers"),$I1134,"")</f>
        <v/>
      </c>
      <c r="CE1131" t="str">
        <f t="shared" ref="CE1131" si="5663">IF(AND(OR($B1131="Incon60l",$B1131="Incon60r"),OR($B1134="con60r",$B1134="con60l"),$F1131="Flankers",$F1134="Flankers"),$I1134,"")</f>
        <v/>
      </c>
      <c r="CO1131" t="str">
        <f t="shared" ref="CO1131" si="5664">IF(AND(OR($B1131="Incon20l",$B1131="Incon20r"),OR($B1134="Abs20r",$B1134="Abs20l"),$F1131="Flankers",$F1134="Flankers"),$T1134,"")</f>
        <v/>
      </c>
      <c r="CP1131" t="str">
        <f t="shared" ref="CP1131" si="5665">IF(AND(OR($B1131="Incon60l",$B1131="Incon60r"),OR($B1134="Abs60r",$B1134="Abs60l"),$F1131="Flankers",$F1134="Flankers"),$T1134,"")</f>
        <v/>
      </c>
      <c r="CQ1131" t="str">
        <f t="shared" ref="CQ1131" si="5666">IF(AND(OR($B1131="Incon20l",$B1131="Incon20r"),OR($B1134="con20r",$B1134="con20l"),$F1131="Flankers",$F1134="Flankers"),$T1134,"")</f>
        <v/>
      </c>
      <c r="CR1131" t="str">
        <f t="shared" ref="CR1131" si="5667">IF(AND(OR($B1131="Incon60l",$B1131="Incon60r"),OR($B1134="con60r",$B1134="con60l"),$F1131="Flankers",$F1134="Flankers"),$T1134,"")</f>
        <v/>
      </c>
    </row>
    <row r="1132" spans="1:96" x14ac:dyDescent="0.25">
      <c r="A1132" t="s">
        <v>417</v>
      </c>
      <c r="B1132" t="s">
        <v>403</v>
      </c>
      <c r="C1132">
        <v>0</v>
      </c>
      <c r="D1132">
        <v>700</v>
      </c>
      <c r="E1132" t="s">
        <v>696</v>
      </c>
      <c r="F1132" t="s">
        <v>85</v>
      </c>
      <c r="G1132" t="s">
        <v>30</v>
      </c>
      <c r="H1132" t="s">
        <v>30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 t="s">
        <v>30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</row>
    <row r="1133" spans="1:96" x14ac:dyDescent="0.25">
      <c r="A1133" t="s">
        <v>418</v>
      </c>
      <c r="B1133" t="s">
        <v>403</v>
      </c>
      <c r="C1133">
        <v>0</v>
      </c>
      <c r="D1133">
        <v>700</v>
      </c>
      <c r="E1133" t="s">
        <v>696</v>
      </c>
      <c r="F1133" t="s">
        <v>85</v>
      </c>
      <c r="G1133" t="s">
        <v>30</v>
      </c>
      <c r="H1133" t="s">
        <v>30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 t="s">
        <v>30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BV1133" t="str">
        <f t="shared" ref="BV1133" si="5668">IF(AND(OR($B1133="Incon20l",$B1133="Incon20r"),OR($B1136="Abs20r",$B1136="Abs20l"),$F1133="Central",$F1136="Central"),$I1136,"")</f>
        <v/>
      </c>
      <c r="BW1133" t="str">
        <f t="shared" ref="BW1133" si="5669">IF(AND(OR($B1133="Incon60l",$B1133="Incon60r"),OR($B1136="Abs60r",$B1136="Abs60l"),$F1133="Central",$F1136="Central"),$I1136,"")</f>
        <v/>
      </c>
      <c r="BX1133" t="str">
        <f t="shared" si="5369"/>
        <v/>
      </c>
      <c r="BY1133" t="str">
        <f t="shared" ref="BY1133" si="5670">IF(AND(OR($B1133="Incon60l",$B1133="Incon60r"),OR($B1136="con60r",$B1136="con60l"),$F1133="Central",$F1136="Central"),$I1136,"")</f>
        <v/>
      </c>
      <c r="CI1133" t="str">
        <f t="shared" ref="CI1133" si="5671">IF(AND(OR($B1133="Incon20l",$B1133="Incon20r"),OR($B1136="Abs20r",$B1136="Abs20l"),$F1133="Central",$F1136="Central"),$T1136,"")</f>
        <v/>
      </c>
      <c r="CJ1133" t="str">
        <f t="shared" ref="CJ1133" si="5672">IF(AND(OR($B1133="Incon60l",$B1133="Incon60r"),OR($B1136="Abs60r",$B1136="Abs60l"),$F1133="Central",$F1136="Central"),$T1136,"")</f>
        <v/>
      </c>
      <c r="CK1133" t="str">
        <f t="shared" ref="CK1133" si="5673">IF(AND(OR($B1133="Incon20l",$B1133="Incon20r"),OR($B1136="con20r",$B1136="con20l"),$F1133="Central",$F1136="Central"),$T1136,"")</f>
        <v/>
      </c>
      <c r="CL1133" t="str">
        <f t="shared" ref="CL1133" si="5674">IF(AND(OR($B1133="Incon60l",$B1133="Incon60r"),OR($B1136="con60r",$B1136="con60l"),$F1133="Central",$F1136="Central"),$T1136,"")</f>
        <v/>
      </c>
    </row>
    <row r="1134" spans="1:96" x14ac:dyDescent="0.25">
      <c r="A1134" t="s">
        <v>419</v>
      </c>
      <c r="B1134" t="s">
        <v>403</v>
      </c>
      <c r="C1134">
        <v>0</v>
      </c>
      <c r="D1134">
        <v>700</v>
      </c>
      <c r="E1134" t="s">
        <v>696</v>
      </c>
      <c r="F1134" t="s">
        <v>85</v>
      </c>
      <c r="G1134" t="s">
        <v>30</v>
      </c>
      <c r="H1134" t="s">
        <v>30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 t="s">
        <v>30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CB1134" t="str">
        <f t="shared" ref="CB1134" si="5675">IF(AND(OR($B1134="Incon20l",$B1134="Incon20r"),OR($B1137="Abs20r",$B1137="Abs20l"),$F1134="Flankers",$F1137="Flankers"),$I1137,"")</f>
        <v/>
      </c>
      <c r="CC1134" t="str">
        <f t="shared" ref="CC1134" si="5676">IF(AND(OR($B1134="Incon60l",$B1134="Incon60r"),OR($B1137="Abs60r",$B1137="Abs60l"),$F1134="Flankers",$F1137="Flankers"),$I1137,"")</f>
        <v/>
      </c>
      <c r="CD1134" t="str">
        <f t="shared" ref="CD1134" si="5677">IF(AND(OR($B1134="Incon20l",$B1134="Incon20r"),OR($B1137="con20r",$B1137="con20l"),$F1134="Flankers",$F1137="Flankers"),$I1137,"")</f>
        <v/>
      </c>
      <c r="CE1134" t="str">
        <f t="shared" ref="CE1134" si="5678">IF(AND(OR($B1134="Incon60l",$B1134="Incon60r"),OR($B1137="con60r",$B1137="con60l"),$F1134="Flankers",$F1137="Flankers"),$I1137,"")</f>
        <v/>
      </c>
      <c r="CO1134" t="str">
        <f t="shared" ref="CO1134" si="5679">IF(AND(OR($B1134="Incon20l",$B1134="Incon20r"),OR($B1137="Abs20r",$B1137="Abs20l"),$F1134="Flankers",$F1137="Flankers"),$T1137,"")</f>
        <v/>
      </c>
      <c r="CP1134" t="str">
        <f t="shared" ref="CP1134" si="5680">IF(AND(OR($B1134="Incon60l",$B1134="Incon60r"),OR($B1137="Abs60r",$B1137="Abs60l"),$F1134="Flankers",$F1137="Flankers"),$T1137,"")</f>
        <v/>
      </c>
      <c r="CQ1134" t="str">
        <f t="shared" ref="CQ1134" si="5681">IF(AND(OR($B1134="Incon20l",$B1134="Incon20r"),OR($B1137="con20r",$B1137="con20l"),$F1134="Flankers",$F1137="Flankers"),$T1137,"")</f>
        <v/>
      </c>
      <c r="CR1134" t="str">
        <f t="shared" ref="CR1134" si="5682">IF(AND(OR($B1134="Incon60l",$B1134="Incon60r"),OR($B1137="con60r",$B1137="con60l"),$F1134="Flankers",$F1137="Flankers"),$T1137,"")</f>
        <v/>
      </c>
    </row>
    <row r="1135" spans="1:96" x14ac:dyDescent="0.25">
      <c r="A1135" t="s">
        <v>420</v>
      </c>
      <c r="B1135" t="s">
        <v>403</v>
      </c>
      <c r="C1135">
        <v>0</v>
      </c>
      <c r="D1135">
        <v>700</v>
      </c>
      <c r="E1135" t="s">
        <v>696</v>
      </c>
      <c r="F1135" t="s">
        <v>85</v>
      </c>
      <c r="G1135" t="s">
        <v>30</v>
      </c>
      <c r="H1135" t="s">
        <v>30</v>
      </c>
      <c r="I1135">
        <v>283.3</v>
      </c>
      <c r="J1135">
        <v>0</v>
      </c>
      <c r="K1135">
        <v>0</v>
      </c>
      <c r="L1135">
        <v>183.4</v>
      </c>
      <c r="M1135">
        <v>183.4</v>
      </c>
      <c r="N1135">
        <v>0</v>
      </c>
      <c r="O1135">
        <v>0</v>
      </c>
      <c r="P1135" t="s">
        <v>30</v>
      </c>
      <c r="Q1135">
        <v>0</v>
      </c>
      <c r="R1135">
        <v>40.5</v>
      </c>
      <c r="S1135">
        <v>0</v>
      </c>
      <c r="T1135">
        <v>0</v>
      </c>
      <c r="U1135">
        <v>0</v>
      </c>
      <c r="V1135">
        <v>0</v>
      </c>
    </row>
    <row r="1136" spans="1:96" x14ac:dyDescent="0.25">
      <c r="A1136" t="s">
        <v>421</v>
      </c>
      <c r="B1136" t="s">
        <v>422</v>
      </c>
      <c r="C1136">
        <v>0</v>
      </c>
      <c r="D1136">
        <v>700</v>
      </c>
      <c r="E1136" t="s">
        <v>696</v>
      </c>
      <c r="F1136" t="s">
        <v>29</v>
      </c>
      <c r="G1136" t="s">
        <v>30</v>
      </c>
      <c r="H1136" t="s">
        <v>30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 t="s">
        <v>30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BV1136" t="str">
        <f t="shared" ref="BV1136" si="5683">IF(AND(OR($B1136="Incon20l",$B1136="Incon20r"),OR($B1139="Abs20r",$B1139="Abs20l"),$F1136="Central",$F1139="Central"),$I1139,"")</f>
        <v/>
      </c>
      <c r="BW1136" t="str">
        <f t="shared" ref="BW1136" si="5684">IF(AND(OR($B1136="Incon60l",$B1136="Incon60r"),OR($B1139="Abs60r",$B1139="Abs60l"),$F1136="Central",$F1139="Central"),$I1139,"")</f>
        <v/>
      </c>
      <c r="BX1136" t="str">
        <f t="shared" si="5369"/>
        <v/>
      </c>
      <c r="BY1136" t="str">
        <f t="shared" ref="BY1136" si="5685">IF(AND(OR($B1136="Incon60l",$B1136="Incon60r"),OR($B1139="con60r",$B1139="con60l"),$F1136="Central",$F1139="Central"),$I1139,"")</f>
        <v/>
      </c>
      <c r="CI1136" t="str">
        <f t="shared" ref="CI1136" si="5686">IF(AND(OR($B1136="Incon20l",$B1136="Incon20r"),OR($B1139="Abs20r",$B1139="Abs20l"),$F1136="Central",$F1139="Central"),$T1139,"")</f>
        <v/>
      </c>
      <c r="CJ1136" t="str">
        <f t="shared" ref="CJ1136" si="5687">IF(AND(OR($B1136="Incon60l",$B1136="Incon60r"),OR($B1139="Abs60r",$B1139="Abs60l"),$F1136="Central",$F1139="Central"),$T1139,"")</f>
        <v/>
      </c>
      <c r="CK1136" t="str">
        <f t="shared" ref="CK1136" si="5688">IF(AND(OR($B1136="Incon20l",$B1136="Incon20r"),OR($B1139="con20r",$B1139="con20l"),$F1136="Central",$F1139="Central"),$T1139,"")</f>
        <v/>
      </c>
      <c r="CL1136" t="str">
        <f t="shared" ref="CL1136" si="5689">IF(AND(OR($B1136="Incon60l",$B1136="Incon60r"),OR($B1139="con60r",$B1139="con60l"),$F1136="Central",$F1139="Central"),$T1139,"")</f>
        <v/>
      </c>
    </row>
    <row r="1137" spans="1:96" x14ac:dyDescent="0.25">
      <c r="A1137" t="s">
        <v>423</v>
      </c>
      <c r="B1137" t="s">
        <v>422</v>
      </c>
      <c r="C1137">
        <v>0</v>
      </c>
      <c r="D1137">
        <v>700</v>
      </c>
      <c r="E1137" t="s">
        <v>696</v>
      </c>
      <c r="F1137" t="s">
        <v>29</v>
      </c>
      <c r="G1137" t="s">
        <v>30</v>
      </c>
      <c r="H1137" t="s">
        <v>30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 t="s">
        <v>30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CB1137" t="str">
        <f t="shared" ref="CB1137" si="5690">IF(AND(OR($B1137="Incon20l",$B1137="Incon20r"),OR($B1140="Abs20r",$B1140="Abs20l"),$F1137="Flankers",$F1140="Flankers"),$I1140,"")</f>
        <v/>
      </c>
      <c r="CC1137" t="str">
        <f t="shared" ref="CC1137" si="5691">IF(AND(OR($B1137="Incon60l",$B1137="Incon60r"),OR($B1140="Abs60r",$B1140="Abs60l"),$F1137="Flankers",$F1140="Flankers"),$I1140,"")</f>
        <v/>
      </c>
      <c r="CD1137" t="str">
        <f t="shared" ref="CD1137" si="5692">IF(AND(OR($B1137="Incon20l",$B1137="Incon20r"),OR($B1140="con20r",$B1140="con20l"),$F1137="Flankers",$F1140="Flankers"),$I1140,"")</f>
        <v/>
      </c>
      <c r="CE1137" t="str">
        <f t="shared" ref="CE1137" si="5693">IF(AND(OR($B1137="Incon60l",$B1137="Incon60r"),OR($B1140="con60r",$B1140="con60l"),$F1137="Flankers",$F1140="Flankers"),$I1140,"")</f>
        <v/>
      </c>
      <c r="CO1137" t="str">
        <f t="shared" ref="CO1137" si="5694">IF(AND(OR($B1137="Incon20l",$B1137="Incon20r"),OR($B1140="Abs20r",$B1140="Abs20l"),$F1137="Flankers",$F1140="Flankers"),$T1140,"")</f>
        <v/>
      </c>
      <c r="CP1137" t="str">
        <f t="shared" ref="CP1137" si="5695">IF(AND(OR($B1137="Incon60l",$B1137="Incon60r"),OR($B1140="Abs60r",$B1140="Abs60l"),$F1137="Flankers",$F1140="Flankers"),$T1140,"")</f>
        <v/>
      </c>
      <c r="CQ1137" t="str">
        <f t="shared" ref="CQ1137" si="5696">IF(AND(OR($B1137="Incon20l",$B1137="Incon20r"),OR($B1140="con20r",$B1140="con20l"),$F1137="Flankers",$F1140="Flankers"),$T1140,"")</f>
        <v/>
      </c>
      <c r="CR1137" t="str">
        <f t="shared" ref="CR1137" si="5697">IF(AND(OR($B1137="Incon60l",$B1137="Incon60r"),OR($B1140="con60r",$B1140="con60l"),$F1137="Flankers",$F1140="Flankers"),$T1140,"")</f>
        <v/>
      </c>
    </row>
    <row r="1138" spans="1:96" x14ac:dyDescent="0.25">
      <c r="A1138" t="s">
        <v>424</v>
      </c>
      <c r="B1138" t="s">
        <v>422</v>
      </c>
      <c r="C1138">
        <v>0</v>
      </c>
      <c r="D1138">
        <v>700</v>
      </c>
      <c r="E1138" t="s">
        <v>696</v>
      </c>
      <c r="F1138" t="s">
        <v>29</v>
      </c>
      <c r="G1138" t="s">
        <v>30</v>
      </c>
      <c r="H1138" t="s">
        <v>30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 t="s">
        <v>30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</row>
    <row r="1139" spans="1:96" x14ac:dyDescent="0.25">
      <c r="A1139" t="s">
        <v>425</v>
      </c>
      <c r="B1139" t="s">
        <v>422</v>
      </c>
      <c r="C1139">
        <v>0</v>
      </c>
      <c r="D1139">
        <v>700</v>
      </c>
      <c r="E1139" t="s">
        <v>696</v>
      </c>
      <c r="F1139" t="s">
        <v>29</v>
      </c>
      <c r="G1139" t="s">
        <v>30</v>
      </c>
      <c r="H1139" t="s">
        <v>30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 t="s">
        <v>30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BV1139" t="str">
        <f t="shared" ref="BV1139" si="5698">IF(AND(OR($B1139="Incon20l",$B1139="Incon20r"),OR($B1142="Abs20r",$B1142="Abs20l"),$F1139="Central",$F1142="Central"),$I1142,"")</f>
        <v/>
      </c>
      <c r="BW1139" t="str">
        <f t="shared" ref="BW1139" si="5699">IF(AND(OR($B1139="Incon60l",$B1139="Incon60r"),OR($B1142="Abs60r",$B1142="Abs60l"),$F1139="Central",$F1142="Central"),$I1142,"")</f>
        <v/>
      </c>
      <c r="BX1139" t="str">
        <f t="shared" ref="BX1139:BX1202" si="5700">IF(AND(OR($B1139="Incon20l",$B1139="Incon20r"),OR($B1142="con20r",$B1142="con20l"),$F1139="Central",$F1142="Central"),$I1142,"")</f>
        <v/>
      </c>
      <c r="BY1139" t="str">
        <f t="shared" ref="BY1139" si="5701">IF(AND(OR($B1139="Incon60l",$B1139="Incon60r"),OR($B1142="con60r",$B1142="con60l"),$F1139="Central",$F1142="Central"),$I1142,"")</f>
        <v/>
      </c>
      <c r="CI1139" t="str">
        <f t="shared" ref="CI1139" si="5702">IF(AND(OR($B1139="Incon20l",$B1139="Incon20r"),OR($B1142="Abs20r",$B1142="Abs20l"),$F1139="Central",$F1142="Central"),$T1142,"")</f>
        <v/>
      </c>
      <c r="CJ1139" t="str">
        <f t="shared" ref="CJ1139" si="5703">IF(AND(OR($B1139="Incon60l",$B1139="Incon60r"),OR($B1142="Abs60r",$B1142="Abs60l"),$F1139="Central",$F1142="Central"),$T1142,"")</f>
        <v/>
      </c>
      <c r="CK1139" t="str">
        <f t="shared" ref="CK1139" si="5704">IF(AND(OR($B1139="Incon20l",$B1139="Incon20r"),OR($B1142="con20r",$B1142="con20l"),$F1139="Central",$F1142="Central"),$T1142,"")</f>
        <v/>
      </c>
      <c r="CL1139" t="str">
        <f t="shared" ref="CL1139" si="5705">IF(AND(OR($B1139="Incon60l",$B1139="Incon60r"),OR($B1142="con60r",$B1142="con60l"),$F1139="Central",$F1142="Central"),$T1142,"")</f>
        <v/>
      </c>
    </row>
    <row r="1140" spans="1:96" x14ac:dyDescent="0.25">
      <c r="A1140" t="s">
        <v>426</v>
      </c>
      <c r="B1140" t="s">
        <v>422</v>
      </c>
      <c r="C1140">
        <v>0</v>
      </c>
      <c r="D1140">
        <v>700</v>
      </c>
      <c r="E1140" t="s">
        <v>696</v>
      </c>
      <c r="F1140" t="s">
        <v>29</v>
      </c>
      <c r="G1140" t="s">
        <v>30</v>
      </c>
      <c r="H1140" t="s">
        <v>30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 t="s">
        <v>30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CB1140" t="str">
        <f t="shared" ref="CB1140" si="5706">IF(AND(OR($B1140="Incon20l",$B1140="Incon20r"),OR($B1143="Abs20r",$B1143="Abs20l"),$F1140="Flankers",$F1143="Flankers"),$I1143,"")</f>
        <v/>
      </c>
      <c r="CC1140" t="str">
        <f t="shared" ref="CC1140" si="5707">IF(AND(OR($B1140="Incon60l",$B1140="Incon60r"),OR($B1143="Abs60r",$B1143="Abs60l"),$F1140="Flankers",$F1143="Flankers"),$I1143,"")</f>
        <v/>
      </c>
      <c r="CD1140" t="str">
        <f t="shared" ref="CD1140" si="5708">IF(AND(OR($B1140="Incon20l",$B1140="Incon20r"),OR($B1143="con20r",$B1143="con20l"),$F1140="Flankers",$F1143="Flankers"),$I1143,"")</f>
        <v/>
      </c>
      <c r="CE1140" t="str">
        <f t="shared" ref="CE1140" si="5709">IF(AND(OR($B1140="Incon60l",$B1140="Incon60r"),OR($B1143="con60r",$B1143="con60l"),$F1140="Flankers",$F1143="Flankers"),$I1143,"")</f>
        <v/>
      </c>
      <c r="CO1140" t="str">
        <f t="shared" ref="CO1140" si="5710">IF(AND(OR($B1140="Incon20l",$B1140="Incon20r"),OR($B1143="Abs20r",$B1143="Abs20l"),$F1140="Flankers",$F1143="Flankers"),$T1143,"")</f>
        <v/>
      </c>
      <c r="CP1140" t="str">
        <f t="shared" ref="CP1140" si="5711">IF(AND(OR($B1140="Incon60l",$B1140="Incon60r"),OR($B1143="Abs60r",$B1143="Abs60l"),$F1140="Flankers",$F1143="Flankers"),$T1143,"")</f>
        <v/>
      </c>
      <c r="CQ1140" t="str">
        <f t="shared" ref="CQ1140" si="5712">IF(AND(OR($B1140="Incon20l",$B1140="Incon20r"),OR($B1143="con20r",$B1143="con20l"),$F1140="Flankers",$F1143="Flankers"),$T1143,"")</f>
        <v/>
      </c>
      <c r="CR1140" t="str">
        <f t="shared" ref="CR1140" si="5713">IF(AND(OR($B1140="Incon60l",$B1140="Incon60r"),OR($B1143="con60r",$B1143="con60l"),$F1140="Flankers",$F1143="Flankers"),$T1143,"")</f>
        <v/>
      </c>
    </row>
    <row r="1141" spans="1:96" x14ac:dyDescent="0.25">
      <c r="A1141" t="s">
        <v>427</v>
      </c>
      <c r="B1141" t="s">
        <v>422</v>
      </c>
      <c r="C1141">
        <v>0</v>
      </c>
      <c r="D1141">
        <v>700</v>
      </c>
      <c r="E1141" t="s">
        <v>696</v>
      </c>
      <c r="F1141" t="s">
        <v>29</v>
      </c>
      <c r="G1141" t="s">
        <v>30</v>
      </c>
      <c r="H1141" t="s">
        <v>30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 t="s">
        <v>30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</row>
    <row r="1142" spans="1:96" x14ac:dyDescent="0.25">
      <c r="A1142" t="s">
        <v>428</v>
      </c>
      <c r="B1142" t="s">
        <v>422</v>
      </c>
      <c r="C1142">
        <v>0</v>
      </c>
      <c r="D1142">
        <v>700</v>
      </c>
      <c r="E1142" t="s">
        <v>696</v>
      </c>
      <c r="F1142" t="s">
        <v>29</v>
      </c>
      <c r="G1142" t="s">
        <v>30</v>
      </c>
      <c r="H1142" t="s">
        <v>30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 t="s">
        <v>30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BV1142" t="str">
        <f t="shared" ref="BV1142" si="5714">IF(AND(OR($B1142="Incon20l",$B1142="Incon20r"),OR($B1145="Abs20r",$B1145="Abs20l"),$F1142="Central",$F1145="Central"),$I1145,"")</f>
        <v/>
      </c>
      <c r="BW1142" t="str">
        <f t="shared" ref="BW1142" si="5715">IF(AND(OR($B1142="Incon60l",$B1142="Incon60r"),OR($B1145="Abs60r",$B1145="Abs60l"),$F1142="Central",$F1145="Central"),$I1145,"")</f>
        <v/>
      </c>
      <c r="BX1142" t="str">
        <f t="shared" si="5700"/>
        <v/>
      </c>
      <c r="BY1142" t="str">
        <f t="shared" ref="BY1142" si="5716">IF(AND(OR($B1142="Incon60l",$B1142="Incon60r"),OR($B1145="con60r",$B1145="con60l"),$F1142="Central",$F1145="Central"),$I1145,"")</f>
        <v/>
      </c>
      <c r="CI1142" t="str">
        <f t="shared" ref="CI1142" si="5717">IF(AND(OR($B1142="Incon20l",$B1142="Incon20r"),OR($B1145="Abs20r",$B1145="Abs20l"),$F1142="Central",$F1145="Central"),$T1145,"")</f>
        <v/>
      </c>
      <c r="CJ1142" t="str">
        <f t="shared" ref="CJ1142" si="5718">IF(AND(OR($B1142="Incon60l",$B1142="Incon60r"),OR($B1145="Abs60r",$B1145="Abs60l"),$F1142="Central",$F1145="Central"),$T1145,"")</f>
        <v/>
      </c>
      <c r="CK1142" t="str">
        <f t="shared" ref="CK1142" si="5719">IF(AND(OR($B1142="Incon20l",$B1142="Incon20r"),OR($B1145="con20r",$B1145="con20l"),$F1142="Central",$F1145="Central"),$T1145,"")</f>
        <v/>
      </c>
      <c r="CL1142" t="str">
        <f t="shared" ref="CL1142" si="5720">IF(AND(OR($B1142="Incon60l",$B1142="Incon60r"),OR($B1145="con60r",$B1145="con60l"),$F1142="Central",$F1145="Central"),$T1145,"")</f>
        <v/>
      </c>
    </row>
    <row r="1143" spans="1:96" x14ac:dyDescent="0.25">
      <c r="A1143" t="s">
        <v>429</v>
      </c>
      <c r="B1143" t="s">
        <v>422</v>
      </c>
      <c r="C1143">
        <v>0</v>
      </c>
      <c r="D1143">
        <v>700</v>
      </c>
      <c r="E1143" t="s">
        <v>696</v>
      </c>
      <c r="F1143" t="s">
        <v>29</v>
      </c>
      <c r="G1143" t="s">
        <v>30</v>
      </c>
      <c r="H1143" t="s">
        <v>30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 t="s">
        <v>30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CB1143" t="str">
        <f t="shared" ref="CB1143" si="5721">IF(AND(OR($B1143="Incon20l",$B1143="Incon20r"),OR($B1146="Abs20r",$B1146="Abs20l"),$F1143="Flankers",$F1146="Flankers"),$I1146,"")</f>
        <v/>
      </c>
      <c r="CC1143" t="str">
        <f t="shared" ref="CC1143" si="5722">IF(AND(OR($B1143="Incon60l",$B1143="Incon60r"),OR($B1146="Abs60r",$B1146="Abs60l"),$F1143="Flankers",$F1146="Flankers"),$I1146,"")</f>
        <v/>
      </c>
      <c r="CD1143" t="str">
        <f t="shared" ref="CD1143" si="5723">IF(AND(OR($B1143="Incon20l",$B1143="Incon20r"),OR($B1146="con20r",$B1146="con20l"),$F1143="Flankers",$F1146="Flankers"),$I1146,"")</f>
        <v/>
      </c>
      <c r="CE1143" t="str">
        <f t="shared" ref="CE1143" si="5724">IF(AND(OR($B1143="Incon60l",$B1143="Incon60r"),OR($B1146="con60r",$B1146="con60l"),$F1143="Flankers",$F1146="Flankers"),$I1146,"")</f>
        <v/>
      </c>
      <c r="CO1143" t="str">
        <f t="shared" ref="CO1143" si="5725">IF(AND(OR($B1143="Incon20l",$B1143="Incon20r"),OR($B1146="Abs20r",$B1146="Abs20l"),$F1143="Flankers",$F1146="Flankers"),$T1146,"")</f>
        <v/>
      </c>
      <c r="CP1143" t="str">
        <f t="shared" ref="CP1143" si="5726">IF(AND(OR($B1143="Incon60l",$B1143="Incon60r"),OR($B1146="Abs60r",$B1146="Abs60l"),$F1143="Flankers",$F1146="Flankers"),$T1146,"")</f>
        <v/>
      </c>
      <c r="CQ1143" t="str">
        <f t="shared" ref="CQ1143" si="5727">IF(AND(OR($B1143="Incon20l",$B1143="Incon20r"),OR($B1146="con20r",$B1146="con20l"),$F1143="Flankers",$F1146="Flankers"),$T1146,"")</f>
        <v/>
      </c>
      <c r="CR1143" t="str">
        <f t="shared" ref="CR1143" si="5728">IF(AND(OR($B1143="Incon60l",$B1143="Incon60r"),OR($B1146="con60r",$B1146="con60l"),$F1143="Flankers",$F1146="Flankers"),$T1146,"")</f>
        <v/>
      </c>
    </row>
    <row r="1144" spans="1:96" x14ac:dyDescent="0.25">
      <c r="A1144" t="s">
        <v>430</v>
      </c>
      <c r="B1144" t="s">
        <v>422</v>
      </c>
      <c r="C1144">
        <v>0</v>
      </c>
      <c r="D1144">
        <v>700</v>
      </c>
      <c r="E1144" t="s">
        <v>696</v>
      </c>
      <c r="F1144" t="s">
        <v>29</v>
      </c>
      <c r="G1144" t="s">
        <v>30</v>
      </c>
      <c r="H1144" t="s">
        <v>30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 t="s">
        <v>30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</row>
    <row r="1145" spans="1:96" x14ac:dyDescent="0.25">
      <c r="A1145" t="s">
        <v>431</v>
      </c>
      <c r="B1145" t="s">
        <v>422</v>
      </c>
      <c r="C1145">
        <v>0</v>
      </c>
      <c r="D1145">
        <v>700</v>
      </c>
      <c r="E1145" t="s">
        <v>696</v>
      </c>
      <c r="F1145" t="s">
        <v>29</v>
      </c>
      <c r="G1145" t="s">
        <v>30</v>
      </c>
      <c r="H1145" t="s">
        <v>30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 t="s">
        <v>30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BV1145" t="str">
        <f t="shared" ref="BV1145" si="5729">IF(AND(OR($B1145="Incon20l",$B1145="Incon20r"),OR($B1148="Abs20r",$B1148="Abs20l"),$F1145="Central",$F1148="Central"),$I1148,"")</f>
        <v/>
      </c>
      <c r="BW1145" t="str">
        <f t="shared" ref="BW1145" si="5730">IF(AND(OR($B1145="Incon60l",$B1145="Incon60r"),OR($B1148="Abs60r",$B1148="Abs60l"),$F1145="Central",$F1148="Central"),$I1148,"")</f>
        <v/>
      </c>
      <c r="BX1145" t="str">
        <f t="shared" si="5700"/>
        <v/>
      </c>
      <c r="BY1145" t="str">
        <f t="shared" ref="BY1145" si="5731">IF(AND(OR($B1145="Incon60l",$B1145="Incon60r"),OR($B1148="con60r",$B1148="con60l"),$F1145="Central",$F1148="Central"),$I1148,"")</f>
        <v/>
      </c>
      <c r="CI1145" t="str">
        <f t="shared" ref="CI1145" si="5732">IF(AND(OR($B1145="Incon20l",$B1145="Incon20r"),OR($B1148="Abs20r",$B1148="Abs20l"),$F1145="Central",$F1148="Central"),$T1148,"")</f>
        <v/>
      </c>
      <c r="CJ1145" t="str">
        <f t="shared" ref="CJ1145" si="5733">IF(AND(OR($B1145="Incon60l",$B1145="Incon60r"),OR($B1148="Abs60r",$B1148="Abs60l"),$F1145="Central",$F1148="Central"),$T1148,"")</f>
        <v/>
      </c>
      <c r="CK1145" t="str">
        <f t="shared" ref="CK1145" si="5734">IF(AND(OR($B1145="Incon20l",$B1145="Incon20r"),OR($B1148="con20r",$B1148="con20l"),$F1145="Central",$F1148="Central"),$T1148,"")</f>
        <v/>
      </c>
      <c r="CL1145" t="str">
        <f t="shared" ref="CL1145" si="5735">IF(AND(OR($B1145="Incon60l",$B1145="Incon60r"),OR($B1148="con60r",$B1148="con60l"),$F1145="Central",$F1148="Central"),$T1148,"")</f>
        <v/>
      </c>
    </row>
    <row r="1146" spans="1:96" x14ac:dyDescent="0.25">
      <c r="A1146" t="s">
        <v>432</v>
      </c>
      <c r="B1146" t="s">
        <v>422</v>
      </c>
      <c r="C1146">
        <v>0</v>
      </c>
      <c r="D1146">
        <v>700</v>
      </c>
      <c r="E1146" t="s">
        <v>696</v>
      </c>
      <c r="F1146" t="s">
        <v>29</v>
      </c>
      <c r="G1146" t="s">
        <v>30</v>
      </c>
      <c r="H1146" t="s">
        <v>30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 t="s">
        <v>30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CB1146" t="str">
        <f t="shared" ref="CB1146" si="5736">IF(AND(OR($B1146="Incon20l",$B1146="Incon20r"),OR($B1149="Abs20r",$B1149="Abs20l"),$F1146="Flankers",$F1149="Flankers"),$I1149,"")</f>
        <v/>
      </c>
      <c r="CC1146" t="str">
        <f t="shared" ref="CC1146" si="5737">IF(AND(OR($B1146="Incon60l",$B1146="Incon60r"),OR($B1149="Abs60r",$B1149="Abs60l"),$F1146="Flankers",$F1149="Flankers"),$I1149,"")</f>
        <v/>
      </c>
      <c r="CD1146" t="str">
        <f t="shared" ref="CD1146" si="5738">IF(AND(OR($B1146="Incon20l",$B1146="Incon20r"),OR($B1149="con20r",$B1149="con20l"),$F1146="Flankers",$F1149="Flankers"),$I1149,"")</f>
        <v/>
      </c>
      <c r="CE1146" t="str">
        <f t="shared" ref="CE1146" si="5739">IF(AND(OR($B1146="Incon60l",$B1146="Incon60r"),OR($B1149="con60r",$B1149="con60l"),$F1146="Flankers",$F1149="Flankers"),$I1149,"")</f>
        <v/>
      </c>
      <c r="CO1146" t="str">
        <f t="shared" ref="CO1146" si="5740">IF(AND(OR($B1146="Incon20l",$B1146="Incon20r"),OR($B1149="Abs20r",$B1149="Abs20l"),$F1146="Flankers",$F1149="Flankers"),$T1149,"")</f>
        <v/>
      </c>
      <c r="CP1146" t="str">
        <f t="shared" ref="CP1146" si="5741">IF(AND(OR($B1146="Incon60l",$B1146="Incon60r"),OR($B1149="Abs60r",$B1149="Abs60l"),$F1146="Flankers",$F1149="Flankers"),$T1149,"")</f>
        <v/>
      </c>
      <c r="CQ1146" t="str">
        <f t="shared" ref="CQ1146" si="5742">IF(AND(OR($B1146="Incon20l",$B1146="Incon20r"),OR($B1149="con20r",$B1149="con20l"),$F1146="Flankers",$F1149="Flankers"),$T1149,"")</f>
        <v/>
      </c>
      <c r="CR1146" t="str">
        <f t="shared" ref="CR1146" si="5743">IF(AND(OR($B1146="Incon60l",$B1146="Incon60r"),OR($B1149="con60r",$B1149="con60l"),$F1146="Flankers",$F1149="Flankers"),$T1149,"")</f>
        <v/>
      </c>
    </row>
    <row r="1147" spans="1:96" x14ac:dyDescent="0.25">
      <c r="A1147" t="s">
        <v>433</v>
      </c>
      <c r="B1147" t="s">
        <v>422</v>
      </c>
      <c r="C1147">
        <v>0</v>
      </c>
      <c r="D1147">
        <v>700</v>
      </c>
      <c r="E1147" t="s">
        <v>696</v>
      </c>
      <c r="F1147" t="s">
        <v>29</v>
      </c>
      <c r="G1147" t="s">
        <v>30</v>
      </c>
      <c r="H1147" t="s">
        <v>30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 t="s">
        <v>30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</row>
    <row r="1148" spans="1:96" x14ac:dyDescent="0.25">
      <c r="A1148" t="s">
        <v>434</v>
      </c>
      <c r="B1148" t="s">
        <v>422</v>
      </c>
      <c r="C1148">
        <v>0</v>
      </c>
      <c r="D1148">
        <v>700</v>
      </c>
      <c r="E1148" t="s">
        <v>696</v>
      </c>
      <c r="F1148" t="s">
        <v>29</v>
      </c>
      <c r="G1148" t="s">
        <v>30</v>
      </c>
      <c r="H1148" t="s">
        <v>30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 t="s">
        <v>30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BV1148" t="str">
        <f t="shared" ref="BV1148" si="5744">IF(AND(OR($B1148="Incon20l",$B1148="Incon20r"),OR($B1151="Abs20r",$B1151="Abs20l"),$F1148="Central",$F1151="Central"),$I1151,"")</f>
        <v/>
      </c>
      <c r="BW1148" t="str">
        <f t="shared" ref="BW1148" si="5745">IF(AND(OR($B1148="Incon60l",$B1148="Incon60r"),OR($B1151="Abs60r",$B1151="Abs60l"),$F1148="Central",$F1151="Central"),$I1151,"")</f>
        <v/>
      </c>
      <c r="BX1148" t="str">
        <f t="shared" si="5700"/>
        <v/>
      </c>
      <c r="BY1148" t="str">
        <f t="shared" ref="BY1148" si="5746">IF(AND(OR($B1148="Incon60l",$B1148="Incon60r"),OR($B1151="con60r",$B1151="con60l"),$F1148="Central",$F1151="Central"),$I1151,"")</f>
        <v/>
      </c>
      <c r="CI1148" t="str">
        <f t="shared" ref="CI1148" si="5747">IF(AND(OR($B1148="Incon20l",$B1148="Incon20r"),OR($B1151="Abs20r",$B1151="Abs20l"),$F1148="Central",$F1151="Central"),$T1151,"")</f>
        <v/>
      </c>
      <c r="CJ1148" t="str">
        <f t="shared" ref="CJ1148" si="5748">IF(AND(OR($B1148="Incon60l",$B1148="Incon60r"),OR($B1151="Abs60r",$B1151="Abs60l"),$F1148="Central",$F1151="Central"),$T1151,"")</f>
        <v/>
      </c>
      <c r="CK1148" t="str">
        <f t="shared" ref="CK1148" si="5749">IF(AND(OR($B1148="Incon20l",$B1148="Incon20r"),OR($B1151="con20r",$B1151="con20l"),$F1148="Central",$F1151="Central"),$T1151,"")</f>
        <v/>
      </c>
      <c r="CL1148" t="str">
        <f t="shared" ref="CL1148" si="5750">IF(AND(OR($B1148="Incon60l",$B1148="Incon60r"),OR($B1151="con60r",$B1151="con60l"),$F1148="Central",$F1151="Central"),$T1151,"")</f>
        <v/>
      </c>
    </row>
    <row r="1149" spans="1:96" x14ac:dyDescent="0.25">
      <c r="A1149" t="s">
        <v>435</v>
      </c>
      <c r="B1149" t="s">
        <v>422</v>
      </c>
      <c r="C1149">
        <v>0</v>
      </c>
      <c r="D1149">
        <v>700</v>
      </c>
      <c r="E1149" t="s">
        <v>696</v>
      </c>
      <c r="F1149" t="s">
        <v>29</v>
      </c>
      <c r="G1149" t="s">
        <v>30</v>
      </c>
      <c r="H1149" t="s">
        <v>30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 t="s">
        <v>30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CB1149" t="str">
        <f t="shared" ref="CB1149" si="5751">IF(AND(OR($B1149="Incon20l",$B1149="Incon20r"),OR($B1152="Abs20r",$B1152="Abs20l"),$F1149="Flankers",$F1152="Flankers"),$I1152,"")</f>
        <v/>
      </c>
      <c r="CC1149" t="str">
        <f t="shared" ref="CC1149" si="5752">IF(AND(OR($B1149="Incon60l",$B1149="Incon60r"),OR($B1152="Abs60r",$B1152="Abs60l"),$F1149="Flankers",$F1152="Flankers"),$I1152,"")</f>
        <v/>
      </c>
      <c r="CD1149" t="str">
        <f t="shared" ref="CD1149" si="5753">IF(AND(OR($B1149="Incon20l",$B1149="Incon20r"),OR($B1152="con20r",$B1152="con20l"),$F1149="Flankers",$F1152="Flankers"),$I1152,"")</f>
        <v/>
      </c>
      <c r="CE1149" t="str">
        <f t="shared" ref="CE1149" si="5754">IF(AND(OR($B1149="Incon60l",$B1149="Incon60r"),OR($B1152="con60r",$B1152="con60l"),$F1149="Flankers",$F1152="Flankers"),$I1152,"")</f>
        <v/>
      </c>
      <c r="CO1149" t="str">
        <f t="shared" ref="CO1149" si="5755">IF(AND(OR($B1149="Incon20l",$B1149="Incon20r"),OR($B1152="Abs20r",$B1152="Abs20l"),$F1149="Flankers",$F1152="Flankers"),$T1152,"")</f>
        <v/>
      </c>
      <c r="CP1149" t="str">
        <f t="shared" ref="CP1149" si="5756">IF(AND(OR($B1149="Incon60l",$B1149="Incon60r"),OR($B1152="Abs60r",$B1152="Abs60l"),$F1149="Flankers",$F1152="Flankers"),$T1152,"")</f>
        <v/>
      </c>
      <c r="CQ1149" t="str">
        <f t="shared" ref="CQ1149" si="5757">IF(AND(OR($B1149="Incon20l",$B1149="Incon20r"),OR($B1152="con20r",$B1152="con20l"),$F1149="Flankers",$F1152="Flankers"),$T1152,"")</f>
        <v/>
      </c>
      <c r="CR1149" t="str">
        <f t="shared" ref="CR1149" si="5758">IF(AND(OR($B1149="Incon60l",$B1149="Incon60r"),OR($B1152="con60r",$B1152="con60l"),$F1149="Flankers",$F1152="Flankers"),$T1152,"")</f>
        <v/>
      </c>
    </row>
    <row r="1150" spans="1:96" x14ac:dyDescent="0.25">
      <c r="A1150" t="s">
        <v>436</v>
      </c>
      <c r="B1150" t="s">
        <v>422</v>
      </c>
      <c r="C1150">
        <v>0</v>
      </c>
      <c r="D1150">
        <v>700</v>
      </c>
      <c r="E1150" t="s">
        <v>696</v>
      </c>
      <c r="F1150" t="s">
        <v>29</v>
      </c>
      <c r="G1150" t="s">
        <v>30</v>
      </c>
      <c r="H1150" t="s">
        <v>30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 t="s">
        <v>30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</row>
    <row r="1151" spans="1:96" x14ac:dyDescent="0.25">
      <c r="A1151" t="s">
        <v>437</v>
      </c>
      <c r="B1151" t="s">
        <v>422</v>
      </c>
      <c r="C1151">
        <v>0</v>
      </c>
      <c r="D1151">
        <v>700</v>
      </c>
      <c r="E1151" t="s">
        <v>696</v>
      </c>
      <c r="F1151" t="s">
        <v>29</v>
      </c>
      <c r="G1151" t="s">
        <v>30</v>
      </c>
      <c r="H1151" t="s">
        <v>30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 t="s">
        <v>30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BV1151" t="str">
        <f t="shared" ref="BV1151" si="5759">IF(AND(OR($B1151="Incon20l",$B1151="Incon20r"),OR($B1154="Abs20r",$B1154="Abs20l"),$F1151="Central",$F1154="Central"),$I1154,"")</f>
        <v/>
      </c>
      <c r="BW1151" t="str">
        <f t="shared" ref="BW1151" si="5760">IF(AND(OR($B1151="Incon60l",$B1151="Incon60r"),OR($B1154="Abs60r",$B1154="Abs60l"),$F1151="Central",$F1154="Central"),$I1154,"")</f>
        <v/>
      </c>
      <c r="BX1151" t="str">
        <f t="shared" si="5700"/>
        <v/>
      </c>
      <c r="BY1151" t="str">
        <f t="shared" ref="BY1151" si="5761">IF(AND(OR($B1151="Incon60l",$B1151="Incon60r"),OR($B1154="con60r",$B1154="con60l"),$F1151="Central",$F1154="Central"),$I1154,"")</f>
        <v/>
      </c>
      <c r="CI1151" t="str">
        <f t="shared" ref="CI1151" si="5762">IF(AND(OR($B1151="Incon20l",$B1151="Incon20r"),OR($B1154="Abs20r",$B1154="Abs20l"),$F1151="Central",$F1154="Central"),$T1154,"")</f>
        <v/>
      </c>
      <c r="CJ1151" t="str">
        <f t="shared" ref="CJ1151" si="5763">IF(AND(OR($B1151="Incon60l",$B1151="Incon60r"),OR($B1154="Abs60r",$B1154="Abs60l"),$F1151="Central",$F1154="Central"),$T1154,"")</f>
        <v/>
      </c>
      <c r="CK1151" t="str">
        <f t="shared" ref="CK1151" si="5764">IF(AND(OR($B1151="Incon20l",$B1151="Incon20r"),OR($B1154="con20r",$B1154="con20l"),$F1151="Central",$F1154="Central"),$T1154,"")</f>
        <v/>
      </c>
      <c r="CL1151" t="str">
        <f t="shared" ref="CL1151" si="5765">IF(AND(OR($B1151="Incon60l",$B1151="Incon60r"),OR($B1154="con60r",$B1154="con60l"),$F1151="Central",$F1154="Central"),$T1154,"")</f>
        <v/>
      </c>
    </row>
    <row r="1152" spans="1:96" x14ac:dyDescent="0.25">
      <c r="A1152" t="s">
        <v>438</v>
      </c>
      <c r="B1152" t="s">
        <v>422</v>
      </c>
      <c r="C1152">
        <v>0</v>
      </c>
      <c r="D1152">
        <v>700</v>
      </c>
      <c r="E1152" t="s">
        <v>696</v>
      </c>
      <c r="F1152" t="s">
        <v>29</v>
      </c>
      <c r="G1152" t="s">
        <v>30</v>
      </c>
      <c r="H1152" t="s">
        <v>30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 t="s">
        <v>30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CB1152" t="str">
        <f t="shared" ref="CB1152" si="5766">IF(AND(OR($B1152="Incon20l",$B1152="Incon20r"),OR($B1155="Abs20r",$B1155="Abs20l"),$F1152="Flankers",$F1155="Flankers"),$I1155,"")</f>
        <v/>
      </c>
      <c r="CC1152" t="str">
        <f t="shared" ref="CC1152" si="5767">IF(AND(OR($B1152="Incon60l",$B1152="Incon60r"),OR($B1155="Abs60r",$B1155="Abs60l"),$F1152="Flankers",$F1155="Flankers"),$I1155,"")</f>
        <v/>
      </c>
      <c r="CD1152" t="str">
        <f t="shared" ref="CD1152" si="5768">IF(AND(OR($B1152="Incon20l",$B1152="Incon20r"),OR($B1155="con20r",$B1155="con20l"),$F1152="Flankers",$F1155="Flankers"),$I1155,"")</f>
        <v/>
      </c>
      <c r="CE1152" t="str">
        <f t="shared" ref="CE1152" si="5769">IF(AND(OR($B1152="Incon60l",$B1152="Incon60r"),OR($B1155="con60r",$B1155="con60l"),$F1152="Flankers",$F1155="Flankers"),$I1155,"")</f>
        <v/>
      </c>
      <c r="CO1152" t="str">
        <f t="shared" ref="CO1152" si="5770">IF(AND(OR($B1152="Incon20l",$B1152="Incon20r"),OR($B1155="Abs20r",$B1155="Abs20l"),$F1152="Flankers",$F1155="Flankers"),$T1155,"")</f>
        <v/>
      </c>
      <c r="CP1152" t="str">
        <f t="shared" ref="CP1152" si="5771">IF(AND(OR($B1152="Incon60l",$B1152="Incon60r"),OR($B1155="Abs60r",$B1155="Abs60l"),$F1152="Flankers",$F1155="Flankers"),$T1155,"")</f>
        <v/>
      </c>
      <c r="CQ1152" t="str">
        <f t="shared" ref="CQ1152" si="5772">IF(AND(OR($B1152="Incon20l",$B1152="Incon20r"),OR($B1155="con20r",$B1155="con20l"),$F1152="Flankers",$F1155="Flankers"),$T1155,"")</f>
        <v/>
      </c>
      <c r="CR1152" t="str">
        <f t="shared" ref="CR1152" si="5773">IF(AND(OR($B1152="Incon60l",$B1152="Incon60r"),OR($B1155="con60r",$B1155="con60l"),$F1152="Flankers",$F1155="Flankers"),$T1155,"")</f>
        <v/>
      </c>
    </row>
    <row r="1153" spans="1:96" x14ac:dyDescent="0.25">
      <c r="A1153" t="s">
        <v>439</v>
      </c>
      <c r="B1153" t="s">
        <v>422</v>
      </c>
      <c r="C1153">
        <v>0</v>
      </c>
      <c r="D1153">
        <v>700</v>
      </c>
      <c r="E1153" t="s">
        <v>696</v>
      </c>
      <c r="F1153" t="s">
        <v>29</v>
      </c>
      <c r="G1153" t="s">
        <v>30</v>
      </c>
      <c r="H1153" t="s">
        <v>30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 t="s">
        <v>30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</row>
    <row r="1154" spans="1:96" x14ac:dyDescent="0.25">
      <c r="A1154" t="s">
        <v>440</v>
      </c>
      <c r="B1154" t="s">
        <v>422</v>
      </c>
      <c r="C1154">
        <v>0</v>
      </c>
      <c r="D1154">
        <v>700</v>
      </c>
      <c r="E1154" t="s">
        <v>696</v>
      </c>
      <c r="F1154" t="s">
        <v>29</v>
      </c>
      <c r="G1154" t="s">
        <v>30</v>
      </c>
      <c r="H1154" t="s">
        <v>30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 t="s">
        <v>30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BV1154" t="str">
        <f t="shared" ref="BV1154" si="5774">IF(AND(OR($B1154="Incon20l",$B1154="Incon20r"),OR($B1157="Abs20r",$B1157="Abs20l"),$F1154="Central",$F1157="Central"),$I1157,"")</f>
        <v/>
      </c>
      <c r="BW1154" t="str">
        <f t="shared" ref="BW1154" si="5775">IF(AND(OR($B1154="Incon60l",$B1154="Incon60r"),OR($B1157="Abs60r",$B1157="Abs60l"),$F1154="Central",$F1157="Central"),$I1157,"")</f>
        <v/>
      </c>
      <c r="BX1154" t="str">
        <f t="shared" si="5700"/>
        <v/>
      </c>
      <c r="BY1154" t="str">
        <f t="shared" ref="BY1154" si="5776">IF(AND(OR($B1154="Incon60l",$B1154="Incon60r"),OR($B1157="con60r",$B1157="con60l"),$F1154="Central",$F1157="Central"),$I1157,"")</f>
        <v/>
      </c>
      <c r="CI1154" t="str">
        <f t="shared" ref="CI1154" si="5777">IF(AND(OR($B1154="Incon20l",$B1154="Incon20r"),OR($B1157="Abs20r",$B1157="Abs20l"),$F1154="Central",$F1157="Central"),$T1157,"")</f>
        <v/>
      </c>
      <c r="CJ1154" t="str">
        <f t="shared" ref="CJ1154" si="5778">IF(AND(OR($B1154="Incon60l",$B1154="Incon60r"),OR($B1157="Abs60r",$B1157="Abs60l"),$F1154="Central",$F1157="Central"),$T1157,"")</f>
        <v/>
      </c>
      <c r="CK1154" t="str">
        <f t="shared" ref="CK1154" si="5779">IF(AND(OR($B1154="Incon20l",$B1154="Incon20r"),OR($B1157="con20r",$B1157="con20l"),$F1154="Central",$F1157="Central"),$T1157,"")</f>
        <v/>
      </c>
      <c r="CL1154" t="str">
        <f t="shared" ref="CL1154" si="5780">IF(AND(OR($B1154="Incon60l",$B1154="Incon60r"),OR($B1157="con60r",$B1157="con60l"),$F1154="Central",$F1157="Central"),$T1157,"")</f>
        <v/>
      </c>
    </row>
    <row r="1155" spans="1:96" x14ac:dyDescent="0.25">
      <c r="A1155" t="s">
        <v>441</v>
      </c>
      <c r="B1155" t="s">
        <v>422</v>
      </c>
      <c r="C1155">
        <v>0</v>
      </c>
      <c r="D1155">
        <v>700</v>
      </c>
      <c r="E1155" t="s">
        <v>696</v>
      </c>
      <c r="F1155" t="s">
        <v>29</v>
      </c>
      <c r="G1155" t="s">
        <v>30</v>
      </c>
      <c r="H1155" t="s">
        <v>30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 t="s">
        <v>30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CB1155" t="str">
        <f t="shared" ref="CB1155" si="5781">IF(AND(OR($B1155="Incon20l",$B1155="Incon20r"),OR($B1158="Abs20r",$B1158="Abs20l"),$F1155="Flankers",$F1158="Flankers"),$I1158,"")</f>
        <v/>
      </c>
      <c r="CC1155" t="str">
        <f t="shared" ref="CC1155" si="5782">IF(AND(OR($B1155="Incon60l",$B1155="Incon60r"),OR($B1158="Abs60r",$B1158="Abs60l"),$F1155="Flankers",$F1158="Flankers"),$I1158,"")</f>
        <v/>
      </c>
      <c r="CD1155" t="str">
        <f t="shared" ref="CD1155" si="5783">IF(AND(OR($B1155="Incon20l",$B1155="Incon20r"),OR($B1158="con20r",$B1158="con20l"),$F1155="Flankers",$F1158="Flankers"),$I1158,"")</f>
        <v/>
      </c>
      <c r="CE1155" t="str">
        <f t="shared" ref="CE1155" si="5784">IF(AND(OR($B1155="Incon60l",$B1155="Incon60r"),OR($B1158="con60r",$B1158="con60l"),$F1155="Flankers",$F1158="Flankers"),$I1158,"")</f>
        <v/>
      </c>
      <c r="CO1155" t="str">
        <f t="shared" ref="CO1155" si="5785">IF(AND(OR($B1155="Incon20l",$B1155="Incon20r"),OR($B1158="Abs20r",$B1158="Abs20l"),$F1155="Flankers",$F1158="Flankers"),$T1158,"")</f>
        <v/>
      </c>
      <c r="CP1155" t="str">
        <f t="shared" ref="CP1155" si="5786">IF(AND(OR($B1155="Incon60l",$B1155="Incon60r"),OR($B1158="Abs60r",$B1158="Abs60l"),$F1155="Flankers",$F1158="Flankers"),$T1158,"")</f>
        <v/>
      </c>
      <c r="CQ1155" t="str">
        <f t="shared" ref="CQ1155" si="5787">IF(AND(OR($B1155="Incon20l",$B1155="Incon20r"),OR($B1158="con20r",$B1158="con20l"),$F1155="Flankers",$F1158="Flankers"),$T1158,"")</f>
        <v/>
      </c>
      <c r="CR1155" t="str">
        <f t="shared" ref="CR1155" si="5788">IF(AND(OR($B1155="Incon60l",$B1155="Incon60r"),OR($B1158="con60r",$B1158="con60l"),$F1155="Flankers",$F1158="Flankers"),$T1158,"")</f>
        <v/>
      </c>
    </row>
    <row r="1156" spans="1:96" x14ac:dyDescent="0.25">
      <c r="A1156" t="s">
        <v>442</v>
      </c>
      <c r="B1156" t="s">
        <v>422</v>
      </c>
      <c r="C1156">
        <v>0</v>
      </c>
      <c r="D1156">
        <v>700</v>
      </c>
      <c r="E1156" t="s">
        <v>696</v>
      </c>
      <c r="F1156" t="s">
        <v>29</v>
      </c>
      <c r="G1156" t="s">
        <v>30</v>
      </c>
      <c r="H1156" t="s">
        <v>30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 t="s">
        <v>30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</row>
    <row r="1157" spans="1:96" x14ac:dyDescent="0.25">
      <c r="A1157" t="s">
        <v>443</v>
      </c>
      <c r="B1157" t="s">
        <v>422</v>
      </c>
      <c r="C1157">
        <v>0</v>
      </c>
      <c r="D1157">
        <v>700</v>
      </c>
      <c r="E1157" t="s">
        <v>696</v>
      </c>
      <c r="F1157" t="s">
        <v>29</v>
      </c>
      <c r="G1157" t="s">
        <v>30</v>
      </c>
      <c r="H1157" t="s">
        <v>30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 t="s">
        <v>30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BV1157" t="str">
        <f t="shared" ref="BV1157" si="5789">IF(AND(OR($B1157="Incon20l",$B1157="Incon20r"),OR($B1160="Abs20r",$B1160="Abs20l"),$F1157="Central",$F1160="Central"),$I1160,"")</f>
        <v/>
      </c>
      <c r="BW1157" t="str">
        <f t="shared" ref="BW1157" si="5790">IF(AND(OR($B1157="Incon60l",$B1157="Incon60r"),OR($B1160="Abs60r",$B1160="Abs60l"),$F1157="Central",$F1160="Central"),$I1160,"")</f>
        <v/>
      </c>
      <c r="BX1157" t="str">
        <f t="shared" si="5700"/>
        <v/>
      </c>
      <c r="BY1157" t="str">
        <f t="shared" ref="BY1157" si="5791">IF(AND(OR($B1157="Incon60l",$B1157="Incon60r"),OR($B1160="con60r",$B1160="con60l"),$F1157="Central",$F1160="Central"),$I1160,"")</f>
        <v/>
      </c>
      <c r="CI1157" t="str">
        <f t="shared" ref="CI1157" si="5792">IF(AND(OR($B1157="Incon20l",$B1157="Incon20r"),OR($B1160="Abs20r",$B1160="Abs20l"),$F1157="Central",$F1160="Central"),$T1160,"")</f>
        <v/>
      </c>
      <c r="CJ1157" t="str">
        <f t="shared" ref="CJ1157" si="5793">IF(AND(OR($B1157="Incon60l",$B1157="Incon60r"),OR($B1160="Abs60r",$B1160="Abs60l"),$F1157="Central",$F1160="Central"),$T1160,"")</f>
        <v/>
      </c>
      <c r="CK1157" t="str">
        <f t="shared" ref="CK1157" si="5794">IF(AND(OR($B1157="Incon20l",$B1157="Incon20r"),OR($B1160="con20r",$B1160="con20l"),$F1157="Central",$F1160="Central"),$T1160,"")</f>
        <v/>
      </c>
      <c r="CL1157" t="str">
        <f t="shared" ref="CL1157" si="5795">IF(AND(OR($B1157="Incon60l",$B1157="Incon60r"),OR($B1160="con60r",$B1160="con60l"),$F1157="Central",$F1160="Central"),$T1160,"")</f>
        <v/>
      </c>
    </row>
    <row r="1158" spans="1:96" x14ac:dyDescent="0.25">
      <c r="A1158" t="s">
        <v>444</v>
      </c>
      <c r="B1158" t="s">
        <v>422</v>
      </c>
      <c r="C1158">
        <v>0</v>
      </c>
      <c r="D1158">
        <v>700</v>
      </c>
      <c r="E1158" t="s">
        <v>696</v>
      </c>
      <c r="F1158" t="s">
        <v>29</v>
      </c>
      <c r="G1158" t="s">
        <v>30</v>
      </c>
      <c r="H1158" t="s">
        <v>30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 t="s">
        <v>30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CB1158" t="str">
        <f t="shared" ref="CB1158" si="5796">IF(AND(OR($B1158="Incon20l",$B1158="Incon20r"),OR($B1161="Abs20r",$B1161="Abs20l"),$F1158="Flankers",$F1161="Flankers"),$I1161,"")</f>
        <v/>
      </c>
      <c r="CC1158" t="str">
        <f t="shared" ref="CC1158" si="5797">IF(AND(OR($B1158="Incon60l",$B1158="Incon60r"),OR($B1161="Abs60r",$B1161="Abs60l"),$F1158="Flankers",$F1161="Flankers"),$I1161,"")</f>
        <v/>
      </c>
      <c r="CD1158" t="str">
        <f t="shared" ref="CD1158" si="5798">IF(AND(OR($B1158="Incon20l",$B1158="Incon20r"),OR($B1161="con20r",$B1161="con20l"),$F1158="Flankers",$F1161="Flankers"),$I1161,"")</f>
        <v/>
      </c>
      <c r="CE1158" t="str">
        <f t="shared" ref="CE1158" si="5799">IF(AND(OR($B1158="Incon60l",$B1158="Incon60r"),OR($B1161="con60r",$B1161="con60l"),$F1158="Flankers",$F1161="Flankers"),$I1161,"")</f>
        <v/>
      </c>
      <c r="CO1158" t="str">
        <f t="shared" ref="CO1158" si="5800">IF(AND(OR($B1158="Incon20l",$B1158="Incon20r"),OR($B1161="Abs20r",$B1161="Abs20l"),$F1158="Flankers",$F1161="Flankers"),$T1161,"")</f>
        <v/>
      </c>
      <c r="CP1158" t="str">
        <f t="shared" ref="CP1158" si="5801">IF(AND(OR($B1158="Incon60l",$B1158="Incon60r"),OR($B1161="Abs60r",$B1161="Abs60l"),$F1158="Flankers",$F1161="Flankers"),$T1161,"")</f>
        <v/>
      </c>
      <c r="CQ1158" t="str">
        <f t="shared" ref="CQ1158" si="5802">IF(AND(OR($B1158="Incon20l",$B1158="Incon20r"),OR($B1161="con20r",$B1161="con20l"),$F1158="Flankers",$F1161="Flankers"),$T1161,"")</f>
        <v/>
      </c>
      <c r="CR1158" t="str">
        <f t="shared" ref="CR1158" si="5803">IF(AND(OR($B1158="Incon60l",$B1158="Incon60r"),OR($B1161="con60r",$B1161="con60l"),$F1158="Flankers",$F1161="Flankers"),$T1161,"")</f>
        <v/>
      </c>
    </row>
    <row r="1159" spans="1:96" x14ac:dyDescent="0.25">
      <c r="A1159" t="s">
        <v>445</v>
      </c>
      <c r="B1159" t="s">
        <v>422</v>
      </c>
      <c r="C1159">
        <v>0</v>
      </c>
      <c r="D1159">
        <v>700</v>
      </c>
      <c r="E1159" t="s">
        <v>696</v>
      </c>
      <c r="F1159" t="s">
        <v>29</v>
      </c>
      <c r="G1159" t="s">
        <v>30</v>
      </c>
      <c r="H1159" t="s">
        <v>30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 t="s">
        <v>30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</row>
    <row r="1160" spans="1:96" x14ac:dyDescent="0.25">
      <c r="A1160" t="s">
        <v>446</v>
      </c>
      <c r="B1160" t="s">
        <v>422</v>
      </c>
      <c r="C1160">
        <v>0</v>
      </c>
      <c r="D1160">
        <v>700</v>
      </c>
      <c r="E1160" t="s">
        <v>696</v>
      </c>
      <c r="F1160" t="s">
        <v>29</v>
      </c>
      <c r="G1160" t="s">
        <v>30</v>
      </c>
      <c r="H1160" t="s">
        <v>30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 t="s">
        <v>30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BV1160" t="str">
        <f t="shared" ref="BV1160" si="5804">IF(AND(OR($B1160="Incon20l",$B1160="Incon20r"),OR($B1163="Abs20r",$B1163="Abs20l"),$F1160="Central",$F1163="Central"),$I1163,"")</f>
        <v/>
      </c>
      <c r="BW1160" t="str">
        <f t="shared" ref="BW1160" si="5805">IF(AND(OR($B1160="Incon60l",$B1160="Incon60r"),OR($B1163="Abs60r",$B1163="Abs60l"),$F1160="Central",$F1163="Central"),$I1163,"")</f>
        <v/>
      </c>
      <c r="BX1160" t="str">
        <f t="shared" si="5700"/>
        <v/>
      </c>
      <c r="BY1160" t="str">
        <f t="shared" ref="BY1160" si="5806">IF(AND(OR($B1160="Incon60l",$B1160="Incon60r"),OR($B1163="con60r",$B1163="con60l"),$F1160="Central",$F1163="Central"),$I1163,"")</f>
        <v/>
      </c>
      <c r="CI1160" t="str">
        <f t="shared" ref="CI1160" si="5807">IF(AND(OR($B1160="Incon20l",$B1160="Incon20r"),OR($B1163="Abs20r",$B1163="Abs20l"),$F1160="Central",$F1163="Central"),$T1163,"")</f>
        <v/>
      </c>
      <c r="CJ1160" t="str">
        <f t="shared" ref="CJ1160" si="5808">IF(AND(OR($B1160="Incon60l",$B1160="Incon60r"),OR($B1163="Abs60r",$B1163="Abs60l"),$F1160="Central",$F1163="Central"),$T1163,"")</f>
        <v/>
      </c>
      <c r="CK1160" t="str">
        <f t="shared" ref="CK1160" si="5809">IF(AND(OR($B1160="Incon20l",$B1160="Incon20r"),OR($B1163="con20r",$B1163="con20l"),$F1160="Central",$F1163="Central"),$T1163,"")</f>
        <v/>
      </c>
      <c r="CL1160" t="str">
        <f t="shared" ref="CL1160" si="5810">IF(AND(OR($B1160="Incon60l",$B1160="Incon60r"),OR($B1163="con60r",$B1163="con60l"),$F1160="Central",$F1163="Central"),$T1163,"")</f>
        <v/>
      </c>
    </row>
    <row r="1161" spans="1:96" x14ac:dyDescent="0.25">
      <c r="A1161" t="s">
        <v>447</v>
      </c>
      <c r="B1161" t="s">
        <v>422</v>
      </c>
      <c r="C1161">
        <v>0</v>
      </c>
      <c r="D1161">
        <v>700</v>
      </c>
      <c r="E1161" t="s">
        <v>696</v>
      </c>
      <c r="F1161" t="s">
        <v>29</v>
      </c>
      <c r="G1161" t="s">
        <v>30</v>
      </c>
      <c r="H1161" t="s">
        <v>30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 t="s">
        <v>30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CB1161" t="str">
        <f t="shared" ref="CB1161" si="5811">IF(AND(OR($B1161="Incon20l",$B1161="Incon20r"),OR($B1164="Abs20r",$B1164="Abs20l"),$F1161="Flankers",$F1164="Flankers"),$I1164,"")</f>
        <v/>
      </c>
      <c r="CC1161" t="str">
        <f t="shared" ref="CC1161" si="5812">IF(AND(OR($B1161="Incon60l",$B1161="Incon60r"),OR($B1164="Abs60r",$B1164="Abs60l"),$F1161="Flankers",$F1164="Flankers"),$I1164,"")</f>
        <v/>
      </c>
      <c r="CD1161" t="str">
        <f t="shared" ref="CD1161" si="5813">IF(AND(OR($B1161="Incon20l",$B1161="Incon20r"),OR($B1164="con20r",$B1164="con20l"),$F1161="Flankers",$F1164="Flankers"),$I1164,"")</f>
        <v/>
      </c>
      <c r="CE1161" t="str">
        <f t="shared" ref="CE1161" si="5814">IF(AND(OR($B1161="Incon60l",$B1161="Incon60r"),OR($B1164="con60r",$B1164="con60l"),$F1161="Flankers",$F1164="Flankers"),$I1164,"")</f>
        <v/>
      </c>
      <c r="CO1161" t="str">
        <f t="shared" ref="CO1161" si="5815">IF(AND(OR($B1161="Incon20l",$B1161="Incon20r"),OR($B1164="Abs20r",$B1164="Abs20l"),$F1161="Flankers",$F1164="Flankers"),$T1164,"")</f>
        <v/>
      </c>
      <c r="CP1161" t="str">
        <f t="shared" ref="CP1161" si="5816">IF(AND(OR($B1161="Incon60l",$B1161="Incon60r"),OR($B1164="Abs60r",$B1164="Abs60l"),$F1161="Flankers",$F1164="Flankers"),$T1164,"")</f>
        <v/>
      </c>
      <c r="CQ1161" t="str">
        <f t="shared" ref="CQ1161" si="5817">IF(AND(OR($B1161="Incon20l",$B1161="Incon20r"),OR($B1164="con20r",$B1164="con20l"),$F1161="Flankers",$F1164="Flankers"),$T1164,"")</f>
        <v/>
      </c>
      <c r="CR1161" t="str">
        <f t="shared" ref="CR1161" si="5818">IF(AND(OR($B1161="Incon60l",$B1161="Incon60r"),OR($B1164="con60r",$B1164="con60l"),$F1161="Flankers",$F1164="Flankers"),$T1164,"")</f>
        <v/>
      </c>
    </row>
    <row r="1162" spans="1:96" x14ac:dyDescent="0.25">
      <c r="A1162" t="s">
        <v>448</v>
      </c>
      <c r="B1162" t="s">
        <v>422</v>
      </c>
      <c r="C1162">
        <v>0</v>
      </c>
      <c r="D1162">
        <v>700</v>
      </c>
      <c r="E1162" t="s">
        <v>696</v>
      </c>
      <c r="F1162" t="s">
        <v>29</v>
      </c>
      <c r="G1162" t="s">
        <v>30</v>
      </c>
      <c r="H1162" t="s">
        <v>30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 t="s">
        <v>30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</row>
    <row r="1163" spans="1:96" x14ac:dyDescent="0.25">
      <c r="A1163" t="s">
        <v>449</v>
      </c>
      <c r="B1163" t="s">
        <v>422</v>
      </c>
      <c r="C1163">
        <v>0</v>
      </c>
      <c r="D1163">
        <v>700</v>
      </c>
      <c r="E1163" t="s">
        <v>696</v>
      </c>
      <c r="F1163" t="s">
        <v>29</v>
      </c>
      <c r="G1163" t="s">
        <v>30</v>
      </c>
      <c r="H1163" t="s">
        <v>30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 t="s">
        <v>30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BV1163" t="str">
        <f t="shared" ref="BV1163" si="5819">IF(AND(OR($B1163="Incon20l",$B1163="Incon20r"),OR($B1166="Abs20r",$B1166="Abs20l"),$F1163="Central",$F1166="Central"),$I1166,"")</f>
        <v/>
      </c>
      <c r="BW1163" t="str">
        <f t="shared" ref="BW1163" si="5820">IF(AND(OR($B1163="Incon60l",$B1163="Incon60r"),OR($B1166="Abs60r",$B1166="Abs60l"),$F1163="Central",$F1166="Central"),$I1166,"")</f>
        <v/>
      </c>
      <c r="BX1163" t="str">
        <f t="shared" si="5700"/>
        <v/>
      </c>
      <c r="BY1163" t="str">
        <f t="shared" ref="BY1163" si="5821">IF(AND(OR($B1163="Incon60l",$B1163="Incon60r"),OR($B1166="con60r",$B1166="con60l"),$F1163="Central",$F1166="Central"),$I1166,"")</f>
        <v/>
      </c>
      <c r="CI1163" t="str">
        <f t="shared" ref="CI1163" si="5822">IF(AND(OR($B1163="Incon20l",$B1163="Incon20r"),OR($B1166="Abs20r",$B1166="Abs20l"),$F1163="Central",$F1166="Central"),$T1166,"")</f>
        <v/>
      </c>
      <c r="CJ1163" t="str">
        <f t="shared" ref="CJ1163" si="5823">IF(AND(OR($B1163="Incon60l",$B1163="Incon60r"),OR($B1166="Abs60r",$B1166="Abs60l"),$F1163="Central",$F1166="Central"),$T1166,"")</f>
        <v/>
      </c>
      <c r="CK1163" t="str">
        <f t="shared" ref="CK1163" si="5824">IF(AND(OR($B1163="Incon20l",$B1163="Incon20r"),OR($B1166="con20r",$B1166="con20l"),$F1163="Central",$F1166="Central"),$T1166,"")</f>
        <v/>
      </c>
      <c r="CL1163" t="str">
        <f t="shared" ref="CL1163" si="5825">IF(AND(OR($B1163="Incon60l",$B1163="Incon60r"),OR($B1166="con60r",$B1166="con60l"),$F1163="Central",$F1166="Central"),$T1166,"")</f>
        <v/>
      </c>
    </row>
    <row r="1164" spans="1:96" x14ac:dyDescent="0.25">
      <c r="A1164" t="s">
        <v>450</v>
      </c>
      <c r="B1164" t="s">
        <v>422</v>
      </c>
      <c r="C1164">
        <v>0</v>
      </c>
      <c r="D1164">
        <v>700</v>
      </c>
      <c r="E1164" t="s">
        <v>696</v>
      </c>
      <c r="F1164" t="s">
        <v>29</v>
      </c>
      <c r="G1164" t="s">
        <v>30</v>
      </c>
      <c r="H1164" t="s">
        <v>30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 t="s">
        <v>30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CB1164" t="str">
        <f t="shared" ref="CB1164" si="5826">IF(AND(OR($B1164="Incon20l",$B1164="Incon20r"),OR($B1167="Abs20r",$B1167="Abs20l"),$F1164="Flankers",$F1167="Flankers"),$I1167,"")</f>
        <v/>
      </c>
      <c r="CC1164" t="str">
        <f t="shared" ref="CC1164" si="5827">IF(AND(OR($B1164="Incon60l",$B1164="Incon60r"),OR($B1167="Abs60r",$B1167="Abs60l"),$F1164="Flankers",$F1167="Flankers"),$I1167,"")</f>
        <v/>
      </c>
      <c r="CD1164" t="str">
        <f t="shared" ref="CD1164" si="5828">IF(AND(OR($B1164="Incon20l",$B1164="Incon20r"),OR($B1167="con20r",$B1167="con20l"),$F1164="Flankers",$F1167="Flankers"),$I1167,"")</f>
        <v/>
      </c>
      <c r="CE1164" t="str">
        <f t="shared" ref="CE1164" si="5829">IF(AND(OR($B1164="Incon60l",$B1164="Incon60r"),OR($B1167="con60r",$B1167="con60l"),$F1164="Flankers",$F1167="Flankers"),$I1167,"")</f>
        <v/>
      </c>
      <c r="CO1164" t="str">
        <f t="shared" ref="CO1164" si="5830">IF(AND(OR($B1164="Incon20l",$B1164="Incon20r"),OR($B1167="Abs20r",$B1167="Abs20l"),$F1164="Flankers",$F1167="Flankers"),$T1167,"")</f>
        <v/>
      </c>
      <c r="CP1164" t="str">
        <f t="shared" ref="CP1164" si="5831">IF(AND(OR($B1164="Incon60l",$B1164="Incon60r"),OR($B1167="Abs60r",$B1167="Abs60l"),$F1164="Flankers",$F1167="Flankers"),$T1167,"")</f>
        <v/>
      </c>
      <c r="CQ1164" t="str">
        <f t="shared" ref="CQ1164" si="5832">IF(AND(OR($B1164="Incon20l",$B1164="Incon20r"),OR($B1167="con20r",$B1167="con20l"),$F1164="Flankers",$F1167="Flankers"),$T1167,"")</f>
        <v/>
      </c>
      <c r="CR1164" t="str">
        <f t="shared" ref="CR1164" si="5833">IF(AND(OR($B1164="Incon60l",$B1164="Incon60r"),OR($B1167="con60r",$B1167="con60l"),$F1164="Flankers",$F1167="Flankers"),$T1167,"")</f>
        <v/>
      </c>
    </row>
    <row r="1165" spans="1:96" x14ac:dyDescent="0.25">
      <c r="A1165" t="s">
        <v>451</v>
      </c>
      <c r="B1165" t="s">
        <v>422</v>
      </c>
      <c r="C1165">
        <v>0</v>
      </c>
      <c r="D1165">
        <v>700</v>
      </c>
      <c r="E1165" t="s">
        <v>696</v>
      </c>
      <c r="F1165" t="s">
        <v>29</v>
      </c>
      <c r="G1165" t="s">
        <v>30</v>
      </c>
      <c r="H1165" t="s">
        <v>30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 t="s">
        <v>30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</row>
    <row r="1166" spans="1:96" x14ac:dyDescent="0.25">
      <c r="A1166" t="s">
        <v>452</v>
      </c>
      <c r="B1166" t="s">
        <v>422</v>
      </c>
      <c r="C1166">
        <v>0</v>
      </c>
      <c r="D1166">
        <v>700</v>
      </c>
      <c r="E1166" t="s">
        <v>696</v>
      </c>
      <c r="F1166" t="s">
        <v>29</v>
      </c>
      <c r="G1166" t="s">
        <v>30</v>
      </c>
      <c r="H1166" t="s">
        <v>30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 t="s">
        <v>30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BV1166" t="str">
        <f t="shared" ref="BV1166" si="5834">IF(AND(OR($B1166="Incon20l",$B1166="Incon20r"),OR($B1169="Abs20r",$B1169="Abs20l"),$F1166="Central",$F1169="Central"),$I1169,"")</f>
        <v/>
      </c>
      <c r="BW1166" t="str">
        <f t="shared" ref="BW1166" si="5835">IF(AND(OR($B1166="Incon60l",$B1166="Incon60r"),OR($B1169="Abs60r",$B1169="Abs60l"),$F1166="Central",$F1169="Central"),$I1169,"")</f>
        <v/>
      </c>
      <c r="BX1166" t="str">
        <f t="shared" si="5700"/>
        <v/>
      </c>
      <c r="BY1166" t="str">
        <f t="shared" ref="BY1166" si="5836">IF(AND(OR($B1166="Incon60l",$B1166="Incon60r"),OR($B1169="con60r",$B1169="con60l"),$F1166="Central",$F1169="Central"),$I1169,"")</f>
        <v/>
      </c>
      <c r="CI1166" t="str">
        <f t="shared" ref="CI1166" si="5837">IF(AND(OR($B1166="Incon20l",$B1166="Incon20r"),OR($B1169="Abs20r",$B1169="Abs20l"),$F1166="Central",$F1169="Central"),$T1169,"")</f>
        <v/>
      </c>
      <c r="CJ1166" t="str">
        <f t="shared" ref="CJ1166" si="5838">IF(AND(OR($B1166="Incon60l",$B1166="Incon60r"),OR($B1169="Abs60r",$B1169="Abs60l"),$F1166="Central",$F1169="Central"),$T1169,"")</f>
        <v/>
      </c>
      <c r="CK1166" t="str">
        <f t="shared" ref="CK1166" si="5839">IF(AND(OR($B1166="Incon20l",$B1166="Incon20r"),OR($B1169="con20r",$B1169="con20l"),$F1166="Central",$F1169="Central"),$T1169,"")</f>
        <v/>
      </c>
      <c r="CL1166" t="str">
        <f t="shared" ref="CL1166" si="5840">IF(AND(OR($B1166="Incon60l",$B1166="Incon60r"),OR($B1169="con60r",$B1169="con60l"),$F1166="Central",$F1169="Central"),$T1169,"")</f>
        <v/>
      </c>
    </row>
    <row r="1167" spans="1:96" x14ac:dyDescent="0.25">
      <c r="A1167" t="s">
        <v>453</v>
      </c>
      <c r="B1167" t="s">
        <v>422</v>
      </c>
      <c r="C1167">
        <v>0</v>
      </c>
      <c r="D1167">
        <v>700</v>
      </c>
      <c r="E1167" t="s">
        <v>696</v>
      </c>
      <c r="F1167" t="s">
        <v>29</v>
      </c>
      <c r="G1167" t="s">
        <v>30</v>
      </c>
      <c r="H1167" t="s">
        <v>30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 t="s">
        <v>30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CB1167" t="str">
        <f t="shared" ref="CB1167" si="5841">IF(AND(OR($B1167="Incon20l",$B1167="Incon20r"),OR($B1170="Abs20r",$B1170="Abs20l"),$F1167="Flankers",$F1170="Flankers"),$I1170,"")</f>
        <v/>
      </c>
      <c r="CC1167" t="str">
        <f t="shared" ref="CC1167" si="5842">IF(AND(OR($B1167="Incon60l",$B1167="Incon60r"),OR($B1170="Abs60r",$B1170="Abs60l"),$F1167="Flankers",$F1170="Flankers"),$I1170,"")</f>
        <v/>
      </c>
      <c r="CD1167" t="str">
        <f t="shared" ref="CD1167" si="5843">IF(AND(OR($B1167="Incon20l",$B1167="Incon20r"),OR($B1170="con20r",$B1170="con20l"),$F1167="Flankers",$F1170="Flankers"),$I1170,"")</f>
        <v/>
      </c>
      <c r="CE1167" t="str">
        <f t="shared" ref="CE1167" si="5844">IF(AND(OR($B1167="Incon60l",$B1167="Incon60r"),OR($B1170="con60r",$B1170="con60l"),$F1167="Flankers",$F1170="Flankers"),$I1170,"")</f>
        <v/>
      </c>
      <c r="CO1167" t="str">
        <f t="shared" ref="CO1167" si="5845">IF(AND(OR($B1167="Incon20l",$B1167="Incon20r"),OR($B1170="Abs20r",$B1170="Abs20l"),$F1167="Flankers",$F1170="Flankers"),$T1170,"")</f>
        <v/>
      </c>
      <c r="CP1167" t="str">
        <f t="shared" ref="CP1167" si="5846">IF(AND(OR($B1167="Incon60l",$B1167="Incon60r"),OR($B1170="Abs60r",$B1170="Abs60l"),$F1167="Flankers",$F1170="Flankers"),$T1170,"")</f>
        <v/>
      </c>
      <c r="CQ1167" t="str">
        <f t="shared" ref="CQ1167" si="5847">IF(AND(OR($B1167="Incon20l",$B1167="Incon20r"),OR($B1170="con20r",$B1170="con20l"),$F1167="Flankers",$F1170="Flankers"),$T1170,"")</f>
        <v/>
      </c>
      <c r="CR1167" t="str">
        <f t="shared" ref="CR1167" si="5848">IF(AND(OR($B1167="Incon60l",$B1167="Incon60r"),OR($B1170="con60r",$B1170="con60l"),$F1167="Flankers",$F1170="Flankers"),$T1170,"")</f>
        <v/>
      </c>
    </row>
    <row r="1168" spans="1:96" x14ac:dyDescent="0.25">
      <c r="A1168" t="s">
        <v>454</v>
      </c>
      <c r="B1168" t="s">
        <v>422</v>
      </c>
      <c r="C1168">
        <v>0</v>
      </c>
      <c r="D1168">
        <v>700</v>
      </c>
      <c r="E1168" t="s">
        <v>696</v>
      </c>
      <c r="F1168" t="s">
        <v>29</v>
      </c>
      <c r="G1168" t="s">
        <v>30</v>
      </c>
      <c r="H1168" t="s">
        <v>30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 t="s">
        <v>30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</row>
    <row r="1169" spans="1:96" x14ac:dyDescent="0.25">
      <c r="A1169" t="s">
        <v>455</v>
      </c>
      <c r="B1169" t="s">
        <v>422</v>
      </c>
      <c r="C1169">
        <v>0</v>
      </c>
      <c r="D1169">
        <v>700</v>
      </c>
      <c r="E1169" t="s">
        <v>696</v>
      </c>
      <c r="F1169" t="s">
        <v>29</v>
      </c>
      <c r="G1169" t="s">
        <v>30</v>
      </c>
      <c r="H1169" t="s">
        <v>30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 t="s">
        <v>30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BV1169" t="str">
        <f t="shared" ref="BV1169" si="5849">IF(AND(OR($B1169="Incon20l",$B1169="Incon20r"),OR($B1172="Abs20r",$B1172="Abs20l"),$F1169="Central",$F1172="Central"),$I1172,"")</f>
        <v/>
      </c>
      <c r="BW1169" t="str">
        <f t="shared" ref="BW1169" si="5850">IF(AND(OR($B1169="Incon60l",$B1169="Incon60r"),OR($B1172="Abs60r",$B1172="Abs60l"),$F1169="Central",$F1172="Central"),$I1172,"")</f>
        <v/>
      </c>
      <c r="BX1169" t="str">
        <f t="shared" si="5700"/>
        <v/>
      </c>
      <c r="BY1169" t="str">
        <f t="shared" ref="BY1169" si="5851">IF(AND(OR($B1169="Incon60l",$B1169="Incon60r"),OR($B1172="con60r",$B1172="con60l"),$F1169="Central",$F1172="Central"),$I1172,"")</f>
        <v/>
      </c>
      <c r="CI1169" t="str">
        <f t="shared" ref="CI1169" si="5852">IF(AND(OR($B1169="Incon20l",$B1169="Incon20r"),OR($B1172="Abs20r",$B1172="Abs20l"),$F1169="Central",$F1172="Central"),$T1172,"")</f>
        <v/>
      </c>
      <c r="CJ1169" t="str">
        <f t="shared" ref="CJ1169" si="5853">IF(AND(OR($B1169="Incon60l",$B1169="Incon60r"),OR($B1172="Abs60r",$B1172="Abs60l"),$F1169="Central",$F1172="Central"),$T1172,"")</f>
        <v/>
      </c>
      <c r="CK1169" t="str">
        <f t="shared" ref="CK1169" si="5854">IF(AND(OR($B1169="Incon20l",$B1169="Incon20r"),OR($B1172="con20r",$B1172="con20l"),$F1169="Central",$F1172="Central"),$T1172,"")</f>
        <v/>
      </c>
      <c r="CL1169" t="str">
        <f t="shared" ref="CL1169" si="5855">IF(AND(OR($B1169="Incon60l",$B1169="Incon60r"),OR($B1172="con60r",$B1172="con60l"),$F1169="Central",$F1172="Central"),$T1172,"")</f>
        <v/>
      </c>
    </row>
    <row r="1170" spans="1:96" x14ac:dyDescent="0.25">
      <c r="A1170" t="s">
        <v>456</v>
      </c>
      <c r="B1170" t="s">
        <v>422</v>
      </c>
      <c r="C1170">
        <v>0</v>
      </c>
      <c r="D1170">
        <v>700</v>
      </c>
      <c r="E1170" t="s">
        <v>696</v>
      </c>
      <c r="F1170" t="s">
        <v>29</v>
      </c>
      <c r="G1170" t="s">
        <v>30</v>
      </c>
      <c r="H1170" t="s">
        <v>30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 t="s">
        <v>30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CB1170" t="str">
        <f t="shared" ref="CB1170" si="5856">IF(AND(OR($B1170="Incon20l",$B1170="Incon20r"),OR($B1173="Abs20r",$B1173="Abs20l"),$F1170="Flankers",$F1173="Flankers"),$I1173,"")</f>
        <v/>
      </c>
      <c r="CC1170" t="str">
        <f t="shared" ref="CC1170" si="5857">IF(AND(OR($B1170="Incon60l",$B1170="Incon60r"),OR($B1173="Abs60r",$B1173="Abs60l"),$F1170="Flankers",$F1173="Flankers"),$I1173,"")</f>
        <v/>
      </c>
      <c r="CD1170" t="str">
        <f t="shared" ref="CD1170" si="5858">IF(AND(OR($B1170="Incon20l",$B1170="Incon20r"),OR($B1173="con20r",$B1173="con20l"),$F1170="Flankers",$F1173="Flankers"),$I1173,"")</f>
        <v/>
      </c>
      <c r="CE1170" t="str">
        <f t="shared" ref="CE1170" si="5859">IF(AND(OR($B1170="Incon60l",$B1170="Incon60r"),OR($B1173="con60r",$B1173="con60l"),$F1170="Flankers",$F1173="Flankers"),$I1173,"")</f>
        <v/>
      </c>
      <c r="CO1170" t="str">
        <f t="shared" ref="CO1170" si="5860">IF(AND(OR($B1170="Incon20l",$B1170="Incon20r"),OR($B1173="Abs20r",$B1173="Abs20l"),$F1170="Flankers",$F1173="Flankers"),$T1173,"")</f>
        <v/>
      </c>
      <c r="CP1170" t="str">
        <f t="shared" ref="CP1170" si="5861">IF(AND(OR($B1170="Incon60l",$B1170="Incon60r"),OR($B1173="Abs60r",$B1173="Abs60l"),$F1170="Flankers",$F1173="Flankers"),$T1173,"")</f>
        <v/>
      </c>
      <c r="CQ1170" t="str">
        <f t="shared" ref="CQ1170" si="5862">IF(AND(OR($B1170="Incon20l",$B1170="Incon20r"),OR($B1173="con20r",$B1173="con20l"),$F1170="Flankers",$F1173="Flankers"),$T1173,"")</f>
        <v/>
      </c>
      <c r="CR1170" t="str">
        <f t="shared" ref="CR1170" si="5863">IF(AND(OR($B1170="Incon60l",$B1170="Incon60r"),OR($B1173="con60r",$B1173="con60l"),$F1170="Flankers",$F1173="Flankers"),$T1173,"")</f>
        <v/>
      </c>
    </row>
    <row r="1171" spans="1:96" x14ac:dyDescent="0.25">
      <c r="A1171" t="s">
        <v>457</v>
      </c>
      <c r="B1171" t="s">
        <v>422</v>
      </c>
      <c r="C1171">
        <v>0</v>
      </c>
      <c r="D1171">
        <v>700</v>
      </c>
      <c r="E1171" t="s">
        <v>696</v>
      </c>
      <c r="F1171" t="s">
        <v>29</v>
      </c>
      <c r="G1171" t="s">
        <v>30</v>
      </c>
      <c r="H1171" t="s">
        <v>30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 t="s">
        <v>30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</row>
    <row r="1172" spans="1:96" x14ac:dyDescent="0.25">
      <c r="A1172" t="s">
        <v>458</v>
      </c>
      <c r="B1172" t="s">
        <v>422</v>
      </c>
      <c r="C1172">
        <v>0</v>
      </c>
      <c r="D1172">
        <v>700</v>
      </c>
      <c r="E1172" t="s">
        <v>696</v>
      </c>
      <c r="F1172" t="s">
        <v>29</v>
      </c>
      <c r="G1172" t="s">
        <v>30</v>
      </c>
      <c r="H1172" t="s">
        <v>30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 t="s">
        <v>30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BV1172" t="str">
        <f t="shared" ref="BV1172" si="5864">IF(AND(OR($B1172="Incon20l",$B1172="Incon20r"),OR($B1175="Abs20r",$B1175="Abs20l"),$F1172="Central",$F1175="Central"),$I1175,"")</f>
        <v/>
      </c>
      <c r="BW1172" t="str">
        <f t="shared" ref="BW1172" si="5865">IF(AND(OR($B1172="Incon60l",$B1172="Incon60r"),OR($B1175="Abs60r",$B1175="Abs60l"),$F1172="Central",$F1175="Central"),$I1175,"")</f>
        <v/>
      </c>
      <c r="BX1172" t="str">
        <f t="shared" si="5700"/>
        <v/>
      </c>
      <c r="BY1172" t="str">
        <f t="shared" ref="BY1172" si="5866">IF(AND(OR($B1172="Incon60l",$B1172="Incon60r"),OR($B1175="con60r",$B1175="con60l"),$F1172="Central",$F1175="Central"),$I1175,"")</f>
        <v/>
      </c>
      <c r="CI1172" t="str">
        <f t="shared" ref="CI1172" si="5867">IF(AND(OR($B1172="Incon20l",$B1172="Incon20r"),OR($B1175="Abs20r",$B1175="Abs20l"),$F1172="Central",$F1175="Central"),$T1175,"")</f>
        <v/>
      </c>
      <c r="CJ1172" t="str">
        <f t="shared" ref="CJ1172" si="5868">IF(AND(OR($B1172="Incon60l",$B1172="Incon60r"),OR($B1175="Abs60r",$B1175="Abs60l"),$F1172="Central",$F1175="Central"),$T1175,"")</f>
        <v/>
      </c>
      <c r="CK1172" t="str">
        <f t="shared" ref="CK1172" si="5869">IF(AND(OR($B1172="Incon20l",$B1172="Incon20r"),OR($B1175="con20r",$B1175="con20l"),$F1172="Central",$F1175="Central"),$T1175,"")</f>
        <v/>
      </c>
      <c r="CL1172" t="str">
        <f t="shared" ref="CL1172" si="5870">IF(AND(OR($B1172="Incon60l",$B1172="Incon60r"),OR($B1175="con60r",$B1175="con60l"),$F1172="Central",$F1175="Central"),$T1175,"")</f>
        <v/>
      </c>
    </row>
    <row r="1173" spans="1:96" x14ac:dyDescent="0.25">
      <c r="A1173" t="s">
        <v>459</v>
      </c>
      <c r="B1173" t="s">
        <v>422</v>
      </c>
      <c r="C1173">
        <v>0</v>
      </c>
      <c r="D1173">
        <v>700</v>
      </c>
      <c r="E1173" t="s">
        <v>696</v>
      </c>
      <c r="F1173" t="s">
        <v>29</v>
      </c>
      <c r="G1173" t="s">
        <v>30</v>
      </c>
      <c r="H1173" t="s">
        <v>30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 t="s">
        <v>30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CB1173" t="str">
        <f t="shared" ref="CB1173" si="5871">IF(AND(OR($B1173="Incon20l",$B1173="Incon20r"),OR($B1176="Abs20r",$B1176="Abs20l"),$F1173="Flankers",$F1176="Flankers"),$I1176,"")</f>
        <v/>
      </c>
      <c r="CC1173" t="str">
        <f t="shared" ref="CC1173" si="5872">IF(AND(OR($B1173="Incon60l",$B1173="Incon60r"),OR($B1176="Abs60r",$B1176="Abs60l"),$F1173="Flankers",$F1176="Flankers"),$I1176,"")</f>
        <v/>
      </c>
      <c r="CD1173" t="str">
        <f t="shared" ref="CD1173" si="5873">IF(AND(OR($B1173="Incon20l",$B1173="Incon20r"),OR($B1176="con20r",$B1176="con20l"),$F1173="Flankers",$F1176="Flankers"),$I1176,"")</f>
        <v/>
      </c>
      <c r="CE1173" t="str">
        <f t="shared" ref="CE1173" si="5874">IF(AND(OR($B1173="Incon60l",$B1173="Incon60r"),OR($B1176="con60r",$B1176="con60l"),$F1173="Flankers",$F1176="Flankers"),$I1176,"")</f>
        <v/>
      </c>
      <c r="CO1173" t="str">
        <f t="shared" ref="CO1173" si="5875">IF(AND(OR($B1173="Incon20l",$B1173="Incon20r"),OR($B1176="Abs20r",$B1176="Abs20l"),$F1173="Flankers",$F1176="Flankers"),$T1176,"")</f>
        <v/>
      </c>
      <c r="CP1173" t="str">
        <f t="shared" ref="CP1173" si="5876">IF(AND(OR($B1173="Incon60l",$B1173="Incon60r"),OR($B1176="Abs60r",$B1176="Abs60l"),$F1173="Flankers",$F1176="Flankers"),$T1176,"")</f>
        <v/>
      </c>
      <c r="CQ1173" t="str">
        <f t="shared" ref="CQ1173" si="5877">IF(AND(OR($B1173="Incon20l",$B1173="Incon20r"),OR($B1176="con20r",$B1176="con20l"),$F1173="Flankers",$F1176="Flankers"),$T1176,"")</f>
        <v/>
      </c>
      <c r="CR1173" t="str">
        <f t="shared" ref="CR1173" si="5878">IF(AND(OR($B1173="Incon60l",$B1173="Incon60r"),OR($B1176="con60r",$B1176="con60l"),$F1173="Flankers",$F1176="Flankers"),$T1176,"")</f>
        <v/>
      </c>
    </row>
    <row r="1174" spans="1:96" x14ac:dyDescent="0.25">
      <c r="A1174" t="s">
        <v>460</v>
      </c>
      <c r="B1174" t="s">
        <v>422</v>
      </c>
      <c r="C1174">
        <v>0</v>
      </c>
      <c r="D1174">
        <v>700</v>
      </c>
      <c r="E1174" t="s">
        <v>696</v>
      </c>
      <c r="F1174" t="s">
        <v>29</v>
      </c>
      <c r="G1174" t="s">
        <v>30</v>
      </c>
      <c r="H1174" t="s">
        <v>30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 t="s">
        <v>30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</row>
    <row r="1175" spans="1:96" x14ac:dyDescent="0.25">
      <c r="A1175" t="s">
        <v>461</v>
      </c>
      <c r="B1175" t="s">
        <v>422</v>
      </c>
      <c r="C1175">
        <v>0</v>
      </c>
      <c r="D1175">
        <v>700</v>
      </c>
      <c r="E1175" t="s">
        <v>696</v>
      </c>
      <c r="F1175" t="s">
        <v>29</v>
      </c>
      <c r="G1175" t="s">
        <v>30</v>
      </c>
      <c r="H1175" t="s">
        <v>30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 t="s">
        <v>30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BV1175" t="str">
        <f t="shared" ref="BV1175" si="5879">IF(AND(OR($B1175="Incon20l",$B1175="Incon20r"),OR($B1178="Abs20r",$B1178="Abs20l"),$F1175="Central",$F1178="Central"),$I1178,"")</f>
        <v/>
      </c>
      <c r="BW1175" t="str">
        <f t="shared" ref="BW1175" si="5880">IF(AND(OR($B1175="Incon60l",$B1175="Incon60r"),OR($B1178="Abs60r",$B1178="Abs60l"),$F1175="Central",$F1178="Central"),$I1178,"")</f>
        <v/>
      </c>
      <c r="BX1175" t="str">
        <f t="shared" si="5700"/>
        <v/>
      </c>
      <c r="BY1175" t="str">
        <f t="shared" ref="BY1175" si="5881">IF(AND(OR($B1175="Incon60l",$B1175="Incon60r"),OR($B1178="con60r",$B1178="con60l"),$F1175="Central",$F1178="Central"),$I1178,"")</f>
        <v/>
      </c>
      <c r="CI1175" t="str">
        <f t="shared" ref="CI1175" si="5882">IF(AND(OR($B1175="Incon20l",$B1175="Incon20r"),OR($B1178="Abs20r",$B1178="Abs20l"),$F1175="Central",$F1178="Central"),$T1178,"")</f>
        <v/>
      </c>
      <c r="CJ1175" t="str">
        <f t="shared" ref="CJ1175" si="5883">IF(AND(OR($B1175="Incon60l",$B1175="Incon60r"),OR($B1178="Abs60r",$B1178="Abs60l"),$F1175="Central",$F1178="Central"),$T1178,"")</f>
        <v/>
      </c>
      <c r="CK1175" t="str">
        <f t="shared" ref="CK1175" si="5884">IF(AND(OR($B1175="Incon20l",$B1175="Incon20r"),OR($B1178="con20r",$B1178="con20l"),$F1175="Central",$F1178="Central"),$T1178,"")</f>
        <v/>
      </c>
      <c r="CL1175" t="str">
        <f t="shared" ref="CL1175" si="5885">IF(AND(OR($B1175="Incon60l",$B1175="Incon60r"),OR($B1178="con60r",$B1178="con60l"),$F1175="Central",$F1178="Central"),$T1178,"")</f>
        <v/>
      </c>
    </row>
    <row r="1176" spans="1:96" x14ac:dyDescent="0.25">
      <c r="A1176" t="s">
        <v>462</v>
      </c>
      <c r="B1176" t="s">
        <v>422</v>
      </c>
      <c r="C1176">
        <v>0</v>
      </c>
      <c r="D1176">
        <v>700</v>
      </c>
      <c r="E1176" t="s">
        <v>696</v>
      </c>
      <c r="F1176" t="s">
        <v>29</v>
      </c>
      <c r="G1176" t="s">
        <v>30</v>
      </c>
      <c r="H1176" t="s">
        <v>30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 t="s">
        <v>30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CB1176" t="str">
        <f t="shared" ref="CB1176" si="5886">IF(AND(OR($B1176="Incon20l",$B1176="Incon20r"),OR($B1179="Abs20r",$B1179="Abs20l"),$F1176="Flankers",$F1179="Flankers"),$I1179,"")</f>
        <v/>
      </c>
      <c r="CC1176" t="str">
        <f t="shared" ref="CC1176" si="5887">IF(AND(OR($B1176="Incon60l",$B1176="Incon60r"),OR($B1179="Abs60r",$B1179="Abs60l"),$F1176="Flankers",$F1179="Flankers"),$I1179,"")</f>
        <v/>
      </c>
      <c r="CD1176" t="str">
        <f t="shared" ref="CD1176" si="5888">IF(AND(OR($B1176="Incon20l",$B1176="Incon20r"),OR($B1179="con20r",$B1179="con20l"),$F1176="Flankers",$F1179="Flankers"),$I1179,"")</f>
        <v/>
      </c>
      <c r="CE1176" t="str">
        <f t="shared" ref="CE1176" si="5889">IF(AND(OR($B1176="Incon60l",$B1176="Incon60r"),OR($B1179="con60r",$B1179="con60l"),$F1176="Flankers",$F1179="Flankers"),$I1179,"")</f>
        <v/>
      </c>
      <c r="CO1176" t="str">
        <f t="shared" ref="CO1176" si="5890">IF(AND(OR($B1176="Incon20l",$B1176="Incon20r"),OR($B1179="Abs20r",$B1179="Abs20l"),$F1176="Flankers",$F1179="Flankers"),$T1179,"")</f>
        <v/>
      </c>
      <c r="CP1176" t="str">
        <f t="shared" ref="CP1176" si="5891">IF(AND(OR($B1176="Incon60l",$B1176="Incon60r"),OR($B1179="Abs60r",$B1179="Abs60l"),$F1176="Flankers",$F1179="Flankers"),$T1179,"")</f>
        <v/>
      </c>
      <c r="CQ1176" t="str">
        <f t="shared" ref="CQ1176" si="5892">IF(AND(OR($B1176="Incon20l",$B1176="Incon20r"),OR($B1179="con20r",$B1179="con20l"),$F1176="Flankers",$F1179="Flankers"),$T1179,"")</f>
        <v/>
      </c>
      <c r="CR1176" t="str">
        <f t="shared" ref="CR1176" si="5893">IF(AND(OR($B1176="Incon60l",$B1176="Incon60r"),OR($B1179="con60r",$B1179="con60l"),$F1176="Flankers",$F1179="Flankers"),$T1179,"")</f>
        <v/>
      </c>
    </row>
    <row r="1177" spans="1:96" x14ac:dyDescent="0.25">
      <c r="A1177" t="s">
        <v>463</v>
      </c>
      <c r="B1177" t="s">
        <v>422</v>
      </c>
      <c r="C1177">
        <v>0</v>
      </c>
      <c r="D1177">
        <v>700</v>
      </c>
      <c r="E1177" t="s">
        <v>696</v>
      </c>
      <c r="F1177" t="s">
        <v>29</v>
      </c>
      <c r="G1177" t="s">
        <v>30</v>
      </c>
      <c r="H1177" t="s">
        <v>30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 t="s">
        <v>30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</row>
    <row r="1178" spans="1:96" x14ac:dyDescent="0.25">
      <c r="A1178" t="s">
        <v>464</v>
      </c>
      <c r="B1178" t="s">
        <v>422</v>
      </c>
      <c r="C1178">
        <v>0</v>
      </c>
      <c r="D1178">
        <v>700</v>
      </c>
      <c r="E1178" t="s">
        <v>696</v>
      </c>
      <c r="F1178" t="s">
        <v>29</v>
      </c>
      <c r="G1178" t="s">
        <v>30</v>
      </c>
      <c r="H1178" t="s">
        <v>30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 t="s">
        <v>30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BV1178" t="str">
        <f t="shared" ref="BV1178" si="5894">IF(AND(OR($B1178="Incon20l",$B1178="Incon20r"),OR($B1181="Abs20r",$B1181="Abs20l"),$F1178="Central",$F1181="Central"),$I1181,"")</f>
        <v/>
      </c>
      <c r="BW1178" t="str">
        <f t="shared" ref="BW1178" si="5895">IF(AND(OR($B1178="Incon60l",$B1178="Incon60r"),OR($B1181="Abs60r",$B1181="Abs60l"),$F1178="Central",$F1181="Central"),$I1181,"")</f>
        <v/>
      </c>
      <c r="BX1178" t="str">
        <f t="shared" si="5700"/>
        <v/>
      </c>
      <c r="BY1178" t="str">
        <f t="shared" ref="BY1178" si="5896">IF(AND(OR($B1178="Incon60l",$B1178="Incon60r"),OR($B1181="con60r",$B1181="con60l"),$F1178="Central",$F1181="Central"),$I1181,"")</f>
        <v/>
      </c>
      <c r="CI1178" t="str">
        <f t="shared" ref="CI1178" si="5897">IF(AND(OR($B1178="Incon20l",$B1178="Incon20r"),OR($B1181="Abs20r",$B1181="Abs20l"),$F1178="Central",$F1181="Central"),$T1181,"")</f>
        <v/>
      </c>
      <c r="CJ1178" t="str">
        <f t="shared" ref="CJ1178" si="5898">IF(AND(OR($B1178="Incon60l",$B1178="Incon60r"),OR($B1181="Abs60r",$B1181="Abs60l"),$F1178="Central",$F1181="Central"),$T1181,"")</f>
        <v/>
      </c>
      <c r="CK1178" t="str">
        <f t="shared" ref="CK1178" si="5899">IF(AND(OR($B1178="Incon20l",$B1178="Incon20r"),OR($B1181="con20r",$B1181="con20l"),$F1178="Central",$F1181="Central"),$T1181,"")</f>
        <v/>
      </c>
      <c r="CL1178" t="str">
        <f t="shared" ref="CL1178" si="5900">IF(AND(OR($B1178="Incon60l",$B1178="Incon60r"),OR($B1181="con60r",$B1181="con60l"),$F1178="Central",$F1181="Central"),$T1181,"")</f>
        <v/>
      </c>
    </row>
    <row r="1179" spans="1:96" x14ac:dyDescent="0.25">
      <c r="A1179" t="s">
        <v>465</v>
      </c>
      <c r="B1179" t="s">
        <v>422</v>
      </c>
      <c r="C1179">
        <v>0</v>
      </c>
      <c r="D1179">
        <v>700</v>
      </c>
      <c r="E1179" t="s">
        <v>696</v>
      </c>
      <c r="F1179" t="s">
        <v>29</v>
      </c>
      <c r="G1179" t="s">
        <v>30</v>
      </c>
      <c r="H1179" t="s">
        <v>30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 t="s">
        <v>30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CB1179" t="str">
        <f t="shared" ref="CB1179" si="5901">IF(AND(OR($B1179="Incon20l",$B1179="Incon20r"),OR($B1182="Abs20r",$B1182="Abs20l"),$F1179="Flankers",$F1182="Flankers"),$I1182,"")</f>
        <v/>
      </c>
      <c r="CC1179" t="str">
        <f t="shared" ref="CC1179" si="5902">IF(AND(OR($B1179="Incon60l",$B1179="Incon60r"),OR($B1182="Abs60r",$B1182="Abs60l"),$F1179="Flankers",$F1182="Flankers"),$I1182,"")</f>
        <v/>
      </c>
      <c r="CD1179" t="str">
        <f t="shared" ref="CD1179" si="5903">IF(AND(OR($B1179="Incon20l",$B1179="Incon20r"),OR($B1182="con20r",$B1182="con20l"),$F1179="Flankers",$F1182="Flankers"),$I1182,"")</f>
        <v/>
      </c>
      <c r="CE1179" t="str">
        <f t="shared" ref="CE1179" si="5904">IF(AND(OR($B1179="Incon60l",$B1179="Incon60r"),OR($B1182="con60r",$B1182="con60l"),$F1179="Flankers",$F1182="Flankers"),$I1182,"")</f>
        <v/>
      </c>
      <c r="CO1179" t="str">
        <f t="shared" ref="CO1179" si="5905">IF(AND(OR($B1179="Incon20l",$B1179="Incon20r"),OR($B1182="Abs20r",$B1182="Abs20l"),$F1179="Flankers",$F1182="Flankers"),$T1182,"")</f>
        <v/>
      </c>
      <c r="CP1179" t="str">
        <f t="shared" ref="CP1179" si="5906">IF(AND(OR($B1179="Incon60l",$B1179="Incon60r"),OR($B1182="Abs60r",$B1182="Abs60l"),$F1179="Flankers",$F1182="Flankers"),$T1182,"")</f>
        <v/>
      </c>
      <c r="CQ1179" t="str">
        <f t="shared" ref="CQ1179" si="5907">IF(AND(OR($B1179="Incon20l",$B1179="Incon20r"),OR($B1182="con20r",$B1182="con20l"),$F1179="Flankers",$F1182="Flankers"),$T1182,"")</f>
        <v/>
      </c>
      <c r="CR1179" t="str">
        <f t="shared" ref="CR1179" si="5908">IF(AND(OR($B1179="Incon60l",$B1179="Incon60r"),OR($B1182="con60r",$B1182="con60l"),$F1179="Flankers",$F1182="Flankers"),$T1182,"")</f>
        <v/>
      </c>
    </row>
    <row r="1180" spans="1:96" x14ac:dyDescent="0.25">
      <c r="A1180" t="s">
        <v>466</v>
      </c>
      <c r="B1180" t="s">
        <v>422</v>
      </c>
      <c r="C1180">
        <v>0</v>
      </c>
      <c r="D1180">
        <v>700</v>
      </c>
      <c r="E1180" t="s">
        <v>696</v>
      </c>
      <c r="F1180" t="s">
        <v>29</v>
      </c>
      <c r="G1180" t="s">
        <v>30</v>
      </c>
      <c r="H1180" t="s">
        <v>30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 t="s">
        <v>30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</row>
    <row r="1181" spans="1:96" x14ac:dyDescent="0.25">
      <c r="A1181" t="s">
        <v>467</v>
      </c>
      <c r="B1181" t="s">
        <v>422</v>
      </c>
      <c r="C1181">
        <v>0</v>
      </c>
      <c r="D1181">
        <v>700</v>
      </c>
      <c r="E1181" t="s">
        <v>696</v>
      </c>
      <c r="F1181" t="s">
        <v>29</v>
      </c>
      <c r="G1181" t="s">
        <v>30</v>
      </c>
      <c r="H1181" t="s">
        <v>30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 t="s">
        <v>30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BV1181" t="str">
        <f t="shared" ref="BV1181" si="5909">IF(AND(OR($B1181="Incon20l",$B1181="Incon20r"),OR($B1184="Abs20r",$B1184="Abs20l"),$F1181="Central",$F1184="Central"),$I1184,"")</f>
        <v/>
      </c>
      <c r="BW1181" t="str">
        <f t="shared" ref="BW1181" si="5910">IF(AND(OR($B1181="Incon60l",$B1181="Incon60r"),OR($B1184="Abs60r",$B1184="Abs60l"),$F1181="Central",$F1184="Central"),$I1184,"")</f>
        <v/>
      </c>
      <c r="BX1181" t="str">
        <f t="shared" si="5700"/>
        <v/>
      </c>
      <c r="BY1181" t="str">
        <f t="shared" ref="BY1181" si="5911">IF(AND(OR($B1181="Incon60l",$B1181="Incon60r"),OR($B1184="con60r",$B1184="con60l"),$F1181="Central",$F1184="Central"),$I1184,"")</f>
        <v/>
      </c>
      <c r="CI1181" t="str">
        <f t="shared" ref="CI1181" si="5912">IF(AND(OR($B1181="Incon20l",$B1181="Incon20r"),OR($B1184="Abs20r",$B1184="Abs20l"),$F1181="Central",$F1184="Central"),$T1184,"")</f>
        <v/>
      </c>
      <c r="CJ1181" t="str">
        <f t="shared" ref="CJ1181" si="5913">IF(AND(OR($B1181="Incon60l",$B1181="Incon60r"),OR($B1184="Abs60r",$B1184="Abs60l"),$F1181="Central",$F1184="Central"),$T1184,"")</f>
        <v/>
      </c>
      <c r="CK1181" t="str">
        <f t="shared" ref="CK1181" si="5914">IF(AND(OR($B1181="Incon20l",$B1181="Incon20r"),OR($B1184="con20r",$B1184="con20l"),$F1181="Central",$F1184="Central"),$T1184,"")</f>
        <v/>
      </c>
      <c r="CL1181" t="str">
        <f t="shared" ref="CL1181" si="5915">IF(AND(OR($B1181="Incon60l",$B1181="Incon60r"),OR($B1184="con60r",$B1184="con60l"),$F1181="Central",$F1184="Central"),$T1184,"")</f>
        <v/>
      </c>
    </row>
    <row r="1182" spans="1:96" x14ac:dyDescent="0.25">
      <c r="A1182" t="s">
        <v>468</v>
      </c>
      <c r="B1182" t="s">
        <v>422</v>
      </c>
      <c r="C1182">
        <v>0</v>
      </c>
      <c r="D1182">
        <v>700</v>
      </c>
      <c r="E1182" t="s">
        <v>696</v>
      </c>
      <c r="F1182" t="s">
        <v>29</v>
      </c>
      <c r="G1182" t="s">
        <v>30</v>
      </c>
      <c r="H1182" t="s">
        <v>30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 t="s">
        <v>30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CB1182" t="str">
        <f t="shared" ref="CB1182" si="5916">IF(AND(OR($B1182="Incon20l",$B1182="Incon20r"),OR($B1185="Abs20r",$B1185="Abs20l"),$F1182="Flankers",$F1185="Flankers"),$I1185,"")</f>
        <v/>
      </c>
      <c r="CC1182" t="str">
        <f t="shared" ref="CC1182" si="5917">IF(AND(OR($B1182="Incon60l",$B1182="Incon60r"),OR($B1185="Abs60r",$B1185="Abs60l"),$F1182="Flankers",$F1185="Flankers"),$I1185,"")</f>
        <v/>
      </c>
      <c r="CD1182" t="str">
        <f t="shared" ref="CD1182" si="5918">IF(AND(OR($B1182="Incon20l",$B1182="Incon20r"),OR($B1185="con20r",$B1185="con20l"),$F1182="Flankers",$F1185="Flankers"),$I1185,"")</f>
        <v/>
      </c>
      <c r="CE1182" t="str">
        <f t="shared" ref="CE1182" si="5919">IF(AND(OR($B1182="Incon60l",$B1182="Incon60r"),OR($B1185="con60r",$B1185="con60l"),$F1182="Flankers",$F1185="Flankers"),$I1185,"")</f>
        <v/>
      </c>
      <c r="CO1182" t="str">
        <f t="shared" ref="CO1182" si="5920">IF(AND(OR($B1182="Incon20l",$B1182="Incon20r"),OR($B1185="Abs20r",$B1185="Abs20l"),$F1182="Flankers",$F1185="Flankers"),$T1185,"")</f>
        <v/>
      </c>
      <c r="CP1182" t="str">
        <f t="shared" ref="CP1182" si="5921">IF(AND(OR($B1182="Incon60l",$B1182="Incon60r"),OR($B1185="Abs60r",$B1185="Abs60l"),$F1182="Flankers",$F1185="Flankers"),$T1185,"")</f>
        <v/>
      </c>
      <c r="CQ1182" t="str">
        <f t="shared" ref="CQ1182" si="5922">IF(AND(OR($B1182="Incon20l",$B1182="Incon20r"),OR($B1185="con20r",$B1185="con20l"),$F1182="Flankers",$F1185="Flankers"),$T1185,"")</f>
        <v/>
      </c>
      <c r="CR1182" t="str">
        <f t="shared" ref="CR1182" si="5923">IF(AND(OR($B1182="Incon60l",$B1182="Incon60r"),OR($B1185="con60r",$B1185="con60l"),$F1182="Flankers",$F1185="Flankers"),$T1185,"")</f>
        <v/>
      </c>
    </row>
    <row r="1183" spans="1:96" x14ac:dyDescent="0.25">
      <c r="A1183" t="s">
        <v>469</v>
      </c>
      <c r="B1183" t="s">
        <v>422</v>
      </c>
      <c r="C1183">
        <v>0</v>
      </c>
      <c r="D1183">
        <v>700</v>
      </c>
      <c r="E1183" t="s">
        <v>696</v>
      </c>
      <c r="F1183" t="s">
        <v>29</v>
      </c>
      <c r="G1183" t="s">
        <v>30</v>
      </c>
      <c r="H1183" t="s">
        <v>30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 t="s">
        <v>30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</row>
    <row r="1184" spans="1:96" x14ac:dyDescent="0.25">
      <c r="A1184" t="s">
        <v>470</v>
      </c>
      <c r="B1184" t="s">
        <v>422</v>
      </c>
      <c r="C1184">
        <v>0</v>
      </c>
      <c r="D1184">
        <v>700</v>
      </c>
      <c r="E1184" t="s">
        <v>696</v>
      </c>
      <c r="F1184" t="s">
        <v>29</v>
      </c>
      <c r="G1184" t="s">
        <v>30</v>
      </c>
      <c r="H1184" t="s">
        <v>30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 t="s">
        <v>30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BV1184" t="str">
        <f t="shared" ref="BV1184" si="5924">IF(AND(OR($B1184="Incon20l",$B1184="Incon20r"),OR($B1187="Abs20r",$B1187="Abs20l"),$F1184="Central",$F1187="Central"),$I1187,"")</f>
        <v/>
      </c>
      <c r="BW1184" t="str">
        <f t="shared" ref="BW1184" si="5925">IF(AND(OR($B1184="Incon60l",$B1184="Incon60r"),OR($B1187="Abs60r",$B1187="Abs60l"),$F1184="Central",$F1187="Central"),$I1187,"")</f>
        <v/>
      </c>
      <c r="BX1184" t="str">
        <f t="shared" si="5700"/>
        <v/>
      </c>
      <c r="BY1184" t="str">
        <f t="shared" ref="BY1184" si="5926">IF(AND(OR($B1184="Incon60l",$B1184="Incon60r"),OR($B1187="con60r",$B1187="con60l"),$F1184="Central",$F1187="Central"),$I1187,"")</f>
        <v/>
      </c>
      <c r="CI1184" t="str">
        <f t="shared" ref="CI1184" si="5927">IF(AND(OR($B1184="Incon20l",$B1184="Incon20r"),OR($B1187="Abs20r",$B1187="Abs20l"),$F1184="Central",$F1187="Central"),$T1187,"")</f>
        <v/>
      </c>
      <c r="CJ1184" t="str">
        <f t="shared" ref="CJ1184" si="5928">IF(AND(OR($B1184="Incon60l",$B1184="Incon60r"),OR($B1187="Abs60r",$B1187="Abs60l"),$F1184="Central",$F1187="Central"),$T1187,"")</f>
        <v/>
      </c>
      <c r="CK1184" t="str">
        <f t="shared" ref="CK1184" si="5929">IF(AND(OR($B1184="Incon20l",$B1184="Incon20r"),OR($B1187="con20r",$B1187="con20l"),$F1184="Central",$F1187="Central"),$T1187,"")</f>
        <v/>
      </c>
      <c r="CL1184" t="str">
        <f t="shared" ref="CL1184" si="5930">IF(AND(OR($B1184="Incon60l",$B1184="Incon60r"),OR($B1187="con60r",$B1187="con60l"),$F1184="Central",$F1187="Central"),$T1187,"")</f>
        <v/>
      </c>
    </row>
    <row r="1185" spans="1:96" x14ac:dyDescent="0.25">
      <c r="A1185" t="s">
        <v>471</v>
      </c>
      <c r="B1185" t="s">
        <v>422</v>
      </c>
      <c r="C1185">
        <v>0</v>
      </c>
      <c r="D1185">
        <v>700</v>
      </c>
      <c r="E1185" t="s">
        <v>696</v>
      </c>
      <c r="F1185" t="s">
        <v>29</v>
      </c>
      <c r="G1185" t="s">
        <v>30</v>
      </c>
      <c r="H1185" t="s">
        <v>30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 t="s">
        <v>30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CB1185" t="str">
        <f t="shared" ref="CB1185" si="5931">IF(AND(OR($B1185="Incon20l",$B1185="Incon20r"),OR($B1188="Abs20r",$B1188="Abs20l"),$F1185="Flankers",$F1188="Flankers"),$I1188,"")</f>
        <v/>
      </c>
      <c r="CC1185" t="str">
        <f t="shared" ref="CC1185" si="5932">IF(AND(OR($B1185="Incon60l",$B1185="Incon60r"),OR($B1188="Abs60r",$B1188="Abs60l"),$F1185="Flankers",$F1188="Flankers"),$I1188,"")</f>
        <v/>
      </c>
      <c r="CD1185" t="str">
        <f t="shared" ref="CD1185" si="5933">IF(AND(OR($B1185="Incon20l",$B1185="Incon20r"),OR($B1188="con20r",$B1188="con20l"),$F1185="Flankers",$F1188="Flankers"),$I1188,"")</f>
        <v/>
      </c>
      <c r="CE1185" t="str">
        <f t="shared" ref="CE1185" si="5934">IF(AND(OR($B1185="Incon60l",$B1185="Incon60r"),OR($B1188="con60r",$B1188="con60l"),$F1185="Flankers",$F1188="Flankers"),$I1188,"")</f>
        <v/>
      </c>
      <c r="CO1185" t="str">
        <f t="shared" ref="CO1185" si="5935">IF(AND(OR($B1185="Incon20l",$B1185="Incon20r"),OR($B1188="Abs20r",$B1188="Abs20l"),$F1185="Flankers",$F1188="Flankers"),$T1188,"")</f>
        <v/>
      </c>
      <c r="CP1185" t="str">
        <f t="shared" ref="CP1185" si="5936">IF(AND(OR($B1185="Incon60l",$B1185="Incon60r"),OR($B1188="Abs60r",$B1188="Abs60l"),$F1185="Flankers",$F1188="Flankers"),$T1188,"")</f>
        <v/>
      </c>
      <c r="CQ1185" t="str">
        <f t="shared" ref="CQ1185" si="5937">IF(AND(OR($B1185="Incon20l",$B1185="Incon20r"),OR($B1188="con20r",$B1188="con20l"),$F1185="Flankers",$F1188="Flankers"),$T1188,"")</f>
        <v/>
      </c>
      <c r="CR1185" t="str">
        <f t="shared" ref="CR1185" si="5938">IF(AND(OR($B1185="Incon60l",$B1185="Incon60r"),OR($B1188="con60r",$B1188="con60l"),$F1185="Flankers",$F1188="Flankers"),$T1188,"")</f>
        <v/>
      </c>
    </row>
    <row r="1186" spans="1:96" x14ac:dyDescent="0.25">
      <c r="A1186" t="s">
        <v>472</v>
      </c>
      <c r="B1186" t="s">
        <v>422</v>
      </c>
      <c r="C1186">
        <v>0</v>
      </c>
      <c r="D1186">
        <v>700</v>
      </c>
      <c r="E1186" t="s">
        <v>696</v>
      </c>
      <c r="F1186" t="s">
        <v>29</v>
      </c>
      <c r="G1186" t="s">
        <v>30</v>
      </c>
      <c r="H1186" t="s">
        <v>30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 t="s">
        <v>30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</row>
    <row r="1187" spans="1:96" x14ac:dyDescent="0.25">
      <c r="A1187" t="s">
        <v>473</v>
      </c>
      <c r="B1187" t="s">
        <v>422</v>
      </c>
      <c r="C1187">
        <v>0</v>
      </c>
      <c r="D1187">
        <v>700</v>
      </c>
      <c r="E1187" t="s">
        <v>696</v>
      </c>
      <c r="F1187" t="s">
        <v>29</v>
      </c>
      <c r="G1187" t="s">
        <v>30</v>
      </c>
      <c r="H1187" t="s">
        <v>30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 t="s">
        <v>30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BV1187" t="str">
        <f t="shared" ref="BV1187" si="5939">IF(AND(OR($B1187="Incon20l",$B1187="Incon20r"),OR($B1190="Abs20r",$B1190="Abs20l"),$F1187="Central",$F1190="Central"),$I1190,"")</f>
        <v/>
      </c>
      <c r="BW1187" t="str">
        <f t="shared" ref="BW1187" si="5940">IF(AND(OR($B1187="Incon60l",$B1187="Incon60r"),OR($B1190="Abs60r",$B1190="Abs60l"),$F1187="Central",$F1190="Central"),$I1190,"")</f>
        <v/>
      </c>
      <c r="BX1187" t="str">
        <f t="shared" si="5700"/>
        <v/>
      </c>
      <c r="BY1187" t="str">
        <f t="shared" ref="BY1187" si="5941">IF(AND(OR($B1187="Incon60l",$B1187="Incon60r"),OR($B1190="con60r",$B1190="con60l"),$F1187="Central",$F1190="Central"),$I1190,"")</f>
        <v/>
      </c>
      <c r="CI1187" t="str">
        <f t="shared" ref="CI1187" si="5942">IF(AND(OR($B1187="Incon20l",$B1187="Incon20r"),OR($B1190="Abs20r",$B1190="Abs20l"),$F1187="Central",$F1190="Central"),$T1190,"")</f>
        <v/>
      </c>
      <c r="CJ1187" t="str">
        <f t="shared" ref="CJ1187" si="5943">IF(AND(OR($B1187="Incon60l",$B1187="Incon60r"),OR($B1190="Abs60r",$B1190="Abs60l"),$F1187="Central",$F1190="Central"),$T1190,"")</f>
        <v/>
      </c>
      <c r="CK1187" t="str">
        <f t="shared" ref="CK1187" si="5944">IF(AND(OR($B1187="Incon20l",$B1187="Incon20r"),OR($B1190="con20r",$B1190="con20l"),$F1187="Central",$F1190="Central"),$T1190,"")</f>
        <v/>
      </c>
      <c r="CL1187" t="str">
        <f t="shared" ref="CL1187" si="5945">IF(AND(OR($B1187="Incon60l",$B1187="Incon60r"),OR($B1190="con60r",$B1190="con60l"),$F1187="Central",$F1190="Central"),$T1190,"")</f>
        <v/>
      </c>
    </row>
    <row r="1188" spans="1:96" x14ac:dyDescent="0.25">
      <c r="A1188" t="s">
        <v>474</v>
      </c>
      <c r="B1188" t="s">
        <v>422</v>
      </c>
      <c r="C1188">
        <v>0</v>
      </c>
      <c r="D1188">
        <v>700</v>
      </c>
      <c r="E1188" t="s">
        <v>696</v>
      </c>
      <c r="F1188" t="s">
        <v>29</v>
      </c>
      <c r="G1188" t="s">
        <v>30</v>
      </c>
      <c r="H1188" t="s">
        <v>30</v>
      </c>
      <c r="I1188">
        <v>16.8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 t="s">
        <v>30</v>
      </c>
      <c r="Q1188">
        <v>0</v>
      </c>
      <c r="R1188">
        <v>2.4</v>
      </c>
      <c r="S1188">
        <v>0</v>
      </c>
      <c r="T1188">
        <v>0</v>
      </c>
      <c r="U1188">
        <v>0</v>
      </c>
      <c r="V1188">
        <v>0</v>
      </c>
      <c r="CB1188" t="str">
        <f t="shared" ref="CB1188" si="5946">IF(AND(OR($B1188="Incon20l",$B1188="Incon20r"),OR($B1191="Abs20r",$B1191="Abs20l"),$F1188="Flankers",$F1191="Flankers"),$I1191,"")</f>
        <v/>
      </c>
      <c r="CC1188" t="str">
        <f t="shared" ref="CC1188" si="5947">IF(AND(OR($B1188="Incon60l",$B1188="Incon60r"),OR($B1191="Abs60r",$B1191="Abs60l"),$F1188="Flankers",$F1191="Flankers"),$I1191,"")</f>
        <v/>
      </c>
      <c r="CD1188" t="str">
        <f t="shared" ref="CD1188" si="5948">IF(AND(OR($B1188="Incon20l",$B1188="Incon20r"),OR($B1191="con20r",$B1191="con20l"),$F1188="Flankers",$F1191="Flankers"),$I1191,"")</f>
        <v/>
      </c>
      <c r="CE1188" t="str">
        <f t="shared" ref="CE1188" si="5949">IF(AND(OR($B1188="Incon60l",$B1188="Incon60r"),OR($B1191="con60r",$B1191="con60l"),$F1188="Flankers",$F1191="Flankers"),$I1191,"")</f>
        <v/>
      </c>
      <c r="CO1188" t="str">
        <f t="shared" ref="CO1188" si="5950">IF(AND(OR($B1188="Incon20l",$B1188="Incon20r"),OR($B1191="Abs20r",$B1191="Abs20l"),$F1188="Flankers",$F1191="Flankers"),$T1191,"")</f>
        <v/>
      </c>
      <c r="CP1188" t="str">
        <f t="shared" ref="CP1188" si="5951">IF(AND(OR($B1188="Incon60l",$B1188="Incon60r"),OR($B1191="Abs60r",$B1191="Abs60l"),$F1188="Flankers",$F1191="Flankers"),$T1191,"")</f>
        <v/>
      </c>
      <c r="CQ1188" t="str">
        <f t="shared" ref="CQ1188" si="5952">IF(AND(OR($B1188="Incon20l",$B1188="Incon20r"),OR($B1191="con20r",$B1191="con20l"),$F1188="Flankers",$F1191="Flankers"),$T1191,"")</f>
        <v/>
      </c>
      <c r="CR1188" t="str">
        <f t="shared" ref="CR1188" si="5953">IF(AND(OR($B1188="Incon60l",$B1188="Incon60r"),OR($B1191="con60r",$B1191="con60l"),$F1188="Flankers",$F1191="Flankers"),$T1191,"")</f>
        <v/>
      </c>
    </row>
    <row r="1189" spans="1:96" x14ac:dyDescent="0.25">
      <c r="A1189" t="s">
        <v>475</v>
      </c>
      <c r="B1189" t="s">
        <v>422</v>
      </c>
      <c r="C1189">
        <v>0</v>
      </c>
      <c r="D1189">
        <v>700</v>
      </c>
      <c r="E1189" t="s">
        <v>696</v>
      </c>
      <c r="F1189" t="s">
        <v>29</v>
      </c>
      <c r="G1189" t="s">
        <v>30</v>
      </c>
      <c r="H1189" t="s">
        <v>30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 t="s">
        <v>30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</row>
    <row r="1190" spans="1:96" x14ac:dyDescent="0.25">
      <c r="A1190" t="s">
        <v>421</v>
      </c>
      <c r="B1190" t="s">
        <v>422</v>
      </c>
      <c r="C1190">
        <v>0</v>
      </c>
      <c r="D1190">
        <v>700</v>
      </c>
      <c r="E1190" t="s">
        <v>696</v>
      </c>
      <c r="F1190" t="s">
        <v>84</v>
      </c>
      <c r="G1190" t="s">
        <v>30</v>
      </c>
      <c r="H1190" t="s">
        <v>30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 t="s">
        <v>30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BV1190" t="str">
        <f t="shared" ref="BV1190" si="5954">IF(AND(OR($B1190="Incon20l",$B1190="Incon20r"),OR($B1193="Abs20r",$B1193="Abs20l"),$F1190="Central",$F1193="Central"),$I1193,"")</f>
        <v/>
      </c>
      <c r="BW1190" t="str">
        <f t="shared" ref="BW1190" si="5955">IF(AND(OR($B1190="Incon60l",$B1190="Incon60r"),OR($B1193="Abs60r",$B1193="Abs60l"),$F1190="Central",$F1193="Central"),$I1193,"")</f>
        <v/>
      </c>
      <c r="BX1190" t="str">
        <f t="shared" si="5700"/>
        <v/>
      </c>
      <c r="BY1190" t="str">
        <f t="shared" ref="BY1190" si="5956">IF(AND(OR($B1190="Incon60l",$B1190="Incon60r"),OR($B1193="con60r",$B1193="con60l"),$F1190="Central",$F1193="Central"),$I1193,"")</f>
        <v/>
      </c>
      <c r="CI1190" t="str">
        <f t="shared" ref="CI1190" si="5957">IF(AND(OR($B1190="Incon20l",$B1190="Incon20r"),OR($B1193="Abs20r",$B1193="Abs20l"),$F1190="Central",$F1193="Central"),$T1193,"")</f>
        <v/>
      </c>
      <c r="CJ1190" t="str">
        <f t="shared" ref="CJ1190" si="5958">IF(AND(OR($B1190="Incon60l",$B1190="Incon60r"),OR($B1193="Abs60r",$B1193="Abs60l"),$F1190="Central",$F1193="Central"),$T1193,"")</f>
        <v/>
      </c>
      <c r="CK1190" t="str">
        <f t="shared" ref="CK1190" si="5959">IF(AND(OR($B1190="Incon20l",$B1190="Incon20r"),OR($B1193="con20r",$B1193="con20l"),$F1190="Central",$F1193="Central"),$T1193,"")</f>
        <v/>
      </c>
      <c r="CL1190" t="str">
        <f t="shared" ref="CL1190" si="5960">IF(AND(OR($B1190="Incon60l",$B1190="Incon60r"),OR($B1193="con60r",$B1193="con60l"),$F1190="Central",$F1193="Central"),$T1193,"")</f>
        <v/>
      </c>
    </row>
    <row r="1191" spans="1:96" x14ac:dyDescent="0.25">
      <c r="A1191" t="s">
        <v>423</v>
      </c>
      <c r="B1191" t="s">
        <v>422</v>
      </c>
      <c r="C1191">
        <v>0</v>
      </c>
      <c r="D1191">
        <v>700</v>
      </c>
      <c r="E1191" t="s">
        <v>696</v>
      </c>
      <c r="F1191" t="s">
        <v>84</v>
      </c>
      <c r="G1191" t="s">
        <v>30</v>
      </c>
      <c r="H1191" t="s">
        <v>30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 t="s">
        <v>30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CB1191" t="str">
        <f t="shared" ref="CB1191" si="5961">IF(AND(OR($B1191="Incon20l",$B1191="Incon20r"),OR($B1194="Abs20r",$B1194="Abs20l"),$F1191="Flankers",$F1194="Flankers"),$I1194,"")</f>
        <v/>
      </c>
      <c r="CC1191" t="str">
        <f t="shared" ref="CC1191" si="5962">IF(AND(OR($B1191="Incon60l",$B1191="Incon60r"),OR($B1194="Abs60r",$B1194="Abs60l"),$F1191="Flankers",$F1194="Flankers"),$I1194,"")</f>
        <v/>
      </c>
      <c r="CD1191" t="str">
        <f t="shared" ref="CD1191" si="5963">IF(AND(OR($B1191="Incon20l",$B1191="Incon20r"),OR($B1194="con20r",$B1194="con20l"),$F1191="Flankers",$F1194="Flankers"),$I1194,"")</f>
        <v/>
      </c>
      <c r="CE1191" t="str">
        <f t="shared" ref="CE1191" si="5964">IF(AND(OR($B1191="Incon60l",$B1191="Incon60r"),OR($B1194="con60r",$B1194="con60l"),$F1191="Flankers",$F1194="Flankers"),$I1194,"")</f>
        <v/>
      </c>
      <c r="CO1191" t="str">
        <f t="shared" ref="CO1191" si="5965">IF(AND(OR($B1191="Incon20l",$B1191="Incon20r"),OR($B1194="Abs20r",$B1194="Abs20l"),$F1191="Flankers",$F1194="Flankers"),$T1194,"")</f>
        <v/>
      </c>
      <c r="CP1191" t="str">
        <f t="shared" ref="CP1191" si="5966">IF(AND(OR($B1191="Incon60l",$B1191="Incon60r"),OR($B1194="Abs60r",$B1194="Abs60l"),$F1191="Flankers",$F1194="Flankers"),$T1194,"")</f>
        <v/>
      </c>
      <c r="CQ1191" t="str">
        <f t="shared" ref="CQ1191" si="5967">IF(AND(OR($B1191="Incon20l",$B1191="Incon20r"),OR($B1194="con20r",$B1194="con20l"),$F1191="Flankers",$F1194="Flankers"),$T1194,"")</f>
        <v/>
      </c>
      <c r="CR1191" t="str">
        <f t="shared" ref="CR1191" si="5968">IF(AND(OR($B1191="Incon60l",$B1191="Incon60r"),OR($B1194="con60r",$B1194="con60l"),$F1191="Flankers",$F1194="Flankers"),$T1194,"")</f>
        <v/>
      </c>
    </row>
    <row r="1192" spans="1:96" x14ac:dyDescent="0.25">
      <c r="A1192" t="s">
        <v>424</v>
      </c>
      <c r="B1192" t="s">
        <v>422</v>
      </c>
      <c r="C1192">
        <v>0</v>
      </c>
      <c r="D1192">
        <v>700</v>
      </c>
      <c r="E1192" t="s">
        <v>696</v>
      </c>
      <c r="F1192" t="s">
        <v>84</v>
      </c>
      <c r="G1192" t="s">
        <v>30</v>
      </c>
      <c r="H1192" t="s">
        <v>30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 t="s">
        <v>30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</row>
    <row r="1193" spans="1:96" x14ac:dyDescent="0.25">
      <c r="A1193" t="s">
        <v>425</v>
      </c>
      <c r="B1193" t="s">
        <v>422</v>
      </c>
      <c r="C1193">
        <v>0</v>
      </c>
      <c r="D1193">
        <v>700</v>
      </c>
      <c r="E1193" t="s">
        <v>696</v>
      </c>
      <c r="F1193" t="s">
        <v>84</v>
      </c>
      <c r="G1193" t="s">
        <v>30</v>
      </c>
      <c r="H1193" t="s">
        <v>30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 t="s">
        <v>30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BV1193" t="str">
        <f t="shared" ref="BV1193" si="5969">IF(AND(OR($B1193="Incon20l",$B1193="Incon20r"),OR($B1196="Abs20r",$B1196="Abs20l"),$F1193="Central",$F1196="Central"),$I1196,"")</f>
        <v/>
      </c>
      <c r="BW1193" t="str">
        <f t="shared" ref="BW1193" si="5970">IF(AND(OR($B1193="Incon60l",$B1193="Incon60r"),OR($B1196="Abs60r",$B1196="Abs60l"),$F1193="Central",$F1196="Central"),$I1196,"")</f>
        <v/>
      </c>
      <c r="BX1193" t="str">
        <f t="shared" si="5700"/>
        <v/>
      </c>
      <c r="BY1193" t="str">
        <f t="shared" ref="BY1193" si="5971">IF(AND(OR($B1193="Incon60l",$B1193="Incon60r"),OR($B1196="con60r",$B1196="con60l"),$F1193="Central",$F1196="Central"),$I1196,"")</f>
        <v/>
      </c>
      <c r="CI1193" t="str">
        <f t="shared" ref="CI1193" si="5972">IF(AND(OR($B1193="Incon20l",$B1193="Incon20r"),OR($B1196="Abs20r",$B1196="Abs20l"),$F1193="Central",$F1196="Central"),$T1196,"")</f>
        <v/>
      </c>
      <c r="CJ1193" t="str">
        <f t="shared" ref="CJ1193" si="5973">IF(AND(OR($B1193="Incon60l",$B1193="Incon60r"),OR($B1196="Abs60r",$B1196="Abs60l"),$F1193="Central",$F1196="Central"),$T1196,"")</f>
        <v/>
      </c>
      <c r="CK1193" t="str">
        <f t="shared" ref="CK1193" si="5974">IF(AND(OR($B1193="Incon20l",$B1193="Incon20r"),OR($B1196="con20r",$B1196="con20l"),$F1193="Central",$F1196="Central"),$T1196,"")</f>
        <v/>
      </c>
      <c r="CL1193" t="str">
        <f t="shared" ref="CL1193" si="5975">IF(AND(OR($B1193="Incon60l",$B1193="Incon60r"),OR($B1196="con60r",$B1196="con60l"),$F1193="Central",$F1196="Central"),$T1196,"")</f>
        <v/>
      </c>
    </row>
    <row r="1194" spans="1:96" x14ac:dyDescent="0.25">
      <c r="A1194" t="s">
        <v>426</v>
      </c>
      <c r="B1194" t="s">
        <v>422</v>
      </c>
      <c r="C1194">
        <v>0</v>
      </c>
      <c r="D1194">
        <v>700</v>
      </c>
      <c r="E1194" t="s">
        <v>696</v>
      </c>
      <c r="F1194" t="s">
        <v>84</v>
      </c>
      <c r="G1194" t="s">
        <v>30</v>
      </c>
      <c r="H1194" t="s">
        <v>30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 t="s">
        <v>30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CB1194" t="str">
        <f t="shared" ref="CB1194" si="5976">IF(AND(OR($B1194="Incon20l",$B1194="Incon20r"),OR($B1197="Abs20r",$B1197="Abs20l"),$F1194="Flankers",$F1197="Flankers"),$I1197,"")</f>
        <v/>
      </c>
      <c r="CC1194" t="str">
        <f t="shared" ref="CC1194" si="5977">IF(AND(OR($B1194="Incon60l",$B1194="Incon60r"),OR($B1197="Abs60r",$B1197="Abs60l"),$F1194="Flankers",$F1197="Flankers"),$I1197,"")</f>
        <v/>
      </c>
      <c r="CD1194" t="str">
        <f t="shared" ref="CD1194" si="5978">IF(AND(OR($B1194="Incon20l",$B1194="Incon20r"),OR($B1197="con20r",$B1197="con20l"),$F1194="Flankers",$F1197="Flankers"),$I1197,"")</f>
        <v/>
      </c>
      <c r="CE1194" t="str">
        <f t="shared" ref="CE1194" si="5979">IF(AND(OR($B1194="Incon60l",$B1194="Incon60r"),OR($B1197="con60r",$B1197="con60l"),$F1194="Flankers",$F1197="Flankers"),$I1197,"")</f>
        <v/>
      </c>
      <c r="CO1194" t="str">
        <f t="shared" ref="CO1194" si="5980">IF(AND(OR($B1194="Incon20l",$B1194="Incon20r"),OR($B1197="Abs20r",$B1197="Abs20l"),$F1194="Flankers",$F1197="Flankers"),$T1197,"")</f>
        <v/>
      </c>
      <c r="CP1194" t="str">
        <f t="shared" ref="CP1194" si="5981">IF(AND(OR($B1194="Incon60l",$B1194="Incon60r"),OR($B1197="Abs60r",$B1197="Abs60l"),$F1194="Flankers",$F1197="Flankers"),$T1197,"")</f>
        <v/>
      </c>
      <c r="CQ1194" t="str">
        <f t="shared" ref="CQ1194" si="5982">IF(AND(OR($B1194="Incon20l",$B1194="Incon20r"),OR($B1197="con20r",$B1197="con20l"),$F1194="Flankers",$F1197="Flankers"),$T1197,"")</f>
        <v/>
      </c>
      <c r="CR1194" t="str">
        <f t="shared" ref="CR1194" si="5983">IF(AND(OR($B1194="Incon60l",$B1194="Incon60r"),OR($B1197="con60r",$B1197="con60l"),$F1194="Flankers",$F1197="Flankers"),$T1197,"")</f>
        <v/>
      </c>
    </row>
    <row r="1195" spans="1:96" x14ac:dyDescent="0.25">
      <c r="A1195" t="s">
        <v>427</v>
      </c>
      <c r="B1195" t="s">
        <v>422</v>
      </c>
      <c r="C1195">
        <v>0</v>
      </c>
      <c r="D1195">
        <v>700</v>
      </c>
      <c r="E1195" t="s">
        <v>696</v>
      </c>
      <c r="F1195" t="s">
        <v>84</v>
      </c>
      <c r="G1195" t="s">
        <v>30</v>
      </c>
      <c r="H1195" t="s">
        <v>30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 t="s">
        <v>30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</row>
    <row r="1196" spans="1:96" x14ac:dyDescent="0.25">
      <c r="A1196" t="s">
        <v>428</v>
      </c>
      <c r="B1196" t="s">
        <v>422</v>
      </c>
      <c r="C1196">
        <v>0</v>
      </c>
      <c r="D1196">
        <v>700</v>
      </c>
      <c r="E1196" t="s">
        <v>696</v>
      </c>
      <c r="F1196" t="s">
        <v>84</v>
      </c>
      <c r="G1196" t="s">
        <v>30</v>
      </c>
      <c r="H1196" t="s">
        <v>30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 t="s">
        <v>30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BV1196" t="str">
        <f t="shared" ref="BV1196" si="5984">IF(AND(OR($B1196="Incon20l",$B1196="Incon20r"),OR($B1199="Abs20r",$B1199="Abs20l"),$F1196="Central",$F1199="Central"),$I1199,"")</f>
        <v/>
      </c>
      <c r="BW1196" t="str">
        <f t="shared" ref="BW1196" si="5985">IF(AND(OR($B1196="Incon60l",$B1196="Incon60r"),OR($B1199="Abs60r",$B1199="Abs60l"),$F1196="Central",$F1199="Central"),$I1199,"")</f>
        <v/>
      </c>
      <c r="BX1196" t="str">
        <f t="shared" si="5700"/>
        <v/>
      </c>
      <c r="BY1196" t="str">
        <f t="shared" ref="BY1196" si="5986">IF(AND(OR($B1196="Incon60l",$B1196="Incon60r"),OR($B1199="con60r",$B1199="con60l"),$F1196="Central",$F1199="Central"),$I1199,"")</f>
        <v/>
      </c>
      <c r="CI1196" t="str">
        <f t="shared" ref="CI1196" si="5987">IF(AND(OR($B1196="Incon20l",$B1196="Incon20r"),OR($B1199="Abs20r",$B1199="Abs20l"),$F1196="Central",$F1199="Central"),$T1199,"")</f>
        <v/>
      </c>
      <c r="CJ1196" t="str">
        <f t="shared" ref="CJ1196" si="5988">IF(AND(OR($B1196="Incon60l",$B1196="Incon60r"),OR($B1199="Abs60r",$B1199="Abs60l"),$F1196="Central",$F1199="Central"),$T1199,"")</f>
        <v/>
      </c>
      <c r="CK1196" t="str">
        <f t="shared" ref="CK1196" si="5989">IF(AND(OR($B1196="Incon20l",$B1196="Incon20r"),OR($B1199="con20r",$B1199="con20l"),$F1196="Central",$F1199="Central"),$T1199,"")</f>
        <v/>
      </c>
      <c r="CL1196" t="str">
        <f t="shared" ref="CL1196" si="5990">IF(AND(OR($B1196="Incon60l",$B1196="Incon60r"),OR($B1199="con60r",$B1199="con60l"),$F1196="Central",$F1199="Central"),$T1199,"")</f>
        <v/>
      </c>
    </row>
    <row r="1197" spans="1:96" x14ac:dyDescent="0.25">
      <c r="A1197" t="s">
        <v>429</v>
      </c>
      <c r="B1197" t="s">
        <v>422</v>
      </c>
      <c r="C1197">
        <v>0</v>
      </c>
      <c r="D1197">
        <v>700</v>
      </c>
      <c r="E1197" t="s">
        <v>696</v>
      </c>
      <c r="F1197" t="s">
        <v>84</v>
      </c>
      <c r="G1197" t="s">
        <v>30</v>
      </c>
      <c r="H1197" t="s">
        <v>30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 t="s">
        <v>30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CB1197" t="str">
        <f t="shared" ref="CB1197" si="5991">IF(AND(OR($B1197="Incon20l",$B1197="Incon20r"),OR($B1200="Abs20r",$B1200="Abs20l"),$F1197="Flankers",$F1200="Flankers"),$I1200,"")</f>
        <v/>
      </c>
      <c r="CC1197" t="str">
        <f t="shared" ref="CC1197" si="5992">IF(AND(OR($B1197="Incon60l",$B1197="Incon60r"),OR($B1200="Abs60r",$B1200="Abs60l"),$F1197="Flankers",$F1200="Flankers"),$I1200,"")</f>
        <v/>
      </c>
      <c r="CD1197" t="str">
        <f t="shared" ref="CD1197" si="5993">IF(AND(OR($B1197="Incon20l",$B1197="Incon20r"),OR($B1200="con20r",$B1200="con20l"),$F1197="Flankers",$F1200="Flankers"),$I1200,"")</f>
        <v/>
      </c>
      <c r="CE1197" t="str">
        <f t="shared" ref="CE1197" si="5994">IF(AND(OR($B1197="Incon60l",$B1197="Incon60r"),OR($B1200="con60r",$B1200="con60l"),$F1197="Flankers",$F1200="Flankers"),$I1200,"")</f>
        <v/>
      </c>
      <c r="CO1197" t="str">
        <f t="shared" ref="CO1197" si="5995">IF(AND(OR($B1197="Incon20l",$B1197="Incon20r"),OR($B1200="Abs20r",$B1200="Abs20l"),$F1197="Flankers",$F1200="Flankers"),$T1200,"")</f>
        <v/>
      </c>
      <c r="CP1197" t="str">
        <f t="shared" ref="CP1197" si="5996">IF(AND(OR($B1197="Incon60l",$B1197="Incon60r"),OR($B1200="Abs60r",$B1200="Abs60l"),$F1197="Flankers",$F1200="Flankers"),$T1200,"")</f>
        <v/>
      </c>
      <c r="CQ1197" t="str">
        <f t="shared" ref="CQ1197" si="5997">IF(AND(OR($B1197="Incon20l",$B1197="Incon20r"),OR($B1200="con20r",$B1200="con20l"),$F1197="Flankers",$F1200="Flankers"),$T1200,"")</f>
        <v/>
      </c>
      <c r="CR1197" t="str">
        <f t="shared" ref="CR1197" si="5998">IF(AND(OR($B1197="Incon60l",$B1197="Incon60r"),OR($B1200="con60r",$B1200="con60l"),$F1197="Flankers",$F1200="Flankers"),$T1200,"")</f>
        <v/>
      </c>
    </row>
    <row r="1198" spans="1:96" x14ac:dyDescent="0.25">
      <c r="A1198" t="s">
        <v>430</v>
      </c>
      <c r="B1198" t="s">
        <v>422</v>
      </c>
      <c r="C1198">
        <v>0</v>
      </c>
      <c r="D1198">
        <v>700</v>
      </c>
      <c r="E1198" t="s">
        <v>696</v>
      </c>
      <c r="F1198" t="s">
        <v>84</v>
      </c>
      <c r="G1198" t="s">
        <v>30</v>
      </c>
      <c r="H1198" t="s">
        <v>30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 t="s">
        <v>30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</row>
    <row r="1199" spans="1:96" x14ac:dyDescent="0.25">
      <c r="A1199" t="s">
        <v>431</v>
      </c>
      <c r="B1199" t="s">
        <v>422</v>
      </c>
      <c r="C1199">
        <v>0</v>
      </c>
      <c r="D1199">
        <v>700</v>
      </c>
      <c r="E1199" t="s">
        <v>696</v>
      </c>
      <c r="F1199" t="s">
        <v>84</v>
      </c>
      <c r="G1199" t="s">
        <v>30</v>
      </c>
      <c r="H1199" t="s">
        <v>30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 t="s">
        <v>30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BV1199" t="str">
        <f t="shared" ref="BV1199" si="5999">IF(AND(OR($B1199="Incon20l",$B1199="Incon20r"),OR($B1202="Abs20r",$B1202="Abs20l"),$F1199="Central",$F1202="Central"),$I1202,"")</f>
        <v/>
      </c>
      <c r="BW1199" t="str">
        <f t="shared" ref="BW1199" si="6000">IF(AND(OR($B1199="Incon60l",$B1199="Incon60r"),OR($B1202="Abs60r",$B1202="Abs60l"),$F1199="Central",$F1202="Central"),$I1202,"")</f>
        <v/>
      </c>
      <c r="BX1199" t="str">
        <f t="shared" si="5700"/>
        <v/>
      </c>
      <c r="BY1199" t="str">
        <f t="shared" ref="BY1199" si="6001">IF(AND(OR($B1199="Incon60l",$B1199="Incon60r"),OR($B1202="con60r",$B1202="con60l"),$F1199="Central",$F1202="Central"),$I1202,"")</f>
        <v/>
      </c>
      <c r="CI1199" t="str">
        <f t="shared" ref="CI1199" si="6002">IF(AND(OR($B1199="Incon20l",$B1199="Incon20r"),OR($B1202="Abs20r",$B1202="Abs20l"),$F1199="Central",$F1202="Central"),$T1202,"")</f>
        <v/>
      </c>
      <c r="CJ1199" t="str">
        <f t="shared" ref="CJ1199" si="6003">IF(AND(OR($B1199="Incon60l",$B1199="Incon60r"),OR($B1202="Abs60r",$B1202="Abs60l"),$F1199="Central",$F1202="Central"),$T1202,"")</f>
        <v/>
      </c>
      <c r="CK1199" t="str">
        <f t="shared" ref="CK1199" si="6004">IF(AND(OR($B1199="Incon20l",$B1199="Incon20r"),OR($B1202="con20r",$B1202="con20l"),$F1199="Central",$F1202="Central"),$T1202,"")</f>
        <v/>
      </c>
      <c r="CL1199" t="str">
        <f t="shared" ref="CL1199" si="6005">IF(AND(OR($B1199="Incon60l",$B1199="Incon60r"),OR($B1202="con60r",$B1202="con60l"),$F1199="Central",$F1202="Central"),$T1202,"")</f>
        <v/>
      </c>
    </row>
    <row r="1200" spans="1:96" x14ac:dyDescent="0.25">
      <c r="A1200" t="s">
        <v>432</v>
      </c>
      <c r="B1200" t="s">
        <v>422</v>
      </c>
      <c r="C1200">
        <v>0</v>
      </c>
      <c r="D1200">
        <v>700</v>
      </c>
      <c r="E1200" t="s">
        <v>696</v>
      </c>
      <c r="F1200" t="s">
        <v>84</v>
      </c>
      <c r="G1200" t="s">
        <v>30</v>
      </c>
      <c r="H1200" t="s">
        <v>30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 t="s">
        <v>30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CB1200" t="str">
        <f t="shared" ref="CB1200" si="6006">IF(AND(OR($B1200="Incon20l",$B1200="Incon20r"),OR($B1203="Abs20r",$B1203="Abs20l"),$F1200="Flankers",$F1203="Flankers"),$I1203,"")</f>
        <v/>
      </c>
      <c r="CC1200" t="str">
        <f t="shared" ref="CC1200" si="6007">IF(AND(OR($B1200="Incon60l",$B1200="Incon60r"),OR($B1203="Abs60r",$B1203="Abs60l"),$F1200="Flankers",$F1203="Flankers"),$I1203,"")</f>
        <v/>
      </c>
      <c r="CD1200" t="str">
        <f t="shared" ref="CD1200" si="6008">IF(AND(OR($B1200="Incon20l",$B1200="Incon20r"),OR($B1203="con20r",$B1203="con20l"),$F1200="Flankers",$F1203="Flankers"),$I1203,"")</f>
        <v/>
      </c>
      <c r="CE1200" t="str">
        <f t="shared" ref="CE1200" si="6009">IF(AND(OR($B1200="Incon60l",$B1200="Incon60r"),OR($B1203="con60r",$B1203="con60l"),$F1200="Flankers",$F1203="Flankers"),$I1203,"")</f>
        <v/>
      </c>
      <c r="CO1200" t="str">
        <f t="shared" ref="CO1200" si="6010">IF(AND(OR($B1200="Incon20l",$B1200="Incon20r"),OR($B1203="Abs20r",$B1203="Abs20l"),$F1200="Flankers",$F1203="Flankers"),$T1203,"")</f>
        <v/>
      </c>
      <c r="CP1200" t="str">
        <f t="shared" ref="CP1200" si="6011">IF(AND(OR($B1200="Incon60l",$B1200="Incon60r"),OR($B1203="Abs60r",$B1203="Abs60l"),$F1200="Flankers",$F1203="Flankers"),$T1203,"")</f>
        <v/>
      </c>
      <c r="CQ1200" t="str">
        <f t="shared" ref="CQ1200" si="6012">IF(AND(OR($B1200="Incon20l",$B1200="Incon20r"),OR($B1203="con20r",$B1203="con20l"),$F1200="Flankers",$F1203="Flankers"),$T1203,"")</f>
        <v/>
      </c>
      <c r="CR1200" t="str">
        <f t="shared" ref="CR1200" si="6013">IF(AND(OR($B1200="Incon60l",$B1200="Incon60r"),OR($B1203="con60r",$B1203="con60l"),$F1200="Flankers",$F1203="Flankers"),$T1203,"")</f>
        <v/>
      </c>
    </row>
    <row r="1201" spans="1:96" x14ac:dyDescent="0.25">
      <c r="A1201" t="s">
        <v>433</v>
      </c>
      <c r="B1201" t="s">
        <v>422</v>
      </c>
      <c r="C1201">
        <v>0</v>
      </c>
      <c r="D1201">
        <v>700</v>
      </c>
      <c r="E1201" t="s">
        <v>696</v>
      </c>
      <c r="F1201" t="s">
        <v>84</v>
      </c>
      <c r="G1201" t="s">
        <v>30</v>
      </c>
      <c r="H1201" t="s">
        <v>30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 t="s">
        <v>30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</row>
    <row r="1202" spans="1:96" x14ac:dyDescent="0.25">
      <c r="A1202" t="s">
        <v>434</v>
      </c>
      <c r="B1202" t="s">
        <v>422</v>
      </c>
      <c r="C1202">
        <v>0</v>
      </c>
      <c r="D1202">
        <v>700</v>
      </c>
      <c r="E1202" t="s">
        <v>696</v>
      </c>
      <c r="F1202" t="s">
        <v>84</v>
      </c>
      <c r="G1202" t="s">
        <v>30</v>
      </c>
      <c r="H1202" t="s">
        <v>30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 t="s">
        <v>30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BV1202" t="str">
        <f t="shared" ref="BV1202" si="6014">IF(AND(OR($B1202="Incon20l",$B1202="Incon20r"),OR($B1205="Abs20r",$B1205="Abs20l"),$F1202="Central",$F1205="Central"),$I1205,"")</f>
        <v/>
      </c>
      <c r="BW1202" t="str">
        <f t="shared" ref="BW1202" si="6015">IF(AND(OR($B1202="Incon60l",$B1202="Incon60r"),OR($B1205="Abs60r",$B1205="Abs60l"),$F1202="Central",$F1205="Central"),$I1205,"")</f>
        <v/>
      </c>
      <c r="BX1202" t="str">
        <f t="shared" si="5700"/>
        <v/>
      </c>
      <c r="BY1202" t="str">
        <f t="shared" ref="BY1202" si="6016">IF(AND(OR($B1202="Incon60l",$B1202="Incon60r"),OR($B1205="con60r",$B1205="con60l"),$F1202="Central",$F1205="Central"),$I1205,"")</f>
        <v/>
      </c>
      <c r="CI1202" t="str">
        <f t="shared" ref="CI1202" si="6017">IF(AND(OR($B1202="Incon20l",$B1202="Incon20r"),OR($B1205="Abs20r",$B1205="Abs20l"),$F1202="Central",$F1205="Central"),$T1205,"")</f>
        <v/>
      </c>
      <c r="CJ1202" t="str">
        <f t="shared" ref="CJ1202" si="6018">IF(AND(OR($B1202="Incon60l",$B1202="Incon60r"),OR($B1205="Abs60r",$B1205="Abs60l"),$F1202="Central",$F1205="Central"),$T1205,"")</f>
        <v/>
      </c>
      <c r="CK1202" t="str">
        <f t="shared" ref="CK1202" si="6019">IF(AND(OR($B1202="Incon20l",$B1202="Incon20r"),OR($B1205="con20r",$B1205="con20l"),$F1202="Central",$F1205="Central"),$T1205,"")</f>
        <v/>
      </c>
      <c r="CL1202" t="str">
        <f t="shared" ref="CL1202" si="6020">IF(AND(OR($B1202="Incon60l",$B1202="Incon60r"),OR($B1205="con60r",$B1205="con60l"),$F1202="Central",$F1205="Central"),$T1205,"")</f>
        <v/>
      </c>
    </row>
    <row r="1203" spans="1:96" x14ac:dyDescent="0.25">
      <c r="A1203" t="s">
        <v>435</v>
      </c>
      <c r="B1203" t="s">
        <v>422</v>
      </c>
      <c r="C1203">
        <v>0</v>
      </c>
      <c r="D1203">
        <v>700</v>
      </c>
      <c r="E1203" t="s">
        <v>696</v>
      </c>
      <c r="F1203" t="s">
        <v>84</v>
      </c>
      <c r="G1203" t="s">
        <v>30</v>
      </c>
      <c r="H1203" t="s">
        <v>30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 t="s">
        <v>30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CB1203" t="str">
        <f t="shared" ref="CB1203" si="6021">IF(AND(OR($B1203="Incon20l",$B1203="Incon20r"),OR($B1206="Abs20r",$B1206="Abs20l"),$F1203="Flankers",$F1206="Flankers"),$I1206,"")</f>
        <v/>
      </c>
      <c r="CC1203" t="str">
        <f t="shared" ref="CC1203" si="6022">IF(AND(OR($B1203="Incon60l",$B1203="Incon60r"),OR($B1206="Abs60r",$B1206="Abs60l"),$F1203="Flankers",$F1206="Flankers"),$I1206,"")</f>
        <v/>
      </c>
      <c r="CD1203" t="str">
        <f t="shared" ref="CD1203" si="6023">IF(AND(OR($B1203="Incon20l",$B1203="Incon20r"),OR($B1206="con20r",$B1206="con20l"),$F1203="Flankers",$F1206="Flankers"),$I1206,"")</f>
        <v/>
      </c>
      <c r="CE1203" t="str">
        <f t="shared" ref="CE1203" si="6024">IF(AND(OR($B1203="Incon60l",$B1203="Incon60r"),OR($B1206="con60r",$B1206="con60l"),$F1203="Flankers",$F1206="Flankers"),$I1206,"")</f>
        <v/>
      </c>
      <c r="CO1203" t="str">
        <f t="shared" ref="CO1203" si="6025">IF(AND(OR($B1203="Incon20l",$B1203="Incon20r"),OR($B1206="Abs20r",$B1206="Abs20l"),$F1203="Flankers",$F1206="Flankers"),$T1206,"")</f>
        <v/>
      </c>
      <c r="CP1203" t="str">
        <f t="shared" ref="CP1203" si="6026">IF(AND(OR($B1203="Incon60l",$B1203="Incon60r"),OR($B1206="Abs60r",$B1206="Abs60l"),$F1203="Flankers",$F1206="Flankers"),$T1206,"")</f>
        <v/>
      </c>
      <c r="CQ1203" t="str">
        <f t="shared" ref="CQ1203" si="6027">IF(AND(OR($B1203="Incon20l",$B1203="Incon20r"),OR($B1206="con20r",$B1206="con20l"),$F1203="Flankers",$F1206="Flankers"),$T1206,"")</f>
        <v/>
      </c>
      <c r="CR1203" t="str">
        <f t="shared" ref="CR1203" si="6028">IF(AND(OR($B1203="Incon60l",$B1203="Incon60r"),OR($B1206="con60r",$B1206="con60l"),$F1203="Flankers",$F1206="Flankers"),$T1206,"")</f>
        <v/>
      </c>
    </row>
    <row r="1204" spans="1:96" x14ac:dyDescent="0.25">
      <c r="A1204" t="s">
        <v>436</v>
      </c>
      <c r="B1204" t="s">
        <v>422</v>
      </c>
      <c r="C1204">
        <v>0</v>
      </c>
      <c r="D1204">
        <v>700</v>
      </c>
      <c r="E1204" t="s">
        <v>696</v>
      </c>
      <c r="F1204" t="s">
        <v>84</v>
      </c>
      <c r="G1204" t="s">
        <v>30</v>
      </c>
      <c r="H1204" t="s">
        <v>30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 t="s">
        <v>30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</row>
    <row r="1205" spans="1:96" x14ac:dyDescent="0.25">
      <c r="A1205" t="s">
        <v>437</v>
      </c>
      <c r="B1205" t="s">
        <v>422</v>
      </c>
      <c r="C1205">
        <v>0</v>
      </c>
      <c r="D1205">
        <v>700</v>
      </c>
      <c r="E1205" t="s">
        <v>696</v>
      </c>
      <c r="F1205" t="s">
        <v>84</v>
      </c>
      <c r="G1205" t="s">
        <v>30</v>
      </c>
      <c r="H1205" t="s">
        <v>30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 t="s">
        <v>30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BV1205" t="str">
        <f t="shared" ref="BV1205" si="6029">IF(AND(OR($B1205="Incon20l",$B1205="Incon20r"),OR($B1208="Abs20r",$B1208="Abs20l"),$F1205="Central",$F1208="Central"),$I1208,"")</f>
        <v/>
      </c>
      <c r="BW1205" t="str">
        <f t="shared" ref="BW1205" si="6030">IF(AND(OR($B1205="Incon60l",$B1205="Incon60r"),OR($B1208="Abs60r",$B1208="Abs60l"),$F1205="Central",$F1208="Central"),$I1208,"")</f>
        <v/>
      </c>
      <c r="BX1205" t="str">
        <f t="shared" ref="BX1205:BX1268" si="6031">IF(AND(OR($B1205="Incon20l",$B1205="Incon20r"),OR($B1208="con20r",$B1208="con20l"),$F1205="Central",$F1208="Central"),$I1208,"")</f>
        <v/>
      </c>
      <c r="BY1205" t="str">
        <f t="shared" ref="BY1205" si="6032">IF(AND(OR($B1205="Incon60l",$B1205="Incon60r"),OR($B1208="con60r",$B1208="con60l"),$F1205="Central",$F1208="Central"),$I1208,"")</f>
        <v/>
      </c>
      <c r="CI1205" t="str">
        <f t="shared" ref="CI1205" si="6033">IF(AND(OR($B1205="Incon20l",$B1205="Incon20r"),OR($B1208="Abs20r",$B1208="Abs20l"),$F1205="Central",$F1208="Central"),$T1208,"")</f>
        <v/>
      </c>
      <c r="CJ1205" t="str">
        <f t="shared" ref="CJ1205" si="6034">IF(AND(OR($B1205="Incon60l",$B1205="Incon60r"),OR($B1208="Abs60r",$B1208="Abs60l"),$F1205="Central",$F1208="Central"),$T1208,"")</f>
        <v/>
      </c>
      <c r="CK1205" t="str">
        <f t="shared" ref="CK1205" si="6035">IF(AND(OR($B1205="Incon20l",$B1205="Incon20r"),OR($B1208="con20r",$B1208="con20l"),$F1205="Central",$F1208="Central"),$T1208,"")</f>
        <v/>
      </c>
      <c r="CL1205" t="str">
        <f t="shared" ref="CL1205" si="6036">IF(AND(OR($B1205="Incon60l",$B1205="Incon60r"),OR($B1208="con60r",$B1208="con60l"),$F1205="Central",$F1208="Central"),$T1208,"")</f>
        <v/>
      </c>
    </row>
    <row r="1206" spans="1:96" x14ac:dyDescent="0.25">
      <c r="A1206" t="s">
        <v>438</v>
      </c>
      <c r="B1206" t="s">
        <v>422</v>
      </c>
      <c r="C1206">
        <v>0</v>
      </c>
      <c r="D1206">
        <v>700</v>
      </c>
      <c r="E1206" t="s">
        <v>696</v>
      </c>
      <c r="F1206" t="s">
        <v>84</v>
      </c>
      <c r="G1206" t="s">
        <v>30</v>
      </c>
      <c r="H1206" t="s">
        <v>30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 t="s">
        <v>30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CB1206" t="str">
        <f t="shared" ref="CB1206" si="6037">IF(AND(OR($B1206="Incon20l",$B1206="Incon20r"),OR($B1209="Abs20r",$B1209="Abs20l"),$F1206="Flankers",$F1209="Flankers"),$I1209,"")</f>
        <v/>
      </c>
      <c r="CC1206" t="str">
        <f t="shared" ref="CC1206" si="6038">IF(AND(OR($B1206="Incon60l",$B1206="Incon60r"),OR($B1209="Abs60r",$B1209="Abs60l"),$F1206="Flankers",$F1209="Flankers"),$I1209,"")</f>
        <v/>
      </c>
      <c r="CD1206" t="str">
        <f t="shared" ref="CD1206" si="6039">IF(AND(OR($B1206="Incon20l",$B1206="Incon20r"),OR($B1209="con20r",$B1209="con20l"),$F1206="Flankers",$F1209="Flankers"),$I1209,"")</f>
        <v/>
      </c>
      <c r="CE1206" t="str">
        <f t="shared" ref="CE1206" si="6040">IF(AND(OR($B1206="Incon60l",$B1206="Incon60r"),OR($B1209="con60r",$B1209="con60l"),$F1206="Flankers",$F1209="Flankers"),$I1209,"")</f>
        <v/>
      </c>
      <c r="CO1206" t="str">
        <f t="shared" ref="CO1206" si="6041">IF(AND(OR($B1206="Incon20l",$B1206="Incon20r"),OR($B1209="Abs20r",$B1209="Abs20l"),$F1206="Flankers",$F1209="Flankers"),$T1209,"")</f>
        <v/>
      </c>
      <c r="CP1206" t="str">
        <f t="shared" ref="CP1206" si="6042">IF(AND(OR($B1206="Incon60l",$B1206="Incon60r"),OR($B1209="Abs60r",$B1209="Abs60l"),$F1206="Flankers",$F1209="Flankers"),$T1209,"")</f>
        <v/>
      </c>
      <c r="CQ1206" t="str">
        <f t="shared" ref="CQ1206" si="6043">IF(AND(OR($B1206="Incon20l",$B1206="Incon20r"),OR($B1209="con20r",$B1209="con20l"),$F1206="Flankers",$F1209="Flankers"),$T1209,"")</f>
        <v/>
      </c>
      <c r="CR1206" t="str">
        <f t="shared" ref="CR1206" si="6044">IF(AND(OR($B1206="Incon60l",$B1206="Incon60r"),OR($B1209="con60r",$B1209="con60l"),$F1206="Flankers",$F1209="Flankers"),$T1209,"")</f>
        <v/>
      </c>
    </row>
    <row r="1207" spans="1:96" x14ac:dyDescent="0.25">
      <c r="A1207" t="s">
        <v>439</v>
      </c>
      <c r="B1207" t="s">
        <v>422</v>
      </c>
      <c r="C1207">
        <v>0</v>
      </c>
      <c r="D1207">
        <v>700</v>
      </c>
      <c r="E1207" t="s">
        <v>696</v>
      </c>
      <c r="F1207" t="s">
        <v>84</v>
      </c>
      <c r="G1207" t="s">
        <v>30</v>
      </c>
      <c r="H1207" t="s">
        <v>30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 t="s">
        <v>30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</row>
    <row r="1208" spans="1:96" x14ac:dyDescent="0.25">
      <c r="A1208" t="s">
        <v>440</v>
      </c>
      <c r="B1208" t="s">
        <v>422</v>
      </c>
      <c r="C1208">
        <v>0</v>
      </c>
      <c r="D1208">
        <v>700</v>
      </c>
      <c r="E1208" t="s">
        <v>696</v>
      </c>
      <c r="F1208" t="s">
        <v>84</v>
      </c>
      <c r="G1208" t="s">
        <v>30</v>
      </c>
      <c r="H1208" t="s">
        <v>30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 t="s">
        <v>30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BV1208" t="str">
        <f t="shared" ref="BV1208" si="6045">IF(AND(OR($B1208="Incon20l",$B1208="Incon20r"),OR($B1211="Abs20r",$B1211="Abs20l"),$F1208="Central",$F1211="Central"),$I1211,"")</f>
        <v/>
      </c>
      <c r="BW1208" t="str">
        <f t="shared" ref="BW1208" si="6046">IF(AND(OR($B1208="Incon60l",$B1208="Incon60r"),OR($B1211="Abs60r",$B1211="Abs60l"),$F1208="Central",$F1211="Central"),$I1211,"")</f>
        <v/>
      </c>
      <c r="BX1208" t="str">
        <f t="shared" si="6031"/>
        <v/>
      </c>
      <c r="BY1208" t="str">
        <f t="shared" ref="BY1208" si="6047">IF(AND(OR($B1208="Incon60l",$B1208="Incon60r"),OR($B1211="con60r",$B1211="con60l"),$F1208="Central",$F1211="Central"),$I1211,"")</f>
        <v/>
      </c>
      <c r="CI1208" t="str">
        <f t="shared" ref="CI1208" si="6048">IF(AND(OR($B1208="Incon20l",$B1208="Incon20r"),OR($B1211="Abs20r",$B1211="Abs20l"),$F1208="Central",$F1211="Central"),$T1211,"")</f>
        <v/>
      </c>
      <c r="CJ1208" t="str">
        <f t="shared" ref="CJ1208" si="6049">IF(AND(OR($B1208="Incon60l",$B1208="Incon60r"),OR($B1211="Abs60r",$B1211="Abs60l"),$F1208="Central",$F1211="Central"),$T1211,"")</f>
        <v/>
      </c>
      <c r="CK1208" t="str">
        <f t="shared" ref="CK1208" si="6050">IF(AND(OR($B1208="Incon20l",$B1208="Incon20r"),OR($B1211="con20r",$B1211="con20l"),$F1208="Central",$F1211="Central"),$T1211,"")</f>
        <v/>
      </c>
      <c r="CL1208" t="str">
        <f t="shared" ref="CL1208" si="6051">IF(AND(OR($B1208="Incon60l",$B1208="Incon60r"),OR($B1211="con60r",$B1211="con60l"),$F1208="Central",$F1211="Central"),$T1211,"")</f>
        <v/>
      </c>
    </row>
    <row r="1209" spans="1:96" x14ac:dyDescent="0.25">
      <c r="A1209" t="s">
        <v>441</v>
      </c>
      <c r="B1209" t="s">
        <v>422</v>
      </c>
      <c r="C1209">
        <v>0</v>
      </c>
      <c r="D1209">
        <v>700</v>
      </c>
      <c r="E1209" t="s">
        <v>696</v>
      </c>
      <c r="F1209" t="s">
        <v>84</v>
      </c>
      <c r="G1209" t="s">
        <v>30</v>
      </c>
      <c r="H1209" t="s">
        <v>30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 t="s">
        <v>30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CB1209" t="str">
        <f t="shared" ref="CB1209" si="6052">IF(AND(OR($B1209="Incon20l",$B1209="Incon20r"),OR($B1212="Abs20r",$B1212="Abs20l"),$F1209="Flankers",$F1212="Flankers"),$I1212,"")</f>
        <v/>
      </c>
      <c r="CC1209" t="str">
        <f t="shared" ref="CC1209" si="6053">IF(AND(OR($B1209="Incon60l",$B1209="Incon60r"),OR($B1212="Abs60r",$B1212="Abs60l"),$F1209="Flankers",$F1212="Flankers"),$I1212,"")</f>
        <v/>
      </c>
      <c r="CD1209" t="str">
        <f t="shared" ref="CD1209" si="6054">IF(AND(OR($B1209="Incon20l",$B1209="Incon20r"),OR($B1212="con20r",$B1212="con20l"),$F1209="Flankers",$F1212="Flankers"),$I1212,"")</f>
        <v/>
      </c>
      <c r="CE1209" t="str">
        <f t="shared" ref="CE1209" si="6055">IF(AND(OR($B1209="Incon60l",$B1209="Incon60r"),OR($B1212="con60r",$B1212="con60l"),$F1209="Flankers",$F1212="Flankers"),$I1212,"")</f>
        <v/>
      </c>
      <c r="CO1209" t="str">
        <f t="shared" ref="CO1209" si="6056">IF(AND(OR($B1209="Incon20l",$B1209="Incon20r"),OR($B1212="Abs20r",$B1212="Abs20l"),$F1209="Flankers",$F1212="Flankers"),$T1212,"")</f>
        <v/>
      </c>
      <c r="CP1209" t="str">
        <f t="shared" ref="CP1209" si="6057">IF(AND(OR($B1209="Incon60l",$B1209="Incon60r"),OR($B1212="Abs60r",$B1212="Abs60l"),$F1209="Flankers",$F1212="Flankers"),$T1212,"")</f>
        <v/>
      </c>
      <c r="CQ1209" t="str">
        <f t="shared" ref="CQ1209" si="6058">IF(AND(OR($B1209="Incon20l",$B1209="Incon20r"),OR($B1212="con20r",$B1212="con20l"),$F1209="Flankers",$F1212="Flankers"),$T1212,"")</f>
        <v/>
      </c>
      <c r="CR1209" t="str">
        <f t="shared" ref="CR1209" si="6059">IF(AND(OR($B1209="Incon60l",$B1209="Incon60r"),OR($B1212="con60r",$B1212="con60l"),$F1209="Flankers",$F1212="Flankers"),$T1212,"")</f>
        <v/>
      </c>
    </row>
    <row r="1210" spans="1:96" x14ac:dyDescent="0.25">
      <c r="A1210" t="s">
        <v>442</v>
      </c>
      <c r="B1210" t="s">
        <v>422</v>
      </c>
      <c r="C1210">
        <v>0</v>
      </c>
      <c r="D1210">
        <v>700</v>
      </c>
      <c r="E1210" t="s">
        <v>696</v>
      </c>
      <c r="F1210" t="s">
        <v>84</v>
      </c>
      <c r="G1210" t="s">
        <v>30</v>
      </c>
      <c r="H1210" t="s">
        <v>30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 t="s">
        <v>30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</row>
    <row r="1211" spans="1:96" x14ac:dyDescent="0.25">
      <c r="A1211" t="s">
        <v>443</v>
      </c>
      <c r="B1211" t="s">
        <v>422</v>
      </c>
      <c r="C1211">
        <v>0</v>
      </c>
      <c r="D1211">
        <v>700</v>
      </c>
      <c r="E1211" t="s">
        <v>696</v>
      </c>
      <c r="F1211" t="s">
        <v>84</v>
      </c>
      <c r="G1211" t="s">
        <v>30</v>
      </c>
      <c r="H1211" t="s">
        <v>30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 t="s">
        <v>30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BV1211" t="str">
        <f t="shared" ref="BV1211" si="6060">IF(AND(OR($B1211="Incon20l",$B1211="Incon20r"),OR($B1214="Abs20r",$B1214="Abs20l"),$F1211="Central",$F1214="Central"),$I1214,"")</f>
        <v/>
      </c>
      <c r="BW1211" t="str">
        <f t="shared" ref="BW1211" si="6061">IF(AND(OR($B1211="Incon60l",$B1211="Incon60r"),OR($B1214="Abs60r",$B1214="Abs60l"),$F1211="Central",$F1214="Central"),$I1214,"")</f>
        <v/>
      </c>
      <c r="BX1211" t="str">
        <f t="shared" si="6031"/>
        <v/>
      </c>
      <c r="BY1211" t="str">
        <f t="shared" ref="BY1211" si="6062">IF(AND(OR($B1211="Incon60l",$B1211="Incon60r"),OR($B1214="con60r",$B1214="con60l"),$F1211="Central",$F1214="Central"),$I1214,"")</f>
        <v/>
      </c>
      <c r="CI1211" t="str">
        <f t="shared" ref="CI1211" si="6063">IF(AND(OR($B1211="Incon20l",$B1211="Incon20r"),OR($B1214="Abs20r",$B1214="Abs20l"),$F1211="Central",$F1214="Central"),$T1214,"")</f>
        <v/>
      </c>
      <c r="CJ1211" t="str">
        <f t="shared" ref="CJ1211" si="6064">IF(AND(OR($B1211="Incon60l",$B1211="Incon60r"),OR($B1214="Abs60r",$B1214="Abs60l"),$F1211="Central",$F1214="Central"),$T1214,"")</f>
        <v/>
      </c>
      <c r="CK1211" t="str">
        <f t="shared" ref="CK1211" si="6065">IF(AND(OR($B1211="Incon20l",$B1211="Incon20r"),OR($B1214="con20r",$B1214="con20l"),$F1211="Central",$F1214="Central"),$T1214,"")</f>
        <v/>
      </c>
      <c r="CL1211" t="str">
        <f t="shared" ref="CL1211" si="6066">IF(AND(OR($B1211="Incon60l",$B1211="Incon60r"),OR($B1214="con60r",$B1214="con60l"),$F1211="Central",$F1214="Central"),$T1214,"")</f>
        <v/>
      </c>
    </row>
    <row r="1212" spans="1:96" x14ac:dyDescent="0.25">
      <c r="A1212" t="s">
        <v>444</v>
      </c>
      <c r="B1212" t="s">
        <v>422</v>
      </c>
      <c r="C1212">
        <v>0</v>
      </c>
      <c r="D1212">
        <v>700</v>
      </c>
      <c r="E1212" t="s">
        <v>696</v>
      </c>
      <c r="F1212" t="s">
        <v>84</v>
      </c>
      <c r="G1212" t="s">
        <v>30</v>
      </c>
      <c r="H1212" t="s">
        <v>30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 t="s">
        <v>30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CB1212" t="str">
        <f t="shared" ref="CB1212" si="6067">IF(AND(OR($B1212="Incon20l",$B1212="Incon20r"),OR($B1215="Abs20r",$B1215="Abs20l"),$F1212="Flankers",$F1215="Flankers"),$I1215,"")</f>
        <v/>
      </c>
      <c r="CC1212" t="str">
        <f t="shared" ref="CC1212" si="6068">IF(AND(OR($B1212="Incon60l",$B1212="Incon60r"),OR($B1215="Abs60r",$B1215="Abs60l"),$F1212="Flankers",$F1215="Flankers"),$I1215,"")</f>
        <v/>
      </c>
      <c r="CD1212" t="str">
        <f t="shared" ref="CD1212" si="6069">IF(AND(OR($B1212="Incon20l",$B1212="Incon20r"),OR($B1215="con20r",$B1215="con20l"),$F1212="Flankers",$F1215="Flankers"),$I1215,"")</f>
        <v/>
      </c>
      <c r="CE1212" t="str">
        <f t="shared" ref="CE1212" si="6070">IF(AND(OR($B1212="Incon60l",$B1212="Incon60r"),OR($B1215="con60r",$B1215="con60l"),$F1212="Flankers",$F1215="Flankers"),$I1215,"")</f>
        <v/>
      </c>
      <c r="CO1212" t="str">
        <f t="shared" ref="CO1212" si="6071">IF(AND(OR($B1212="Incon20l",$B1212="Incon20r"),OR($B1215="Abs20r",$B1215="Abs20l"),$F1212="Flankers",$F1215="Flankers"),$T1215,"")</f>
        <v/>
      </c>
      <c r="CP1212" t="str">
        <f t="shared" ref="CP1212" si="6072">IF(AND(OR($B1212="Incon60l",$B1212="Incon60r"),OR($B1215="Abs60r",$B1215="Abs60l"),$F1212="Flankers",$F1215="Flankers"),$T1215,"")</f>
        <v/>
      </c>
      <c r="CQ1212" t="str">
        <f t="shared" ref="CQ1212" si="6073">IF(AND(OR($B1212="Incon20l",$B1212="Incon20r"),OR($B1215="con20r",$B1215="con20l"),$F1212="Flankers",$F1215="Flankers"),$T1215,"")</f>
        <v/>
      </c>
      <c r="CR1212" t="str">
        <f t="shared" ref="CR1212" si="6074">IF(AND(OR($B1212="Incon60l",$B1212="Incon60r"),OR($B1215="con60r",$B1215="con60l"),$F1212="Flankers",$F1215="Flankers"),$T1215,"")</f>
        <v/>
      </c>
    </row>
    <row r="1213" spans="1:96" x14ac:dyDescent="0.25">
      <c r="A1213" t="s">
        <v>445</v>
      </c>
      <c r="B1213" t="s">
        <v>422</v>
      </c>
      <c r="C1213">
        <v>0</v>
      </c>
      <c r="D1213">
        <v>700</v>
      </c>
      <c r="E1213" t="s">
        <v>696</v>
      </c>
      <c r="F1213" t="s">
        <v>84</v>
      </c>
      <c r="G1213" t="s">
        <v>30</v>
      </c>
      <c r="H1213" t="s">
        <v>30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 t="s">
        <v>30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</row>
    <row r="1214" spans="1:96" x14ac:dyDescent="0.25">
      <c r="A1214" t="s">
        <v>446</v>
      </c>
      <c r="B1214" t="s">
        <v>422</v>
      </c>
      <c r="C1214">
        <v>0</v>
      </c>
      <c r="D1214">
        <v>700</v>
      </c>
      <c r="E1214" t="s">
        <v>696</v>
      </c>
      <c r="F1214" t="s">
        <v>84</v>
      </c>
      <c r="G1214" t="s">
        <v>30</v>
      </c>
      <c r="H1214" t="s">
        <v>30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 t="s">
        <v>30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BV1214" t="str">
        <f t="shared" ref="BV1214" si="6075">IF(AND(OR($B1214="Incon20l",$B1214="Incon20r"),OR($B1217="Abs20r",$B1217="Abs20l"),$F1214="Central",$F1217="Central"),$I1217,"")</f>
        <v/>
      </c>
      <c r="BW1214" t="str">
        <f t="shared" ref="BW1214" si="6076">IF(AND(OR($B1214="Incon60l",$B1214="Incon60r"),OR($B1217="Abs60r",$B1217="Abs60l"),$F1214="Central",$F1217="Central"),$I1217,"")</f>
        <v/>
      </c>
      <c r="BX1214" t="str">
        <f t="shared" si="6031"/>
        <v/>
      </c>
      <c r="BY1214" t="str">
        <f t="shared" ref="BY1214" si="6077">IF(AND(OR($B1214="Incon60l",$B1214="Incon60r"),OR($B1217="con60r",$B1217="con60l"),$F1214="Central",$F1217="Central"),$I1217,"")</f>
        <v/>
      </c>
      <c r="CI1214" t="str">
        <f t="shared" ref="CI1214" si="6078">IF(AND(OR($B1214="Incon20l",$B1214="Incon20r"),OR($B1217="Abs20r",$B1217="Abs20l"),$F1214="Central",$F1217="Central"),$T1217,"")</f>
        <v/>
      </c>
      <c r="CJ1214" t="str">
        <f t="shared" ref="CJ1214" si="6079">IF(AND(OR($B1214="Incon60l",$B1214="Incon60r"),OR($B1217="Abs60r",$B1217="Abs60l"),$F1214="Central",$F1217="Central"),$T1217,"")</f>
        <v/>
      </c>
      <c r="CK1214" t="str">
        <f t="shared" ref="CK1214" si="6080">IF(AND(OR($B1214="Incon20l",$B1214="Incon20r"),OR($B1217="con20r",$B1217="con20l"),$F1214="Central",$F1217="Central"),$T1217,"")</f>
        <v/>
      </c>
      <c r="CL1214" t="str">
        <f t="shared" ref="CL1214" si="6081">IF(AND(OR($B1214="Incon60l",$B1214="Incon60r"),OR($B1217="con60r",$B1217="con60l"),$F1214="Central",$F1217="Central"),$T1217,"")</f>
        <v/>
      </c>
    </row>
    <row r="1215" spans="1:96" x14ac:dyDescent="0.25">
      <c r="A1215" t="s">
        <v>447</v>
      </c>
      <c r="B1215" t="s">
        <v>422</v>
      </c>
      <c r="C1215">
        <v>0</v>
      </c>
      <c r="D1215">
        <v>700</v>
      </c>
      <c r="E1215" t="s">
        <v>696</v>
      </c>
      <c r="F1215" t="s">
        <v>84</v>
      </c>
      <c r="G1215" t="s">
        <v>30</v>
      </c>
      <c r="H1215" t="s">
        <v>30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 t="s">
        <v>30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CB1215" t="str">
        <f t="shared" ref="CB1215" si="6082">IF(AND(OR($B1215="Incon20l",$B1215="Incon20r"),OR($B1218="Abs20r",$B1218="Abs20l"),$F1215="Flankers",$F1218="Flankers"),$I1218,"")</f>
        <v/>
      </c>
      <c r="CC1215" t="str">
        <f t="shared" ref="CC1215" si="6083">IF(AND(OR($B1215="Incon60l",$B1215="Incon60r"),OR($B1218="Abs60r",$B1218="Abs60l"),$F1215="Flankers",$F1218="Flankers"),$I1218,"")</f>
        <v/>
      </c>
      <c r="CD1215" t="str">
        <f t="shared" ref="CD1215" si="6084">IF(AND(OR($B1215="Incon20l",$B1215="Incon20r"),OR($B1218="con20r",$B1218="con20l"),$F1215="Flankers",$F1218="Flankers"),$I1218,"")</f>
        <v/>
      </c>
      <c r="CE1215" t="str">
        <f t="shared" ref="CE1215" si="6085">IF(AND(OR($B1215="Incon60l",$B1215="Incon60r"),OR($B1218="con60r",$B1218="con60l"),$F1215="Flankers",$F1218="Flankers"),$I1218,"")</f>
        <v/>
      </c>
      <c r="CO1215" t="str">
        <f t="shared" ref="CO1215" si="6086">IF(AND(OR($B1215="Incon20l",$B1215="Incon20r"),OR($B1218="Abs20r",$B1218="Abs20l"),$F1215="Flankers",$F1218="Flankers"),$T1218,"")</f>
        <v/>
      </c>
      <c r="CP1215" t="str">
        <f t="shared" ref="CP1215" si="6087">IF(AND(OR($B1215="Incon60l",$B1215="Incon60r"),OR($B1218="Abs60r",$B1218="Abs60l"),$F1215="Flankers",$F1218="Flankers"),$T1218,"")</f>
        <v/>
      </c>
      <c r="CQ1215" t="str">
        <f t="shared" ref="CQ1215" si="6088">IF(AND(OR($B1215="Incon20l",$B1215="Incon20r"),OR($B1218="con20r",$B1218="con20l"),$F1215="Flankers",$F1218="Flankers"),$T1218,"")</f>
        <v/>
      </c>
      <c r="CR1215" t="str">
        <f t="shared" ref="CR1215" si="6089">IF(AND(OR($B1215="Incon60l",$B1215="Incon60r"),OR($B1218="con60r",$B1218="con60l"),$F1215="Flankers",$F1218="Flankers"),$T1218,"")</f>
        <v/>
      </c>
    </row>
    <row r="1216" spans="1:96" x14ac:dyDescent="0.25">
      <c r="A1216" t="s">
        <v>448</v>
      </c>
      <c r="B1216" t="s">
        <v>422</v>
      </c>
      <c r="C1216">
        <v>0</v>
      </c>
      <c r="D1216">
        <v>700</v>
      </c>
      <c r="E1216" t="s">
        <v>696</v>
      </c>
      <c r="F1216" t="s">
        <v>84</v>
      </c>
      <c r="G1216" t="s">
        <v>30</v>
      </c>
      <c r="H1216" t="s">
        <v>30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 t="s">
        <v>30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</row>
    <row r="1217" spans="1:96" x14ac:dyDescent="0.25">
      <c r="A1217" t="s">
        <v>449</v>
      </c>
      <c r="B1217" t="s">
        <v>422</v>
      </c>
      <c r="C1217">
        <v>0</v>
      </c>
      <c r="D1217">
        <v>700</v>
      </c>
      <c r="E1217" t="s">
        <v>696</v>
      </c>
      <c r="F1217" t="s">
        <v>84</v>
      </c>
      <c r="G1217" t="s">
        <v>30</v>
      </c>
      <c r="H1217" t="s">
        <v>30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 t="s">
        <v>30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BV1217" t="str">
        <f t="shared" ref="BV1217" si="6090">IF(AND(OR($B1217="Incon20l",$B1217="Incon20r"),OR($B1220="Abs20r",$B1220="Abs20l"),$F1217="Central",$F1220="Central"),$I1220,"")</f>
        <v/>
      </c>
      <c r="BW1217" t="str">
        <f t="shared" ref="BW1217" si="6091">IF(AND(OR($B1217="Incon60l",$B1217="Incon60r"),OR($B1220="Abs60r",$B1220="Abs60l"),$F1217="Central",$F1220="Central"),$I1220,"")</f>
        <v/>
      </c>
      <c r="BX1217" t="str">
        <f t="shared" si="6031"/>
        <v/>
      </c>
      <c r="BY1217" t="str">
        <f t="shared" ref="BY1217" si="6092">IF(AND(OR($B1217="Incon60l",$B1217="Incon60r"),OR($B1220="con60r",$B1220="con60l"),$F1217="Central",$F1220="Central"),$I1220,"")</f>
        <v/>
      </c>
      <c r="CI1217" t="str">
        <f t="shared" ref="CI1217" si="6093">IF(AND(OR($B1217="Incon20l",$B1217="Incon20r"),OR($B1220="Abs20r",$B1220="Abs20l"),$F1217="Central",$F1220="Central"),$T1220,"")</f>
        <v/>
      </c>
      <c r="CJ1217" t="str">
        <f t="shared" ref="CJ1217" si="6094">IF(AND(OR($B1217="Incon60l",$B1217="Incon60r"),OR($B1220="Abs60r",$B1220="Abs60l"),$F1217="Central",$F1220="Central"),$T1220,"")</f>
        <v/>
      </c>
      <c r="CK1217" t="str">
        <f t="shared" ref="CK1217" si="6095">IF(AND(OR($B1217="Incon20l",$B1217="Incon20r"),OR($B1220="con20r",$B1220="con20l"),$F1217="Central",$F1220="Central"),$T1220,"")</f>
        <v/>
      </c>
      <c r="CL1217" t="str">
        <f t="shared" ref="CL1217" si="6096">IF(AND(OR($B1217="Incon60l",$B1217="Incon60r"),OR($B1220="con60r",$B1220="con60l"),$F1217="Central",$F1220="Central"),$T1220,"")</f>
        <v/>
      </c>
    </row>
    <row r="1218" spans="1:96" x14ac:dyDescent="0.25">
      <c r="A1218" t="s">
        <v>450</v>
      </c>
      <c r="B1218" t="s">
        <v>422</v>
      </c>
      <c r="C1218">
        <v>0</v>
      </c>
      <c r="D1218">
        <v>700</v>
      </c>
      <c r="E1218" t="s">
        <v>696</v>
      </c>
      <c r="F1218" t="s">
        <v>84</v>
      </c>
      <c r="G1218" t="s">
        <v>30</v>
      </c>
      <c r="H1218" t="s">
        <v>30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 t="s">
        <v>30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CB1218" t="str">
        <f t="shared" ref="CB1218" si="6097">IF(AND(OR($B1218="Incon20l",$B1218="Incon20r"),OR($B1221="Abs20r",$B1221="Abs20l"),$F1218="Flankers",$F1221="Flankers"),$I1221,"")</f>
        <v/>
      </c>
      <c r="CC1218" t="str">
        <f t="shared" ref="CC1218" si="6098">IF(AND(OR($B1218="Incon60l",$B1218="Incon60r"),OR($B1221="Abs60r",$B1221="Abs60l"),$F1218="Flankers",$F1221="Flankers"),$I1221,"")</f>
        <v/>
      </c>
      <c r="CD1218" t="str">
        <f t="shared" ref="CD1218" si="6099">IF(AND(OR($B1218="Incon20l",$B1218="Incon20r"),OR($B1221="con20r",$B1221="con20l"),$F1218="Flankers",$F1221="Flankers"),$I1221,"")</f>
        <v/>
      </c>
      <c r="CE1218" t="str">
        <f t="shared" ref="CE1218" si="6100">IF(AND(OR($B1218="Incon60l",$B1218="Incon60r"),OR($B1221="con60r",$B1221="con60l"),$F1218="Flankers",$F1221="Flankers"),$I1221,"")</f>
        <v/>
      </c>
      <c r="CO1218" t="str">
        <f t="shared" ref="CO1218" si="6101">IF(AND(OR($B1218="Incon20l",$B1218="Incon20r"),OR($B1221="Abs20r",$B1221="Abs20l"),$F1218="Flankers",$F1221="Flankers"),$T1221,"")</f>
        <v/>
      </c>
      <c r="CP1218" t="str">
        <f t="shared" ref="CP1218" si="6102">IF(AND(OR($B1218="Incon60l",$B1218="Incon60r"),OR($B1221="Abs60r",$B1221="Abs60l"),$F1218="Flankers",$F1221="Flankers"),$T1221,"")</f>
        <v/>
      </c>
      <c r="CQ1218" t="str">
        <f t="shared" ref="CQ1218" si="6103">IF(AND(OR($B1218="Incon20l",$B1218="Incon20r"),OR($B1221="con20r",$B1221="con20l"),$F1218="Flankers",$F1221="Flankers"),$T1221,"")</f>
        <v/>
      </c>
      <c r="CR1218" t="str">
        <f t="shared" ref="CR1218" si="6104">IF(AND(OR($B1218="Incon60l",$B1218="Incon60r"),OR($B1221="con60r",$B1221="con60l"),$F1218="Flankers",$F1221="Flankers"),$T1221,"")</f>
        <v/>
      </c>
    </row>
    <row r="1219" spans="1:96" x14ac:dyDescent="0.25">
      <c r="A1219" t="s">
        <v>451</v>
      </c>
      <c r="B1219" t="s">
        <v>422</v>
      </c>
      <c r="C1219">
        <v>0</v>
      </c>
      <c r="D1219">
        <v>700</v>
      </c>
      <c r="E1219" t="s">
        <v>696</v>
      </c>
      <c r="F1219" t="s">
        <v>84</v>
      </c>
      <c r="G1219" t="s">
        <v>30</v>
      </c>
      <c r="H1219" t="s">
        <v>30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 t="s">
        <v>30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</row>
    <row r="1220" spans="1:96" x14ac:dyDescent="0.25">
      <c r="A1220" t="s">
        <v>452</v>
      </c>
      <c r="B1220" t="s">
        <v>422</v>
      </c>
      <c r="C1220">
        <v>0</v>
      </c>
      <c r="D1220">
        <v>700</v>
      </c>
      <c r="E1220" t="s">
        <v>696</v>
      </c>
      <c r="F1220" t="s">
        <v>84</v>
      </c>
      <c r="G1220" t="s">
        <v>30</v>
      </c>
      <c r="H1220" t="s">
        <v>30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 t="s">
        <v>30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BV1220" t="str">
        <f t="shared" ref="BV1220" si="6105">IF(AND(OR($B1220="Incon20l",$B1220="Incon20r"),OR($B1223="Abs20r",$B1223="Abs20l"),$F1220="Central",$F1223="Central"),$I1223,"")</f>
        <v/>
      </c>
      <c r="BW1220" t="str">
        <f t="shared" ref="BW1220" si="6106">IF(AND(OR($B1220="Incon60l",$B1220="Incon60r"),OR($B1223="Abs60r",$B1223="Abs60l"),$F1220="Central",$F1223="Central"),$I1223,"")</f>
        <v/>
      </c>
      <c r="BX1220" t="str">
        <f t="shared" si="6031"/>
        <v/>
      </c>
      <c r="BY1220" t="str">
        <f t="shared" ref="BY1220" si="6107">IF(AND(OR($B1220="Incon60l",$B1220="Incon60r"),OR($B1223="con60r",$B1223="con60l"),$F1220="Central",$F1223="Central"),$I1223,"")</f>
        <v/>
      </c>
      <c r="CI1220" t="str">
        <f t="shared" ref="CI1220" si="6108">IF(AND(OR($B1220="Incon20l",$B1220="Incon20r"),OR($B1223="Abs20r",$B1223="Abs20l"),$F1220="Central",$F1223="Central"),$T1223,"")</f>
        <v/>
      </c>
      <c r="CJ1220" t="str">
        <f t="shared" ref="CJ1220" si="6109">IF(AND(OR($B1220="Incon60l",$B1220="Incon60r"),OR($B1223="Abs60r",$B1223="Abs60l"),$F1220="Central",$F1223="Central"),$T1223,"")</f>
        <v/>
      </c>
      <c r="CK1220" t="str">
        <f t="shared" ref="CK1220" si="6110">IF(AND(OR($B1220="Incon20l",$B1220="Incon20r"),OR($B1223="con20r",$B1223="con20l"),$F1220="Central",$F1223="Central"),$T1223,"")</f>
        <v/>
      </c>
      <c r="CL1220" t="str">
        <f t="shared" ref="CL1220" si="6111">IF(AND(OR($B1220="Incon60l",$B1220="Incon60r"),OR($B1223="con60r",$B1223="con60l"),$F1220="Central",$F1223="Central"),$T1223,"")</f>
        <v/>
      </c>
    </row>
    <row r="1221" spans="1:96" x14ac:dyDescent="0.25">
      <c r="A1221" t="s">
        <v>453</v>
      </c>
      <c r="B1221" t="s">
        <v>422</v>
      </c>
      <c r="C1221">
        <v>0</v>
      </c>
      <c r="D1221">
        <v>700</v>
      </c>
      <c r="E1221" t="s">
        <v>696</v>
      </c>
      <c r="F1221" t="s">
        <v>84</v>
      </c>
      <c r="G1221" t="s">
        <v>30</v>
      </c>
      <c r="H1221" t="s">
        <v>30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 t="s">
        <v>30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CB1221" t="str">
        <f t="shared" ref="CB1221" si="6112">IF(AND(OR($B1221="Incon20l",$B1221="Incon20r"),OR($B1224="Abs20r",$B1224="Abs20l"),$F1221="Flankers",$F1224="Flankers"),$I1224,"")</f>
        <v/>
      </c>
      <c r="CC1221" t="str">
        <f t="shared" ref="CC1221" si="6113">IF(AND(OR($B1221="Incon60l",$B1221="Incon60r"),OR($B1224="Abs60r",$B1224="Abs60l"),$F1221="Flankers",$F1224="Flankers"),$I1224,"")</f>
        <v/>
      </c>
      <c r="CD1221" t="str">
        <f t="shared" ref="CD1221" si="6114">IF(AND(OR($B1221="Incon20l",$B1221="Incon20r"),OR($B1224="con20r",$B1224="con20l"),$F1221="Flankers",$F1224="Flankers"),$I1224,"")</f>
        <v/>
      </c>
      <c r="CE1221" t="str">
        <f t="shared" ref="CE1221" si="6115">IF(AND(OR($B1221="Incon60l",$B1221="Incon60r"),OR($B1224="con60r",$B1224="con60l"),$F1221="Flankers",$F1224="Flankers"),$I1224,"")</f>
        <v/>
      </c>
      <c r="CO1221" t="str">
        <f t="shared" ref="CO1221" si="6116">IF(AND(OR($B1221="Incon20l",$B1221="Incon20r"),OR($B1224="Abs20r",$B1224="Abs20l"),$F1221="Flankers",$F1224="Flankers"),$T1224,"")</f>
        <v/>
      </c>
      <c r="CP1221" t="str">
        <f t="shared" ref="CP1221" si="6117">IF(AND(OR($B1221="Incon60l",$B1221="Incon60r"),OR($B1224="Abs60r",$B1224="Abs60l"),$F1221="Flankers",$F1224="Flankers"),$T1224,"")</f>
        <v/>
      </c>
      <c r="CQ1221" t="str">
        <f t="shared" ref="CQ1221" si="6118">IF(AND(OR($B1221="Incon20l",$B1221="Incon20r"),OR($B1224="con20r",$B1224="con20l"),$F1221="Flankers",$F1224="Flankers"),$T1224,"")</f>
        <v/>
      </c>
      <c r="CR1221" t="str">
        <f t="shared" ref="CR1221" si="6119">IF(AND(OR($B1221="Incon60l",$B1221="Incon60r"),OR($B1224="con60r",$B1224="con60l"),$F1221="Flankers",$F1224="Flankers"),$T1224,"")</f>
        <v/>
      </c>
    </row>
    <row r="1222" spans="1:96" x14ac:dyDescent="0.25">
      <c r="A1222" t="s">
        <v>454</v>
      </c>
      <c r="B1222" t="s">
        <v>422</v>
      </c>
      <c r="C1222">
        <v>0</v>
      </c>
      <c r="D1222">
        <v>700</v>
      </c>
      <c r="E1222" t="s">
        <v>696</v>
      </c>
      <c r="F1222" t="s">
        <v>84</v>
      </c>
      <c r="G1222" t="s">
        <v>30</v>
      </c>
      <c r="H1222" t="s">
        <v>30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 t="s">
        <v>30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</row>
    <row r="1223" spans="1:96" x14ac:dyDescent="0.25">
      <c r="A1223" t="s">
        <v>455</v>
      </c>
      <c r="B1223" t="s">
        <v>422</v>
      </c>
      <c r="C1223">
        <v>0</v>
      </c>
      <c r="D1223">
        <v>700</v>
      </c>
      <c r="E1223" t="s">
        <v>696</v>
      </c>
      <c r="F1223" t="s">
        <v>84</v>
      </c>
      <c r="G1223" t="s">
        <v>30</v>
      </c>
      <c r="H1223" t="s">
        <v>30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 t="s">
        <v>30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BV1223" t="str">
        <f t="shared" ref="BV1223" si="6120">IF(AND(OR($B1223="Incon20l",$B1223="Incon20r"),OR($B1226="Abs20r",$B1226="Abs20l"),$F1223="Central",$F1226="Central"),$I1226,"")</f>
        <v/>
      </c>
      <c r="BW1223" t="str">
        <f t="shared" ref="BW1223" si="6121">IF(AND(OR($B1223="Incon60l",$B1223="Incon60r"),OR($B1226="Abs60r",$B1226="Abs60l"),$F1223="Central",$F1226="Central"),$I1226,"")</f>
        <v/>
      </c>
      <c r="BX1223" t="str">
        <f t="shared" si="6031"/>
        <v/>
      </c>
      <c r="BY1223" t="str">
        <f t="shared" ref="BY1223" si="6122">IF(AND(OR($B1223="Incon60l",$B1223="Incon60r"),OR($B1226="con60r",$B1226="con60l"),$F1223="Central",$F1226="Central"),$I1226,"")</f>
        <v/>
      </c>
      <c r="CI1223" t="str">
        <f t="shared" ref="CI1223" si="6123">IF(AND(OR($B1223="Incon20l",$B1223="Incon20r"),OR($B1226="Abs20r",$B1226="Abs20l"),$F1223="Central",$F1226="Central"),$T1226,"")</f>
        <v/>
      </c>
      <c r="CJ1223" t="str">
        <f t="shared" ref="CJ1223" si="6124">IF(AND(OR($B1223="Incon60l",$B1223="Incon60r"),OR($B1226="Abs60r",$B1226="Abs60l"),$F1223="Central",$F1226="Central"),$T1226,"")</f>
        <v/>
      </c>
      <c r="CK1223" t="str">
        <f t="shared" ref="CK1223" si="6125">IF(AND(OR($B1223="Incon20l",$B1223="Incon20r"),OR($B1226="con20r",$B1226="con20l"),$F1223="Central",$F1226="Central"),$T1226,"")</f>
        <v/>
      </c>
      <c r="CL1223" t="str">
        <f t="shared" ref="CL1223" si="6126">IF(AND(OR($B1223="Incon60l",$B1223="Incon60r"),OR($B1226="con60r",$B1226="con60l"),$F1223="Central",$F1226="Central"),$T1226,"")</f>
        <v/>
      </c>
    </row>
    <row r="1224" spans="1:96" x14ac:dyDescent="0.25">
      <c r="A1224" t="s">
        <v>456</v>
      </c>
      <c r="B1224" t="s">
        <v>422</v>
      </c>
      <c r="C1224">
        <v>0</v>
      </c>
      <c r="D1224">
        <v>700</v>
      </c>
      <c r="E1224" t="s">
        <v>696</v>
      </c>
      <c r="F1224" t="s">
        <v>84</v>
      </c>
      <c r="G1224" t="s">
        <v>30</v>
      </c>
      <c r="H1224" t="s">
        <v>30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 t="s">
        <v>30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CB1224" t="str">
        <f t="shared" ref="CB1224" si="6127">IF(AND(OR($B1224="Incon20l",$B1224="Incon20r"),OR($B1227="Abs20r",$B1227="Abs20l"),$F1224="Flankers",$F1227="Flankers"),$I1227,"")</f>
        <v/>
      </c>
      <c r="CC1224" t="str">
        <f t="shared" ref="CC1224" si="6128">IF(AND(OR($B1224="Incon60l",$B1224="Incon60r"),OR($B1227="Abs60r",$B1227="Abs60l"),$F1224="Flankers",$F1227="Flankers"),$I1227,"")</f>
        <v/>
      </c>
      <c r="CD1224" t="str">
        <f t="shared" ref="CD1224" si="6129">IF(AND(OR($B1224="Incon20l",$B1224="Incon20r"),OR($B1227="con20r",$B1227="con20l"),$F1224="Flankers",$F1227="Flankers"),$I1227,"")</f>
        <v/>
      </c>
      <c r="CE1224" t="str">
        <f t="shared" ref="CE1224" si="6130">IF(AND(OR($B1224="Incon60l",$B1224="Incon60r"),OR($B1227="con60r",$B1227="con60l"),$F1224="Flankers",$F1227="Flankers"),$I1227,"")</f>
        <v/>
      </c>
      <c r="CO1224" t="str">
        <f t="shared" ref="CO1224" si="6131">IF(AND(OR($B1224="Incon20l",$B1224="Incon20r"),OR($B1227="Abs20r",$B1227="Abs20l"),$F1224="Flankers",$F1227="Flankers"),$T1227,"")</f>
        <v/>
      </c>
      <c r="CP1224" t="str">
        <f t="shared" ref="CP1224" si="6132">IF(AND(OR($B1224="Incon60l",$B1224="Incon60r"),OR($B1227="Abs60r",$B1227="Abs60l"),$F1224="Flankers",$F1227="Flankers"),$T1227,"")</f>
        <v/>
      </c>
      <c r="CQ1224" t="str">
        <f t="shared" ref="CQ1224" si="6133">IF(AND(OR($B1224="Incon20l",$B1224="Incon20r"),OR($B1227="con20r",$B1227="con20l"),$F1224="Flankers",$F1227="Flankers"),$T1227,"")</f>
        <v/>
      </c>
      <c r="CR1224" t="str">
        <f t="shared" ref="CR1224" si="6134">IF(AND(OR($B1224="Incon60l",$B1224="Incon60r"),OR($B1227="con60r",$B1227="con60l"),$F1224="Flankers",$F1227="Flankers"),$T1227,"")</f>
        <v/>
      </c>
    </row>
    <row r="1225" spans="1:96" x14ac:dyDescent="0.25">
      <c r="A1225" t="s">
        <v>457</v>
      </c>
      <c r="B1225" t="s">
        <v>422</v>
      </c>
      <c r="C1225">
        <v>0</v>
      </c>
      <c r="D1225">
        <v>700</v>
      </c>
      <c r="E1225" t="s">
        <v>696</v>
      </c>
      <c r="F1225" t="s">
        <v>84</v>
      </c>
      <c r="G1225" t="s">
        <v>30</v>
      </c>
      <c r="H1225" t="s">
        <v>30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 t="s">
        <v>30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</row>
    <row r="1226" spans="1:96" x14ac:dyDescent="0.25">
      <c r="A1226" t="s">
        <v>458</v>
      </c>
      <c r="B1226" t="s">
        <v>422</v>
      </c>
      <c r="C1226">
        <v>0</v>
      </c>
      <c r="D1226">
        <v>700</v>
      </c>
      <c r="E1226" t="s">
        <v>696</v>
      </c>
      <c r="F1226" t="s">
        <v>84</v>
      </c>
      <c r="G1226" t="s">
        <v>30</v>
      </c>
      <c r="H1226" t="s">
        <v>30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 t="s">
        <v>30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BV1226" t="str">
        <f t="shared" ref="BV1226" si="6135">IF(AND(OR($B1226="Incon20l",$B1226="Incon20r"),OR($B1229="Abs20r",$B1229="Abs20l"),$F1226="Central",$F1229="Central"),$I1229,"")</f>
        <v/>
      </c>
      <c r="BW1226" t="str">
        <f t="shared" ref="BW1226" si="6136">IF(AND(OR($B1226="Incon60l",$B1226="Incon60r"),OR($B1229="Abs60r",$B1229="Abs60l"),$F1226="Central",$F1229="Central"),$I1229,"")</f>
        <v/>
      </c>
      <c r="BX1226" t="str">
        <f t="shared" si="6031"/>
        <v/>
      </c>
      <c r="BY1226" t="str">
        <f t="shared" ref="BY1226" si="6137">IF(AND(OR($B1226="Incon60l",$B1226="Incon60r"),OR($B1229="con60r",$B1229="con60l"),$F1226="Central",$F1229="Central"),$I1229,"")</f>
        <v/>
      </c>
      <c r="CI1226" t="str">
        <f t="shared" ref="CI1226" si="6138">IF(AND(OR($B1226="Incon20l",$B1226="Incon20r"),OR($B1229="Abs20r",$B1229="Abs20l"),$F1226="Central",$F1229="Central"),$T1229,"")</f>
        <v/>
      </c>
      <c r="CJ1226" t="str">
        <f t="shared" ref="CJ1226" si="6139">IF(AND(OR($B1226="Incon60l",$B1226="Incon60r"),OR($B1229="Abs60r",$B1229="Abs60l"),$F1226="Central",$F1229="Central"),$T1229,"")</f>
        <v/>
      </c>
      <c r="CK1226" t="str">
        <f t="shared" ref="CK1226" si="6140">IF(AND(OR($B1226="Incon20l",$B1226="Incon20r"),OR($B1229="con20r",$B1229="con20l"),$F1226="Central",$F1229="Central"),$T1229,"")</f>
        <v/>
      </c>
      <c r="CL1226" t="str">
        <f t="shared" ref="CL1226" si="6141">IF(AND(OR($B1226="Incon60l",$B1226="Incon60r"),OR($B1229="con60r",$B1229="con60l"),$F1226="Central",$F1229="Central"),$T1229,"")</f>
        <v/>
      </c>
    </row>
    <row r="1227" spans="1:96" x14ac:dyDescent="0.25">
      <c r="A1227" t="s">
        <v>459</v>
      </c>
      <c r="B1227" t="s">
        <v>422</v>
      </c>
      <c r="C1227">
        <v>0</v>
      </c>
      <c r="D1227">
        <v>700</v>
      </c>
      <c r="E1227" t="s">
        <v>696</v>
      </c>
      <c r="F1227" t="s">
        <v>84</v>
      </c>
      <c r="G1227" t="s">
        <v>30</v>
      </c>
      <c r="H1227" t="s">
        <v>30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 t="s">
        <v>30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CB1227" t="str">
        <f t="shared" ref="CB1227" si="6142">IF(AND(OR($B1227="Incon20l",$B1227="Incon20r"),OR($B1230="Abs20r",$B1230="Abs20l"),$F1227="Flankers",$F1230="Flankers"),$I1230,"")</f>
        <v/>
      </c>
      <c r="CC1227" t="str">
        <f t="shared" ref="CC1227" si="6143">IF(AND(OR($B1227="Incon60l",$B1227="Incon60r"),OR($B1230="Abs60r",$B1230="Abs60l"),$F1227="Flankers",$F1230="Flankers"),$I1230,"")</f>
        <v/>
      </c>
      <c r="CD1227" t="str">
        <f t="shared" ref="CD1227" si="6144">IF(AND(OR($B1227="Incon20l",$B1227="Incon20r"),OR($B1230="con20r",$B1230="con20l"),$F1227="Flankers",$F1230="Flankers"),$I1230,"")</f>
        <v/>
      </c>
      <c r="CE1227" t="str">
        <f t="shared" ref="CE1227" si="6145">IF(AND(OR($B1227="Incon60l",$B1227="Incon60r"),OR($B1230="con60r",$B1230="con60l"),$F1227="Flankers",$F1230="Flankers"),$I1230,"")</f>
        <v/>
      </c>
      <c r="CO1227" t="str">
        <f t="shared" ref="CO1227" si="6146">IF(AND(OR($B1227="Incon20l",$B1227="Incon20r"),OR($B1230="Abs20r",$B1230="Abs20l"),$F1227="Flankers",$F1230="Flankers"),$T1230,"")</f>
        <v/>
      </c>
      <c r="CP1227" t="str">
        <f t="shared" ref="CP1227" si="6147">IF(AND(OR($B1227="Incon60l",$B1227="Incon60r"),OR($B1230="Abs60r",$B1230="Abs60l"),$F1227="Flankers",$F1230="Flankers"),$T1230,"")</f>
        <v/>
      </c>
      <c r="CQ1227" t="str">
        <f t="shared" ref="CQ1227" si="6148">IF(AND(OR($B1227="Incon20l",$B1227="Incon20r"),OR($B1230="con20r",$B1230="con20l"),$F1227="Flankers",$F1230="Flankers"),$T1230,"")</f>
        <v/>
      </c>
      <c r="CR1227" t="str">
        <f t="shared" ref="CR1227" si="6149">IF(AND(OR($B1227="Incon60l",$B1227="Incon60r"),OR($B1230="con60r",$B1230="con60l"),$F1227="Flankers",$F1230="Flankers"),$T1230,"")</f>
        <v/>
      </c>
    </row>
    <row r="1228" spans="1:96" x14ac:dyDescent="0.25">
      <c r="A1228" t="s">
        <v>460</v>
      </c>
      <c r="B1228" t="s">
        <v>422</v>
      </c>
      <c r="C1228">
        <v>0</v>
      </c>
      <c r="D1228">
        <v>700</v>
      </c>
      <c r="E1228" t="s">
        <v>696</v>
      </c>
      <c r="F1228" t="s">
        <v>84</v>
      </c>
      <c r="G1228" t="s">
        <v>30</v>
      </c>
      <c r="H1228" t="s">
        <v>30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 t="s">
        <v>30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</row>
    <row r="1229" spans="1:96" x14ac:dyDescent="0.25">
      <c r="A1229" t="s">
        <v>461</v>
      </c>
      <c r="B1229" t="s">
        <v>422</v>
      </c>
      <c r="C1229">
        <v>0</v>
      </c>
      <c r="D1229">
        <v>700</v>
      </c>
      <c r="E1229" t="s">
        <v>696</v>
      </c>
      <c r="F1229" t="s">
        <v>84</v>
      </c>
      <c r="G1229" t="s">
        <v>30</v>
      </c>
      <c r="H1229" t="s">
        <v>30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 t="s">
        <v>30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BV1229" t="str">
        <f t="shared" ref="BV1229" si="6150">IF(AND(OR($B1229="Incon20l",$B1229="Incon20r"),OR($B1232="Abs20r",$B1232="Abs20l"),$F1229="Central",$F1232="Central"),$I1232,"")</f>
        <v/>
      </c>
      <c r="BW1229" t="str">
        <f t="shared" ref="BW1229" si="6151">IF(AND(OR($B1229="Incon60l",$B1229="Incon60r"),OR($B1232="Abs60r",$B1232="Abs60l"),$F1229="Central",$F1232="Central"),$I1232,"")</f>
        <v/>
      </c>
      <c r="BX1229" t="str">
        <f t="shared" si="6031"/>
        <v/>
      </c>
      <c r="BY1229" t="str">
        <f t="shared" ref="BY1229" si="6152">IF(AND(OR($B1229="Incon60l",$B1229="Incon60r"),OR($B1232="con60r",$B1232="con60l"),$F1229="Central",$F1232="Central"),$I1232,"")</f>
        <v/>
      </c>
      <c r="CI1229" t="str">
        <f t="shared" ref="CI1229" si="6153">IF(AND(OR($B1229="Incon20l",$B1229="Incon20r"),OR($B1232="Abs20r",$B1232="Abs20l"),$F1229="Central",$F1232="Central"),$T1232,"")</f>
        <v/>
      </c>
      <c r="CJ1229" t="str">
        <f t="shared" ref="CJ1229" si="6154">IF(AND(OR($B1229="Incon60l",$B1229="Incon60r"),OR($B1232="Abs60r",$B1232="Abs60l"),$F1229="Central",$F1232="Central"),$T1232,"")</f>
        <v/>
      </c>
      <c r="CK1229" t="str">
        <f t="shared" ref="CK1229" si="6155">IF(AND(OR($B1229="Incon20l",$B1229="Incon20r"),OR($B1232="con20r",$B1232="con20l"),$F1229="Central",$F1232="Central"),$T1232,"")</f>
        <v/>
      </c>
      <c r="CL1229" t="str">
        <f t="shared" ref="CL1229" si="6156">IF(AND(OR($B1229="Incon60l",$B1229="Incon60r"),OR($B1232="con60r",$B1232="con60l"),$F1229="Central",$F1232="Central"),$T1232,"")</f>
        <v/>
      </c>
    </row>
    <row r="1230" spans="1:96" x14ac:dyDescent="0.25">
      <c r="A1230" t="s">
        <v>462</v>
      </c>
      <c r="B1230" t="s">
        <v>422</v>
      </c>
      <c r="C1230">
        <v>0</v>
      </c>
      <c r="D1230">
        <v>700</v>
      </c>
      <c r="E1230" t="s">
        <v>696</v>
      </c>
      <c r="F1230" t="s">
        <v>84</v>
      </c>
      <c r="G1230" t="s">
        <v>30</v>
      </c>
      <c r="H1230" t="s">
        <v>30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 t="s">
        <v>30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CB1230" t="str">
        <f t="shared" ref="CB1230" si="6157">IF(AND(OR($B1230="Incon20l",$B1230="Incon20r"),OR($B1233="Abs20r",$B1233="Abs20l"),$F1230="Flankers",$F1233="Flankers"),$I1233,"")</f>
        <v/>
      </c>
      <c r="CC1230" t="str">
        <f t="shared" ref="CC1230" si="6158">IF(AND(OR($B1230="Incon60l",$B1230="Incon60r"),OR($B1233="Abs60r",$B1233="Abs60l"),$F1230="Flankers",$F1233="Flankers"),$I1233,"")</f>
        <v/>
      </c>
      <c r="CD1230" t="str">
        <f t="shared" ref="CD1230" si="6159">IF(AND(OR($B1230="Incon20l",$B1230="Incon20r"),OR($B1233="con20r",$B1233="con20l"),$F1230="Flankers",$F1233="Flankers"),$I1233,"")</f>
        <v/>
      </c>
      <c r="CE1230" t="str">
        <f t="shared" ref="CE1230" si="6160">IF(AND(OR($B1230="Incon60l",$B1230="Incon60r"),OR($B1233="con60r",$B1233="con60l"),$F1230="Flankers",$F1233="Flankers"),$I1233,"")</f>
        <v/>
      </c>
      <c r="CO1230" t="str">
        <f t="shared" ref="CO1230" si="6161">IF(AND(OR($B1230="Incon20l",$B1230="Incon20r"),OR($B1233="Abs20r",$B1233="Abs20l"),$F1230="Flankers",$F1233="Flankers"),$T1233,"")</f>
        <v/>
      </c>
      <c r="CP1230" t="str">
        <f t="shared" ref="CP1230" si="6162">IF(AND(OR($B1230="Incon60l",$B1230="Incon60r"),OR($B1233="Abs60r",$B1233="Abs60l"),$F1230="Flankers",$F1233="Flankers"),$T1233,"")</f>
        <v/>
      </c>
      <c r="CQ1230" t="str">
        <f t="shared" ref="CQ1230" si="6163">IF(AND(OR($B1230="Incon20l",$B1230="Incon20r"),OR($B1233="con20r",$B1233="con20l"),$F1230="Flankers",$F1233="Flankers"),$T1233,"")</f>
        <v/>
      </c>
      <c r="CR1230" t="str">
        <f t="shared" ref="CR1230" si="6164">IF(AND(OR($B1230="Incon60l",$B1230="Incon60r"),OR($B1233="con60r",$B1233="con60l"),$F1230="Flankers",$F1233="Flankers"),$T1233,"")</f>
        <v/>
      </c>
    </row>
    <row r="1231" spans="1:96" x14ac:dyDescent="0.25">
      <c r="A1231" t="s">
        <v>463</v>
      </c>
      <c r="B1231" t="s">
        <v>422</v>
      </c>
      <c r="C1231">
        <v>0</v>
      </c>
      <c r="D1231">
        <v>700</v>
      </c>
      <c r="E1231" t="s">
        <v>696</v>
      </c>
      <c r="F1231" t="s">
        <v>84</v>
      </c>
      <c r="G1231" t="s">
        <v>30</v>
      </c>
      <c r="H1231" t="s">
        <v>30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 t="s">
        <v>30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</row>
    <row r="1232" spans="1:96" x14ac:dyDescent="0.25">
      <c r="A1232" t="s">
        <v>464</v>
      </c>
      <c r="B1232" t="s">
        <v>422</v>
      </c>
      <c r="C1232">
        <v>0</v>
      </c>
      <c r="D1232">
        <v>700</v>
      </c>
      <c r="E1232" t="s">
        <v>696</v>
      </c>
      <c r="F1232" t="s">
        <v>84</v>
      </c>
      <c r="G1232" t="s">
        <v>30</v>
      </c>
      <c r="H1232" t="s">
        <v>30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 t="s">
        <v>30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BV1232" t="str">
        <f t="shared" ref="BV1232" si="6165">IF(AND(OR($B1232="Incon20l",$B1232="Incon20r"),OR($B1235="Abs20r",$B1235="Abs20l"),$F1232="Central",$F1235="Central"),$I1235,"")</f>
        <v/>
      </c>
      <c r="BW1232" t="str">
        <f t="shared" ref="BW1232" si="6166">IF(AND(OR($B1232="Incon60l",$B1232="Incon60r"),OR($B1235="Abs60r",$B1235="Abs60l"),$F1232="Central",$F1235="Central"),$I1235,"")</f>
        <v/>
      </c>
      <c r="BX1232" t="str">
        <f t="shared" si="6031"/>
        <v/>
      </c>
      <c r="BY1232" t="str">
        <f t="shared" ref="BY1232" si="6167">IF(AND(OR($B1232="Incon60l",$B1232="Incon60r"),OR($B1235="con60r",$B1235="con60l"),$F1232="Central",$F1235="Central"),$I1235,"")</f>
        <v/>
      </c>
      <c r="CI1232" t="str">
        <f t="shared" ref="CI1232" si="6168">IF(AND(OR($B1232="Incon20l",$B1232="Incon20r"),OR($B1235="Abs20r",$B1235="Abs20l"),$F1232="Central",$F1235="Central"),$T1235,"")</f>
        <v/>
      </c>
      <c r="CJ1232" t="str">
        <f t="shared" ref="CJ1232" si="6169">IF(AND(OR($B1232="Incon60l",$B1232="Incon60r"),OR($B1235="Abs60r",$B1235="Abs60l"),$F1232="Central",$F1235="Central"),$T1235,"")</f>
        <v/>
      </c>
      <c r="CK1232" t="str">
        <f t="shared" ref="CK1232" si="6170">IF(AND(OR($B1232="Incon20l",$B1232="Incon20r"),OR($B1235="con20r",$B1235="con20l"),$F1232="Central",$F1235="Central"),$T1235,"")</f>
        <v/>
      </c>
      <c r="CL1232" t="str">
        <f t="shared" ref="CL1232" si="6171">IF(AND(OR($B1232="Incon60l",$B1232="Incon60r"),OR($B1235="con60r",$B1235="con60l"),$F1232="Central",$F1235="Central"),$T1235,"")</f>
        <v/>
      </c>
    </row>
    <row r="1233" spans="1:96" x14ac:dyDescent="0.25">
      <c r="A1233" t="s">
        <v>465</v>
      </c>
      <c r="B1233" t="s">
        <v>422</v>
      </c>
      <c r="C1233">
        <v>0</v>
      </c>
      <c r="D1233">
        <v>700</v>
      </c>
      <c r="E1233" t="s">
        <v>696</v>
      </c>
      <c r="F1233" t="s">
        <v>84</v>
      </c>
      <c r="G1233" t="s">
        <v>30</v>
      </c>
      <c r="H1233" t="s">
        <v>30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 t="s">
        <v>30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CB1233" t="str">
        <f t="shared" ref="CB1233" si="6172">IF(AND(OR($B1233="Incon20l",$B1233="Incon20r"),OR($B1236="Abs20r",$B1236="Abs20l"),$F1233="Flankers",$F1236="Flankers"),$I1236,"")</f>
        <v/>
      </c>
      <c r="CC1233" t="str">
        <f t="shared" ref="CC1233" si="6173">IF(AND(OR($B1233="Incon60l",$B1233="Incon60r"),OR($B1236="Abs60r",$B1236="Abs60l"),$F1233="Flankers",$F1236="Flankers"),$I1236,"")</f>
        <v/>
      </c>
      <c r="CD1233" t="str">
        <f t="shared" ref="CD1233" si="6174">IF(AND(OR($B1233="Incon20l",$B1233="Incon20r"),OR($B1236="con20r",$B1236="con20l"),$F1233="Flankers",$F1236="Flankers"),$I1236,"")</f>
        <v/>
      </c>
      <c r="CE1233" t="str">
        <f t="shared" ref="CE1233" si="6175">IF(AND(OR($B1233="Incon60l",$B1233="Incon60r"),OR($B1236="con60r",$B1236="con60l"),$F1233="Flankers",$F1236="Flankers"),$I1236,"")</f>
        <v/>
      </c>
      <c r="CO1233" t="str">
        <f t="shared" ref="CO1233" si="6176">IF(AND(OR($B1233="Incon20l",$B1233="Incon20r"),OR($B1236="Abs20r",$B1236="Abs20l"),$F1233="Flankers",$F1236="Flankers"),$T1236,"")</f>
        <v/>
      </c>
      <c r="CP1233" t="str">
        <f t="shared" ref="CP1233" si="6177">IF(AND(OR($B1233="Incon60l",$B1233="Incon60r"),OR($B1236="Abs60r",$B1236="Abs60l"),$F1233="Flankers",$F1236="Flankers"),$T1236,"")</f>
        <v/>
      </c>
      <c r="CQ1233" t="str">
        <f t="shared" ref="CQ1233" si="6178">IF(AND(OR($B1233="Incon20l",$B1233="Incon20r"),OR($B1236="con20r",$B1236="con20l"),$F1233="Flankers",$F1236="Flankers"),$T1236,"")</f>
        <v/>
      </c>
      <c r="CR1233" t="str">
        <f t="shared" ref="CR1233" si="6179">IF(AND(OR($B1233="Incon60l",$B1233="Incon60r"),OR($B1236="con60r",$B1236="con60l"),$F1233="Flankers",$F1236="Flankers"),$T1236,"")</f>
        <v/>
      </c>
    </row>
    <row r="1234" spans="1:96" x14ac:dyDescent="0.25">
      <c r="A1234" t="s">
        <v>466</v>
      </c>
      <c r="B1234" t="s">
        <v>422</v>
      </c>
      <c r="C1234">
        <v>0</v>
      </c>
      <c r="D1234">
        <v>700</v>
      </c>
      <c r="E1234" t="s">
        <v>696</v>
      </c>
      <c r="F1234" t="s">
        <v>84</v>
      </c>
      <c r="G1234" t="s">
        <v>30</v>
      </c>
      <c r="H1234" t="s">
        <v>30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 t="s">
        <v>30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</row>
    <row r="1235" spans="1:96" x14ac:dyDescent="0.25">
      <c r="A1235" t="s">
        <v>467</v>
      </c>
      <c r="B1235" t="s">
        <v>422</v>
      </c>
      <c r="C1235">
        <v>0</v>
      </c>
      <c r="D1235">
        <v>700</v>
      </c>
      <c r="E1235" t="s">
        <v>696</v>
      </c>
      <c r="F1235" t="s">
        <v>84</v>
      </c>
      <c r="G1235" t="s">
        <v>30</v>
      </c>
      <c r="H1235" t="s">
        <v>30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 t="s">
        <v>30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BV1235" t="str">
        <f t="shared" ref="BV1235" si="6180">IF(AND(OR($B1235="Incon20l",$B1235="Incon20r"),OR($B1238="Abs20r",$B1238="Abs20l"),$F1235="Central",$F1238="Central"),$I1238,"")</f>
        <v/>
      </c>
      <c r="BW1235" t="str">
        <f t="shared" ref="BW1235" si="6181">IF(AND(OR($B1235="Incon60l",$B1235="Incon60r"),OR($B1238="Abs60r",$B1238="Abs60l"),$F1235="Central",$F1238="Central"),$I1238,"")</f>
        <v/>
      </c>
      <c r="BX1235" t="str">
        <f t="shared" si="6031"/>
        <v/>
      </c>
      <c r="BY1235" t="str">
        <f t="shared" ref="BY1235" si="6182">IF(AND(OR($B1235="Incon60l",$B1235="Incon60r"),OR($B1238="con60r",$B1238="con60l"),$F1235="Central",$F1238="Central"),$I1238,"")</f>
        <v/>
      </c>
      <c r="CI1235" t="str">
        <f t="shared" ref="CI1235" si="6183">IF(AND(OR($B1235="Incon20l",$B1235="Incon20r"),OR($B1238="Abs20r",$B1238="Abs20l"),$F1235="Central",$F1238="Central"),$T1238,"")</f>
        <v/>
      </c>
      <c r="CJ1235" t="str">
        <f t="shared" ref="CJ1235" si="6184">IF(AND(OR($B1235="Incon60l",$B1235="Incon60r"),OR($B1238="Abs60r",$B1238="Abs60l"),$F1235="Central",$F1238="Central"),$T1238,"")</f>
        <v/>
      </c>
      <c r="CK1235" t="str">
        <f t="shared" ref="CK1235" si="6185">IF(AND(OR($B1235="Incon20l",$B1235="Incon20r"),OR($B1238="con20r",$B1238="con20l"),$F1235="Central",$F1238="Central"),$T1238,"")</f>
        <v/>
      </c>
      <c r="CL1235" t="str">
        <f t="shared" ref="CL1235" si="6186">IF(AND(OR($B1235="Incon60l",$B1235="Incon60r"),OR($B1238="con60r",$B1238="con60l"),$F1235="Central",$F1238="Central"),$T1238,"")</f>
        <v/>
      </c>
    </row>
    <row r="1236" spans="1:96" x14ac:dyDescent="0.25">
      <c r="A1236" t="s">
        <v>468</v>
      </c>
      <c r="B1236" t="s">
        <v>422</v>
      </c>
      <c r="C1236">
        <v>0</v>
      </c>
      <c r="D1236">
        <v>700</v>
      </c>
      <c r="E1236" t="s">
        <v>696</v>
      </c>
      <c r="F1236" t="s">
        <v>84</v>
      </c>
      <c r="G1236" t="s">
        <v>30</v>
      </c>
      <c r="H1236" t="s">
        <v>30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 t="s">
        <v>30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CB1236" t="str">
        <f t="shared" ref="CB1236" si="6187">IF(AND(OR($B1236="Incon20l",$B1236="Incon20r"),OR($B1239="Abs20r",$B1239="Abs20l"),$F1236="Flankers",$F1239="Flankers"),$I1239,"")</f>
        <v/>
      </c>
      <c r="CC1236" t="str">
        <f t="shared" ref="CC1236" si="6188">IF(AND(OR($B1236="Incon60l",$B1236="Incon60r"),OR($B1239="Abs60r",$B1239="Abs60l"),$F1236="Flankers",$F1239="Flankers"),$I1239,"")</f>
        <v/>
      </c>
      <c r="CD1236" t="str">
        <f t="shared" ref="CD1236" si="6189">IF(AND(OR($B1236="Incon20l",$B1236="Incon20r"),OR($B1239="con20r",$B1239="con20l"),$F1236="Flankers",$F1239="Flankers"),$I1239,"")</f>
        <v/>
      </c>
      <c r="CE1236" t="str">
        <f t="shared" ref="CE1236" si="6190">IF(AND(OR($B1236="Incon60l",$B1236="Incon60r"),OR($B1239="con60r",$B1239="con60l"),$F1236="Flankers",$F1239="Flankers"),$I1239,"")</f>
        <v/>
      </c>
      <c r="CO1236" t="str">
        <f t="shared" ref="CO1236" si="6191">IF(AND(OR($B1236="Incon20l",$B1236="Incon20r"),OR($B1239="Abs20r",$B1239="Abs20l"),$F1236="Flankers",$F1239="Flankers"),$T1239,"")</f>
        <v/>
      </c>
      <c r="CP1236" t="str">
        <f t="shared" ref="CP1236" si="6192">IF(AND(OR($B1236="Incon60l",$B1236="Incon60r"),OR($B1239="Abs60r",$B1239="Abs60l"),$F1236="Flankers",$F1239="Flankers"),$T1239,"")</f>
        <v/>
      </c>
      <c r="CQ1236" t="str">
        <f t="shared" ref="CQ1236" si="6193">IF(AND(OR($B1236="Incon20l",$B1236="Incon20r"),OR($B1239="con20r",$B1239="con20l"),$F1236="Flankers",$F1239="Flankers"),$T1239,"")</f>
        <v/>
      </c>
      <c r="CR1236" t="str">
        <f t="shared" ref="CR1236" si="6194">IF(AND(OR($B1236="Incon60l",$B1236="Incon60r"),OR($B1239="con60r",$B1239="con60l"),$F1236="Flankers",$F1239="Flankers"),$T1239,"")</f>
        <v/>
      </c>
    </row>
    <row r="1237" spans="1:96" x14ac:dyDescent="0.25">
      <c r="A1237" t="s">
        <v>469</v>
      </c>
      <c r="B1237" t="s">
        <v>422</v>
      </c>
      <c r="C1237">
        <v>0</v>
      </c>
      <c r="D1237">
        <v>700</v>
      </c>
      <c r="E1237" t="s">
        <v>696</v>
      </c>
      <c r="F1237" t="s">
        <v>84</v>
      </c>
      <c r="G1237" t="s">
        <v>30</v>
      </c>
      <c r="H1237" t="s">
        <v>30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 t="s">
        <v>30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</row>
    <row r="1238" spans="1:96" x14ac:dyDescent="0.25">
      <c r="A1238" t="s">
        <v>470</v>
      </c>
      <c r="B1238" t="s">
        <v>422</v>
      </c>
      <c r="C1238">
        <v>0</v>
      </c>
      <c r="D1238">
        <v>700</v>
      </c>
      <c r="E1238" t="s">
        <v>696</v>
      </c>
      <c r="F1238" t="s">
        <v>84</v>
      </c>
      <c r="G1238" t="s">
        <v>30</v>
      </c>
      <c r="H1238" t="s">
        <v>30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 t="s">
        <v>30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BV1238" t="str">
        <f t="shared" ref="BV1238" si="6195">IF(AND(OR($B1238="Incon20l",$B1238="Incon20r"),OR($B1241="Abs20r",$B1241="Abs20l"),$F1238="Central",$F1241="Central"),$I1241,"")</f>
        <v/>
      </c>
      <c r="BW1238" t="str">
        <f t="shared" ref="BW1238" si="6196">IF(AND(OR($B1238="Incon60l",$B1238="Incon60r"),OR($B1241="Abs60r",$B1241="Abs60l"),$F1238="Central",$F1241="Central"),$I1241,"")</f>
        <v/>
      </c>
      <c r="BX1238" t="str">
        <f t="shared" si="6031"/>
        <v/>
      </c>
      <c r="BY1238" t="str">
        <f t="shared" ref="BY1238" si="6197">IF(AND(OR($B1238="Incon60l",$B1238="Incon60r"),OR($B1241="con60r",$B1241="con60l"),$F1238="Central",$F1241="Central"),$I1241,"")</f>
        <v/>
      </c>
      <c r="CI1238" t="str">
        <f t="shared" ref="CI1238" si="6198">IF(AND(OR($B1238="Incon20l",$B1238="Incon20r"),OR($B1241="Abs20r",$B1241="Abs20l"),$F1238="Central",$F1241="Central"),$T1241,"")</f>
        <v/>
      </c>
      <c r="CJ1238" t="str">
        <f t="shared" ref="CJ1238" si="6199">IF(AND(OR($B1238="Incon60l",$B1238="Incon60r"),OR($B1241="Abs60r",$B1241="Abs60l"),$F1238="Central",$F1241="Central"),$T1241,"")</f>
        <v/>
      </c>
      <c r="CK1238" t="str">
        <f t="shared" ref="CK1238" si="6200">IF(AND(OR($B1238="Incon20l",$B1238="Incon20r"),OR($B1241="con20r",$B1241="con20l"),$F1238="Central",$F1241="Central"),$T1241,"")</f>
        <v/>
      </c>
      <c r="CL1238" t="str">
        <f t="shared" ref="CL1238" si="6201">IF(AND(OR($B1238="Incon60l",$B1238="Incon60r"),OR($B1241="con60r",$B1241="con60l"),$F1238="Central",$F1241="Central"),$T1241,"")</f>
        <v/>
      </c>
    </row>
    <row r="1239" spans="1:96" x14ac:dyDescent="0.25">
      <c r="A1239" t="s">
        <v>471</v>
      </c>
      <c r="B1239" t="s">
        <v>422</v>
      </c>
      <c r="C1239">
        <v>0</v>
      </c>
      <c r="D1239">
        <v>700</v>
      </c>
      <c r="E1239" t="s">
        <v>696</v>
      </c>
      <c r="F1239" t="s">
        <v>84</v>
      </c>
      <c r="G1239" t="s">
        <v>30</v>
      </c>
      <c r="H1239" t="s">
        <v>30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 t="s">
        <v>30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CB1239" t="str">
        <f t="shared" ref="CB1239" si="6202">IF(AND(OR($B1239="Incon20l",$B1239="Incon20r"),OR($B1242="Abs20r",$B1242="Abs20l"),$F1239="Flankers",$F1242="Flankers"),$I1242,"")</f>
        <v/>
      </c>
      <c r="CC1239" t="str">
        <f t="shared" ref="CC1239" si="6203">IF(AND(OR($B1239="Incon60l",$B1239="Incon60r"),OR($B1242="Abs60r",$B1242="Abs60l"),$F1239="Flankers",$F1242="Flankers"),$I1242,"")</f>
        <v/>
      </c>
      <c r="CD1239" t="str">
        <f t="shared" ref="CD1239" si="6204">IF(AND(OR($B1239="Incon20l",$B1239="Incon20r"),OR($B1242="con20r",$B1242="con20l"),$F1239="Flankers",$F1242="Flankers"),$I1242,"")</f>
        <v/>
      </c>
      <c r="CE1239" t="str">
        <f t="shared" ref="CE1239" si="6205">IF(AND(OR($B1239="Incon60l",$B1239="Incon60r"),OR($B1242="con60r",$B1242="con60l"),$F1239="Flankers",$F1242="Flankers"),$I1242,"")</f>
        <v/>
      </c>
      <c r="CO1239" t="str">
        <f t="shared" ref="CO1239" si="6206">IF(AND(OR($B1239="Incon20l",$B1239="Incon20r"),OR($B1242="Abs20r",$B1242="Abs20l"),$F1239="Flankers",$F1242="Flankers"),$T1242,"")</f>
        <v/>
      </c>
      <c r="CP1239" t="str">
        <f t="shared" ref="CP1239" si="6207">IF(AND(OR($B1239="Incon60l",$B1239="Incon60r"),OR($B1242="Abs60r",$B1242="Abs60l"),$F1239="Flankers",$F1242="Flankers"),$T1242,"")</f>
        <v/>
      </c>
      <c r="CQ1239" t="str">
        <f t="shared" ref="CQ1239" si="6208">IF(AND(OR($B1239="Incon20l",$B1239="Incon20r"),OR($B1242="con20r",$B1242="con20l"),$F1239="Flankers",$F1242="Flankers"),$T1242,"")</f>
        <v/>
      </c>
      <c r="CR1239" t="str">
        <f t="shared" ref="CR1239" si="6209">IF(AND(OR($B1239="Incon60l",$B1239="Incon60r"),OR($B1242="con60r",$B1242="con60l"),$F1239="Flankers",$F1242="Flankers"),$T1242,"")</f>
        <v/>
      </c>
    </row>
    <row r="1240" spans="1:96" x14ac:dyDescent="0.25">
      <c r="A1240" t="s">
        <v>472</v>
      </c>
      <c r="B1240" t="s">
        <v>422</v>
      </c>
      <c r="C1240">
        <v>0</v>
      </c>
      <c r="D1240">
        <v>700</v>
      </c>
      <c r="E1240" t="s">
        <v>696</v>
      </c>
      <c r="F1240" t="s">
        <v>84</v>
      </c>
      <c r="G1240" t="s">
        <v>30</v>
      </c>
      <c r="H1240" t="s">
        <v>30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 t="s">
        <v>30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</row>
    <row r="1241" spans="1:96" x14ac:dyDescent="0.25">
      <c r="A1241" t="s">
        <v>473</v>
      </c>
      <c r="B1241" t="s">
        <v>422</v>
      </c>
      <c r="C1241">
        <v>0</v>
      </c>
      <c r="D1241">
        <v>700</v>
      </c>
      <c r="E1241" t="s">
        <v>696</v>
      </c>
      <c r="F1241" t="s">
        <v>84</v>
      </c>
      <c r="G1241" t="s">
        <v>30</v>
      </c>
      <c r="H1241" t="s">
        <v>30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 t="s">
        <v>30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BV1241" t="str">
        <f t="shared" ref="BV1241" si="6210">IF(AND(OR($B1241="Incon20l",$B1241="Incon20r"),OR($B1244="Abs20r",$B1244="Abs20l"),$F1241="Central",$F1244="Central"),$I1244,"")</f>
        <v/>
      </c>
      <c r="BW1241" t="str">
        <f t="shared" ref="BW1241" si="6211">IF(AND(OR($B1241="Incon60l",$B1241="Incon60r"),OR($B1244="Abs60r",$B1244="Abs60l"),$F1241="Central",$F1244="Central"),$I1244,"")</f>
        <v/>
      </c>
      <c r="BX1241" t="str">
        <f t="shared" si="6031"/>
        <v/>
      </c>
      <c r="BY1241" t="str">
        <f t="shared" ref="BY1241" si="6212">IF(AND(OR($B1241="Incon60l",$B1241="Incon60r"),OR($B1244="con60r",$B1244="con60l"),$F1241="Central",$F1244="Central"),$I1244,"")</f>
        <v/>
      </c>
      <c r="CI1241" t="str">
        <f t="shared" ref="CI1241" si="6213">IF(AND(OR($B1241="Incon20l",$B1241="Incon20r"),OR($B1244="Abs20r",$B1244="Abs20l"),$F1241="Central",$F1244="Central"),$T1244,"")</f>
        <v/>
      </c>
      <c r="CJ1241" t="str">
        <f t="shared" ref="CJ1241" si="6214">IF(AND(OR($B1241="Incon60l",$B1241="Incon60r"),OR($B1244="Abs60r",$B1244="Abs60l"),$F1241="Central",$F1244="Central"),$T1244,"")</f>
        <v/>
      </c>
      <c r="CK1241" t="str">
        <f t="shared" ref="CK1241" si="6215">IF(AND(OR($B1241="Incon20l",$B1241="Incon20r"),OR($B1244="con20r",$B1244="con20l"),$F1241="Central",$F1244="Central"),$T1244,"")</f>
        <v/>
      </c>
      <c r="CL1241" t="str">
        <f t="shared" ref="CL1241" si="6216">IF(AND(OR($B1241="Incon60l",$B1241="Incon60r"),OR($B1244="con60r",$B1244="con60l"),$F1241="Central",$F1244="Central"),$T1244,"")</f>
        <v/>
      </c>
    </row>
    <row r="1242" spans="1:96" x14ac:dyDescent="0.25">
      <c r="A1242" t="s">
        <v>474</v>
      </c>
      <c r="B1242" t="s">
        <v>422</v>
      </c>
      <c r="C1242">
        <v>0</v>
      </c>
      <c r="D1242">
        <v>700</v>
      </c>
      <c r="E1242" t="s">
        <v>696</v>
      </c>
      <c r="F1242" t="s">
        <v>84</v>
      </c>
      <c r="G1242">
        <v>6.6</v>
      </c>
      <c r="H1242">
        <v>1</v>
      </c>
      <c r="I1242">
        <v>599.6</v>
      </c>
      <c r="J1242">
        <v>483.1</v>
      </c>
      <c r="K1242">
        <v>26900.9</v>
      </c>
      <c r="L1242">
        <v>483.1</v>
      </c>
      <c r="M1242">
        <v>483.1</v>
      </c>
      <c r="N1242">
        <v>183.1</v>
      </c>
      <c r="O1242">
        <v>1</v>
      </c>
      <c r="P1242">
        <v>0</v>
      </c>
      <c r="Q1242">
        <v>2</v>
      </c>
      <c r="R1242">
        <v>85.7</v>
      </c>
      <c r="S1242">
        <v>69</v>
      </c>
      <c r="T1242">
        <v>466.5</v>
      </c>
      <c r="U1242">
        <v>66.599999999999994</v>
      </c>
      <c r="V1242">
        <v>233.2</v>
      </c>
      <c r="CB1242" t="str">
        <f t="shared" ref="CB1242" si="6217">IF(AND(OR($B1242="Incon20l",$B1242="Incon20r"),OR($B1245="Abs20r",$B1245="Abs20l"),$F1242="Flankers",$F1245="Flankers"),$I1245,"")</f>
        <v/>
      </c>
      <c r="CC1242" t="str">
        <f t="shared" ref="CC1242" si="6218">IF(AND(OR($B1242="Incon60l",$B1242="Incon60r"),OR($B1245="Abs60r",$B1245="Abs60l"),$F1242="Flankers",$F1245="Flankers"),$I1245,"")</f>
        <v/>
      </c>
      <c r="CD1242" t="str">
        <f t="shared" ref="CD1242" si="6219">IF(AND(OR($B1242="Incon20l",$B1242="Incon20r"),OR($B1245="con20r",$B1245="con20l"),$F1242="Flankers",$F1245="Flankers"),$I1245,"")</f>
        <v/>
      </c>
      <c r="CE1242" t="str">
        <f t="shared" ref="CE1242" si="6220">IF(AND(OR($B1242="Incon60l",$B1242="Incon60r"),OR($B1245="con60r",$B1245="con60l"),$F1242="Flankers",$F1245="Flankers"),$I1245,"")</f>
        <v/>
      </c>
      <c r="CO1242" t="str">
        <f t="shared" ref="CO1242" si="6221">IF(AND(OR($B1242="Incon20l",$B1242="Incon20r"),OR($B1245="Abs20r",$B1245="Abs20l"),$F1242="Flankers",$F1245="Flankers"),$T1245,"")</f>
        <v/>
      </c>
      <c r="CP1242" t="str">
        <f t="shared" ref="CP1242" si="6222">IF(AND(OR($B1242="Incon60l",$B1242="Incon60r"),OR($B1245="Abs60r",$B1245="Abs60l"),$F1242="Flankers",$F1245="Flankers"),$T1245,"")</f>
        <v/>
      </c>
      <c r="CQ1242" t="str">
        <f t="shared" ref="CQ1242" si="6223">IF(AND(OR($B1242="Incon20l",$B1242="Incon20r"),OR($B1245="con20r",$B1245="con20l"),$F1242="Flankers",$F1245="Flankers"),$T1245,"")</f>
        <v/>
      </c>
      <c r="CR1242" t="str">
        <f t="shared" ref="CR1242" si="6224">IF(AND(OR($B1242="Incon60l",$B1242="Incon60r"),OR($B1245="con60r",$B1245="con60l"),$F1242="Flankers",$F1245="Flankers"),$T1245,"")</f>
        <v/>
      </c>
    </row>
    <row r="1243" spans="1:96" x14ac:dyDescent="0.25">
      <c r="A1243" t="s">
        <v>475</v>
      </c>
      <c r="B1243" t="s">
        <v>422</v>
      </c>
      <c r="C1243">
        <v>0</v>
      </c>
      <c r="D1243">
        <v>700</v>
      </c>
      <c r="E1243" t="s">
        <v>696</v>
      </c>
      <c r="F1243" t="s">
        <v>84</v>
      </c>
      <c r="G1243" t="s">
        <v>30</v>
      </c>
      <c r="H1243" t="s">
        <v>30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 t="s">
        <v>30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</row>
    <row r="1244" spans="1:96" x14ac:dyDescent="0.25">
      <c r="A1244" t="s">
        <v>421</v>
      </c>
      <c r="B1244" t="s">
        <v>422</v>
      </c>
      <c r="C1244">
        <v>0</v>
      </c>
      <c r="D1244">
        <v>700</v>
      </c>
      <c r="E1244" t="s">
        <v>696</v>
      </c>
      <c r="F1244" t="s">
        <v>85</v>
      </c>
      <c r="G1244" t="s">
        <v>30</v>
      </c>
      <c r="H1244" t="s">
        <v>30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 t="s">
        <v>30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BV1244" t="str">
        <f t="shared" ref="BV1244" si="6225">IF(AND(OR($B1244="Incon20l",$B1244="Incon20r"),OR($B1247="Abs20r",$B1247="Abs20l"),$F1244="Central",$F1247="Central"),$I1247,"")</f>
        <v/>
      </c>
      <c r="BW1244" t="str">
        <f t="shared" ref="BW1244" si="6226">IF(AND(OR($B1244="Incon60l",$B1244="Incon60r"),OR($B1247="Abs60r",$B1247="Abs60l"),$F1244="Central",$F1247="Central"),$I1247,"")</f>
        <v/>
      </c>
      <c r="BX1244" t="str">
        <f t="shared" si="6031"/>
        <v/>
      </c>
      <c r="BY1244" t="str">
        <f t="shared" ref="BY1244" si="6227">IF(AND(OR($B1244="Incon60l",$B1244="Incon60r"),OR($B1247="con60r",$B1247="con60l"),$F1244="Central",$F1247="Central"),$I1247,"")</f>
        <v/>
      </c>
      <c r="CI1244" t="str">
        <f t="shared" ref="CI1244" si="6228">IF(AND(OR($B1244="Incon20l",$B1244="Incon20r"),OR($B1247="Abs20r",$B1247="Abs20l"),$F1244="Central",$F1247="Central"),$T1247,"")</f>
        <v/>
      </c>
      <c r="CJ1244" t="str">
        <f t="shared" ref="CJ1244" si="6229">IF(AND(OR($B1244="Incon60l",$B1244="Incon60r"),OR($B1247="Abs60r",$B1247="Abs60l"),$F1244="Central",$F1247="Central"),$T1247,"")</f>
        <v/>
      </c>
      <c r="CK1244" t="str">
        <f t="shared" ref="CK1244" si="6230">IF(AND(OR($B1244="Incon20l",$B1244="Incon20r"),OR($B1247="con20r",$B1247="con20l"),$F1244="Central",$F1247="Central"),$T1247,"")</f>
        <v/>
      </c>
      <c r="CL1244" t="str">
        <f t="shared" ref="CL1244" si="6231">IF(AND(OR($B1244="Incon60l",$B1244="Incon60r"),OR($B1247="con60r",$B1247="con60l"),$F1244="Central",$F1247="Central"),$T1247,"")</f>
        <v/>
      </c>
    </row>
    <row r="1245" spans="1:96" x14ac:dyDescent="0.25">
      <c r="A1245" t="s">
        <v>423</v>
      </c>
      <c r="B1245" t="s">
        <v>422</v>
      </c>
      <c r="C1245">
        <v>0</v>
      </c>
      <c r="D1245">
        <v>700</v>
      </c>
      <c r="E1245" t="s">
        <v>696</v>
      </c>
      <c r="F1245" t="s">
        <v>85</v>
      </c>
      <c r="G1245" t="s">
        <v>30</v>
      </c>
      <c r="H1245" t="s">
        <v>30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 t="s">
        <v>30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CB1245" t="str">
        <f t="shared" ref="CB1245" si="6232">IF(AND(OR($B1245="Incon20l",$B1245="Incon20r"),OR($B1248="Abs20r",$B1248="Abs20l"),$F1245="Flankers",$F1248="Flankers"),$I1248,"")</f>
        <v/>
      </c>
      <c r="CC1245" t="str">
        <f t="shared" ref="CC1245" si="6233">IF(AND(OR($B1245="Incon60l",$B1245="Incon60r"),OR($B1248="Abs60r",$B1248="Abs60l"),$F1245="Flankers",$F1248="Flankers"),$I1248,"")</f>
        <v/>
      </c>
      <c r="CD1245" t="str">
        <f t="shared" ref="CD1245" si="6234">IF(AND(OR($B1245="Incon20l",$B1245="Incon20r"),OR($B1248="con20r",$B1248="con20l"),$F1245="Flankers",$F1248="Flankers"),$I1248,"")</f>
        <v/>
      </c>
      <c r="CE1245" t="str">
        <f t="shared" ref="CE1245" si="6235">IF(AND(OR($B1245="Incon60l",$B1245="Incon60r"),OR($B1248="con60r",$B1248="con60l"),$F1245="Flankers",$F1248="Flankers"),$I1248,"")</f>
        <v/>
      </c>
      <c r="CO1245" t="str">
        <f t="shared" ref="CO1245" si="6236">IF(AND(OR($B1245="Incon20l",$B1245="Incon20r"),OR($B1248="Abs20r",$B1248="Abs20l"),$F1245="Flankers",$F1248="Flankers"),$T1248,"")</f>
        <v/>
      </c>
      <c r="CP1245" t="str">
        <f t="shared" ref="CP1245" si="6237">IF(AND(OR($B1245="Incon60l",$B1245="Incon60r"),OR($B1248="Abs60r",$B1248="Abs60l"),$F1245="Flankers",$F1248="Flankers"),$T1248,"")</f>
        <v/>
      </c>
      <c r="CQ1245" t="str">
        <f t="shared" ref="CQ1245" si="6238">IF(AND(OR($B1245="Incon20l",$B1245="Incon20r"),OR($B1248="con20r",$B1248="con20l"),$F1245="Flankers",$F1248="Flankers"),$T1248,"")</f>
        <v/>
      </c>
      <c r="CR1245" t="str">
        <f t="shared" ref="CR1245" si="6239">IF(AND(OR($B1245="Incon60l",$B1245="Incon60r"),OR($B1248="con60r",$B1248="con60l"),$F1245="Flankers",$F1248="Flankers"),$T1248,"")</f>
        <v/>
      </c>
    </row>
    <row r="1246" spans="1:96" x14ac:dyDescent="0.25">
      <c r="A1246" t="s">
        <v>424</v>
      </c>
      <c r="B1246" t="s">
        <v>422</v>
      </c>
      <c r="C1246">
        <v>0</v>
      </c>
      <c r="D1246">
        <v>700</v>
      </c>
      <c r="E1246" t="s">
        <v>696</v>
      </c>
      <c r="F1246" t="s">
        <v>85</v>
      </c>
      <c r="G1246" t="s">
        <v>30</v>
      </c>
      <c r="H1246" t="s">
        <v>30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 t="s">
        <v>30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</row>
    <row r="1247" spans="1:96" x14ac:dyDescent="0.25">
      <c r="A1247" t="s">
        <v>425</v>
      </c>
      <c r="B1247" t="s">
        <v>422</v>
      </c>
      <c r="C1247">
        <v>0</v>
      </c>
      <c r="D1247">
        <v>700</v>
      </c>
      <c r="E1247" t="s">
        <v>696</v>
      </c>
      <c r="F1247" t="s">
        <v>85</v>
      </c>
      <c r="G1247" t="s">
        <v>30</v>
      </c>
      <c r="H1247" t="s">
        <v>30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 t="s">
        <v>30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BV1247" t="str">
        <f t="shared" ref="BV1247" si="6240">IF(AND(OR($B1247="Incon20l",$B1247="Incon20r"),OR($B1250="Abs20r",$B1250="Abs20l"),$F1247="Central",$F1250="Central"),$I1250,"")</f>
        <v/>
      </c>
      <c r="BW1247" t="str">
        <f t="shared" ref="BW1247" si="6241">IF(AND(OR($B1247="Incon60l",$B1247="Incon60r"),OR($B1250="Abs60r",$B1250="Abs60l"),$F1247="Central",$F1250="Central"),$I1250,"")</f>
        <v/>
      </c>
      <c r="BX1247" t="str">
        <f t="shared" si="6031"/>
        <v/>
      </c>
      <c r="BY1247" t="str">
        <f t="shared" ref="BY1247" si="6242">IF(AND(OR($B1247="Incon60l",$B1247="Incon60r"),OR($B1250="con60r",$B1250="con60l"),$F1247="Central",$F1250="Central"),$I1250,"")</f>
        <v/>
      </c>
      <c r="CI1247" t="str">
        <f t="shared" ref="CI1247" si="6243">IF(AND(OR($B1247="Incon20l",$B1247="Incon20r"),OR($B1250="Abs20r",$B1250="Abs20l"),$F1247="Central",$F1250="Central"),$T1250,"")</f>
        <v/>
      </c>
      <c r="CJ1247" t="str">
        <f t="shared" ref="CJ1247" si="6244">IF(AND(OR($B1247="Incon60l",$B1247="Incon60r"),OR($B1250="Abs60r",$B1250="Abs60l"),$F1247="Central",$F1250="Central"),$T1250,"")</f>
        <v/>
      </c>
      <c r="CK1247" t="str">
        <f t="shared" ref="CK1247" si="6245">IF(AND(OR($B1247="Incon20l",$B1247="Incon20r"),OR($B1250="con20r",$B1250="con20l"),$F1247="Central",$F1250="Central"),$T1250,"")</f>
        <v/>
      </c>
      <c r="CL1247" t="str">
        <f t="shared" ref="CL1247" si="6246">IF(AND(OR($B1247="Incon60l",$B1247="Incon60r"),OR($B1250="con60r",$B1250="con60l"),$F1247="Central",$F1250="Central"),$T1250,"")</f>
        <v/>
      </c>
    </row>
    <row r="1248" spans="1:96" x14ac:dyDescent="0.25">
      <c r="A1248" t="s">
        <v>426</v>
      </c>
      <c r="B1248" t="s">
        <v>422</v>
      </c>
      <c r="C1248">
        <v>0</v>
      </c>
      <c r="D1248">
        <v>700</v>
      </c>
      <c r="E1248" t="s">
        <v>696</v>
      </c>
      <c r="F1248" t="s">
        <v>85</v>
      </c>
      <c r="G1248" t="s">
        <v>30</v>
      </c>
      <c r="H1248" t="s">
        <v>30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 t="s">
        <v>30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CB1248" t="str">
        <f t="shared" ref="CB1248" si="6247">IF(AND(OR($B1248="Incon20l",$B1248="Incon20r"),OR($B1251="Abs20r",$B1251="Abs20l"),$F1248="Flankers",$F1251="Flankers"),$I1251,"")</f>
        <v/>
      </c>
      <c r="CC1248" t="str">
        <f t="shared" ref="CC1248" si="6248">IF(AND(OR($B1248="Incon60l",$B1248="Incon60r"),OR($B1251="Abs60r",$B1251="Abs60l"),$F1248="Flankers",$F1251="Flankers"),$I1251,"")</f>
        <v/>
      </c>
      <c r="CD1248" t="str">
        <f t="shared" ref="CD1248" si="6249">IF(AND(OR($B1248="Incon20l",$B1248="Incon20r"),OR($B1251="con20r",$B1251="con20l"),$F1248="Flankers",$F1251="Flankers"),$I1251,"")</f>
        <v/>
      </c>
      <c r="CE1248" t="str">
        <f t="shared" ref="CE1248" si="6250">IF(AND(OR($B1248="Incon60l",$B1248="Incon60r"),OR($B1251="con60r",$B1251="con60l"),$F1248="Flankers",$F1251="Flankers"),$I1251,"")</f>
        <v/>
      </c>
      <c r="CO1248" t="str">
        <f t="shared" ref="CO1248" si="6251">IF(AND(OR($B1248="Incon20l",$B1248="Incon20r"),OR($B1251="Abs20r",$B1251="Abs20l"),$F1248="Flankers",$F1251="Flankers"),$T1251,"")</f>
        <v/>
      </c>
      <c r="CP1248" t="str">
        <f t="shared" ref="CP1248" si="6252">IF(AND(OR($B1248="Incon60l",$B1248="Incon60r"),OR($B1251="Abs60r",$B1251="Abs60l"),$F1248="Flankers",$F1251="Flankers"),$T1251,"")</f>
        <v/>
      </c>
      <c r="CQ1248" t="str">
        <f t="shared" ref="CQ1248" si="6253">IF(AND(OR($B1248="Incon20l",$B1248="Incon20r"),OR($B1251="con20r",$B1251="con20l"),$F1248="Flankers",$F1251="Flankers"),$T1251,"")</f>
        <v/>
      </c>
      <c r="CR1248" t="str">
        <f t="shared" ref="CR1248" si="6254">IF(AND(OR($B1248="Incon60l",$B1248="Incon60r"),OR($B1251="con60r",$B1251="con60l"),$F1248="Flankers",$F1251="Flankers"),$T1251,"")</f>
        <v/>
      </c>
    </row>
    <row r="1249" spans="1:96" x14ac:dyDescent="0.25">
      <c r="A1249" t="s">
        <v>427</v>
      </c>
      <c r="B1249" t="s">
        <v>422</v>
      </c>
      <c r="C1249">
        <v>0</v>
      </c>
      <c r="D1249">
        <v>700</v>
      </c>
      <c r="E1249" t="s">
        <v>696</v>
      </c>
      <c r="F1249" t="s">
        <v>85</v>
      </c>
      <c r="G1249" t="s">
        <v>30</v>
      </c>
      <c r="H1249" t="s">
        <v>30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 t="s">
        <v>30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</row>
    <row r="1250" spans="1:96" x14ac:dyDescent="0.25">
      <c r="A1250" t="s">
        <v>428</v>
      </c>
      <c r="B1250" t="s">
        <v>422</v>
      </c>
      <c r="C1250">
        <v>0</v>
      </c>
      <c r="D1250">
        <v>700</v>
      </c>
      <c r="E1250" t="s">
        <v>696</v>
      </c>
      <c r="F1250" t="s">
        <v>85</v>
      </c>
      <c r="G1250" t="s">
        <v>30</v>
      </c>
      <c r="H1250" t="s">
        <v>30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 t="s">
        <v>30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BV1250" t="str">
        <f t="shared" ref="BV1250" si="6255">IF(AND(OR($B1250="Incon20l",$B1250="Incon20r"),OR($B1253="Abs20r",$B1253="Abs20l"),$F1250="Central",$F1253="Central"),$I1253,"")</f>
        <v/>
      </c>
      <c r="BW1250" t="str">
        <f t="shared" ref="BW1250" si="6256">IF(AND(OR($B1250="Incon60l",$B1250="Incon60r"),OR($B1253="Abs60r",$B1253="Abs60l"),$F1250="Central",$F1253="Central"),$I1253,"")</f>
        <v/>
      </c>
      <c r="BX1250" t="str">
        <f t="shared" si="6031"/>
        <v/>
      </c>
      <c r="BY1250" t="str">
        <f t="shared" ref="BY1250" si="6257">IF(AND(OR($B1250="Incon60l",$B1250="Incon60r"),OR($B1253="con60r",$B1253="con60l"),$F1250="Central",$F1253="Central"),$I1253,"")</f>
        <v/>
      </c>
      <c r="CI1250" t="str">
        <f t="shared" ref="CI1250" si="6258">IF(AND(OR($B1250="Incon20l",$B1250="Incon20r"),OR($B1253="Abs20r",$B1253="Abs20l"),$F1250="Central",$F1253="Central"),$T1253,"")</f>
        <v/>
      </c>
      <c r="CJ1250" t="str">
        <f t="shared" ref="CJ1250" si="6259">IF(AND(OR($B1250="Incon60l",$B1250="Incon60r"),OR($B1253="Abs60r",$B1253="Abs60l"),$F1250="Central",$F1253="Central"),$T1253,"")</f>
        <v/>
      </c>
      <c r="CK1250" t="str">
        <f t="shared" ref="CK1250" si="6260">IF(AND(OR($B1250="Incon20l",$B1250="Incon20r"),OR($B1253="con20r",$B1253="con20l"),$F1250="Central",$F1253="Central"),$T1253,"")</f>
        <v/>
      </c>
      <c r="CL1250" t="str">
        <f t="shared" ref="CL1250" si="6261">IF(AND(OR($B1250="Incon60l",$B1250="Incon60r"),OR($B1253="con60r",$B1253="con60l"),$F1250="Central",$F1253="Central"),$T1253,"")</f>
        <v/>
      </c>
    </row>
    <row r="1251" spans="1:96" x14ac:dyDescent="0.25">
      <c r="A1251" t="s">
        <v>429</v>
      </c>
      <c r="B1251" t="s">
        <v>422</v>
      </c>
      <c r="C1251">
        <v>0</v>
      </c>
      <c r="D1251">
        <v>700</v>
      </c>
      <c r="E1251" t="s">
        <v>696</v>
      </c>
      <c r="F1251" t="s">
        <v>85</v>
      </c>
      <c r="G1251" t="s">
        <v>30</v>
      </c>
      <c r="H1251" t="s">
        <v>30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 t="s">
        <v>30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CB1251" t="str">
        <f t="shared" ref="CB1251" si="6262">IF(AND(OR($B1251="Incon20l",$B1251="Incon20r"),OR($B1254="Abs20r",$B1254="Abs20l"),$F1251="Flankers",$F1254="Flankers"),$I1254,"")</f>
        <v/>
      </c>
      <c r="CC1251" t="str">
        <f t="shared" ref="CC1251" si="6263">IF(AND(OR($B1251="Incon60l",$B1251="Incon60r"),OR($B1254="Abs60r",$B1254="Abs60l"),$F1251="Flankers",$F1254="Flankers"),$I1254,"")</f>
        <v/>
      </c>
      <c r="CD1251" t="str">
        <f t="shared" ref="CD1251" si="6264">IF(AND(OR($B1251="Incon20l",$B1251="Incon20r"),OR($B1254="con20r",$B1254="con20l"),$F1251="Flankers",$F1254="Flankers"),$I1254,"")</f>
        <v/>
      </c>
      <c r="CE1251" t="str">
        <f t="shared" ref="CE1251" si="6265">IF(AND(OR($B1251="Incon60l",$B1251="Incon60r"),OR($B1254="con60r",$B1254="con60l"),$F1251="Flankers",$F1254="Flankers"),$I1254,"")</f>
        <v/>
      </c>
      <c r="CO1251" t="str">
        <f t="shared" ref="CO1251" si="6266">IF(AND(OR($B1251="Incon20l",$B1251="Incon20r"),OR($B1254="Abs20r",$B1254="Abs20l"),$F1251="Flankers",$F1254="Flankers"),$T1254,"")</f>
        <v/>
      </c>
      <c r="CP1251" t="str">
        <f t="shared" ref="CP1251" si="6267">IF(AND(OR($B1251="Incon60l",$B1251="Incon60r"),OR($B1254="Abs60r",$B1254="Abs60l"),$F1251="Flankers",$F1254="Flankers"),$T1254,"")</f>
        <v/>
      </c>
      <c r="CQ1251" t="str">
        <f t="shared" ref="CQ1251" si="6268">IF(AND(OR($B1251="Incon20l",$B1251="Incon20r"),OR($B1254="con20r",$B1254="con20l"),$F1251="Flankers",$F1254="Flankers"),$T1254,"")</f>
        <v/>
      </c>
      <c r="CR1251" t="str">
        <f t="shared" ref="CR1251" si="6269">IF(AND(OR($B1251="Incon60l",$B1251="Incon60r"),OR($B1254="con60r",$B1254="con60l"),$F1251="Flankers",$F1254="Flankers"),$T1254,"")</f>
        <v/>
      </c>
    </row>
    <row r="1252" spans="1:96" x14ac:dyDescent="0.25">
      <c r="A1252" t="s">
        <v>430</v>
      </c>
      <c r="B1252" t="s">
        <v>422</v>
      </c>
      <c r="C1252">
        <v>0</v>
      </c>
      <c r="D1252">
        <v>700</v>
      </c>
      <c r="E1252" t="s">
        <v>696</v>
      </c>
      <c r="F1252" t="s">
        <v>85</v>
      </c>
      <c r="G1252" t="s">
        <v>30</v>
      </c>
      <c r="H1252" t="s">
        <v>30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 t="s">
        <v>30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</row>
    <row r="1253" spans="1:96" x14ac:dyDescent="0.25">
      <c r="A1253" t="s">
        <v>431</v>
      </c>
      <c r="B1253" t="s">
        <v>422</v>
      </c>
      <c r="C1253">
        <v>0</v>
      </c>
      <c r="D1253">
        <v>700</v>
      </c>
      <c r="E1253" t="s">
        <v>696</v>
      </c>
      <c r="F1253" t="s">
        <v>85</v>
      </c>
      <c r="G1253" t="s">
        <v>30</v>
      </c>
      <c r="H1253" t="s">
        <v>30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 t="s">
        <v>30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BV1253" t="str">
        <f t="shared" ref="BV1253" si="6270">IF(AND(OR($B1253="Incon20l",$B1253="Incon20r"),OR($B1256="Abs20r",$B1256="Abs20l"),$F1253="Central",$F1256="Central"),$I1256,"")</f>
        <v/>
      </c>
      <c r="BW1253" t="str">
        <f t="shared" ref="BW1253" si="6271">IF(AND(OR($B1253="Incon60l",$B1253="Incon60r"),OR($B1256="Abs60r",$B1256="Abs60l"),$F1253="Central",$F1256="Central"),$I1256,"")</f>
        <v/>
      </c>
      <c r="BX1253" t="str">
        <f t="shared" si="6031"/>
        <v/>
      </c>
      <c r="BY1253" t="str">
        <f t="shared" ref="BY1253" si="6272">IF(AND(OR($B1253="Incon60l",$B1253="Incon60r"),OR($B1256="con60r",$B1256="con60l"),$F1253="Central",$F1256="Central"),$I1256,"")</f>
        <v/>
      </c>
      <c r="CI1253" t="str">
        <f t="shared" ref="CI1253" si="6273">IF(AND(OR($B1253="Incon20l",$B1253="Incon20r"),OR($B1256="Abs20r",$B1256="Abs20l"),$F1253="Central",$F1256="Central"),$T1256,"")</f>
        <v/>
      </c>
      <c r="CJ1253" t="str">
        <f t="shared" ref="CJ1253" si="6274">IF(AND(OR($B1253="Incon60l",$B1253="Incon60r"),OR($B1256="Abs60r",$B1256="Abs60l"),$F1253="Central",$F1256="Central"),$T1256,"")</f>
        <v/>
      </c>
      <c r="CK1253" t="str">
        <f t="shared" ref="CK1253" si="6275">IF(AND(OR($B1253="Incon20l",$B1253="Incon20r"),OR($B1256="con20r",$B1256="con20l"),$F1253="Central",$F1256="Central"),$T1256,"")</f>
        <v/>
      </c>
      <c r="CL1253" t="str">
        <f t="shared" ref="CL1253" si="6276">IF(AND(OR($B1253="Incon60l",$B1253="Incon60r"),OR($B1256="con60r",$B1256="con60l"),$F1253="Central",$F1256="Central"),$T1256,"")</f>
        <v/>
      </c>
    </row>
    <row r="1254" spans="1:96" x14ac:dyDescent="0.25">
      <c r="A1254" t="s">
        <v>432</v>
      </c>
      <c r="B1254" t="s">
        <v>422</v>
      </c>
      <c r="C1254">
        <v>0</v>
      </c>
      <c r="D1254">
        <v>700</v>
      </c>
      <c r="E1254" t="s">
        <v>696</v>
      </c>
      <c r="F1254" t="s">
        <v>85</v>
      </c>
      <c r="G1254" t="s">
        <v>30</v>
      </c>
      <c r="H1254" t="s">
        <v>30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 t="s">
        <v>30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CB1254" t="str">
        <f t="shared" ref="CB1254" si="6277">IF(AND(OR($B1254="Incon20l",$B1254="Incon20r"),OR($B1257="Abs20r",$B1257="Abs20l"),$F1254="Flankers",$F1257="Flankers"),$I1257,"")</f>
        <v/>
      </c>
      <c r="CC1254" t="str">
        <f t="shared" ref="CC1254" si="6278">IF(AND(OR($B1254="Incon60l",$B1254="Incon60r"),OR($B1257="Abs60r",$B1257="Abs60l"),$F1254="Flankers",$F1257="Flankers"),$I1257,"")</f>
        <v/>
      </c>
      <c r="CD1254" t="str">
        <f t="shared" ref="CD1254" si="6279">IF(AND(OR($B1254="Incon20l",$B1254="Incon20r"),OR($B1257="con20r",$B1257="con20l"),$F1254="Flankers",$F1257="Flankers"),$I1257,"")</f>
        <v/>
      </c>
      <c r="CE1254" t="str">
        <f t="shared" ref="CE1254" si="6280">IF(AND(OR($B1254="Incon60l",$B1254="Incon60r"),OR($B1257="con60r",$B1257="con60l"),$F1254="Flankers",$F1257="Flankers"),$I1257,"")</f>
        <v/>
      </c>
      <c r="CO1254" t="str">
        <f t="shared" ref="CO1254" si="6281">IF(AND(OR($B1254="Incon20l",$B1254="Incon20r"),OR($B1257="Abs20r",$B1257="Abs20l"),$F1254="Flankers",$F1257="Flankers"),$T1257,"")</f>
        <v/>
      </c>
      <c r="CP1254" t="str">
        <f t="shared" ref="CP1254" si="6282">IF(AND(OR($B1254="Incon60l",$B1254="Incon60r"),OR($B1257="Abs60r",$B1257="Abs60l"),$F1254="Flankers",$F1257="Flankers"),$T1257,"")</f>
        <v/>
      </c>
      <c r="CQ1254" t="str">
        <f t="shared" ref="CQ1254" si="6283">IF(AND(OR($B1254="Incon20l",$B1254="Incon20r"),OR($B1257="con20r",$B1257="con20l"),$F1254="Flankers",$F1257="Flankers"),$T1257,"")</f>
        <v/>
      </c>
      <c r="CR1254" t="str">
        <f t="shared" ref="CR1254" si="6284">IF(AND(OR($B1254="Incon60l",$B1254="Incon60r"),OR($B1257="con60r",$B1257="con60l"),$F1254="Flankers",$F1257="Flankers"),$T1257,"")</f>
        <v/>
      </c>
    </row>
    <row r="1255" spans="1:96" x14ac:dyDescent="0.25">
      <c r="A1255" t="s">
        <v>433</v>
      </c>
      <c r="B1255" t="s">
        <v>422</v>
      </c>
      <c r="C1255">
        <v>0</v>
      </c>
      <c r="D1255">
        <v>700</v>
      </c>
      <c r="E1255" t="s">
        <v>696</v>
      </c>
      <c r="F1255" t="s">
        <v>85</v>
      </c>
      <c r="G1255" t="s">
        <v>30</v>
      </c>
      <c r="H1255" t="s">
        <v>30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 t="s">
        <v>30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</row>
    <row r="1256" spans="1:96" x14ac:dyDescent="0.25">
      <c r="A1256" t="s">
        <v>434</v>
      </c>
      <c r="B1256" t="s">
        <v>422</v>
      </c>
      <c r="C1256">
        <v>0</v>
      </c>
      <c r="D1256">
        <v>700</v>
      </c>
      <c r="E1256" t="s">
        <v>696</v>
      </c>
      <c r="F1256" t="s">
        <v>85</v>
      </c>
      <c r="G1256" t="s">
        <v>30</v>
      </c>
      <c r="H1256" t="s">
        <v>30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 t="s">
        <v>30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BV1256" t="str">
        <f t="shared" ref="BV1256" si="6285">IF(AND(OR($B1256="Incon20l",$B1256="Incon20r"),OR($B1259="Abs20r",$B1259="Abs20l"),$F1256="Central",$F1259="Central"),$I1259,"")</f>
        <v/>
      </c>
      <c r="BW1256" t="str">
        <f t="shared" ref="BW1256" si="6286">IF(AND(OR($B1256="Incon60l",$B1256="Incon60r"),OR($B1259="Abs60r",$B1259="Abs60l"),$F1256="Central",$F1259="Central"),$I1259,"")</f>
        <v/>
      </c>
      <c r="BX1256" t="str">
        <f t="shared" si="6031"/>
        <v/>
      </c>
      <c r="BY1256" t="str">
        <f t="shared" ref="BY1256" si="6287">IF(AND(OR($B1256="Incon60l",$B1256="Incon60r"),OR($B1259="con60r",$B1259="con60l"),$F1256="Central",$F1259="Central"),$I1259,"")</f>
        <v/>
      </c>
      <c r="CI1256" t="str">
        <f t="shared" ref="CI1256" si="6288">IF(AND(OR($B1256="Incon20l",$B1256="Incon20r"),OR($B1259="Abs20r",$B1259="Abs20l"),$F1256="Central",$F1259="Central"),$T1259,"")</f>
        <v/>
      </c>
      <c r="CJ1256" t="str">
        <f t="shared" ref="CJ1256" si="6289">IF(AND(OR($B1256="Incon60l",$B1256="Incon60r"),OR($B1259="Abs60r",$B1259="Abs60l"),$F1256="Central",$F1259="Central"),$T1259,"")</f>
        <v/>
      </c>
      <c r="CK1256" t="str">
        <f t="shared" ref="CK1256" si="6290">IF(AND(OR($B1256="Incon20l",$B1256="Incon20r"),OR($B1259="con20r",$B1259="con20l"),$F1256="Central",$F1259="Central"),$T1259,"")</f>
        <v/>
      </c>
      <c r="CL1256" t="str">
        <f t="shared" ref="CL1256" si="6291">IF(AND(OR($B1256="Incon60l",$B1256="Incon60r"),OR($B1259="con60r",$B1259="con60l"),$F1256="Central",$F1259="Central"),$T1259,"")</f>
        <v/>
      </c>
    </row>
    <row r="1257" spans="1:96" x14ac:dyDescent="0.25">
      <c r="A1257" t="s">
        <v>435</v>
      </c>
      <c r="B1257" t="s">
        <v>422</v>
      </c>
      <c r="C1257">
        <v>0</v>
      </c>
      <c r="D1257">
        <v>700</v>
      </c>
      <c r="E1257" t="s">
        <v>696</v>
      </c>
      <c r="F1257" t="s">
        <v>85</v>
      </c>
      <c r="G1257" t="s">
        <v>30</v>
      </c>
      <c r="H1257" t="s">
        <v>30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 t="s">
        <v>30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CB1257" t="str">
        <f t="shared" ref="CB1257" si="6292">IF(AND(OR($B1257="Incon20l",$B1257="Incon20r"),OR($B1260="Abs20r",$B1260="Abs20l"),$F1257="Flankers",$F1260="Flankers"),$I1260,"")</f>
        <v/>
      </c>
      <c r="CC1257" t="str">
        <f t="shared" ref="CC1257" si="6293">IF(AND(OR($B1257="Incon60l",$B1257="Incon60r"),OR($B1260="Abs60r",$B1260="Abs60l"),$F1257="Flankers",$F1260="Flankers"),$I1260,"")</f>
        <v/>
      </c>
      <c r="CD1257" t="str">
        <f t="shared" ref="CD1257" si="6294">IF(AND(OR($B1257="Incon20l",$B1257="Incon20r"),OR($B1260="con20r",$B1260="con20l"),$F1257="Flankers",$F1260="Flankers"),$I1260,"")</f>
        <v/>
      </c>
      <c r="CE1257" t="str">
        <f t="shared" ref="CE1257" si="6295">IF(AND(OR($B1257="Incon60l",$B1257="Incon60r"),OR($B1260="con60r",$B1260="con60l"),$F1257="Flankers",$F1260="Flankers"),$I1260,"")</f>
        <v/>
      </c>
      <c r="CO1257" t="str">
        <f t="shared" ref="CO1257" si="6296">IF(AND(OR($B1257="Incon20l",$B1257="Incon20r"),OR($B1260="Abs20r",$B1260="Abs20l"),$F1257="Flankers",$F1260="Flankers"),$T1260,"")</f>
        <v/>
      </c>
      <c r="CP1257" t="str">
        <f t="shared" ref="CP1257" si="6297">IF(AND(OR($B1257="Incon60l",$B1257="Incon60r"),OR($B1260="Abs60r",$B1260="Abs60l"),$F1257="Flankers",$F1260="Flankers"),$T1260,"")</f>
        <v/>
      </c>
      <c r="CQ1257" t="str">
        <f t="shared" ref="CQ1257" si="6298">IF(AND(OR($B1257="Incon20l",$B1257="Incon20r"),OR($B1260="con20r",$B1260="con20l"),$F1257="Flankers",$F1260="Flankers"),$T1260,"")</f>
        <v/>
      </c>
      <c r="CR1257" t="str">
        <f t="shared" ref="CR1257" si="6299">IF(AND(OR($B1257="Incon60l",$B1257="Incon60r"),OR($B1260="con60r",$B1260="con60l"),$F1257="Flankers",$F1260="Flankers"),$T1260,"")</f>
        <v/>
      </c>
    </row>
    <row r="1258" spans="1:96" x14ac:dyDescent="0.25">
      <c r="A1258" t="s">
        <v>436</v>
      </c>
      <c r="B1258" t="s">
        <v>422</v>
      </c>
      <c r="C1258">
        <v>0</v>
      </c>
      <c r="D1258">
        <v>700</v>
      </c>
      <c r="E1258" t="s">
        <v>696</v>
      </c>
      <c r="F1258" t="s">
        <v>85</v>
      </c>
      <c r="G1258" t="s">
        <v>30</v>
      </c>
      <c r="H1258" t="s">
        <v>30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 t="s">
        <v>30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</row>
    <row r="1259" spans="1:96" x14ac:dyDescent="0.25">
      <c r="A1259" t="s">
        <v>437</v>
      </c>
      <c r="B1259" t="s">
        <v>422</v>
      </c>
      <c r="C1259">
        <v>0</v>
      </c>
      <c r="D1259">
        <v>700</v>
      </c>
      <c r="E1259" t="s">
        <v>696</v>
      </c>
      <c r="F1259" t="s">
        <v>85</v>
      </c>
      <c r="G1259" t="s">
        <v>30</v>
      </c>
      <c r="H1259" t="s">
        <v>30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 t="s">
        <v>30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BV1259" t="str">
        <f t="shared" ref="BV1259" si="6300">IF(AND(OR($B1259="Incon20l",$B1259="Incon20r"),OR($B1262="Abs20r",$B1262="Abs20l"),$F1259="Central",$F1262="Central"),$I1262,"")</f>
        <v/>
      </c>
      <c r="BW1259" t="str">
        <f t="shared" ref="BW1259" si="6301">IF(AND(OR($B1259="Incon60l",$B1259="Incon60r"),OR($B1262="Abs60r",$B1262="Abs60l"),$F1259="Central",$F1262="Central"),$I1262,"")</f>
        <v/>
      </c>
      <c r="BX1259" t="str">
        <f t="shared" si="6031"/>
        <v/>
      </c>
      <c r="BY1259" t="str">
        <f t="shared" ref="BY1259" si="6302">IF(AND(OR($B1259="Incon60l",$B1259="Incon60r"),OR($B1262="con60r",$B1262="con60l"),$F1259="Central",$F1262="Central"),$I1262,"")</f>
        <v/>
      </c>
      <c r="CI1259" t="str">
        <f t="shared" ref="CI1259" si="6303">IF(AND(OR($B1259="Incon20l",$B1259="Incon20r"),OR($B1262="Abs20r",$B1262="Abs20l"),$F1259="Central",$F1262="Central"),$T1262,"")</f>
        <v/>
      </c>
      <c r="CJ1259" t="str">
        <f t="shared" ref="CJ1259" si="6304">IF(AND(OR($B1259="Incon60l",$B1259="Incon60r"),OR($B1262="Abs60r",$B1262="Abs60l"),$F1259="Central",$F1262="Central"),$T1262,"")</f>
        <v/>
      </c>
      <c r="CK1259" t="str">
        <f t="shared" ref="CK1259" si="6305">IF(AND(OR($B1259="Incon20l",$B1259="Incon20r"),OR($B1262="con20r",$B1262="con20l"),$F1259="Central",$F1262="Central"),$T1262,"")</f>
        <v/>
      </c>
      <c r="CL1259" t="str">
        <f t="shared" ref="CL1259" si="6306">IF(AND(OR($B1259="Incon60l",$B1259="Incon60r"),OR($B1262="con60r",$B1262="con60l"),$F1259="Central",$F1262="Central"),$T1262,"")</f>
        <v/>
      </c>
    </row>
    <row r="1260" spans="1:96" x14ac:dyDescent="0.25">
      <c r="A1260" t="s">
        <v>438</v>
      </c>
      <c r="B1260" t="s">
        <v>422</v>
      </c>
      <c r="C1260">
        <v>0</v>
      </c>
      <c r="D1260">
        <v>700</v>
      </c>
      <c r="E1260" t="s">
        <v>696</v>
      </c>
      <c r="F1260" t="s">
        <v>85</v>
      </c>
      <c r="G1260" t="s">
        <v>30</v>
      </c>
      <c r="H1260" t="s">
        <v>30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 t="s">
        <v>30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CB1260" t="str">
        <f t="shared" ref="CB1260" si="6307">IF(AND(OR($B1260="Incon20l",$B1260="Incon20r"),OR($B1263="Abs20r",$B1263="Abs20l"),$F1260="Flankers",$F1263="Flankers"),$I1263,"")</f>
        <v/>
      </c>
      <c r="CC1260" t="str">
        <f t="shared" ref="CC1260" si="6308">IF(AND(OR($B1260="Incon60l",$B1260="Incon60r"),OR($B1263="Abs60r",$B1263="Abs60l"),$F1260="Flankers",$F1263="Flankers"),$I1263,"")</f>
        <v/>
      </c>
      <c r="CD1260" t="str">
        <f t="shared" ref="CD1260" si="6309">IF(AND(OR($B1260="Incon20l",$B1260="Incon20r"),OR($B1263="con20r",$B1263="con20l"),$F1260="Flankers",$F1263="Flankers"),$I1263,"")</f>
        <v/>
      </c>
      <c r="CE1260" t="str">
        <f t="shared" ref="CE1260" si="6310">IF(AND(OR($B1260="Incon60l",$B1260="Incon60r"),OR($B1263="con60r",$B1263="con60l"),$F1260="Flankers",$F1263="Flankers"),$I1263,"")</f>
        <v/>
      </c>
      <c r="CO1260" t="str">
        <f t="shared" ref="CO1260" si="6311">IF(AND(OR($B1260="Incon20l",$B1260="Incon20r"),OR($B1263="Abs20r",$B1263="Abs20l"),$F1260="Flankers",$F1263="Flankers"),$T1263,"")</f>
        <v/>
      </c>
      <c r="CP1260" t="str">
        <f t="shared" ref="CP1260" si="6312">IF(AND(OR($B1260="Incon60l",$B1260="Incon60r"),OR($B1263="Abs60r",$B1263="Abs60l"),$F1260="Flankers",$F1263="Flankers"),$T1263,"")</f>
        <v/>
      </c>
      <c r="CQ1260" t="str">
        <f t="shared" ref="CQ1260" si="6313">IF(AND(OR($B1260="Incon20l",$B1260="Incon20r"),OR($B1263="con20r",$B1263="con20l"),$F1260="Flankers",$F1263="Flankers"),$T1263,"")</f>
        <v/>
      </c>
      <c r="CR1260" t="str">
        <f t="shared" ref="CR1260" si="6314">IF(AND(OR($B1260="Incon60l",$B1260="Incon60r"),OR($B1263="con60r",$B1263="con60l"),$F1260="Flankers",$F1263="Flankers"),$T1263,"")</f>
        <v/>
      </c>
    </row>
    <row r="1261" spans="1:96" x14ac:dyDescent="0.25">
      <c r="A1261" t="s">
        <v>439</v>
      </c>
      <c r="B1261" t="s">
        <v>422</v>
      </c>
      <c r="C1261">
        <v>0</v>
      </c>
      <c r="D1261">
        <v>700</v>
      </c>
      <c r="E1261" t="s">
        <v>696</v>
      </c>
      <c r="F1261" t="s">
        <v>85</v>
      </c>
      <c r="G1261" t="s">
        <v>30</v>
      </c>
      <c r="H1261" t="s">
        <v>30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 t="s">
        <v>30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</row>
    <row r="1262" spans="1:96" x14ac:dyDescent="0.25">
      <c r="A1262" t="s">
        <v>440</v>
      </c>
      <c r="B1262" t="s">
        <v>422</v>
      </c>
      <c r="C1262">
        <v>0</v>
      </c>
      <c r="D1262">
        <v>700</v>
      </c>
      <c r="E1262" t="s">
        <v>696</v>
      </c>
      <c r="F1262" t="s">
        <v>85</v>
      </c>
      <c r="G1262" t="s">
        <v>30</v>
      </c>
      <c r="H1262" t="s">
        <v>30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 t="s">
        <v>30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BV1262" t="str">
        <f t="shared" ref="BV1262" si="6315">IF(AND(OR($B1262="Incon20l",$B1262="Incon20r"),OR($B1265="Abs20r",$B1265="Abs20l"),$F1262="Central",$F1265="Central"),$I1265,"")</f>
        <v/>
      </c>
      <c r="BW1262" t="str">
        <f t="shared" ref="BW1262" si="6316">IF(AND(OR($B1262="Incon60l",$B1262="Incon60r"),OR($B1265="Abs60r",$B1265="Abs60l"),$F1262="Central",$F1265="Central"),$I1265,"")</f>
        <v/>
      </c>
      <c r="BX1262" t="str">
        <f t="shared" si="6031"/>
        <v/>
      </c>
      <c r="BY1262" t="str">
        <f t="shared" ref="BY1262" si="6317">IF(AND(OR($B1262="Incon60l",$B1262="Incon60r"),OR($B1265="con60r",$B1265="con60l"),$F1262="Central",$F1265="Central"),$I1265,"")</f>
        <v/>
      </c>
      <c r="CI1262" t="str">
        <f t="shared" ref="CI1262" si="6318">IF(AND(OR($B1262="Incon20l",$B1262="Incon20r"),OR($B1265="Abs20r",$B1265="Abs20l"),$F1262="Central",$F1265="Central"),$T1265,"")</f>
        <v/>
      </c>
      <c r="CJ1262" t="str">
        <f t="shared" ref="CJ1262" si="6319">IF(AND(OR($B1262="Incon60l",$B1262="Incon60r"),OR($B1265="Abs60r",$B1265="Abs60l"),$F1262="Central",$F1265="Central"),$T1265,"")</f>
        <v/>
      </c>
      <c r="CK1262" t="str">
        <f t="shared" ref="CK1262" si="6320">IF(AND(OR($B1262="Incon20l",$B1262="Incon20r"),OR($B1265="con20r",$B1265="con20l"),$F1262="Central",$F1265="Central"),$T1265,"")</f>
        <v/>
      </c>
      <c r="CL1262" t="str">
        <f t="shared" ref="CL1262" si="6321">IF(AND(OR($B1262="Incon60l",$B1262="Incon60r"),OR($B1265="con60r",$B1265="con60l"),$F1262="Central",$F1265="Central"),$T1265,"")</f>
        <v/>
      </c>
    </row>
    <row r="1263" spans="1:96" x14ac:dyDescent="0.25">
      <c r="A1263" t="s">
        <v>441</v>
      </c>
      <c r="B1263" t="s">
        <v>422</v>
      </c>
      <c r="C1263">
        <v>0</v>
      </c>
      <c r="D1263">
        <v>700</v>
      </c>
      <c r="E1263" t="s">
        <v>696</v>
      </c>
      <c r="F1263" t="s">
        <v>85</v>
      </c>
      <c r="G1263" t="s">
        <v>30</v>
      </c>
      <c r="H1263" t="s">
        <v>30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 t="s">
        <v>30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CB1263" t="str">
        <f t="shared" ref="CB1263" si="6322">IF(AND(OR($B1263="Incon20l",$B1263="Incon20r"),OR($B1266="Abs20r",$B1266="Abs20l"),$F1263="Flankers",$F1266="Flankers"),$I1266,"")</f>
        <v/>
      </c>
      <c r="CC1263" t="str">
        <f t="shared" ref="CC1263" si="6323">IF(AND(OR($B1263="Incon60l",$B1263="Incon60r"),OR($B1266="Abs60r",$B1266="Abs60l"),$F1263="Flankers",$F1266="Flankers"),$I1266,"")</f>
        <v/>
      </c>
      <c r="CD1263" t="str">
        <f t="shared" ref="CD1263" si="6324">IF(AND(OR($B1263="Incon20l",$B1263="Incon20r"),OR($B1266="con20r",$B1266="con20l"),$F1263="Flankers",$F1266="Flankers"),$I1266,"")</f>
        <v/>
      </c>
      <c r="CE1263" t="str">
        <f t="shared" ref="CE1263" si="6325">IF(AND(OR($B1263="Incon60l",$B1263="Incon60r"),OR($B1266="con60r",$B1266="con60l"),$F1263="Flankers",$F1266="Flankers"),$I1266,"")</f>
        <v/>
      </c>
      <c r="CO1263" t="str">
        <f t="shared" ref="CO1263" si="6326">IF(AND(OR($B1263="Incon20l",$B1263="Incon20r"),OR($B1266="Abs20r",$B1266="Abs20l"),$F1263="Flankers",$F1266="Flankers"),$T1266,"")</f>
        <v/>
      </c>
      <c r="CP1263" t="str">
        <f t="shared" ref="CP1263" si="6327">IF(AND(OR($B1263="Incon60l",$B1263="Incon60r"),OR($B1266="Abs60r",$B1266="Abs60l"),$F1263="Flankers",$F1266="Flankers"),$T1266,"")</f>
        <v/>
      </c>
      <c r="CQ1263" t="str">
        <f t="shared" ref="CQ1263" si="6328">IF(AND(OR($B1263="Incon20l",$B1263="Incon20r"),OR($B1266="con20r",$B1266="con20l"),$F1263="Flankers",$F1266="Flankers"),$T1266,"")</f>
        <v/>
      </c>
      <c r="CR1263" t="str">
        <f t="shared" ref="CR1263" si="6329">IF(AND(OR($B1263="Incon60l",$B1263="Incon60r"),OR($B1266="con60r",$B1266="con60l"),$F1263="Flankers",$F1266="Flankers"),$T1266,"")</f>
        <v/>
      </c>
    </row>
    <row r="1264" spans="1:96" x14ac:dyDescent="0.25">
      <c r="A1264" t="s">
        <v>442</v>
      </c>
      <c r="B1264" t="s">
        <v>422</v>
      </c>
      <c r="C1264">
        <v>0</v>
      </c>
      <c r="D1264">
        <v>700</v>
      </c>
      <c r="E1264" t="s">
        <v>696</v>
      </c>
      <c r="F1264" t="s">
        <v>85</v>
      </c>
      <c r="G1264" t="s">
        <v>30</v>
      </c>
      <c r="H1264" t="s">
        <v>30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 t="s">
        <v>30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</row>
    <row r="1265" spans="1:96" x14ac:dyDescent="0.25">
      <c r="A1265" t="s">
        <v>443</v>
      </c>
      <c r="B1265" t="s">
        <v>422</v>
      </c>
      <c r="C1265">
        <v>0</v>
      </c>
      <c r="D1265">
        <v>700</v>
      </c>
      <c r="E1265" t="s">
        <v>696</v>
      </c>
      <c r="F1265" t="s">
        <v>85</v>
      </c>
      <c r="G1265" t="s">
        <v>30</v>
      </c>
      <c r="H1265" t="s">
        <v>30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 t="s">
        <v>30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BV1265" t="str">
        <f t="shared" ref="BV1265" si="6330">IF(AND(OR($B1265="Incon20l",$B1265="Incon20r"),OR($B1268="Abs20r",$B1268="Abs20l"),$F1265="Central",$F1268="Central"),$I1268,"")</f>
        <v/>
      </c>
      <c r="BW1265" t="str">
        <f t="shared" ref="BW1265" si="6331">IF(AND(OR($B1265="Incon60l",$B1265="Incon60r"),OR($B1268="Abs60r",$B1268="Abs60l"),$F1265="Central",$F1268="Central"),$I1268,"")</f>
        <v/>
      </c>
      <c r="BX1265" t="str">
        <f t="shared" si="6031"/>
        <v/>
      </c>
      <c r="BY1265" t="str">
        <f t="shared" ref="BY1265" si="6332">IF(AND(OR($B1265="Incon60l",$B1265="Incon60r"),OR($B1268="con60r",$B1268="con60l"),$F1265="Central",$F1268="Central"),$I1268,"")</f>
        <v/>
      </c>
      <c r="CI1265" t="str">
        <f t="shared" ref="CI1265" si="6333">IF(AND(OR($B1265="Incon20l",$B1265="Incon20r"),OR($B1268="Abs20r",$B1268="Abs20l"),$F1265="Central",$F1268="Central"),$T1268,"")</f>
        <v/>
      </c>
      <c r="CJ1265" t="str">
        <f t="shared" ref="CJ1265" si="6334">IF(AND(OR($B1265="Incon60l",$B1265="Incon60r"),OR($B1268="Abs60r",$B1268="Abs60l"),$F1265="Central",$F1268="Central"),$T1268,"")</f>
        <v/>
      </c>
      <c r="CK1265" t="str">
        <f t="shared" ref="CK1265" si="6335">IF(AND(OR($B1265="Incon20l",$B1265="Incon20r"),OR($B1268="con20r",$B1268="con20l"),$F1265="Central",$F1268="Central"),$T1268,"")</f>
        <v/>
      </c>
      <c r="CL1265" t="str">
        <f t="shared" ref="CL1265" si="6336">IF(AND(OR($B1265="Incon60l",$B1265="Incon60r"),OR($B1268="con60r",$B1268="con60l"),$F1265="Central",$F1268="Central"),$T1268,"")</f>
        <v/>
      </c>
    </row>
    <row r="1266" spans="1:96" x14ac:dyDescent="0.25">
      <c r="A1266" t="s">
        <v>444</v>
      </c>
      <c r="B1266" t="s">
        <v>422</v>
      </c>
      <c r="C1266">
        <v>0</v>
      </c>
      <c r="D1266">
        <v>700</v>
      </c>
      <c r="E1266" t="s">
        <v>696</v>
      </c>
      <c r="F1266" t="s">
        <v>85</v>
      </c>
      <c r="G1266" t="s">
        <v>30</v>
      </c>
      <c r="H1266" t="s">
        <v>30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 t="s">
        <v>30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CB1266" t="str">
        <f t="shared" ref="CB1266" si="6337">IF(AND(OR($B1266="Incon20l",$B1266="Incon20r"),OR($B1269="Abs20r",$B1269="Abs20l"),$F1266="Flankers",$F1269="Flankers"),$I1269,"")</f>
        <v/>
      </c>
      <c r="CC1266" t="str">
        <f t="shared" ref="CC1266" si="6338">IF(AND(OR($B1266="Incon60l",$B1266="Incon60r"),OR($B1269="Abs60r",$B1269="Abs60l"),$F1266="Flankers",$F1269="Flankers"),$I1269,"")</f>
        <v/>
      </c>
      <c r="CD1266" t="str">
        <f t="shared" ref="CD1266" si="6339">IF(AND(OR($B1266="Incon20l",$B1266="Incon20r"),OR($B1269="con20r",$B1269="con20l"),$F1266="Flankers",$F1269="Flankers"),$I1269,"")</f>
        <v/>
      </c>
      <c r="CE1266" t="str">
        <f t="shared" ref="CE1266" si="6340">IF(AND(OR($B1266="Incon60l",$B1266="Incon60r"),OR($B1269="con60r",$B1269="con60l"),$F1266="Flankers",$F1269="Flankers"),$I1269,"")</f>
        <v/>
      </c>
      <c r="CO1266" t="str">
        <f t="shared" ref="CO1266" si="6341">IF(AND(OR($B1266="Incon20l",$B1266="Incon20r"),OR($B1269="Abs20r",$B1269="Abs20l"),$F1266="Flankers",$F1269="Flankers"),$T1269,"")</f>
        <v/>
      </c>
      <c r="CP1266" t="str">
        <f t="shared" ref="CP1266" si="6342">IF(AND(OR($B1266="Incon60l",$B1266="Incon60r"),OR($B1269="Abs60r",$B1269="Abs60l"),$F1266="Flankers",$F1269="Flankers"),$T1269,"")</f>
        <v/>
      </c>
      <c r="CQ1266" t="str">
        <f t="shared" ref="CQ1266" si="6343">IF(AND(OR($B1266="Incon20l",$B1266="Incon20r"),OR($B1269="con20r",$B1269="con20l"),$F1266="Flankers",$F1269="Flankers"),$T1269,"")</f>
        <v/>
      </c>
      <c r="CR1266" t="str">
        <f t="shared" ref="CR1266" si="6344">IF(AND(OR($B1266="Incon60l",$B1266="Incon60r"),OR($B1269="con60r",$B1269="con60l"),$F1266="Flankers",$F1269="Flankers"),$T1269,"")</f>
        <v/>
      </c>
    </row>
    <row r="1267" spans="1:96" x14ac:dyDescent="0.25">
      <c r="A1267" t="s">
        <v>445</v>
      </c>
      <c r="B1267" t="s">
        <v>422</v>
      </c>
      <c r="C1267">
        <v>0</v>
      </c>
      <c r="D1267">
        <v>700</v>
      </c>
      <c r="E1267" t="s">
        <v>696</v>
      </c>
      <c r="F1267" t="s">
        <v>85</v>
      </c>
      <c r="G1267" t="s">
        <v>30</v>
      </c>
      <c r="H1267" t="s">
        <v>30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 t="s">
        <v>30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</row>
    <row r="1268" spans="1:96" x14ac:dyDescent="0.25">
      <c r="A1268" t="s">
        <v>446</v>
      </c>
      <c r="B1268" t="s">
        <v>422</v>
      </c>
      <c r="C1268">
        <v>0</v>
      </c>
      <c r="D1268">
        <v>700</v>
      </c>
      <c r="E1268" t="s">
        <v>696</v>
      </c>
      <c r="F1268" t="s">
        <v>85</v>
      </c>
      <c r="G1268" t="s">
        <v>30</v>
      </c>
      <c r="H1268" t="s">
        <v>30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 t="s">
        <v>30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BV1268" t="str">
        <f t="shared" ref="BV1268" si="6345">IF(AND(OR($B1268="Incon20l",$B1268="Incon20r"),OR($B1271="Abs20r",$B1271="Abs20l"),$F1268="Central",$F1271="Central"),$I1271,"")</f>
        <v/>
      </c>
      <c r="BW1268" t="str">
        <f t="shared" ref="BW1268" si="6346">IF(AND(OR($B1268="Incon60l",$B1268="Incon60r"),OR($B1271="Abs60r",$B1271="Abs60l"),$F1268="Central",$F1271="Central"),$I1271,"")</f>
        <v/>
      </c>
      <c r="BX1268" t="str">
        <f t="shared" si="6031"/>
        <v/>
      </c>
      <c r="BY1268" t="str">
        <f t="shared" ref="BY1268" si="6347">IF(AND(OR($B1268="Incon60l",$B1268="Incon60r"),OR($B1271="con60r",$B1271="con60l"),$F1268="Central",$F1271="Central"),$I1271,"")</f>
        <v/>
      </c>
      <c r="CI1268" t="str">
        <f t="shared" ref="CI1268" si="6348">IF(AND(OR($B1268="Incon20l",$B1268="Incon20r"),OR($B1271="Abs20r",$B1271="Abs20l"),$F1268="Central",$F1271="Central"),$T1271,"")</f>
        <v/>
      </c>
      <c r="CJ1268" t="str">
        <f t="shared" ref="CJ1268" si="6349">IF(AND(OR($B1268="Incon60l",$B1268="Incon60r"),OR($B1271="Abs60r",$B1271="Abs60l"),$F1268="Central",$F1271="Central"),$T1271,"")</f>
        <v/>
      </c>
      <c r="CK1268" t="str">
        <f t="shared" ref="CK1268" si="6350">IF(AND(OR($B1268="Incon20l",$B1268="Incon20r"),OR($B1271="con20r",$B1271="con20l"),$F1268="Central",$F1271="Central"),$T1271,"")</f>
        <v/>
      </c>
      <c r="CL1268" t="str">
        <f t="shared" ref="CL1268" si="6351">IF(AND(OR($B1268="Incon60l",$B1268="Incon60r"),OR($B1271="con60r",$B1271="con60l"),$F1268="Central",$F1271="Central"),$T1271,"")</f>
        <v/>
      </c>
    </row>
    <row r="1269" spans="1:96" x14ac:dyDescent="0.25">
      <c r="A1269" t="s">
        <v>447</v>
      </c>
      <c r="B1269" t="s">
        <v>422</v>
      </c>
      <c r="C1269">
        <v>0</v>
      </c>
      <c r="D1269">
        <v>700</v>
      </c>
      <c r="E1269" t="s">
        <v>696</v>
      </c>
      <c r="F1269" t="s">
        <v>85</v>
      </c>
      <c r="G1269" t="s">
        <v>30</v>
      </c>
      <c r="H1269" t="s">
        <v>30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 t="s">
        <v>30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CB1269" t="str">
        <f t="shared" ref="CB1269" si="6352">IF(AND(OR($B1269="Incon20l",$B1269="Incon20r"),OR($B1272="Abs20r",$B1272="Abs20l"),$F1269="Flankers",$F1272="Flankers"),$I1272,"")</f>
        <v/>
      </c>
      <c r="CC1269" t="str">
        <f t="shared" ref="CC1269" si="6353">IF(AND(OR($B1269="Incon60l",$B1269="Incon60r"),OR($B1272="Abs60r",$B1272="Abs60l"),$F1269="Flankers",$F1272="Flankers"),$I1272,"")</f>
        <v/>
      </c>
      <c r="CD1269" t="str">
        <f t="shared" ref="CD1269" si="6354">IF(AND(OR($B1269="Incon20l",$B1269="Incon20r"),OR($B1272="con20r",$B1272="con20l"),$F1269="Flankers",$F1272="Flankers"),$I1272,"")</f>
        <v/>
      </c>
      <c r="CE1269" t="str">
        <f t="shared" ref="CE1269" si="6355">IF(AND(OR($B1269="Incon60l",$B1269="Incon60r"),OR($B1272="con60r",$B1272="con60l"),$F1269="Flankers",$F1272="Flankers"),$I1272,"")</f>
        <v/>
      </c>
      <c r="CO1269" t="str">
        <f t="shared" ref="CO1269" si="6356">IF(AND(OR($B1269="Incon20l",$B1269="Incon20r"),OR($B1272="Abs20r",$B1272="Abs20l"),$F1269="Flankers",$F1272="Flankers"),$T1272,"")</f>
        <v/>
      </c>
      <c r="CP1269" t="str">
        <f t="shared" ref="CP1269" si="6357">IF(AND(OR($B1269="Incon60l",$B1269="Incon60r"),OR($B1272="Abs60r",$B1272="Abs60l"),$F1269="Flankers",$F1272="Flankers"),$T1272,"")</f>
        <v/>
      </c>
      <c r="CQ1269" t="str">
        <f t="shared" ref="CQ1269" si="6358">IF(AND(OR($B1269="Incon20l",$B1269="Incon20r"),OR($B1272="con20r",$B1272="con20l"),$F1269="Flankers",$F1272="Flankers"),$T1272,"")</f>
        <v/>
      </c>
      <c r="CR1269" t="str">
        <f t="shared" ref="CR1269" si="6359">IF(AND(OR($B1269="Incon60l",$B1269="Incon60r"),OR($B1272="con60r",$B1272="con60l"),$F1269="Flankers",$F1272="Flankers"),$T1272,"")</f>
        <v/>
      </c>
    </row>
    <row r="1270" spans="1:96" x14ac:dyDescent="0.25">
      <c r="A1270" t="s">
        <v>448</v>
      </c>
      <c r="B1270" t="s">
        <v>422</v>
      </c>
      <c r="C1270">
        <v>0</v>
      </c>
      <c r="D1270">
        <v>700</v>
      </c>
      <c r="E1270" t="s">
        <v>696</v>
      </c>
      <c r="F1270" t="s">
        <v>85</v>
      </c>
      <c r="G1270" t="s">
        <v>30</v>
      </c>
      <c r="H1270" t="s">
        <v>30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 t="s">
        <v>30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</row>
    <row r="1271" spans="1:96" x14ac:dyDescent="0.25">
      <c r="A1271" t="s">
        <v>449</v>
      </c>
      <c r="B1271" t="s">
        <v>422</v>
      </c>
      <c r="C1271">
        <v>0</v>
      </c>
      <c r="D1271">
        <v>700</v>
      </c>
      <c r="E1271" t="s">
        <v>696</v>
      </c>
      <c r="F1271" t="s">
        <v>85</v>
      </c>
      <c r="G1271" t="s">
        <v>30</v>
      </c>
      <c r="H1271" t="s">
        <v>30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 t="s">
        <v>30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BV1271" t="str">
        <f t="shared" ref="BV1271" si="6360">IF(AND(OR($B1271="Incon20l",$B1271="Incon20r"),OR($B1274="Abs20r",$B1274="Abs20l"),$F1271="Central",$F1274="Central"),$I1274,"")</f>
        <v/>
      </c>
      <c r="BW1271" t="str">
        <f t="shared" ref="BW1271" si="6361">IF(AND(OR($B1271="Incon60l",$B1271="Incon60r"),OR($B1274="Abs60r",$B1274="Abs60l"),$F1271="Central",$F1274="Central"),$I1274,"")</f>
        <v/>
      </c>
      <c r="BX1271" t="str">
        <f t="shared" ref="BX1271:BX1334" si="6362">IF(AND(OR($B1271="Incon20l",$B1271="Incon20r"),OR($B1274="con20r",$B1274="con20l"),$F1271="Central",$F1274="Central"),$I1274,"")</f>
        <v/>
      </c>
      <c r="BY1271" t="str">
        <f t="shared" ref="BY1271" si="6363">IF(AND(OR($B1271="Incon60l",$B1271="Incon60r"),OR($B1274="con60r",$B1274="con60l"),$F1271="Central",$F1274="Central"),$I1274,"")</f>
        <v/>
      </c>
      <c r="CI1271" t="str">
        <f t="shared" ref="CI1271" si="6364">IF(AND(OR($B1271="Incon20l",$B1271="Incon20r"),OR($B1274="Abs20r",$B1274="Abs20l"),$F1271="Central",$F1274="Central"),$T1274,"")</f>
        <v/>
      </c>
      <c r="CJ1271" t="str">
        <f t="shared" ref="CJ1271" si="6365">IF(AND(OR($B1271="Incon60l",$B1271="Incon60r"),OR($B1274="Abs60r",$B1274="Abs60l"),$F1271="Central",$F1274="Central"),$T1274,"")</f>
        <v/>
      </c>
      <c r="CK1271" t="str">
        <f t="shared" ref="CK1271" si="6366">IF(AND(OR($B1271="Incon20l",$B1271="Incon20r"),OR($B1274="con20r",$B1274="con20l"),$F1271="Central",$F1274="Central"),$T1274,"")</f>
        <v/>
      </c>
      <c r="CL1271" t="str">
        <f t="shared" ref="CL1271" si="6367">IF(AND(OR($B1271="Incon60l",$B1271="Incon60r"),OR($B1274="con60r",$B1274="con60l"),$F1271="Central",$F1274="Central"),$T1274,"")</f>
        <v/>
      </c>
    </row>
    <row r="1272" spans="1:96" x14ac:dyDescent="0.25">
      <c r="A1272" t="s">
        <v>450</v>
      </c>
      <c r="B1272" t="s">
        <v>422</v>
      </c>
      <c r="C1272">
        <v>0</v>
      </c>
      <c r="D1272">
        <v>700</v>
      </c>
      <c r="E1272" t="s">
        <v>696</v>
      </c>
      <c r="F1272" t="s">
        <v>85</v>
      </c>
      <c r="G1272" t="s">
        <v>30</v>
      </c>
      <c r="H1272" t="s">
        <v>30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 t="s">
        <v>30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CB1272" t="str">
        <f t="shared" ref="CB1272" si="6368">IF(AND(OR($B1272="Incon20l",$B1272="Incon20r"),OR($B1275="Abs20r",$B1275="Abs20l"),$F1272="Flankers",$F1275="Flankers"),$I1275,"")</f>
        <v/>
      </c>
      <c r="CC1272" t="str">
        <f t="shared" ref="CC1272" si="6369">IF(AND(OR($B1272="Incon60l",$B1272="Incon60r"),OR($B1275="Abs60r",$B1275="Abs60l"),$F1272="Flankers",$F1275="Flankers"),$I1275,"")</f>
        <v/>
      </c>
      <c r="CD1272" t="str">
        <f t="shared" ref="CD1272" si="6370">IF(AND(OR($B1272="Incon20l",$B1272="Incon20r"),OR($B1275="con20r",$B1275="con20l"),$F1272="Flankers",$F1275="Flankers"),$I1275,"")</f>
        <v/>
      </c>
      <c r="CE1272" t="str">
        <f t="shared" ref="CE1272" si="6371">IF(AND(OR($B1272="Incon60l",$B1272="Incon60r"),OR($B1275="con60r",$B1275="con60l"),$F1272="Flankers",$F1275="Flankers"),$I1275,"")</f>
        <v/>
      </c>
      <c r="CO1272" t="str">
        <f t="shared" ref="CO1272" si="6372">IF(AND(OR($B1272="Incon20l",$B1272="Incon20r"),OR($B1275="Abs20r",$B1275="Abs20l"),$F1272="Flankers",$F1275="Flankers"),$T1275,"")</f>
        <v/>
      </c>
      <c r="CP1272" t="str">
        <f t="shared" ref="CP1272" si="6373">IF(AND(OR($B1272="Incon60l",$B1272="Incon60r"),OR($B1275="Abs60r",$B1275="Abs60l"),$F1272="Flankers",$F1275="Flankers"),$T1275,"")</f>
        <v/>
      </c>
      <c r="CQ1272" t="str">
        <f t="shared" ref="CQ1272" si="6374">IF(AND(OR($B1272="Incon20l",$B1272="Incon20r"),OR($B1275="con20r",$B1275="con20l"),$F1272="Flankers",$F1275="Flankers"),$T1275,"")</f>
        <v/>
      </c>
      <c r="CR1272" t="str">
        <f t="shared" ref="CR1272" si="6375">IF(AND(OR($B1272="Incon60l",$B1272="Incon60r"),OR($B1275="con60r",$B1275="con60l"),$F1272="Flankers",$F1275="Flankers"),$T1275,"")</f>
        <v/>
      </c>
    </row>
    <row r="1273" spans="1:96" x14ac:dyDescent="0.25">
      <c r="A1273" t="s">
        <v>451</v>
      </c>
      <c r="B1273" t="s">
        <v>422</v>
      </c>
      <c r="C1273">
        <v>0</v>
      </c>
      <c r="D1273">
        <v>700</v>
      </c>
      <c r="E1273" t="s">
        <v>696</v>
      </c>
      <c r="F1273" t="s">
        <v>85</v>
      </c>
      <c r="G1273" t="s">
        <v>30</v>
      </c>
      <c r="H1273" t="s">
        <v>30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 t="s">
        <v>30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</row>
    <row r="1274" spans="1:96" x14ac:dyDescent="0.25">
      <c r="A1274" t="s">
        <v>452</v>
      </c>
      <c r="B1274" t="s">
        <v>422</v>
      </c>
      <c r="C1274">
        <v>0</v>
      </c>
      <c r="D1274">
        <v>700</v>
      </c>
      <c r="E1274" t="s">
        <v>696</v>
      </c>
      <c r="F1274" t="s">
        <v>85</v>
      </c>
      <c r="G1274" t="s">
        <v>30</v>
      </c>
      <c r="H1274" t="s">
        <v>30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 t="s">
        <v>30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BV1274" t="str">
        <f t="shared" ref="BV1274" si="6376">IF(AND(OR($B1274="Incon20l",$B1274="Incon20r"),OR($B1277="Abs20r",$B1277="Abs20l"),$F1274="Central",$F1277="Central"),$I1277,"")</f>
        <v/>
      </c>
      <c r="BW1274" t="str">
        <f t="shared" ref="BW1274" si="6377">IF(AND(OR($B1274="Incon60l",$B1274="Incon60r"),OR($B1277="Abs60r",$B1277="Abs60l"),$F1274="Central",$F1277="Central"),$I1277,"")</f>
        <v/>
      </c>
      <c r="BX1274" t="str">
        <f t="shared" si="6362"/>
        <v/>
      </c>
      <c r="BY1274" t="str">
        <f t="shared" ref="BY1274" si="6378">IF(AND(OR($B1274="Incon60l",$B1274="Incon60r"),OR($B1277="con60r",$B1277="con60l"),$F1274="Central",$F1277="Central"),$I1277,"")</f>
        <v/>
      </c>
      <c r="CI1274" t="str">
        <f t="shared" ref="CI1274" si="6379">IF(AND(OR($B1274="Incon20l",$B1274="Incon20r"),OR($B1277="Abs20r",$B1277="Abs20l"),$F1274="Central",$F1277="Central"),$T1277,"")</f>
        <v/>
      </c>
      <c r="CJ1274" t="str">
        <f t="shared" ref="CJ1274" si="6380">IF(AND(OR($B1274="Incon60l",$B1274="Incon60r"),OR($B1277="Abs60r",$B1277="Abs60l"),$F1274="Central",$F1277="Central"),$T1277,"")</f>
        <v/>
      </c>
      <c r="CK1274" t="str">
        <f t="shared" ref="CK1274" si="6381">IF(AND(OR($B1274="Incon20l",$B1274="Incon20r"),OR($B1277="con20r",$B1277="con20l"),$F1274="Central",$F1277="Central"),$T1277,"")</f>
        <v/>
      </c>
      <c r="CL1274" t="str">
        <f t="shared" ref="CL1274" si="6382">IF(AND(OR($B1274="Incon60l",$B1274="Incon60r"),OR($B1277="con60r",$B1277="con60l"),$F1274="Central",$F1277="Central"),$T1277,"")</f>
        <v/>
      </c>
    </row>
    <row r="1275" spans="1:96" x14ac:dyDescent="0.25">
      <c r="A1275" t="s">
        <v>453</v>
      </c>
      <c r="B1275" t="s">
        <v>422</v>
      </c>
      <c r="C1275">
        <v>0</v>
      </c>
      <c r="D1275">
        <v>700</v>
      </c>
      <c r="E1275" t="s">
        <v>696</v>
      </c>
      <c r="F1275" t="s">
        <v>85</v>
      </c>
      <c r="G1275" t="s">
        <v>30</v>
      </c>
      <c r="H1275" t="s">
        <v>30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 t="s">
        <v>30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CB1275" t="str">
        <f t="shared" ref="CB1275" si="6383">IF(AND(OR($B1275="Incon20l",$B1275="Incon20r"),OR($B1278="Abs20r",$B1278="Abs20l"),$F1275="Flankers",$F1278="Flankers"),$I1278,"")</f>
        <v/>
      </c>
      <c r="CC1275" t="str">
        <f t="shared" ref="CC1275" si="6384">IF(AND(OR($B1275="Incon60l",$B1275="Incon60r"),OR($B1278="Abs60r",$B1278="Abs60l"),$F1275="Flankers",$F1278="Flankers"),$I1278,"")</f>
        <v/>
      </c>
      <c r="CD1275" t="str">
        <f t="shared" ref="CD1275" si="6385">IF(AND(OR($B1275="Incon20l",$B1275="Incon20r"),OR($B1278="con20r",$B1278="con20l"),$F1275="Flankers",$F1278="Flankers"),$I1278,"")</f>
        <v/>
      </c>
      <c r="CE1275" t="str">
        <f t="shared" ref="CE1275" si="6386">IF(AND(OR($B1275="Incon60l",$B1275="Incon60r"),OR($B1278="con60r",$B1278="con60l"),$F1275="Flankers",$F1278="Flankers"),$I1278,"")</f>
        <v/>
      </c>
      <c r="CO1275" t="str">
        <f t="shared" ref="CO1275" si="6387">IF(AND(OR($B1275="Incon20l",$B1275="Incon20r"),OR($B1278="Abs20r",$B1278="Abs20l"),$F1275="Flankers",$F1278="Flankers"),$T1278,"")</f>
        <v/>
      </c>
      <c r="CP1275" t="str">
        <f t="shared" ref="CP1275" si="6388">IF(AND(OR($B1275="Incon60l",$B1275="Incon60r"),OR($B1278="Abs60r",$B1278="Abs60l"),$F1275="Flankers",$F1278="Flankers"),$T1278,"")</f>
        <v/>
      </c>
      <c r="CQ1275" t="str">
        <f t="shared" ref="CQ1275" si="6389">IF(AND(OR($B1275="Incon20l",$B1275="Incon20r"),OR($B1278="con20r",$B1278="con20l"),$F1275="Flankers",$F1278="Flankers"),$T1278,"")</f>
        <v/>
      </c>
      <c r="CR1275" t="str">
        <f t="shared" ref="CR1275" si="6390">IF(AND(OR($B1275="Incon60l",$B1275="Incon60r"),OR($B1278="con60r",$B1278="con60l"),$F1275="Flankers",$F1278="Flankers"),$T1278,"")</f>
        <v/>
      </c>
    </row>
    <row r="1276" spans="1:96" x14ac:dyDescent="0.25">
      <c r="A1276" t="s">
        <v>454</v>
      </c>
      <c r="B1276" t="s">
        <v>422</v>
      </c>
      <c r="C1276">
        <v>0</v>
      </c>
      <c r="D1276">
        <v>700</v>
      </c>
      <c r="E1276" t="s">
        <v>696</v>
      </c>
      <c r="F1276" t="s">
        <v>85</v>
      </c>
      <c r="G1276" t="s">
        <v>30</v>
      </c>
      <c r="H1276" t="s">
        <v>30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 t="s">
        <v>30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</row>
    <row r="1277" spans="1:96" x14ac:dyDescent="0.25">
      <c r="A1277" t="s">
        <v>455</v>
      </c>
      <c r="B1277" t="s">
        <v>422</v>
      </c>
      <c r="C1277">
        <v>0</v>
      </c>
      <c r="D1277">
        <v>700</v>
      </c>
      <c r="E1277" t="s">
        <v>696</v>
      </c>
      <c r="F1277" t="s">
        <v>85</v>
      </c>
      <c r="G1277" t="s">
        <v>30</v>
      </c>
      <c r="H1277" t="s">
        <v>30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 t="s">
        <v>30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BV1277" t="str">
        <f t="shared" ref="BV1277" si="6391">IF(AND(OR($B1277="Incon20l",$B1277="Incon20r"),OR($B1280="Abs20r",$B1280="Abs20l"),$F1277="Central",$F1280="Central"),$I1280,"")</f>
        <v/>
      </c>
      <c r="BW1277" t="str">
        <f t="shared" ref="BW1277" si="6392">IF(AND(OR($B1277="Incon60l",$B1277="Incon60r"),OR($B1280="Abs60r",$B1280="Abs60l"),$F1277="Central",$F1280="Central"),$I1280,"")</f>
        <v/>
      </c>
      <c r="BX1277" t="str">
        <f t="shared" si="6362"/>
        <v/>
      </c>
      <c r="BY1277" t="str">
        <f t="shared" ref="BY1277" si="6393">IF(AND(OR($B1277="Incon60l",$B1277="Incon60r"),OR($B1280="con60r",$B1280="con60l"),$F1277="Central",$F1280="Central"),$I1280,"")</f>
        <v/>
      </c>
      <c r="CI1277" t="str">
        <f t="shared" ref="CI1277" si="6394">IF(AND(OR($B1277="Incon20l",$B1277="Incon20r"),OR($B1280="Abs20r",$B1280="Abs20l"),$F1277="Central",$F1280="Central"),$T1280,"")</f>
        <v/>
      </c>
      <c r="CJ1277" t="str">
        <f t="shared" ref="CJ1277" si="6395">IF(AND(OR($B1277="Incon60l",$B1277="Incon60r"),OR($B1280="Abs60r",$B1280="Abs60l"),$F1277="Central",$F1280="Central"),$T1280,"")</f>
        <v/>
      </c>
      <c r="CK1277" t="str">
        <f t="shared" ref="CK1277" si="6396">IF(AND(OR($B1277="Incon20l",$B1277="Incon20r"),OR($B1280="con20r",$B1280="con20l"),$F1277="Central",$F1280="Central"),$T1280,"")</f>
        <v/>
      </c>
      <c r="CL1277" t="str">
        <f t="shared" ref="CL1277" si="6397">IF(AND(OR($B1277="Incon60l",$B1277="Incon60r"),OR($B1280="con60r",$B1280="con60l"),$F1277="Central",$F1280="Central"),$T1280,"")</f>
        <v/>
      </c>
    </row>
    <row r="1278" spans="1:96" x14ac:dyDescent="0.25">
      <c r="A1278" t="s">
        <v>456</v>
      </c>
      <c r="B1278" t="s">
        <v>422</v>
      </c>
      <c r="C1278">
        <v>0</v>
      </c>
      <c r="D1278">
        <v>700</v>
      </c>
      <c r="E1278" t="s">
        <v>696</v>
      </c>
      <c r="F1278" t="s">
        <v>85</v>
      </c>
      <c r="G1278" t="s">
        <v>30</v>
      </c>
      <c r="H1278" t="s">
        <v>30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 t="s">
        <v>30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CB1278" t="str">
        <f t="shared" ref="CB1278" si="6398">IF(AND(OR($B1278="Incon20l",$B1278="Incon20r"),OR($B1281="Abs20r",$B1281="Abs20l"),$F1278="Flankers",$F1281="Flankers"),$I1281,"")</f>
        <v/>
      </c>
      <c r="CC1278" t="str">
        <f t="shared" ref="CC1278" si="6399">IF(AND(OR($B1278="Incon60l",$B1278="Incon60r"),OR($B1281="Abs60r",$B1281="Abs60l"),$F1278="Flankers",$F1281="Flankers"),$I1281,"")</f>
        <v/>
      </c>
      <c r="CD1278" t="str">
        <f t="shared" ref="CD1278" si="6400">IF(AND(OR($B1278="Incon20l",$B1278="Incon20r"),OR($B1281="con20r",$B1281="con20l"),$F1278="Flankers",$F1281="Flankers"),$I1281,"")</f>
        <v/>
      </c>
      <c r="CE1278" t="str">
        <f t="shared" ref="CE1278" si="6401">IF(AND(OR($B1278="Incon60l",$B1278="Incon60r"),OR($B1281="con60r",$B1281="con60l"),$F1278="Flankers",$F1281="Flankers"),$I1281,"")</f>
        <v/>
      </c>
      <c r="CO1278" t="str">
        <f t="shared" ref="CO1278" si="6402">IF(AND(OR($B1278="Incon20l",$B1278="Incon20r"),OR($B1281="Abs20r",$B1281="Abs20l"),$F1278="Flankers",$F1281="Flankers"),$T1281,"")</f>
        <v/>
      </c>
      <c r="CP1278" t="str">
        <f t="shared" ref="CP1278" si="6403">IF(AND(OR($B1278="Incon60l",$B1278="Incon60r"),OR($B1281="Abs60r",$B1281="Abs60l"),$F1278="Flankers",$F1281="Flankers"),$T1281,"")</f>
        <v/>
      </c>
      <c r="CQ1278" t="str">
        <f t="shared" ref="CQ1278" si="6404">IF(AND(OR($B1278="Incon20l",$B1278="Incon20r"),OR($B1281="con20r",$B1281="con20l"),$F1278="Flankers",$F1281="Flankers"),$T1281,"")</f>
        <v/>
      </c>
      <c r="CR1278" t="str">
        <f t="shared" ref="CR1278" si="6405">IF(AND(OR($B1278="Incon60l",$B1278="Incon60r"),OR($B1281="con60r",$B1281="con60l"),$F1278="Flankers",$F1281="Flankers"),$T1281,"")</f>
        <v/>
      </c>
    </row>
    <row r="1279" spans="1:96" x14ac:dyDescent="0.25">
      <c r="A1279" t="s">
        <v>457</v>
      </c>
      <c r="B1279" t="s">
        <v>422</v>
      </c>
      <c r="C1279">
        <v>0</v>
      </c>
      <c r="D1279">
        <v>700</v>
      </c>
      <c r="E1279" t="s">
        <v>696</v>
      </c>
      <c r="F1279" t="s">
        <v>85</v>
      </c>
      <c r="G1279" t="s">
        <v>30</v>
      </c>
      <c r="H1279" t="s">
        <v>30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 t="s">
        <v>30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</row>
    <row r="1280" spans="1:96" x14ac:dyDescent="0.25">
      <c r="A1280" t="s">
        <v>458</v>
      </c>
      <c r="B1280" t="s">
        <v>422</v>
      </c>
      <c r="C1280">
        <v>0</v>
      </c>
      <c r="D1280">
        <v>700</v>
      </c>
      <c r="E1280" t="s">
        <v>696</v>
      </c>
      <c r="F1280" t="s">
        <v>85</v>
      </c>
      <c r="G1280" t="s">
        <v>30</v>
      </c>
      <c r="H1280" t="s">
        <v>30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 t="s">
        <v>30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BV1280" t="str">
        <f t="shared" ref="BV1280" si="6406">IF(AND(OR($B1280="Incon20l",$B1280="Incon20r"),OR($B1283="Abs20r",$B1283="Abs20l"),$F1280="Central",$F1283="Central"),$I1283,"")</f>
        <v/>
      </c>
      <c r="BW1280" t="str">
        <f t="shared" ref="BW1280" si="6407">IF(AND(OR($B1280="Incon60l",$B1280="Incon60r"),OR($B1283="Abs60r",$B1283="Abs60l"),$F1280="Central",$F1283="Central"),$I1283,"")</f>
        <v/>
      </c>
      <c r="BX1280" t="str">
        <f t="shared" si="6362"/>
        <v/>
      </c>
      <c r="BY1280" t="str">
        <f t="shared" ref="BY1280" si="6408">IF(AND(OR($B1280="Incon60l",$B1280="Incon60r"),OR($B1283="con60r",$B1283="con60l"),$F1280="Central",$F1283="Central"),$I1283,"")</f>
        <v/>
      </c>
      <c r="CI1280" t="str">
        <f t="shared" ref="CI1280" si="6409">IF(AND(OR($B1280="Incon20l",$B1280="Incon20r"),OR($B1283="Abs20r",$B1283="Abs20l"),$F1280="Central",$F1283="Central"),$T1283,"")</f>
        <v/>
      </c>
      <c r="CJ1280" t="str">
        <f t="shared" ref="CJ1280" si="6410">IF(AND(OR($B1280="Incon60l",$B1280="Incon60r"),OR($B1283="Abs60r",$B1283="Abs60l"),$F1280="Central",$F1283="Central"),$T1283,"")</f>
        <v/>
      </c>
      <c r="CK1280" t="str">
        <f t="shared" ref="CK1280" si="6411">IF(AND(OR($B1280="Incon20l",$B1280="Incon20r"),OR($B1283="con20r",$B1283="con20l"),$F1280="Central",$F1283="Central"),$T1283,"")</f>
        <v/>
      </c>
      <c r="CL1280" t="str">
        <f t="shared" ref="CL1280" si="6412">IF(AND(OR($B1280="Incon60l",$B1280="Incon60r"),OR($B1283="con60r",$B1283="con60l"),$F1280="Central",$F1283="Central"),$T1283,"")</f>
        <v/>
      </c>
    </row>
    <row r="1281" spans="1:96" x14ac:dyDescent="0.25">
      <c r="A1281" t="s">
        <v>459</v>
      </c>
      <c r="B1281" t="s">
        <v>422</v>
      </c>
      <c r="C1281">
        <v>0</v>
      </c>
      <c r="D1281">
        <v>700</v>
      </c>
      <c r="E1281" t="s">
        <v>696</v>
      </c>
      <c r="F1281" t="s">
        <v>85</v>
      </c>
      <c r="G1281" t="s">
        <v>30</v>
      </c>
      <c r="H1281" t="s">
        <v>30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 t="s">
        <v>30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CB1281" t="str">
        <f t="shared" ref="CB1281" si="6413">IF(AND(OR($B1281="Incon20l",$B1281="Incon20r"),OR($B1284="Abs20r",$B1284="Abs20l"),$F1281="Flankers",$F1284="Flankers"),$I1284,"")</f>
        <v/>
      </c>
      <c r="CC1281" t="str">
        <f t="shared" ref="CC1281" si="6414">IF(AND(OR($B1281="Incon60l",$B1281="Incon60r"),OR($B1284="Abs60r",$B1284="Abs60l"),$F1281="Flankers",$F1284="Flankers"),$I1284,"")</f>
        <v/>
      </c>
      <c r="CD1281" t="str">
        <f t="shared" ref="CD1281" si="6415">IF(AND(OR($B1281="Incon20l",$B1281="Incon20r"),OR($B1284="con20r",$B1284="con20l"),$F1281="Flankers",$F1284="Flankers"),$I1284,"")</f>
        <v/>
      </c>
      <c r="CE1281" t="str">
        <f t="shared" ref="CE1281" si="6416">IF(AND(OR($B1281="Incon60l",$B1281="Incon60r"),OR($B1284="con60r",$B1284="con60l"),$F1281="Flankers",$F1284="Flankers"),$I1284,"")</f>
        <v/>
      </c>
      <c r="CO1281" t="str">
        <f t="shared" ref="CO1281" si="6417">IF(AND(OR($B1281="Incon20l",$B1281="Incon20r"),OR($B1284="Abs20r",$B1284="Abs20l"),$F1281="Flankers",$F1284="Flankers"),$T1284,"")</f>
        <v/>
      </c>
      <c r="CP1281" t="str">
        <f t="shared" ref="CP1281" si="6418">IF(AND(OR($B1281="Incon60l",$B1281="Incon60r"),OR($B1284="Abs60r",$B1284="Abs60l"),$F1281="Flankers",$F1284="Flankers"),$T1284,"")</f>
        <v/>
      </c>
      <c r="CQ1281" t="str">
        <f t="shared" ref="CQ1281" si="6419">IF(AND(OR($B1281="Incon20l",$B1281="Incon20r"),OR($B1284="con20r",$B1284="con20l"),$F1281="Flankers",$F1284="Flankers"),$T1284,"")</f>
        <v/>
      </c>
      <c r="CR1281" t="str">
        <f t="shared" ref="CR1281" si="6420">IF(AND(OR($B1281="Incon60l",$B1281="Incon60r"),OR($B1284="con60r",$B1284="con60l"),$F1281="Flankers",$F1284="Flankers"),$T1284,"")</f>
        <v/>
      </c>
    </row>
    <row r="1282" spans="1:96" x14ac:dyDescent="0.25">
      <c r="A1282" t="s">
        <v>460</v>
      </c>
      <c r="B1282" t="s">
        <v>422</v>
      </c>
      <c r="C1282">
        <v>0</v>
      </c>
      <c r="D1282">
        <v>700</v>
      </c>
      <c r="E1282" t="s">
        <v>696</v>
      </c>
      <c r="F1282" t="s">
        <v>85</v>
      </c>
      <c r="G1282" t="s">
        <v>30</v>
      </c>
      <c r="H1282" t="s">
        <v>30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 t="s">
        <v>30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</row>
    <row r="1283" spans="1:96" x14ac:dyDescent="0.25">
      <c r="A1283" t="s">
        <v>461</v>
      </c>
      <c r="B1283" t="s">
        <v>422</v>
      </c>
      <c r="C1283">
        <v>0</v>
      </c>
      <c r="D1283">
        <v>700</v>
      </c>
      <c r="E1283" t="s">
        <v>696</v>
      </c>
      <c r="F1283" t="s">
        <v>85</v>
      </c>
      <c r="G1283" t="s">
        <v>30</v>
      </c>
      <c r="H1283" t="s">
        <v>30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 t="s">
        <v>30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BV1283" t="str">
        <f t="shared" ref="BV1283" si="6421">IF(AND(OR($B1283="Incon20l",$B1283="Incon20r"),OR($B1286="Abs20r",$B1286="Abs20l"),$F1283="Central",$F1286="Central"),$I1286,"")</f>
        <v/>
      </c>
      <c r="BW1283" t="str">
        <f t="shared" ref="BW1283" si="6422">IF(AND(OR($B1283="Incon60l",$B1283="Incon60r"),OR($B1286="Abs60r",$B1286="Abs60l"),$F1283="Central",$F1286="Central"),$I1286,"")</f>
        <v/>
      </c>
      <c r="BX1283" t="str">
        <f t="shared" si="6362"/>
        <v/>
      </c>
      <c r="BY1283" t="str">
        <f t="shared" ref="BY1283" si="6423">IF(AND(OR($B1283="Incon60l",$B1283="Incon60r"),OR($B1286="con60r",$B1286="con60l"),$F1283="Central",$F1286="Central"),$I1286,"")</f>
        <v/>
      </c>
      <c r="CI1283" t="str">
        <f t="shared" ref="CI1283" si="6424">IF(AND(OR($B1283="Incon20l",$B1283="Incon20r"),OR($B1286="Abs20r",$B1286="Abs20l"),$F1283="Central",$F1286="Central"),$T1286,"")</f>
        <v/>
      </c>
      <c r="CJ1283" t="str">
        <f t="shared" ref="CJ1283" si="6425">IF(AND(OR($B1283="Incon60l",$B1283="Incon60r"),OR($B1286="Abs60r",$B1286="Abs60l"),$F1283="Central",$F1286="Central"),$T1286,"")</f>
        <v/>
      </c>
      <c r="CK1283" t="str">
        <f t="shared" ref="CK1283" si="6426">IF(AND(OR($B1283="Incon20l",$B1283="Incon20r"),OR($B1286="con20r",$B1286="con20l"),$F1283="Central",$F1286="Central"),$T1286,"")</f>
        <v/>
      </c>
      <c r="CL1283" t="str">
        <f t="shared" ref="CL1283" si="6427">IF(AND(OR($B1283="Incon60l",$B1283="Incon60r"),OR($B1286="con60r",$B1286="con60l"),$F1283="Central",$F1286="Central"),$T1286,"")</f>
        <v/>
      </c>
    </row>
    <row r="1284" spans="1:96" x14ac:dyDescent="0.25">
      <c r="A1284" t="s">
        <v>462</v>
      </c>
      <c r="B1284" t="s">
        <v>422</v>
      </c>
      <c r="C1284">
        <v>0</v>
      </c>
      <c r="D1284">
        <v>700</v>
      </c>
      <c r="E1284" t="s">
        <v>696</v>
      </c>
      <c r="F1284" t="s">
        <v>85</v>
      </c>
      <c r="G1284" t="s">
        <v>30</v>
      </c>
      <c r="H1284" t="s">
        <v>30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 t="s">
        <v>30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CB1284" t="str">
        <f t="shared" ref="CB1284" si="6428">IF(AND(OR($B1284="Incon20l",$B1284="Incon20r"),OR($B1287="Abs20r",$B1287="Abs20l"),$F1284="Flankers",$F1287="Flankers"),$I1287,"")</f>
        <v/>
      </c>
      <c r="CC1284" t="str">
        <f t="shared" ref="CC1284" si="6429">IF(AND(OR($B1284="Incon60l",$B1284="Incon60r"),OR($B1287="Abs60r",$B1287="Abs60l"),$F1284="Flankers",$F1287="Flankers"),$I1287,"")</f>
        <v/>
      </c>
      <c r="CD1284" t="str">
        <f t="shared" ref="CD1284" si="6430">IF(AND(OR($B1284="Incon20l",$B1284="Incon20r"),OR($B1287="con20r",$B1287="con20l"),$F1284="Flankers",$F1287="Flankers"),$I1287,"")</f>
        <v/>
      </c>
      <c r="CE1284" t="str">
        <f t="shared" ref="CE1284" si="6431">IF(AND(OR($B1284="Incon60l",$B1284="Incon60r"),OR($B1287="con60r",$B1287="con60l"),$F1284="Flankers",$F1287="Flankers"),$I1287,"")</f>
        <v/>
      </c>
      <c r="CO1284" t="str">
        <f t="shared" ref="CO1284" si="6432">IF(AND(OR($B1284="Incon20l",$B1284="Incon20r"),OR($B1287="Abs20r",$B1287="Abs20l"),$F1284="Flankers",$F1287="Flankers"),$T1287,"")</f>
        <v/>
      </c>
      <c r="CP1284" t="str">
        <f t="shared" ref="CP1284" si="6433">IF(AND(OR($B1284="Incon60l",$B1284="Incon60r"),OR($B1287="Abs60r",$B1287="Abs60l"),$F1284="Flankers",$F1287="Flankers"),$T1287,"")</f>
        <v/>
      </c>
      <c r="CQ1284" t="str">
        <f t="shared" ref="CQ1284" si="6434">IF(AND(OR($B1284="Incon20l",$B1284="Incon20r"),OR($B1287="con20r",$B1287="con20l"),$F1284="Flankers",$F1287="Flankers"),$T1287,"")</f>
        <v/>
      </c>
      <c r="CR1284" t="str">
        <f t="shared" ref="CR1284" si="6435">IF(AND(OR($B1284="Incon60l",$B1284="Incon60r"),OR($B1287="con60r",$B1287="con60l"),$F1284="Flankers",$F1287="Flankers"),$T1287,"")</f>
        <v/>
      </c>
    </row>
    <row r="1285" spans="1:96" x14ac:dyDescent="0.25">
      <c r="A1285" t="s">
        <v>463</v>
      </c>
      <c r="B1285" t="s">
        <v>422</v>
      </c>
      <c r="C1285">
        <v>0</v>
      </c>
      <c r="D1285">
        <v>700</v>
      </c>
      <c r="E1285" t="s">
        <v>696</v>
      </c>
      <c r="F1285" t="s">
        <v>85</v>
      </c>
      <c r="G1285" t="s">
        <v>30</v>
      </c>
      <c r="H1285" t="s">
        <v>30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 t="s">
        <v>30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</row>
    <row r="1286" spans="1:96" x14ac:dyDescent="0.25">
      <c r="A1286" t="s">
        <v>464</v>
      </c>
      <c r="B1286" t="s">
        <v>422</v>
      </c>
      <c r="C1286">
        <v>0</v>
      </c>
      <c r="D1286">
        <v>700</v>
      </c>
      <c r="E1286" t="s">
        <v>696</v>
      </c>
      <c r="F1286" t="s">
        <v>85</v>
      </c>
      <c r="G1286" t="s">
        <v>30</v>
      </c>
      <c r="H1286" t="s">
        <v>30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 t="s">
        <v>30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BV1286" t="str">
        <f t="shared" ref="BV1286" si="6436">IF(AND(OR($B1286="Incon20l",$B1286="Incon20r"),OR($B1289="Abs20r",$B1289="Abs20l"),$F1286="Central",$F1289="Central"),$I1289,"")</f>
        <v/>
      </c>
      <c r="BW1286" t="str">
        <f t="shared" ref="BW1286" si="6437">IF(AND(OR($B1286="Incon60l",$B1286="Incon60r"),OR($B1289="Abs60r",$B1289="Abs60l"),$F1286="Central",$F1289="Central"),$I1289,"")</f>
        <v/>
      </c>
      <c r="BX1286" t="str">
        <f t="shared" si="6362"/>
        <v/>
      </c>
      <c r="BY1286" t="str">
        <f t="shared" ref="BY1286" si="6438">IF(AND(OR($B1286="Incon60l",$B1286="Incon60r"),OR($B1289="con60r",$B1289="con60l"),$F1286="Central",$F1289="Central"),$I1289,"")</f>
        <v/>
      </c>
      <c r="CI1286" t="str">
        <f t="shared" ref="CI1286" si="6439">IF(AND(OR($B1286="Incon20l",$B1286="Incon20r"),OR($B1289="Abs20r",$B1289="Abs20l"),$F1286="Central",$F1289="Central"),$T1289,"")</f>
        <v/>
      </c>
      <c r="CJ1286" t="str">
        <f t="shared" ref="CJ1286" si="6440">IF(AND(OR($B1286="Incon60l",$B1286="Incon60r"),OR($B1289="Abs60r",$B1289="Abs60l"),$F1286="Central",$F1289="Central"),$T1289,"")</f>
        <v/>
      </c>
      <c r="CK1286" t="str">
        <f t="shared" ref="CK1286" si="6441">IF(AND(OR($B1286="Incon20l",$B1286="Incon20r"),OR($B1289="con20r",$B1289="con20l"),$F1286="Central",$F1289="Central"),$T1289,"")</f>
        <v/>
      </c>
      <c r="CL1286" t="str">
        <f t="shared" ref="CL1286" si="6442">IF(AND(OR($B1286="Incon60l",$B1286="Incon60r"),OR($B1289="con60r",$B1289="con60l"),$F1286="Central",$F1289="Central"),$T1289,"")</f>
        <v/>
      </c>
    </row>
    <row r="1287" spans="1:96" x14ac:dyDescent="0.25">
      <c r="A1287" t="s">
        <v>465</v>
      </c>
      <c r="B1287" t="s">
        <v>422</v>
      </c>
      <c r="C1287">
        <v>0</v>
      </c>
      <c r="D1287">
        <v>700</v>
      </c>
      <c r="E1287" t="s">
        <v>696</v>
      </c>
      <c r="F1287" t="s">
        <v>85</v>
      </c>
      <c r="G1287" t="s">
        <v>30</v>
      </c>
      <c r="H1287" t="s">
        <v>30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 t="s">
        <v>30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CB1287" t="str">
        <f t="shared" ref="CB1287" si="6443">IF(AND(OR($B1287="Incon20l",$B1287="Incon20r"),OR($B1290="Abs20r",$B1290="Abs20l"),$F1287="Flankers",$F1290="Flankers"),$I1290,"")</f>
        <v/>
      </c>
      <c r="CC1287" t="str">
        <f t="shared" ref="CC1287" si="6444">IF(AND(OR($B1287="Incon60l",$B1287="Incon60r"),OR($B1290="Abs60r",$B1290="Abs60l"),$F1287="Flankers",$F1290="Flankers"),$I1290,"")</f>
        <v/>
      </c>
      <c r="CD1287" t="str">
        <f t="shared" ref="CD1287" si="6445">IF(AND(OR($B1287="Incon20l",$B1287="Incon20r"),OR($B1290="con20r",$B1290="con20l"),$F1287="Flankers",$F1290="Flankers"),$I1290,"")</f>
        <v/>
      </c>
      <c r="CE1287" t="str">
        <f t="shared" ref="CE1287" si="6446">IF(AND(OR($B1287="Incon60l",$B1287="Incon60r"),OR($B1290="con60r",$B1290="con60l"),$F1287="Flankers",$F1290="Flankers"),$I1290,"")</f>
        <v/>
      </c>
      <c r="CO1287" t="str">
        <f t="shared" ref="CO1287" si="6447">IF(AND(OR($B1287="Incon20l",$B1287="Incon20r"),OR($B1290="Abs20r",$B1290="Abs20l"),$F1287="Flankers",$F1290="Flankers"),$T1290,"")</f>
        <v/>
      </c>
      <c r="CP1287" t="str">
        <f t="shared" ref="CP1287" si="6448">IF(AND(OR($B1287="Incon60l",$B1287="Incon60r"),OR($B1290="Abs60r",$B1290="Abs60l"),$F1287="Flankers",$F1290="Flankers"),$T1290,"")</f>
        <v/>
      </c>
      <c r="CQ1287" t="str">
        <f t="shared" ref="CQ1287" si="6449">IF(AND(OR($B1287="Incon20l",$B1287="Incon20r"),OR($B1290="con20r",$B1290="con20l"),$F1287="Flankers",$F1290="Flankers"),$T1290,"")</f>
        <v/>
      </c>
      <c r="CR1287" t="str">
        <f t="shared" ref="CR1287" si="6450">IF(AND(OR($B1287="Incon60l",$B1287="Incon60r"),OR($B1290="con60r",$B1290="con60l"),$F1287="Flankers",$F1290="Flankers"),$T1290,"")</f>
        <v/>
      </c>
    </row>
    <row r="1288" spans="1:96" x14ac:dyDescent="0.25">
      <c r="A1288" t="s">
        <v>466</v>
      </c>
      <c r="B1288" t="s">
        <v>422</v>
      </c>
      <c r="C1288">
        <v>0</v>
      </c>
      <c r="D1288">
        <v>700</v>
      </c>
      <c r="E1288" t="s">
        <v>696</v>
      </c>
      <c r="F1288" t="s">
        <v>85</v>
      </c>
      <c r="G1288" t="s">
        <v>30</v>
      </c>
      <c r="H1288" t="s">
        <v>30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 t="s">
        <v>30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</row>
    <row r="1289" spans="1:96" x14ac:dyDescent="0.25">
      <c r="A1289" t="s">
        <v>467</v>
      </c>
      <c r="B1289" t="s">
        <v>422</v>
      </c>
      <c r="C1289">
        <v>0</v>
      </c>
      <c r="D1289">
        <v>700</v>
      </c>
      <c r="E1289" t="s">
        <v>696</v>
      </c>
      <c r="F1289" t="s">
        <v>85</v>
      </c>
      <c r="G1289" t="s">
        <v>30</v>
      </c>
      <c r="H1289" t="s">
        <v>30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 t="s">
        <v>30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BV1289" t="str">
        <f t="shared" ref="BV1289" si="6451">IF(AND(OR($B1289="Incon20l",$B1289="Incon20r"),OR($B1292="Abs20r",$B1292="Abs20l"),$F1289="Central",$F1292="Central"),$I1292,"")</f>
        <v/>
      </c>
      <c r="BW1289" t="str">
        <f t="shared" ref="BW1289" si="6452">IF(AND(OR($B1289="Incon60l",$B1289="Incon60r"),OR($B1292="Abs60r",$B1292="Abs60l"),$F1289="Central",$F1292="Central"),$I1292,"")</f>
        <v/>
      </c>
      <c r="BX1289" t="str">
        <f t="shared" si="6362"/>
        <v/>
      </c>
      <c r="BY1289" t="str">
        <f t="shared" ref="BY1289" si="6453">IF(AND(OR($B1289="Incon60l",$B1289="Incon60r"),OR($B1292="con60r",$B1292="con60l"),$F1289="Central",$F1292="Central"),$I1292,"")</f>
        <v/>
      </c>
      <c r="CI1289" t="str">
        <f t="shared" ref="CI1289" si="6454">IF(AND(OR($B1289="Incon20l",$B1289="Incon20r"),OR($B1292="Abs20r",$B1292="Abs20l"),$F1289="Central",$F1292="Central"),$T1292,"")</f>
        <v/>
      </c>
      <c r="CJ1289" t="str">
        <f t="shared" ref="CJ1289" si="6455">IF(AND(OR($B1289="Incon60l",$B1289="Incon60r"),OR($B1292="Abs60r",$B1292="Abs60l"),$F1289="Central",$F1292="Central"),$T1292,"")</f>
        <v/>
      </c>
      <c r="CK1289" t="str">
        <f t="shared" ref="CK1289" si="6456">IF(AND(OR($B1289="Incon20l",$B1289="Incon20r"),OR($B1292="con20r",$B1292="con20l"),$F1289="Central",$F1292="Central"),$T1292,"")</f>
        <v/>
      </c>
      <c r="CL1289" t="str">
        <f t="shared" ref="CL1289" si="6457">IF(AND(OR($B1289="Incon60l",$B1289="Incon60r"),OR($B1292="con60r",$B1292="con60l"),$F1289="Central",$F1292="Central"),$T1292,"")</f>
        <v/>
      </c>
    </row>
    <row r="1290" spans="1:96" x14ac:dyDescent="0.25">
      <c r="A1290" t="s">
        <v>468</v>
      </c>
      <c r="B1290" t="s">
        <v>422</v>
      </c>
      <c r="C1290">
        <v>0</v>
      </c>
      <c r="D1290">
        <v>700</v>
      </c>
      <c r="E1290" t="s">
        <v>696</v>
      </c>
      <c r="F1290" t="s">
        <v>85</v>
      </c>
      <c r="G1290" t="s">
        <v>30</v>
      </c>
      <c r="H1290" t="s">
        <v>30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 t="s">
        <v>30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CB1290" t="str">
        <f t="shared" ref="CB1290" si="6458">IF(AND(OR($B1290="Incon20l",$B1290="Incon20r"),OR($B1293="Abs20r",$B1293="Abs20l"),$F1290="Flankers",$F1293="Flankers"),$I1293,"")</f>
        <v/>
      </c>
      <c r="CC1290" t="str">
        <f t="shared" ref="CC1290" si="6459">IF(AND(OR($B1290="Incon60l",$B1290="Incon60r"),OR($B1293="Abs60r",$B1293="Abs60l"),$F1290="Flankers",$F1293="Flankers"),$I1293,"")</f>
        <v/>
      </c>
      <c r="CD1290" t="str">
        <f t="shared" ref="CD1290" si="6460">IF(AND(OR($B1290="Incon20l",$B1290="Incon20r"),OR($B1293="con20r",$B1293="con20l"),$F1290="Flankers",$F1293="Flankers"),$I1293,"")</f>
        <v/>
      </c>
      <c r="CE1290" t="str">
        <f t="shared" ref="CE1290" si="6461">IF(AND(OR($B1290="Incon60l",$B1290="Incon60r"),OR($B1293="con60r",$B1293="con60l"),$F1290="Flankers",$F1293="Flankers"),$I1293,"")</f>
        <v/>
      </c>
      <c r="CO1290" t="str">
        <f t="shared" ref="CO1290" si="6462">IF(AND(OR($B1290="Incon20l",$B1290="Incon20r"),OR($B1293="Abs20r",$B1293="Abs20l"),$F1290="Flankers",$F1293="Flankers"),$T1293,"")</f>
        <v/>
      </c>
      <c r="CP1290" t="str">
        <f t="shared" ref="CP1290" si="6463">IF(AND(OR($B1290="Incon60l",$B1290="Incon60r"),OR($B1293="Abs60r",$B1293="Abs60l"),$F1290="Flankers",$F1293="Flankers"),$T1293,"")</f>
        <v/>
      </c>
      <c r="CQ1290" t="str">
        <f t="shared" ref="CQ1290" si="6464">IF(AND(OR($B1290="Incon20l",$B1290="Incon20r"),OR($B1293="con20r",$B1293="con20l"),$F1290="Flankers",$F1293="Flankers"),$T1293,"")</f>
        <v/>
      </c>
      <c r="CR1290" t="str">
        <f t="shared" ref="CR1290" si="6465">IF(AND(OR($B1290="Incon60l",$B1290="Incon60r"),OR($B1293="con60r",$B1293="con60l"),$F1290="Flankers",$F1293="Flankers"),$T1293,"")</f>
        <v/>
      </c>
    </row>
    <row r="1291" spans="1:96" x14ac:dyDescent="0.25">
      <c r="A1291" t="s">
        <v>469</v>
      </c>
      <c r="B1291" t="s">
        <v>422</v>
      </c>
      <c r="C1291">
        <v>0</v>
      </c>
      <c r="D1291">
        <v>700</v>
      </c>
      <c r="E1291" t="s">
        <v>696</v>
      </c>
      <c r="F1291" t="s">
        <v>85</v>
      </c>
      <c r="G1291" t="s">
        <v>30</v>
      </c>
      <c r="H1291" t="s">
        <v>30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 t="s">
        <v>30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</row>
    <row r="1292" spans="1:96" x14ac:dyDescent="0.25">
      <c r="A1292" t="s">
        <v>470</v>
      </c>
      <c r="B1292" t="s">
        <v>422</v>
      </c>
      <c r="C1292">
        <v>0</v>
      </c>
      <c r="D1292">
        <v>700</v>
      </c>
      <c r="E1292" t="s">
        <v>696</v>
      </c>
      <c r="F1292" t="s">
        <v>85</v>
      </c>
      <c r="G1292" t="s">
        <v>30</v>
      </c>
      <c r="H1292" t="s">
        <v>30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 t="s">
        <v>30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BV1292" t="str">
        <f t="shared" ref="BV1292" si="6466">IF(AND(OR($B1292="Incon20l",$B1292="Incon20r"),OR($B1295="Abs20r",$B1295="Abs20l"),$F1292="Central",$F1295="Central"),$I1295,"")</f>
        <v/>
      </c>
      <c r="BW1292" t="str">
        <f t="shared" ref="BW1292" si="6467">IF(AND(OR($B1292="Incon60l",$B1292="Incon60r"),OR($B1295="Abs60r",$B1295="Abs60l"),$F1292="Central",$F1295="Central"),$I1295,"")</f>
        <v/>
      </c>
      <c r="BX1292" t="str">
        <f t="shared" si="6362"/>
        <v/>
      </c>
      <c r="BY1292" t="str">
        <f t="shared" ref="BY1292" si="6468">IF(AND(OR($B1292="Incon60l",$B1292="Incon60r"),OR($B1295="con60r",$B1295="con60l"),$F1292="Central",$F1295="Central"),$I1295,"")</f>
        <v/>
      </c>
      <c r="CI1292" t="str">
        <f t="shared" ref="CI1292" si="6469">IF(AND(OR($B1292="Incon20l",$B1292="Incon20r"),OR($B1295="Abs20r",$B1295="Abs20l"),$F1292="Central",$F1295="Central"),$T1295,"")</f>
        <v/>
      </c>
      <c r="CJ1292" t="str">
        <f t="shared" ref="CJ1292" si="6470">IF(AND(OR($B1292="Incon60l",$B1292="Incon60r"),OR($B1295="Abs60r",$B1295="Abs60l"),$F1292="Central",$F1295="Central"),$T1295,"")</f>
        <v/>
      </c>
      <c r="CK1292" t="str">
        <f t="shared" ref="CK1292" si="6471">IF(AND(OR($B1292="Incon20l",$B1292="Incon20r"),OR($B1295="con20r",$B1295="con20l"),$F1292="Central",$F1295="Central"),$T1295,"")</f>
        <v/>
      </c>
      <c r="CL1292" t="str">
        <f t="shared" ref="CL1292" si="6472">IF(AND(OR($B1292="Incon60l",$B1292="Incon60r"),OR($B1295="con60r",$B1295="con60l"),$F1292="Central",$F1295="Central"),$T1295,"")</f>
        <v/>
      </c>
    </row>
    <row r="1293" spans="1:96" x14ac:dyDescent="0.25">
      <c r="A1293" t="s">
        <v>471</v>
      </c>
      <c r="B1293" t="s">
        <v>422</v>
      </c>
      <c r="C1293">
        <v>0</v>
      </c>
      <c r="D1293">
        <v>700</v>
      </c>
      <c r="E1293" t="s">
        <v>696</v>
      </c>
      <c r="F1293" t="s">
        <v>85</v>
      </c>
      <c r="G1293" t="s">
        <v>30</v>
      </c>
      <c r="H1293" t="s">
        <v>30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 t="s">
        <v>30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CB1293" t="str">
        <f t="shared" ref="CB1293" si="6473">IF(AND(OR($B1293="Incon20l",$B1293="Incon20r"),OR($B1296="Abs20r",$B1296="Abs20l"),$F1293="Flankers",$F1296="Flankers"),$I1296,"")</f>
        <v/>
      </c>
      <c r="CC1293" t="str">
        <f t="shared" ref="CC1293" si="6474">IF(AND(OR($B1293="Incon60l",$B1293="Incon60r"),OR($B1296="Abs60r",$B1296="Abs60l"),$F1293="Flankers",$F1296="Flankers"),$I1296,"")</f>
        <v/>
      </c>
      <c r="CD1293" t="str">
        <f t="shared" ref="CD1293" si="6475">IF(AND(OR($B1293="Incon20l",$B1293="Incon20r"),OR($B1296="con20r",$B1296="con20l"),$F1293="Flankers",$F1296="Flankers"),$I1296,"")</f>
        <v/>
      </c>
      <c r="CE1293" t="str">
        <f t="shared" ref="CE1293" si="6476">IF(AND(OR($B1293="Incon60l",$B1293="Incon60r"),OR($B1296="con60r",$B1296="con60l"),$F1293="Flankers",$F1296="Flankers"),$I1296,"")</f>
        <v/>
      </c>
      <c r="CO1293" t="str">
        <f t="shared" ref="CO1293" si="6477">IF(AND(OR($B1293="Incon20l",$B1293="Incon20r"),OR($B1296="Abs20r",$B1296="Abs20l"),$F1293="Flankers",$F1296="Flankers"),$T1296,"")</f>
        <v/>
      </c>
      <c r="CP1293" t="str">
        <f t="shared" ref="CP1293" si="6478">IF(AND(OR($B1293="Incon60l",$B1293="Incon60r"),OR($B1296="Abs60r",$B1296="Abs60l"),$F1293="Flankers",$F1296="Flankers"),$T1296,"")</f>
        <v/>
      </c>
      <c r="CQ1293" t="str">
        <f t="shared" ref="CQ1293" si="6479">IF(AND(OR($B1293="Incon20l",$B1293="Incon20r"),OR($B1296="con20r",$B1296="con20l"),$F1293="Flankers",$F1296="Flankers"),$T1296,"")</f>
        <v/>
      </c>
      <c r="CR1293" t="str">
        <f t="shared" ref="CR1293" si="6480">IF(AND(OR($B1293="Incon60l",$B1293="Incon60r"),OR($B1296="con60r",$B1296="con60l"),$F1293="Flankers",$F1296="Flankers"),$T1296,"")</f>
        <v/>
      </c>
    </row>
    <row r="1294" spans="1:96" x14ac:dyDescent="0.25">
      <c r="A1294" t="s">
        <v>472</v>
      </c>
      <c r="B1294" t="s">
        <v>422</v>
      </c>
      <c r="C1294">
        <v>0</v>
      </c>
      <c r="D1294">
        <v>700</v>
      </c>
      <c r="E1294" t="s">
        <v>696</v>
      </c>
      <c r="F1294" t="s">
        <v>85</v>
      </c>
      <c r="G1294" t="s">
        <v>30</v>
      </c>
      <c r="H1294" t="s">
        <v>30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 t="s">
        <v>30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</row>
    <row r="1295" spans="1:96" x14ac:dyDescent="0.25">
      <c r="A1295" t="s">
        <v>473</v>
      </c>
      <c r="B1295" t="s">
        <v>422</v>
      </c>
      <c r="C1295">
        <v>0</v>
      </c>
      <c r="D1295">
        <v>700</v>
      </c>
      <c r="E1295" t="s">
        <v>696</v>
      </c>
      <c r="F1295" t="s">
        <v>85</v>
      </c>
      <c r="G1295" t="s">
        <v>30</v>
      </c>
      <c r="H1295" t="s">
        <v>30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 t="s">
        <v>30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BV1295" t="str">
        <f t="shared" ref="BV1295" si="6481">IF(AND(OR($B1295="Incon20l",$B1295="Incon20r"),OR($B1298="Abs20r",$B1298="Abs20l"),$F1295="Central",$F1298="Central"),$I1298,"")</f>
        <v/>
      </c>
      <c r="BW1295" t="str">
        <f t="shared" ref="BW1295" si="6482">IF(AND(OR($B1295="Incon60l",$B1295="Incon60r"),OR($B1298="Abs60r",$B1298="Abs60l"),$F1295="Central",$F1298="Central"),$I1298,"")</f>
        <v/>
      </c>
      <c r="BX1295" t="str">
        <f t="shared" si="6362"/>
        <v/>
      </c>
      <c r="BY1295" t="str">
        <f t="shared" ref="BY1295" si="6483">IF(AND(OR($B1295="Incon60l",$B1295="Incon60r"),OR($B1298="con60r",$B1298="con60l"),$F1295="Central",$F1298="Central"),$I1298,"")</f>
        <v/>
      </c>
      <c r="CI1295" t="str">
        <f t="shared" ref="CI1295" si="6484">IF(AND(OR($B1295="Incon20l",$B1295="Incon20r"),OR($B1298="Abs20r",$B1298="Abs20l"),$F1295="Central",$F1298="Central"),$T1298,"")</f>
        <v/>
      </c>
      <c r="CJ1295" t="str">
        <f t="shared" ref="CJ1295" si="6485">IF(AND(OR($B1295="Incon60l",$B1295="Incon60r"),OR($B1298="Abs60r",$B1298="Abs60l"),$F1295="Central",$F1298="Central"),$T1298,"")</f>
        <v/>
      </c>
      <c r="CK1295" t="str">
        <f t="shared" ref="CK1295" si="6486">IF(AND(OR($B1295="Incon20l",$B1295="Incon20r"),OR($B1298="con20r",$B1298="con20l"),$F1295="Central",$F1298="Central"),$T1298,"")</f>
        <v/>
      </c>
      <c r="CL1295" t="str">
        <f t="shared" ref="CL1295" si="6487">IF(AND(OR($B1295="Incon60l",$B1295="Incon60r"),OR($B1298="con60r",$B1298="con60l"),$F1295="Central",$F1298="Central"),$T1298,"")</f>
        <v/>
      </c>
    </row>
    <row r="1296" spans="1:96" x14ac:dyDescent="0.25">
      <c r="A1296" t="s">
        <v>474</v>
      </c>
      <c r="B1296" t="s">
        <v>422</v>
      </c>
      <c r="C1296">
        <v>0</v>
      </c>
      <c r="D1296">
        <v>700</v>
      </c>
      <c r="E1296" t="s">
        <v>696</v>
      </c>
      <c r="F1296" t="s">
        <v>85</v>
      </c>
      <c r="G1296" t="s">
        <v>30</v>
      </c>
      <c r="H1296" t="s">
        <v>30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 t="s">
        <v>30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CB1296" t="str">
        <f t="shared" ref="CB1296" si="6488">IF(AND(OR($B1296="Incon20l",$B1296="Incon20r"),OR($B1299="Abs20r",$B1299="Abs20l"),$F1296="Flankers",$F1299="Flankers"),$I1299,"")</f>
        <v/>
      </c>
      <c r="CC1296" t="str">
        <f t="shared" ref="CC1296" si="6489">IF(AND(OR($B1296="Incon60l",$B1296="Incon60r"),OR($B1299="Abs60r",$B1299="Abs60l"),$F1296="Flankers",$F1299="Flankers"),$I1299,"")</f>
        <v/>
      </c>
      <c r="CD1296" t="str">
        <f t="shared" ref="CD1296" si="6490">IF(AND(OR($B1296="Incon20l",$B1296="Incon20r"),OR($B1299="con20r",$B1299="con20l"),$F1296="Flankers",$F1299="Flankers"),$I1299,"")</f>
        <v/>
      </c>
      <c r="CE1296" t="str">
        <f t="shared" ref="CE1296" si="6491">IF(AND(OR($B1296="Incon60l",$B1296="Incon60r"),OR($B1299="con60r",$B1299="con60l"),$F1296="Flankers",$F1299="Flankers"),$I1299,"")</f>
        <v/>
      </c>
      <c r="CO1296" t="str">
        <f t="shared" ref="CO1296" si="6492">IF(AND(OR($B1296="Incon20l",$B1296="Incon20r"),OR($B1299="Abs20r",$B1299="Abs20l"),$F1296="Flankers",$F1299="Flankers"),$T1299,"")</f>
        <v/>
      </c>
      <c r="CP1296" t="str">
        <f t="shared" ref="CP1296" si="6493">IF(AND(OR($B1296="Incon60l",$B1296="Incon60r"),OR($B1299="Abs60r",$B1299="Abs60l"),$F1296="Flankers",$F1299="Flankers"),$T1299,"")</f>
        <v/>
      </c>
      <c r="CQ1296" t="str">
        <f t="shared" ref="CQ1296" si="6494">IF(AND(OR($B1296="Incon20l",$B1296="Incon20r"),OR($B1299="con20r",$B1299="con20l"),$F1296="Flankers",$F1299="Flankers"),$T1299,"")</f>
        <v/>
      </c>
      <c r="CR1296" t="str">
        <f t="shared" ref="CR1296" si="6495">IF(AND(OR($B1296="Incon60l",$B1296="Incon60r"),OR($B1299="con60r",$B1299="con60l"),$F1296="Flankers",$F1299="Flankers"),$T1299,"")</f>
        <v/>
      </c>
    </row>
    <row r="1297" spans="1:96" x14ac:dyDescent="0.25">
      <c r="A1297" t="s">
        <v>475</v>
      </c>
      <c r="B1297" t="s">
        <v>422</v>
      </c>
      <c r="C1297">
        <v>0</v>
      </c>
      <c r="D1297">
        <v>700</v>
      </c>
      <c r="E1297" t="s">
        <v>696</v>
      </c>
      <c r="F1297" t="s">
        <v>85</v>
      </c>
      <c r="G1297" t="s">
        <v>30</v>
      </c>
      <c r="H1297" t="s">
        <v>30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 t="s">
        <v>30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</row>
    <row r="1298" spans="1:96" x14ac:dyDescent="0.25">
      <c r="A1298" t="s">
        <v>476</v>
      </c>
      <c r="B1298" t="s">
        <v>477</v>
      </c>
      <c r="C1298">
        <v>0</v>
      </c>
      <c r="D1298">
        <v>700</v>
      </c>
      <c r="E1298" t="s">
        <v>696</v>
      </c>
      <c r="F1298" t="s">
        <v>29</v>
      </c>
      <c r="G1298" t="s">
        <v>30</v>
      </c>
      <c r="H1298" t="s">
        <v>30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 t="s">
        <v>30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BV1298" t="str">
        <f t="shared" ref="BV1298" si="6496">IF(AND(OR($B1298="Incon20l",$B1298="Incon20r"),OR($B1301="Abs20r",$B1301="Abs20l"),$F1298="Central",$F1301="Central"),$I1301,"")</f>
        <v/>
      </c>
      <c r="BW1298" t="str">
        <f t="shared" ref="BW1298" si="6497">IF(AND(OR($B1298="Incon60l",$B1298="Incon60r"),OR($B1301="Abs60r",$B1301="Abs60l"),$F1298="Central",$F1301="Central"),$I1301,"")</f>
        <v/>
      </c>
      <c r="BX1298" t="str">
        <f t="shared" si="6362"/>
        <v/>
      </c>
      <c r="BY1298" t="str">
        <f t="shared" ref="BY1298" si="6498">IF(AND(OR($B1298="Incon60l",$B1298="Incon60r"),OR($B1301="con60r",$B1301="con60l"),$F1298="Central",$F1301="Central"),$I1301,"")</f>
        <v/>
      </c>
      <c r="CI1298" t="str">
        <f t="shared" ref="CI1298" si="6499">IF(AND(OR($B1298="Incon20l",$B1298="Incon20r"),OR($B1301="Abs20r",$B1301="Abs20l"),$F1298="Central",$F1301="Central"),$T1301,"")</f>
        <v/>
      </c>
      <c r="CJ1298" t="str">
        <f t="shared" ref="CJ1298" si="6500">IF(AND(OR($B1298="Incon60l",$B1298="Incon60r"),OR($B1301="Abs60r",$B1301="Abs60l"),$F1298="Central",$F1301="Central"),$T1301,"")</f>
        <v/>
      </c>
      <c r="CK1298" t="str">
        <f t="shared" ref="CK1298" si="6501">IF(AND(OR($B1298="Incon20l",$B1298="Incon20r"),OR($B1301="con20r",$B1301="con20l"),$F1298="Central",$F1301="Central"),$T1301,"")</f>
        <v/>
      </c>
      <c r="CL1298" t="str">
        <f t="shared" ref="CL1298" si="6502">IF(AND(OR($B1298="Incon60l",$B1298="Incon60r"),OR($B1301="con60r",$B1301="con60l"),$F1298="Central",$F1301="Central"),$T1301,"")</f>
        <v/>
      </c>
    </row>
    <row r="1299" spans="1:96" x14ac:dyDescent="0.25">
      <c r="A1299" t="s">
        <v>478</v>
      </c>
      <c r="B1299" t="s">
        <v>477</v>
      </c>
      <c r="C1299">
        <v>0</v>
      </c>
      <c r="D1299">
        <v>700</v>
      </c>
      <c r="E1299" t="s">
        <v>696</v>
      </c>
      <c r="F1299" t="s">
        <v>29</v>
      </c>
      <c r="G1299" t="s">
        <v>30</v>
      </c>
      <c r="H1299" t="s">
        <v>30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 t="s">
        <v>30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CB1299" t="str">
        <f t="shared" ref="CB1299" si="6503">IF(AND(OR($B1299="Incon20l",$B1299="Incon20r"),OR($B1302="Abs20r",$B1302="Abs20l"),$F1299="Flankers",$F1302="Flankers"),$I1302,"")</f>
        <v/>
      </c>
      <c r="CC1299" t="str">
        <f t="shared" ref="CC1299" si="6504">IF(AND(OR($B1299="Incon60l",$B1299="Incon60r"),OR($B1302="Abs60r",$B1302="Abs60l"),$F1299="Flankers",$F1302="Flankers"),$I1302,"")</f>
        <v/>
      </c>
      <c r="CD1299" t="str">
        <f t="shared" ref="CD1299" si="6505">IF(AND(OR($B1299="Incon20l",$B1299="Incon20r"),OR($B1302="con20r",$B1302="con20l"),$F1299="Flankers",$F1302="Flankers"),$I1302,"")</f>
        <v/>
      </c>
      <c r="CE1299" t="str">
        <f t="shared" ref="CE1299" si="6506">IF(AND(OR($B1299="Incon60l",$B1299="Incon60r"),OR($B1302="con60r",$B1302="con60l"),$F1299="Flankers",$F1302="Flankers"),$I1302,"")</f>
        <v/>
      </c>
      <c r="CO1299" t="str">
        <f t="shared" ref="CO1299" si="6507">IF(AND(OR($B1299="Incon20l",$B1299="Incon20r"),OR($B1302="Abs20r",$B1302="Abs20l"),$F1299="Flankers",$F1302="Flankers"),$T1302,"")</f>
        <v/>
      </c>
      <c r="CP1299" t="str">
        <f t="shared" ref="CP1299" si="6508">IF(AND(OR($B1299="Incon60l",$B1299="Incon60r"),OR($B1302="Abs60r",$B1302="Abs60l"),$F1299="Flankers",$F1302="Flankers"),$T1302,"")</f>
        <v/>
      </c>
      <c r="CQ1299" t="str">
        <f t="shared" ref="CQ1299" si="6509">IF(AND(OR($B1299="Incon20l",$B1299="Incon20r"),OR($B1302="con20r",$B1302="con20l"),$F1299="Flankers",$F1302="Flankers"),$T1302,"")</f>
        <v/>
      </c>
      <c r="CR1299" t="str">
        <f t="shared" ref="CR1299" si="6510">IF(AND(OR($B1299="Incon60l",$B1299="Incon60r"),OR($B1302="con60r",$B1302="con60l"),$F1299="Flankers",$F1302="Flankers"),$T1302,"")</f>
        <v/>
      </c>
    </row>
    <row r="1300" spans="1:96" x14ac:dyDescent="0.25">
      <c r="A1300" t="s">
        <v>479</v>
      </c>
      <c r="B1300" t="s">
        <v>477</v>
      </c>
      <c r="C1300">
        <v>0</v>
      </c>
      <c r="D1300">
        <v>700</v>
      </c>
      <c r="E1300" t="s">
        <v>696</v>
      </c>
      <c r="F1300" t="s">
        <v>29</v>
      </c>
      <c r="G1300" t="s">
        <v>30</v>
      </c>
      <c r="H1300" t="s">
        <v>30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 t="s">
        <v>30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</row>
    <row r="1301" spans="1:96" x14ac:dyDescent="0.25">
      <c r="A1301" t="s">
        <v>480</v>
      </c>
      <c r="B1301" t="s">
        <v>477</v>
      </c>
      <c r="C1301">
        <v>0</v>
      </c>
      <c r="D1301">
        <v>700</v>
      </c>
      <c r="E1301" t="s">
        <v>696</v>
      </c>
      <c r="F1301" t="s">
        <v>29</v>
      </c>
      <c r="G1301" t="s">
        <v>30</v>
      </c>
      <c r="H1301" t="s">
        <v>30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 t="s">
        <v>30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BV1301" t="str">
        <f t="shared" ref="BV1301" si="6511">IF(AND(OR($B1301="Incon20l",$B1301="Incon20r"),OR($B1304="Abs20r",$B1304="Abs20l"),$F1301="Central",$F1304="Central"),$I1304,"")</f>
        <v/>
      </c>
      <c r="BW1301" t="str">
        <f t="shared" ref="BW1301" si="6512">IF(AND(OR($B1301="Incon60l",$B1301="Incon60r"),OR($B1304="Abs60r",$B1304="Abs60l"),$F1301="Central",$F1304="Central"),$I1304,"")</f>
        <v/>
      </c>
      <c r="BX1301" t="str">
        <f t="shared" si="6362"/>
        <v/>
      </c>
      <c r="BY1301" t="str">
        <f t="shared" ref="BY1301" si="6513">IF(AND(OR($B1301="Incon60l",$B1301="Incon60r"),OR($B1304="con60r",$B1304="con60l"),$F1301="Central",$F1304="Central"),$I1304,"")</f>
        <v/>
      </c>
      <c r="CI1301" t="str">
        <f t="shared" ref="CI1301" si="6514">IF(AND(OR($B1301="Incon20l",$B1301="Incon20r"),OR($B1304="Abs20r",$B1304="Abs20l"),$F1301="Central",$F1304="Central"),$T1304,"")</f>
        <v/>
      </c>
      <c r="CJ1301" t="str">
        <f t="shared" ref="CJ1301" si="6515">IF(AND(OR($B1301="Incon60l",$B1301="Incon60r"),OR($B1304="Abs60r",$B1304="Abs60l"),$F1301="Central",$F1304="Central"),$T1304,"")</f>
        <v/>
      </c>
      <c r="CK1301" t="str">
        <f t="shared" ref="CK1301" si="6516">IF(AND(OR($B1301="Incon20l",$B1301="Incon20r"),OR($B1304="con20r",$B1304="con20l"),$F1301="Central",$F1304="Central"),$T1304,"")</f>
        <v/>
      </c>
      <c r="CL1301" t="str">
        <f t="shared" ref="CL1301" si="6517">IF(AND(OR($B1301="Incon60l",$B1301="Incon60r"),OR($B1304="con60r",$B1304="con60l"),$F1301="Central",$F1304="Central"),$T1304,"")</f>
        <v/>
      </c>
    </row>
    <row r="1302" spans="1:96" x14ac:dyDescent="0.25">
      <c r="A1302" t="s">
        <v>481</v>
      </c>
      <c r="B1302" t="s">
        <v>477</v>
      </c>
      <c r="C1302">
        <v>0</v>
      </c>
      <c r="D1302">
        <v>700</v>
      </c>
      <c r="E1302" t="s">
        <v>696</v>
      </c>
      <c r="F1302" t="s">
        <v>29</v>
      </c>
      <c r="G1302" t="s">
        <v>30</v>
      </c>
      <c r="H1302" t="s">
        <v>30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 t="s">
        <v>30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CB1302" t="str">
        <f t="shared" ref="CB1302" si="6518">IF(AND(OR($B1302="Incon20l",$B1302="Incon20r"),OR($B1305="Abs20r",$B1305="Abs20l"),$F1302="Flankers",$F1305="Flankers"),$I1305,"")</f>
        <v/>
      </c>
      <c r="CC1302" t="str">
        <f t="shared" ref="CC1302" si="6519">IF(AND(OR($B1302="Incon60l",$B1302="Incon60r"),OR($B1305="Abs60r",$B1305="Abs60l"),$F1302="Flankers",$F1305="Flankers"),$I1305,"")</f>
        <v/>
      </c>
      <c r="CD1302" t="str">
        <f t="shared" ref="CD1302" si="6520">IF(AND(OR($B1302="Incon20l",$B1302="Incon20r"),OR($B1305="con20r",$B1305="con20l"),$F1302="Flankers",$F1305="Flankers"),$I1305,"")</f>
        <v/>
      </c>
      <c r="CE1302" t="str">
        <f t="shared" ref="CE1302" si="6521">IF(AND(OR($B1302="Incon60l",$B1302="Incon60r"),OR($B1305="con60r",$B1305="con60l"),$F1302="Flankers",$F1305="Flankers"),$I1305,"")</f>
        <v/>
      </c>
      <c r="CO1302" t="str">
        <f t="shared" ref="CO1302" si="6522">IF(AND(OR($B1302="Incon20l",$B1302="Incon20r"),OR($B1305="Abs20r",$B1305="Abs20l"),$F1302="Flankers",$F1305="Flankers"),$T1305,"")</f>
        <v/>
      </c>
      <c r="CP1302" t="str">
        <f t="shared" ref="CP1302" si="6523">IF(AND(OR($B1302="Incon60l",$B1302="Incon60r"),OR($B1305="Abs60r",$B1305="Abs60l"),$F1302="Flankers",$F1305="Flankers"),$T1305,"")</f>
        <v/>
      </c>
      <c r="CQ1302" t="str">
        <f t="shared" ref="CQ1302" si="6524">IF(AND(OR($B1302="Incon20l",$B1302="Incon20r"),OR($B1305="con20r",$B1305="con20l"),$F1302="Flankers",$F1305="Flankers"),$T1305,"")</f>
        <v/>
      </c>
      <c r="CR1302" t="str">
        <f t="shared" ref="CR1302" si="6525">IF(AND(OR($B1302="Incon60l",$B1302="Incon60r"),OR($B1305="con60r",$B1305="con60l"),$F1302="Flankers",$F1305="Flankers"),$T1305,"")</f>
        <v/>
      </c>
    </row>
    <row r="1303" spans="1:96" x14ac:dyDescent="0.25">
      <c r="A1303" t="s">
        <v>482</v>
      </c>
      <c r="B1303" t="s">
        <v>477</v>
      </c>
      <c r="C1303">
        <v>0</v>
      </c>
      <c r="D1303">
        <v>700</v>
      </c>
      <c r="E1303" t="s">
        <v>696</v>
      </c>
      <c r="F1303" t="s">
        <v>29</v>
      </c>
      <c r="G1303" t="s">
        <v>30</v>
      </c>
      <c r="H1303" t="s">
        <v>30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 t="s">
        <v>30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</row>
    <row r="1304" spans="1:96" x14ac:dyDescent="0.25">
      <c r="A1304" t="s">
        <v>483</v>
      </c>
      <c r="B1304" t="s">
        <v>477</v>
      </c>
      <c r="C1304">
        <v>0</v>
      </c>
      <c r="D1304">
        <v>700</v>
      </c>
      <c r="E1304" t="s">
        <v>696</v>
      </c>
      <c r="F1304" t="s">
        <v>29</v>
      </c>
      <c r="G1304" t="s">
        <v>30</v>
      </c>
      <c r="H1304" t="s">
        <v>30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 t="s">
        <v>30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BV1304" t="str">
        <f t="shared" ref="BV1304" si="6526">IF(AND(OR($B1304="Incon20l",$B1304="Incon20r"),OR($B1307="Abs20r",$B1307="Abs20l"),$F1304="Central",$F1307="Central"),$I1307,"")</f>
        <v/>
      </c>
      <c r="BW1304" t="str">
        <f t="shared" ref="BW1304" si="6527">IF(AND(OR($B1304="Incon60l",$B1304="Incon60r"),OR($B1307="Abs60r",$B1307="Abs60l"),$F1304="Central",$F1307="Central"),$I1307,"")</f>
        <v/>
      </c>
      <c r="BX1304" t="str">
        <f t="shared" si="6362"/>
        <v/>
      </c>
      <c r="BY1304" t="str">
        <f t="shared" ref="BY1304" si="6528">IF(AND(OR($B1304="Incon60l",$B1304="Incon60r"),OR($B1307="con60r",$B1307="con60l"),$F1304="Central",$F1307="Central"),$I1307,"")</f>
        <v/>
      </c>
      <c r="CI1304" t="str">
        <f t="shared" ref="CI1304" si="6529">IF(AND(OR($B1304="Incon20l",$B1304="Incon20r"),OR($B1307="Abs20r",$B1307="Abs20l"),$F1304="Central",$F1307="Central"),$T1307,"")</f>
        <v/>
      </c>
      <c r="CJ1304" t="str">
        <f t="shared" ref="CJ1304" si="6530">IF(AND(OR($B1304="Incon60l",$B1304="Incon60r"),OR($B1307="Abs60r",$B1307="Abs60l"),$F1304="Central",$F1307="Central"),$T1307,"")</f>
        <v/>
      </c>
      <c r="CK1304" t="str">
        <f t="shared" ref="CK1304" si="6531">IF(AND(OR($B1304="Incon20l",$B1304="Incon20r"),OR($B1307="con20r",$B1307="con20l"),$F1304="Central",$F1307="Central"),$T1307,"")</f>
        <v/>
      </c>
      <c r="CL1304" t="str">
        <f t="shared" ref="CL1304" si="6532">IF(AND(OR($B1304="Incon60l",$B1304="Incon60r"),OR($B1307="con60r",$B1307="con60l"),$F1304="Central",$F1307="Central"),$T1307,"")</f>
        <v/>
      </c>
    </row>
    <row r="1305" spans="1:96" x14ac:dyDescent="0.25">
      <c r="A1305" t="s">
        <v>484</v>
      </c>
      <c r="B1305" t="s">
        <v>477</v>
      </c>
      <c r="C1305">
        <v>0</v>
      </c>
      <c r="D1305">
        <v>700</v>
      </c>
      <c r="E1305" t="s">
        <v>696</v>
      </c>
      <c r="F1305" t="s">
        <v>29</v>
      </c>
      <c r="G1305" t="s">
        <v>30</v>
      </c>
      <c r="H1305" t="s">
        <v>30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 t="s">
        <v>30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CB1305" t="str">
        <f t="shared" ref="CB1305" si="6533">IF(AND(OR($B1305="Incon20l",$B1305="Incon20r"),OR($B1308="Abs20r",$B1308="Abs20l"),$F1305="Flankers",$F1308="Flankers"),$I1308,"")</f>
        <v/>
      </c>
      <c r="CC1305" t="str">
        <f t="shared" ref="CC1305" si="6534">IF(AND(OR($B1305="Incon60l",$B1305="Incon60r"),OR($B1308="Abs60r",$B1308="Abs60l"),$F1305="Flankers",$F1308="Flankers"),$I1308,"")</f>
        <v/>
      </c>
      <c r="CD1305" t="str">
        <f t="shared" ref="CD1305" si="6535">IF(AND(OR($B1305="Incon20l",$B1305="Incon20r"),OR($B1308="con20r",$B1308="con20l"),$F1305="Flankers",$F1308="Flankers"),$I1308,"")</f>
        <v/>
      </c>
      <c r="CE1305" t="str">
        <f t="shared" ref="CE1305" si="6536">IF(AND(OR($B1305="Incon60l",$B1305="Incon60r"),OR($B1308="con60r",$B1308="con60l"),$F1305="Flankers",$F1308="Flankers"),$I1308,"")</f>
        <v/>
      </c>
      <c r="CO1305" t="str">
        <f t="shared" ref="CO1305" si="6537">IF(AND(OR($B1305="Incon20l",$B1305="Incon20r"),OR($B1308="Abs20r",$B1308="Abs20l"),$F1305="Flankers",$F1308="Flankers"),$T1308,"")</f>
        <v/>
      </c>
      <c r="CP1305" t="str">
        <f t="shared" ref="CP1305" si="6538">IF(AND(OR($B1305="Incon60l",$B1305="Incon60r"),OR($B1308="Abs60r",$B1308="Abs60l"),$F1305="Flankers",$F1308="Flankers"),$T1308,"")</f>
        <v/>
      </c>
      <c r="CQ1305" t="str">
        <f t="shared" ref="CQ1305" si="6539">IF(AND(OR($B1305="Incon20l",$B1305="Incon20r"),OR($B1308="con20r",$B1308="con20l"),$F1305="Flankers",$F1308="Flankers"),$T1308,"")</f>
        <v/>
      </c>
      <c r="CR1305" t="str">
        <f t="shared" ref="CR1305" si="6540">IF(AND(OR($B1305="Incon60l",$B1305="Incon60r"),OR($B1308="con60r",$B1308="con60l"),$F1305="Flankers",$F1308="Flankers"),$T1308,"")</f>
        <v/>
      </c>
    </row>
    <row r="1306" spans="1:96" x14ac:dyDescent="0.25">
      <c r="A1306" t="s">
        <v>485</v>
      </c>
      <c r="B1306" t="s">
        <v>477</v>
      </c>
      <c r="C1306">
        <v>0</v>
      </c>
      <c r="D1306">
        <v>700</v>
      </c>
      <c r="E1306" t="s">
        <v>696</v>
      </c>
      <c r="F1306" t="s">
        <v>29</v>
      </c>
      <c r="G1306" t="s">
        <v>30</v>
      </c>
      <c r="H1306" t="s">
        <v>30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 t="s">
        <v>30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</row>
    <row r="1307" spans="1:96" x14ac:dyDescent="0.25">
      <c r="A1307" t="s">
        <v>486</v>
      </c>
      <c r="B1307" t="s">
        <v>477</v>
      </c>
      <c r="C1307">
        <v>0</v>
      </c>
      <c r="D1307">
        <v>700</v>
      </c>
      <c r="E1307" t="s">
        <v>696</v>
      </c>
      <c r="F1307" t="s">
        <v>29</v>
      </c>
      <c r="G1307" t="s">
        <v>30</v>
      </c>
      <c r="H1307" t="s">
        <v>30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 t="s">
        <v>30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BV1307" t="str">
        <f t="shared" ref="BV1307" si="6541">IF(AND(OR($B1307="Incon20l",$B1307="Incon20r"),OR($B1310="Abs20r",$B1310="Abs20l"),$F1307="Central",$F1310="Central"),$I1310,"")</f>
        <v/>
      </c>
      <c r="BW1307" t="str">
        <f t="shared" ref="BW1307" si="6542">IF(AND(OR($B1307="Incon60l",$B1307="Incon60r"),OR($B1310="Abs60r",$B1310="Abs60l"),$F1307="Central",$F1310="Central"),$I1310,"")</f>
        <v/>
      </c>
      <c r="BX1307" t="str">
        <f t="shared" si="6362"/>
        <v/>
      </c>
      <c r="BY1307" t="str">
        <f t="shared" ref="BY1307" si="6543">IF(AND(OR($B1307="Incon60l",$B1307="Incon60r"),OR($B1310="con60r",$B1310="con60l"),$F1307="Central",$F1310="Central"),$I1310,"")</f>
        <v/>
      </c>
      <c r="CI1307" t="str">
        <f t="shared" ref="CI1307" si="6544">IF(AND(OR($B1307="Incon20l",$B1307="Incon20r"),OR($B1310="Abs20r",$B1310="Abs20l"),$F1307="Central",$F1310="Central"),$T1310,"")</f>
        <v/>
      </c>
      <c r="CJ1307" t="str">
        <f t="shared" ref="CJ1307" si="6545">IF(AND(OR($B1307="Incon60l",$B1307="Incon60r"),OR($B1310="Abs60r",$B1310="Abs60l"),$F1307="Central",$F1310="Central"),$T1310,"")</f>
        <v/>
      </c>
      <c r="CK1307" t="str">
        <f t="shared" ref="CK1307" si="6546">IF(AND(OR($B1307="Incon20l",$B1307="Incon20r"),OR($B1310="con20r",$B1310="con20l"),$F1307="Central",$F1310="Central"),$T1310,"")</f>
        <v/>
      </c>
      <c r="CL1307" t="str">
        <f t="shared" ref="CL1307" si="6547">IF(AND(OR($B1307="Incon60l",$B1307="Incon60r"),OR($B1310="con60r",$B1310="con60l"),$F1307="Central",$F1310="Central"),$T1310,"")</f>
        <v/>
      </c>
    </row>
    <row r="1308" spans="1:96" x14ac:dyDescent="0.25">
      <c r="A1308" t="s">
        <v>487</v>
      </c>
      <c r="B1308" t="s">
        <v>477</v>
      </c>
      <c r="C1308">
        <v>0</v>
      </c>
      <c r="D1308">
        <v>700</v>
      </c>
      <c r="E1308" t="s">
        <v>696</v>
      </c>
      <c r="F1308" t="s">
        <v>29</v>
      </c>
      <c r="G1308" t="s">
        <v>30</v>
      </c>
      <c r="H1308" t="s">
        <v>30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 t="s">
        <v>30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CB1308" t="str">
        <f t="shared" ref="CB1308" si="6548">IF(AND(OR($B1308="Incon20l",$B1308="Incon20r"),OR($B1311="Abs20r",$B1311="Abs20l"),$F1308="Flankers",$F1311="Flankers"),$I1311,"")</f>
        <v/>
      </c>
      <c r="CC1308" t="str">
        <f t="shared" ref="CC1308" si="6549">IF(AND(OR($B1308="Incon60l",$B1308="Incon60r"),OR($B1311="Abs60r",$B1311="Abs60l"),$F1308="Flankers",$F1311="Flankers"),$I1311,"")</f>
        <v/>
      </c>
      <c r="CD1308" t="str">
        <f t="shared" ref="CD1308" si="6550">IF(AND(OR($B1308="Incon20l",$B1308="Incon20r"),OR($B1311="con20r",$B1311="con20l"),$F1308="Flankers",$F1311="Flankers"),$I1311,"")</f>
        <v/>
      </c>
      <c r="CE1308" t="str">
        <f t="shared" ref="CE1308" si="6551">IF(AND(OR($B1308="Incon60l",$B1308="Incon60r"),OR($B1311="con60r",$B1311="con60l"),$F1308="Flankers",$F1311="Flankers"),$I1311,"")</f>
        <v/>
      </c>
      <c r="CO1308" t="str">
        <f t="shared" ref="CO1308" si="6552">IF(AND(OR($B1308="Incon20l",$B1308="Incon20r"),OR($B1311="Abs20r",$B1311="Abs20l"),$F1308="Flankers",$F1311="Flankers"),$T1311,"")</f>
        <v/>
      </c>
      <c r="CP1308" t="str">
        <f t="shared" ref="CP1308" si="6553">IF(AND(OR($B1308="Incon60l",$B1308="Incon60r"),OR($B1311="Abs60r",$B1311="Abs60l"),$F1308="Flankers",$F1311="Flankers"),$T1311,"")</f>
        <v/>
      </c>
      <c r="CQ1308" t="str">
        <f t="shared" ref="CQ1308" si="6554">IF(AND(OR($B1308="Incon20l",$B1308="Incon20r"),OR($B1311="con20r",$B1311="con20l"),$F1308="Flankers",$F1311="Flankers"),$T1311,"")</f>
        <v/>
      </c>
      <c r="CR1308" t="str">
        <f t="shared" ref="CR1308" si="6555">IF(AND(OR($B1308="Incon60l",$B1308="Incon60r"),OR($B1311="con60r",$B1311="con60l"),$F1308="Flankers",$F1311="Flankers"),$T1311,"")</f>
        <v/>
      </c>
    </row>
    <row r="1309" spans="1:96" x14ac:dyDescent="0.25">
      <c r="A1309" t="s">
        <v>488</v>
      </c>
      <c r="B1309" t="s">
        <v>477</v>
      </c>
      <c r="C1309">
        <v>0</v>
      </c>
      <c r="D1309">
        <v>700</v>
      </c>
      <c r="E1309" t="s">
        <v>696</v>
      </c>
      <c r="F1309" t="s">
        <v>29</v>
      </c>
      <c r="G1309" t="s">
        <v>30</v>
      </c>
      <c r="H1309" t="s">
        <v>30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 t="s">
        <v>30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</row>
    <row r="1310" spans="1:96" x14ac:dyDescent="0.25">
      <c r="A1310" t="s">
        <v>489</v>
      </c>
      <c r="B1310" t="s">
        <v>477</v>
      </c>
      <c r="C1310">
        <v>0</v>
      </c>
      <c r="D1310">
        <v>700</v>
      </c>
      <c r="E1310" t="s">
        <v>696</v>
      </c>
      <c r="F1310" t="s">
        <v>29</v>
      </c>
      <c r="G1310" t="s">
        <v>30</v>
      </c>
      <c r="H1310" t="s">
        <v>30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 t="s">
        <v>30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BV1310" t="str">
        <f t="shared" ref="BV1310" si="6556">IF(AND(OR($B1310="Incon20l",$B1310="Incon20r"),OR($B1313="Abs20r",$B1313="Abs20l"),$F1310="Central",$F1313="Central"),$I1313,"")</f>
        <v/>
      </c>
      <c r="BW1310" t="str">
        <f t="shared" ref="BW1310" si="6557">IF(AND(OR($B1310="Incon60l",$B1310="Incon60r"),OR($B1313="Abs60r",$B1313="Abs60l"),$F1310="Central",$F1313="Central"),$I1313,"")</f>
        <v/>
      </c>
      <c r="BX1310" t="str">
        <f t="shared" si="6362"/>
        <v/>
      </c>
      <c r="BY1310" t="str">
        <f t="shared" ref="BY1310" si="6558">IF(AND(OR($B1310="Incon60l",$B1310="Incon60r"),OR($B1313="con60r",$B1313="con60l"),$F1310="Central",$F1313="Central"),$I1313,"")</f>
        <v/>
      </c>
      <c r="CI1310" t="str">
        <f t="shared" ref="CI1310" si="6559">IF(AND(OR($B1310="Incon20l",$B1310="Incon20r"),OR($B1313="Abs20r",$B1313="Abs20l"),$F1310="Central",$F1313="Central"),$T1313,"")</f>
        <v/>
      </c>
      <c r="CJ1310" t="str">
        <f t="shared" ref="CJ1310" si="6560">IF(AND(OR($B1310="Incon60l",$B1310="Incon60r"),OR($B1313="Abs60r",$B1313="Abs60l"),$F1310="Central",$F1313="Central"),$T1313,"")</f>
        <v/>
      </c>
      <c r="CK1310" t="str">
        <f t="shared" ref="CK1310" si="6561">IF(AND(OR($B1310="Incon20l",$B1310="Incon20r"),OR($B1313="con20r",$B1313="con20l"),$F1310="Central",$F1313="Central"),$T1313,"")</f>
        <v/>
      </c>
      <c r="CL1310" t="str">
        <f t="shared" ref="CL1310" si="6562">IF(AND(OR($B1310="Incon60l",$B1310="Incon60r"),OR($B1313="con60r",$B1313="con60l"),$F1310="Central",$F1313="Central"),$T1313,"")</f>
        <v/>
      </c>
    </row>
    <row r="1311" spans="1:96" x14ac:dyDescent="0.25">
      <c r="A1311" t="s">
        <v>490</v>
      </c>
      <c r="B1311" t="s">
        <v>477</v>
      </c>
      <c r="C1311">
        <v>0</v>
      </c>
      <c r="D1311">
        <v>700</v>
      </c>
      <c r="E1311" t="s">
        <v>696</v>
      </c>
      <c r="F1311" t="s">
        <v>29</v>
      </c>
      <c r="G1311" t="s">
        <v>30</v>
      </c>
      <c r="H1311" t="s">
        <v>30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 t="s">
        <v>30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CB1311" t="str">
        <f t="shared" ref="CB1311" si="6563">IF(AND(OR($B1311="Incon20l",$B1311="Incon20r"),OR($B1314="Abs20r",$B1314="Abs20l"),$F1311="Flankers",$F1314="Flankers"),$I1314,"")</f>
        <v/>
      </c>
      <c r="CC1311" t="str">
        <f t="shared" ref="CC1311" si="6564">IF(AND(OR($B1311="Incon60l",$B1311="Incon60r"),OR($B1314="Abs60r",$B1314="Abs60l"),$F1311="Flankers",$F1314="Flankers"),$I1314,"")</f>
        <v/>
      </c>
      <c r="CD1311" t="str">
        <f t="shared" ref="CD1311" si="6565">IF(AND(OR($B1311="Incon20l",$B1311="Incon20r"),OR($B1314="con20r",$B1314="con20l"),$F1311="Flankers",$F1314="Flankers"),$I1314,"")</f>
        <v/>
      </c>
      <c r="CE1311" t="str">
        <f t="shared" ref="CE1311" si="6566">IF(AND(OR($B1311="Incon60l",$B1311="Incon60r"),OR($B1314="con60r",$B1314="con60l"),$F1311="Flankers",$F1314="Flankers"),$I1314,"")</f>
        <v/>
      </c>
      <c r="CO1311" t="str">
        <f t="shared" ref="CO1311" si="6567">IF(AND(OR($B1311="Incon20l",$B1311="Incon20r"),OR($B1314="Abs20r",$B1314="Abs20l"),$F1311="Flankers",$F1314="Flankers"),$T1314,"")</f>
        <v/>
      </c>
      <c r="CP1311" t="str">
        <f t="shared" ref="CP1311" si="6568">IF(AND(OR($B1311="Incon60l",$B1311="Incon60r"),OR($B1314="Abs60r",$B1314="Abs60l"),$F1311="Flankers",$F1314="Flankers"),$T1314,"")</f>
        <v/>
      </c>
      <c r="CQ1311" t="str">
        <f t="shared" ref="CQ1311" si="6569">IF(AND(OR($B1311="Incon20l",$B1311="Incon20r"),OR($B1314="con20r",$B1314="con20l"),$F1311="Flankers",$F1314="Flankers"),$T1314,"")</f>
        <v/>
      </c>
      <c r="CR1311" t="str">
        <f t="shared" ref="CR1311" si="6570">IF(AND(OR($B1311="Incon60l",$B1311="Incon60r"),OR($B1314="con60r",$B1314="con60l"),$F1311="Flankers",$F1314="Flankers"),$T1314,"")</f>
        <v/>
      </c>
    </row>
    <row r="1312" spans="1:96" x14ac:dyDescent="0.25">
      <c r="A1312" t="s">
        <v>491</v>
      </c>
      <c r="B1312" t="s">
        <v>477</v>
      </c>
      <c r="C1312">
        <v>0</v>
      </c>
      <c r="D1312">
        <v>700</v>
      </c>
      <c r="E1312" t="s">
        <v>696</v>
      </c>
      <c r="F1312" t="s">
        <v>29</v>
      </c>
      <c r="G1312" t="s">
        <v>30</v>
      </c>
      <c r="H1312" t="s">
        <v>30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 t="s">
        <v>30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</row>
    <row r="1313" spans="1:96" x14ac:dyDescent="0.25">
      <c r="A1313" t="s">
        <v>492</v>
      </c>
      <c r="B1313" t="s">
        <v>477</v>
      </c>
      <c r="C1313">
        <v>0</v>
      </c>
      <c r="D1313">
        <v>700</v>
      </c>
      <c r="E1313" t="s">
        <v>696</v>
      </c>
      <c r="F1313" t="s">
        <v>29</v>
      </c>
      <c r="G1313" t="s">
        <v>30</v>
      </c>
      <c r="H1313" t="s">
        <v>30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 t="s">
        <v>30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BV1313" t="str">
        <f t="shared" ref="BV1313" si="6571">IF(AND(OR($B1313="Incon20l",$B1313="Incon20r"),OR($B1316="Abs20r",$B1316="Abs20l"),$F1313="Central",$F1316="Central"),$I1316,"")</f>
        <v/>
      </c>
      <c r="BW1313" t="str">
        <f t="shared" ref="BW1313" si="6572">IF(AND(OR($B1313="Incon60l",$B1313="Incon60r"),OR($B1316="Abs60r",$B1316="Abs60l"),$F1313="Central",$F1316="Central"),$I1316,"")</f>
        <v/>
      </c>
      <c r="BX1313" t="str">
        <f t="shared" si="6362"/>
        <v/>
      </c>
      <c r="BY1313" t="str">
        <f t="shared" ref="BY1313" si="6573">IF(AND(OR($B1313="Incon60l",$B1313="Incon60r"),OR($B1316="con60r",$B1316="con60l"),$F1313="Central",$F1316="Central"),$I1316,"")</f>
        <v/>
      </c>
      <c r="CI1313" t="str">
        <f t="shared" ref="CI1313" si="6574">IF(AND(OR($B1313="Incon20l",$B1313="Incon20r"),OR($B1316="Abs20r",$B1316="Abs20l"),$F1313="Central",$F1316="Central"),$T1316,"")</f>
        <v/>
      </c>
      <c r="CJ1313" t="str">
        <f t="shared" ref="CJ1313" si="6575">IF(AND(OR($B1313="Incon60l",$B1313="Incon60r"),OR($B1316="Abs60r",$B1316="Abs60l"),$F1313="Central",$F1316="Central"),$T1316,"")</f>
        <v/>
      </c>
      <c r="CK1313" t="str">
        <f t="shared" ref="CK1313" si="6576">IF(AND(OR($B1313="Incon20l",$B1313="Incon20r"),OR($B1316="con20r",$B1316="con20l"),$F1313="Central",$F1316="Central"),$T1316,"")</f>
        <v/>
      </c>
      <c r="CL1313" t="str">
        <f t="shared" ref="CL1313" si="6577">IF(AND(OR($B1313="Incon60l",$B1313="Incon60r"),OR($B1316="con60r",$B1316="con60l"),$F1313="Central",$F1316="Central"),$T1316,"")</f>
        <v/>
      </c>
    </row>
    <row r="1314" spans="1:96" x14ac:dyDescent="0.25">
      <c r="A1314" t="s">
        <v>493</v>
      </c>
      <c r="B1314" t="s">
        <v>477</v>
      </c>
      <c r="C1314">
        <v>0</v>
      </c>
      <c r="D1314">
        <v>700</v>
      </c>
      <c r="E1314" t="s">
        <v>696</v>
      </c>
      <c r="F1314" t="s">
        <v>29</v>
      </c>
      <c r="G1314" t="s">
        <v>30</v>
      </c>
      <c r="H1314" t="s">
        <v>30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 t="s">
        <v>30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CB1314" t="str">
        <f t="shared" ref="CB1314" si="6578">IF(AND(OR($B1314="Incon20l",$B1314="Incon20r"),OR($B1317="Abs20r",$B1317="Abs20l"),$F1314="Flankers",$F1317="Flankers"),$I1317,"")</f>
        <v/>
      </c>
      <c r="CC1314" t="str">
        <f t="shared" ref="CC1314" si="6579">IF(AND(OR($B1314="Incon60l",$B1314="Incon60r"),OR($B1317="Abs60r",$B1317="Abs60l"),$F1314="Flankers",$F1317="Flankers"),$I1317,"")</f>
        <v/>
      </c>
      <c r="CD1314" t="str">
        <f t="shared" ref="CD1314" si="6580">IF(AND(OR($B1314="Incon20l",$B1314="Incon20r"),OR($B1317="con20r",$B1317="con20l"),$F1314="Flankers",$F1317="Flankers"),$I1317,"")</f>
        <v/>
      </c>
      <c r="CE1314" t="str">
        <f t="shared" ref="CE1314" si="6581">IF(AND(OR($B1314="Incon60l",$B1314="Incon60r"),OR($B1317="con60r",$B1317="con60l"),$F1314="Flankers",$F1317="Flankers"),$I1317,"")</f>
        <v/>
      </c>
      <c r="CO1314" t="str">
        <f t="shared" ref="CO1314" si="6582">IF(AND(OR($B1314="Incon20l",$B1314="Incon20r"),OR($B1317="Abs20r",$B1317="Abs20l"),$F1314="Flankers",$F1317="Flankers"),$T1317,"")</f>
        <v/>
      </c>
      <c r="CP1314" t="str">
        <f t="shared" ref="CP1314" si="6583">IF(AND(OR($B1314="Incon60l",$B1314="Incon60r"),OR($B1317="Abs60r",$B1317="Abs60l"),$F1314="Flankers",$F1317="Flankers"),$T1317,"")</f>
        <v/>
      </c>
      <c r="CQ1314" t="str">
        <f t="shared" ref="CQ1314" si="6584">IF(AND(OR($B1314="Incon20l",$B1314="Incon20r"),OR($B1317="con20r",$B1317="con20l"),$F1314="Flankers",$F1317="Flankers"),$T1317,"")</f>
        <v/>
      </c>
      <c r="CR1314" t="str">
        <f t="shared" ref="CR1314" si="6585">IF(AND(OR($B1314="Incon60l",$B1314="Incon60r"),OR($B1317="con60r",$B1317="con60l"),$F1314="Flankers",$F1317="Flankers"),$T1317,"")</f>
        <v/>
      </c>
    </row>
    <row r="1315" spans="1:96" x14ac:dyDescent="0.25">
      <c r="A1315" t="s">
        <v>494</v>
      </c>
      <c r="B1315" t="s">
        <v>477</v>
      </c>
      <c r="C1315">
        <v>0</v>
      </c>
      <c r="D1315">
        <v>700</v>
      </c>
      <c r="E1315" t="s">
        <v>696</v>
      </c>
      <c r="F1315" t="s">
        <v>29</v>
      </c>
      <c r="G1315" t="s">
        <v>30</v>
      </c>
      <c r="H1315" t="s">
        <v>30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 t="s">
        <v>30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</row>
    <row r="1316" spans="1:96" x14ac:dyDescent="0.25">
      <c r="A1316" t="s">
        <v>476</v>
      </c>
      <c r="B1316" t="s">
        <v>477</v>
      </c>
      <c r="C1316">
        <v>0</v>
      </c>
      <c r="D1316">
        <v>700</v>
      </c>
      <c r="E1316" t="s">
        <v>696</v>
      </c>
      <c r="F1316" t="s">
        <v>84</v>
      </c>
      <c r="G1316" t="s">
        <v>30</v>
      </c>
      <c r="H1316" t="s">
        <v>30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 t="s">
        <v>30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BV1316" t="str">
        <f t="shared" ref="BV1316" si="6586">IF(AND(OR($B1316="Incon20l",$B1316="Incon20r"),OR($B1319="Abs20r",$B1319="Abs20l"),$F1316="Central",$F1319="Central"),$I1319,"")</f>
        <v/>
      </c>
      <c r="BW1316" t="str">
        <f t="shared" ref="BW1316" si="6587">IF(AND(OR($B1316="Incon60l",$B1316="Incon60r"),OR($B1319="Abs60r",$B1319="Abs60l"),$F1316="Central",$F1319="Central"),$I1319,"")</f>
        <v/>
      </c>
      <c r="BX1316" t="str">
        <f t="shared" si="6362"/>
        <v/>
      </c>
      <c r="BY1316" t="str">
        <f t="shared" ref="BY1316" si="6588">IF(AND(OR($B1316="Incon60l",$B1316="Incon60r"),OR($B1319="con60r",$B1319="con60l"),$F1316="Central",$F1319="Central"),$I1319,"")</f>
        <v/>
      </c>
      <c r="CI1316" t="str">
        <f t="shared" ref="CI1316" si="6589">IF(AND(OR($B1316="Incon20l",$B1316="Incon20r"),OR($B1319="Abs20r",$B1319="Abs20l"),$F1316="Central",$F1319="Central"),$T1319,"")</f>
        <v/>
      </c>
      <c r="CJ1316" t="str">
        <f t="shared" ref="CJ1316" si="6590">IF(AND(OR($B1316="Incon60l",$B1316="Incon60r"),OR($B1319="Abs60r",$B1319="Abs60l"),$F1316="Central",$F1319="Central"),$T1319,"")</f>
        <v/>
      </c>
      <c r="CK1316" t="str">
        <f t="shared" ref="CK1316" si="6591">IF(AND(OR($B1316="Incon20l",$B1316="Incon20r"),OR($B1319="con20r",$B1319="con20l"),$F1316="Central",$F1319="Central"),$T1319,"")</f>
        <v/>
      </c>
      <c r="CL1316" t="str">
        <f t="shared" ref="CL1316" si="6592">IF(AND(OR($B1316="Incon60l",$B1316="Incon60r"),OR($B1319="con60r",$B1319="con60l"),$F1316="Central",$F1319="Central"),$T1319,"")</f>
        <v/>
      </c>
    </row>
    <row r="1317" spans="1:96" x14ac:dyDescent="0.25">
      <c r="A1317" t="s">
        <v>478</v>
      </c>
      <c r="B1317" t="s">
        <v>477</v>
      </c>
      <c r="C1317">
        <v>0</v>
      </c>
      <c r="D1317">
        <v>700</v>
      </c>
      <c r="E1317" t="s">
        <v>696</v>
      </c>
      <c r="F1317" t="s">
        <v>84</v>
      </c>
      <c r="G1317" t="s">
        <v>30</v>
      </c>
      <c r="H1317" t="s">
        <v>30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 t="s">
        <v>30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CB1317" t="str">
        <f t="shared" ref="CB1317" si="6593">IF(AND(OR($B1317="Incon20l",$B1317="Incon20r"),OR($B1320="Abs20r",$B1320="Abs20l"),$F1317="Flankers",$F1320="Flankers"),$I1320,"")</f>
        <v/>
      </c>
      <c r="CC1317" t="str">
        <f t="shared" ref="CC1317" si="6594">IF(AND(OR($B1317="Incon60l",$B1317="Incon60r"),OR($B1320="Abs60r",$B1320="Abs60l"),$F1317="Flankers",$F1320="Flankers"),$I1320,"")</f>
        <v/>
      </c>
      <c r="CD1317" t="str">
        <f t="shared" ref="CD1317" si="6595">IF(AND(OR($B1317="Incon20l",$B1317="Incon20r"),OR($B1320="con20r",$B1320="con20l"),$F1317="Flankers",$F1320="Flankers"),$I1320,"")</f>
        <v/>
      </c>
      <c r="CE1317" t="str">
        <f t="shared" ref="CE1317" si="6596">IF(AND(OR($B1317="Incon60l",$B1317="Incon60r"),OR($B1320="con60r",$B1320="con60l"),$F1317="Flankers",$F1320="Flankers"),$I1320,"")</f>
        <v/>
      </c>
      <c r="CO1317" t="str">
        <f t="shared" ref="CO1317" si="6597">IF(AND(OR($B1317="Incon20l",$B1317="Incon20r"),OR($B1320="Abs20r",$B1320="Abs20l"),$F1317="Flankers",$F1320="Flankers"),$T1320,"")</f>
        <v/>
      </c>
      <c r="CP1317" t="str">
        <f t="shared" ref="CP1317" si="6598">IF(AND(OR($B1317="Incon60l",$B1317="Incon60r"),OR($B1320="Abs60r",$B1320="Abs60l"),$F1317="Flankers",$F1320="Flankers"),$T1320,"")</f>
        <v/>
      </c>
      <c r="CQ1317" t="str">
        <f t="shared" ref="CQ1317" si="6599">IF(AND(OR($B1317="Incon20l",$B1317="Incon20r"),OR($B1320="con20r",$B1320="con20l"),$F1317="Flankers",$F1320="Flankers"),$T1320,"")</f>
        <v/>
      </c>
      <c r="CR1317" t="str">
        <f t="shared" ref="CR1317" si="6600">IF(AND(OR($B1317="Incon60l",$B1317="Incon60r"),OR($B1320="con60r",$B1320="con60l"),$F1317="Flankers",$F1320="Flankers"),$T1320,"")</f>
        <v/>
      </c>
    </row>
    <row r="1318" spans="1:96" x14ac:dyDescent="0.25">
      <c r="A1318" t="s">
        <v>479</v>
      </c>
      <c r="B1318" t="s">
        <v>477</v>
      </c>
      <c r="C1318">
        <v>0</v>
      </c>
      <c r="D1318">
        <v>700</v>
      </c>
      <c r="E1318" t="s">
        <v>696</v>
      </c>
      <c r="F1318" t="s">
        <v>84</v>
      </c>
      <c r="G1318" t="s">
        <v>30</v>
      </c>
      <c r="H1318" t="s">
        <v>30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 t="s">
        <v>30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</row>
    <row r="1319" spans="1:96" x14ac:dyDescent="0.25">
      <c r="A1319" t="s">
        <v>480</v>
      </c>
      <c r="B1319" t="s">
        <v>477</v>
      </c>
      <c r="C1319">
        <v>0</v>
      </c>
      <c r="D1319">
        <v>700</v>
      </c>
      <c r="E1319" t="s">
        <v>696</v>
      </c>
      <c r="F1319" t="s">
        <v>84</v>
      </c>
      <c r="G1319" t="s">
        <v>30</v>
      </c>
      <c r="H1319" t="s">
        <v>30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 t="s">
        <v>30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BV1319" t="str">
        <f t="shared" ref="BV1319" si="6601">IF(AND(OR($B1319="Incon20l",$B1319="Incon20r"),OR($B1322="Abs20r",$B1322="Abs20l"),$F1319="Central",$F1322="Central"),$I1322,"")</f>
        <v/>
      </c>
      <c r="BW1319" t="str">
        <f t="shared" ref="BW1319" si="6602">IF(AND(OR($B1319="Incon60l",$B1319="Incon60r"),OR($B1322="Abs60r",$B1322="Abs60l"),$F1319="Central",$F1322="Central"),$I1322,"")</f>
        <v/>
      </c>
      <c r="BX1319" t="str">
        <f t="shared" si="6362"/>
        <v/>
      </c>
      <c r="BY1319" t="str">
        <f t="shared" ref="BY1319" si="6603">IF(AND(OR($B1319="Incon60l",$B1319="Incon60r"),OR($B1322="con60r",$B1322="con60l"),$F1319="Central",$F1322="Central"),$I1322,"")</f>
        <v/>
      </c>
      <c r="CI1319" t="str">
        <f t="shared" ref="CI1319" si="6604">IF(AND(OR($B1319="Incon20l",$B1319="Incon20r"),OR($B1322="Abs20r",$B1322="Abs20l"),$F1319="Central",$F1322="Central"),$T1322,"")</f>
        <v/>
      </c>
      <c r="CJ1319" t="str">
        <f t="shared" ref="CJ1319" si="6605">IF(AND(OR($B1319="Incon60l",$B1319="Incon60r"),OR($B1322="Abs60r",$B1322="Abs60l"),$F1319="Central",$F1322="Central"),$T1322,"")</f>
        <v/>
      </c>
      <c r="CK1319" t="str">
        <f t="shared" ref="CK1319" si="6606">IF(AND(OR($B1319="Incon20l",$B1319="Incon20r"),OR($B1322="con20r",$B1322="con20l"),$F1319="Central",$F1322="Central"),$T1322,"")</f>
        <v/>
      </c>
      <c r="CL1319" t="str">
        <f t="shared" ref="CL1319" si="6607">IF(AND(OR($B1319="Incon60l",$B1319="Incon60r"),OR($B1322="con60r",$B1322="con60l"),$F1319="Central",$F1322="Central"),$T1322,"")</f>
        <v/>
      </c>
    </row>
    <row r="1320" spans="1:96" x14ac:dyDescent="0.25">
      <c r="A1320" t="s">
        <v>481</v>
      </c>
      <c r="B1320" t="s">
        <v>477</v>
      </c>
      <c r="C1320">
        <v>0</v>
      </c>
      <c r="D1320">
        <v>700</v>
      </c>
      <c r="E1320" t="s">
        <v>696</v>
      </c>
      <c r="F1320" t="s">
        <v>84</v>
      </c>
      <c r="G1320" t="s">
        <v>30</v>
      </c>
      <c r="H1320" t="s">
        <v>30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 t="s">
        <v>30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CB1320" t="str">
        <f t="shared" ref="CB1320" si="6608">IF(AND(OR($B1320="Incon20l",$B1320="Incon20r"),OR($B1323="Abs20r",$B1323="Abs20l"),$F1320="Flankers",$F1323="Flankers"),$I1323,"")</f>
        <v/>
      </c>
      <c r="CC1320" t="str">
        <f t="shared" ref="CC1320" si="6609">IF(AND(OR($B1320="Incon60l",$B1320="Incon60r"),OR($B1323="Abs60r",$B1323="Abs60l"),$F1320="Flankers",$F1323="Flankers"),$I1323,"")</f>
        <v/>
      </c>
      <c r="CD1320" t="str">
        <f t="shared" ref="CD1320" si="6610">IF(AND(OR($B1320="Incon20l",$B1320="Incon20r"),OR($B1323="con20r",$B1323="con20l"),$F1320="Flankers",$F1323="Flankers"),$I1323,"")</f>
        <v/>
      </c>
      <c r="CE1320" t="str">
        <f t="shared" ref="CE1320" si="6611">IF(AND(OR($B1320="Incon60l",$B1320="Incon60r"),OR($B1323="con60r",$B1323="con60l"),$F1320="Flankers",$F1323="Flankers"),$I1323,"")</f>
        <v/>
      </c>
      <c r="CO1320" t="str">
        <f t="shared" ref="CO1320" si="6612">IF(AND(OR($B1320="Incon20l",$B1320="Incon20r"),OR($B1323="Abs20r",$B1323="Abs20l"),$F1320="Flankers",$F1323="Flankers"),$T1323,"")</f>
        <v/>
      </c>
      <c r="CP1320" t="str">
        <f t="shared" ref="CP1320" si="6613">IF(AND(OR($B1320="Incon60l",$B1320="Incon60r"),OR($B1323="Abs60r",$B1323="Abs60l"),$F1320="Flankers",$F1323="Flankers"),$T1323,"")</f>
        <v/>
      </c>
      <c r="CQ1320" t="str">
        <f t="shared" ref="CQ1320" si="6614">IF(AND(OR($B1320="Incon20l",$B1320="Incon20r"),OR($B1323="con20r",$B1323="con20l"),$F1320="Flankers",$F1323="Flankers"),$T1323,"")</f>
        <v/>
      </c>
      <c r="CR1320" t="str">
        <f t="shared" ref="CR1320" si="6615">IF(AND(OR($B1320="Incon60l",$B1320="Incon60r"),OR($B1323="con60r",$B1323="con60l"),$F1320="Flankers",$F1323="Flankers"),$T1323,"")</f>
        <v/>
      </c>
    </row>
    <row r="1321" spans="1:96" x14ac:dyDescent="0.25">
      <c r="A1321" t="s">
        <v>482</v>
      </c>
      <c r="B1321" t="s">
        <v>477</v>
      </c>
      <c r="C1321">
        <v>0</v>
      </c>
      <c r="D1321">
        <v>700</v>
      </c>
      <c r="E1321" t="s">
        <v>696</v>
      </c>
      <c r="F1321" t="s">
        <v>84</v>
      </c>
      <c r="G1321" t="s">
        <v>30</v>
      </c>
      <c r="H1321" t="s">
        <v>30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 t="s">
        <v>30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</row>
    <row r="1322" spans="1:96" x14ac:dyDescent="0.25">
      <c r="A1322" t="s">
        <v>483</v>
      </c>
      <c r="B1322" t="s">
        <v>477</v>
      </c>
      <c r="C1322">
        <v>0</v>
      </c>
      <c r="D1322">
        <v>700</v>
      </c>
      <c r="E1322" t="s">
        <v>696</v>
      </c>
      <c r="F1322" t="s">
        <v>84</v>
      </c>
      <c r="G1322" t="s">
        <v>30</v>
      </c>
      <c r="H1322" t="s">
        <v>30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 t="s">
        <v>30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BV1322" t="str">
        <f t="shared" ref="BV1322" si="6616">IF(AND(OR($B1322="Incon20l",$B1322="Incon20r"),OR($B1325="Abs20r",$B1325="Abs20l"),$F1322="Central",$F1325="Central"),$I1325,"")</f>
        <v/>
      </c>
      <c r="BW1322" t="str">
        <f t="shared" ref="BW1322" si="6617">IF(AND(OR($B1322="Incon60l",$B1322="Incon60r"),OR($B1325="Abs60r",$B1325="Abs60l"),$F1322="Central",$F1325="Central"),$I1325,"")</f>
        <v/>
      </c>
      <c r="BX1322" t="str">
        <f t="shared" si="6362"/>
        <v/>
      </c>
      <c r="BY1322" t="str">
        <f t="shared" ref="BY1322" si="6618">IF(AND(OR($B1322="Incon60l",$B1322="Incon60r"),OR($B1325="con60r",$B1325="con60l"),$F1322="Central",$F1325="Central"),$I1325,"")</f>
        <v/>
      </c>
      <c r="CI1322" t="str">
        <f t="shared" ref="CI1322" si="6619">IF(AND(OR($B1322="Incon20l",$B1322="Incon20r"),OR($B1325="Abs20r",$B1325="Abs20l"),$F1322="Central",$F1325="Central"),$T1325,"")</f>
        <v/>
      </c>
      <c r="CJ1322" t="str">
        <f t="shared" ref="CJ1322" si="6620">IF(AND(OR($B1322="Incon60l",$B1322="Incon60r"),OR($B1325="Abs60r",$B1325="Abs60l"),$F1322="Central",$F1325="Central"),$T1325,"")</f>
        <v/>
      </c>
      <c r="CK1322" t="str">
        <f t="shared" ref="CK1322" si="6621">IF(AND(OR($B1322="Incon20l",$B1322="Incon20r"),OR($B1325="con20r",$B1325="con20l"),$F1322="Central",$F1325="Central"),$T1325,"")</f>
        <v/>
      </c>
      <c r="CL1322" t="str">
        <f t="shared" ref="CL1322" si="6622">IF(AND(OR($B1322="Incon60l",$B1322="Incon60r"),OR($B1325="con60r",$B1325="con60l"),$F1322="Central",$F1325="Central"),$T1325,"")</f>
        <v/>
      </c>
    </row>
    <row r="1323" spans="1:96" x14ac:dyDescent="0.25">
      <c r="A1323" t="s">
        <v>484</v>
      </c>
      <c r="B1323" t="s">
        <v>477</v>
      </c>
      <c r="C1323">
        <v>0</v>
      </c>
      <c r="D1323">
        <v>700</v>
      </c>
      <c r="E1323" t="s">
        <v>696</v>
      </c>
      <c r="F1323" t="s">
        <v>84</v>
      </c>
      <c r="G1323" t="s">
        <v>30</v>
      </c>
      <c r="H1323" t="s">
        <v>30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 t="s">
        <v>30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CB1323" t="str">
        <f t="shared" ref="CB1323" si="6623">IF(AND(OR($B1323="Incon20l",$B1323="Incon20r"),OR($B1326="Abs20r",$B1326="Abs20l"),$F1323="Flankers",$F1326="Flankers"),$I1326,"")</f>
        <v/>
      </c>
      <c r="CC1323" t="str">
        <f t="shared" ref="CC1323" si="6624">IF(AND(OR($B1323="Incon60l",$B1323="Incon60r"),OR($B1326="Abs60r",$B1326="Abs60l"),$F1323="Flankers",$F1326="Flankers"),$I1326,"")</f>
        <v/>
      </c>
      <c r="CD1323" t="str">
        <f t="shared" ref="CD1323" si="6625">IF(AND(OR($B1323="Incon20l",$B1323="Incon20r"),OR($B1326="con20r",$B1326="con20l"),$F1323="Flankers",$F1326="Flankers"),$I1326,"")</f>
        <v/>
      </c>
      <c r="CE1323" t="str">
        <f t="shared" ref="CE1323" si="6626">IF(AND(OR($B1323="Incon60l",$B1323="Incon60r"),OR($B1326="con60r",$B1326="con60l"),$F1323="Flankers",$F1326="Flankers"),$I1326,"")</f>
        <v/>
      </c>
      <c r="CO1323" t="str">
        <f t="shared" ref="CO1323" si="6627">IF(AND(OR($B1323="Incon20l",$B1323="Incon20r"),OR($B1326="Abs20r",$B1326="Abs20l"),$F1323="Flankers",$F1326="Flankers"),$T1326,"")</f>
        <v/>
      </c>
      <c r="CP1323" t="str">
        <f t="shared" ref="CP1323" si="6628">IF(AND(OR($B1323="Incon60l",$B1323="Incon60r"),OR($B1326="Abs60r",$B1326="Abs60l"),$F1323="Flankers",$F1326="Flankers"),$T1326,"")</f>
        <v/>
      </c>
      <c r="CQ1323" t="str">
        <f t="shared" ref="CQ1323" si="6629">IF(AND(OR($B1323="Incon20l",$B1323="Incon20r"),OR($B1326="con20r",$B1326="con20l"),$F1323="Flankers",$F1326="Flankers"),$T1326,"")</f>
        <v/>
      </c>
      <c r="CR1323" t="str">
        <f t="shared" ref="CR1323" si="6630">IF(AND(OR($B1323="Incon60l",$B1323="Incon60r"),OR($B1326="con60r",$B1326="con60l"),$F1323="Flankers",$F1326="Flankers"),$T1326,"")</f>
        <v/>
      </c>
    </row>
    <row r="1324" spans="1:96" x14ac:dyDescent="0.25">
      <c r="A1324" t="s">
        <v>485</v>
      </c>
      <c r="B1324" t="s">
        <v>477</v>
      </c>
      <c r="C1324">
        <v>0</v>
      </c>
      <c r="D1324">
        <v>700</v>
      </c>
      <c r="E1324" t="s">
        <v>696</v>
      </c>
      <c r="F1324" t="s">
        <v>84</v>
      </c>
      <c r="G1324" t="s">
        <v>30</v>
      </c>
      <c r="H1324" t="s">
        <v>30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 t="s">
        <v>30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</row>
    <row r="1325" spans="1:96" x14ac:dyDescent="0.25">
      <c r="A1325" t="s">
        <v>486</v>
      </c>
      <c r="B1325" t="s">
        <v>477</v>
      </c>
      <c r="C1325">
        <v>0</v>
      </c>
      <c r="D1325">
        <v>700</v>
      </c>
      <c r="E1325" t="s">
        <v>696</v>
      </c>
      <c r="F1325" t="s">
        <v>84</v>
      </c>
      <c r="G1325" t="s">
        <v>30</v>
      </c>
      <c r="H1325" t="s">
        <v>30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 t="s">
        <v>30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BV1325" t="str">
        <f t="shared" ref="BV1325" si="6631">IF(AND(OR($B1325="Incon20l",$B1325="Incon20r"),OR($B1328="Abs20r",$B1328="Abs20l"),$F1325="Central",$F1328="Central"),$I1328,"")</f>
        <v/>
      </c>
      <c r="BW1325" t="str">
        <f t="shared" ref="BW1325" si="6632">IF(AND(OR($B1325="Incon60l",$B1325="Incon60r"),OR($B1328="Abs60r",$B1328="Abs60l"),$F1325="Central",$F1328="Central"),$I1328,"")</f>
        <v/>
      </c>
      <c r="BX1325" t="str">
        <f t="shared" si="6362"/>
        <v/>
      </c>
      <c r="BY1325" t="str">
        <f t="shared" ref="BY1325" si="6633">IF(AND(OR($B1325="Incon60l",$B1325="Incon60r"),OR($B1328="con60r",$B1328="con60l"),$F1325="Central",$F1328="Central"),$I1328,"")</f>
        <v/>
      </c>
      <c r="CI1325" t="str">
        <f t="shared" ref="CI1325" si="6634">IF(AND(OR($B1325="Incon20l",$B1325="Incon20r"),OR($B1328="Abs20r",$B1328="Abs20l"),$F1325="Central",$F1328="Central"),$T1328,"")</f>
        <v/>
      </c>
      <c r="CJ1325" t="str">
        <f t="shared" ref="CJ1325" si="6635">IF(AND(OR($B1325="Incon60l",$B1325="Incon60r"),OR($B1328="Abs60r",$B1328="Abs60l"),$F1325="Central",$F1328="Central"),$T1328,"")</f>
        <v/>
      </c>
      <c r="CK1325" t="str">
        <f t="shared" ref="CK1325" si="6636">IF(AND(OR($B1325="Incon20l",$B1325="Incon20r"),OR($B1328="con20r",$B1328="con20l"),$F1325="Central",$F1328="Central"),$T1328,"")</f>
        <v/>
      </c>
      <c r="CL1325" t="str">
        <f t="shared" ref="CL1325" si="6637">IF(AND(OR($B1325="Incon60l",$B1325="Incon60r"),OR($B1328="con60r",$B1328="con60l"),$F1325="Central",$F1328="Central"),$T1328,"")</f>
        <v/>
      </c>
    </row>
    <row r="1326" spans="1:96" x14ac:dyDescent="0.25">
      <c r="A1326" t="s">
        <v>487</v>
      </c>
      <c r="B1326" t="s">
        <v>477</v>
      </c>
      <c r="C1326">
        <v>0</v>
      </c>
      <c r="D1326">
        <v>700</v>
      </c>
      <c r="E1326" t="s">
        <v>696</v>
      </c>
      <c r="F1326" t="s">
        <v>84</v>
      </c>
      <c r="G1326" t="s">
        <v>30</v>
      </c>
      <c r="H1326" t="s">
        <v>30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 t="s">
        <v>30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CB1326" t="str">
        <f t="shared" ref="CB1326" si="6638">IF(AND(OR($B1326="Incon20l",$B1326="Incon20r"),OR($B1329="Abs20r",$B1329="Abs20l"),$F1326="Flankers",$F1329="Flankers"),$I1329,"")</f>
        <v/>
      </c>
      <c r="CC1326" t="str">
        <f t="shared" ref="CC1326" si="6639">IF(AND(OR($B1326="Incon60l",$B1326="Incon60r"),OR($B1329="Abs60r",$B1329="Abs60l"),$F1326="Flankers",$F1329="Flankers"),$I1329,"")</f>
        <v/>
      </c>
      <c r="CD1326" t="str">
        <f t="shared" ref="CD1326" si="6640">IF(AND(OR($B1326="Incon20l",$B1326="Incon20r"),OR($B1329="con20r",$B1329="con20l"),$F1326="Flankers",$F1329="Flankers"),$I1329,"")</f>
        <v/>
      </c>
      <c r="CE1326" t="str">
        <f t="shared" ref="CE1326" si="6641">IF(AND(OR($B1326="Incon60l",$B1326="Incon60r"),OR($B1329="con60r",$B1329="con60l"),$F1326="Flankers",$F1329="Flankers"),$I1329,"")</f>
        <v/>
      </c>
      <c r="CO1326" t="str">
        <f t="shared" ref="CO1326" si="6642">IF(AND(OR($B1326="Incon20l",$B1326="Incon20r"),OR($B1329="Abs20r",$B1329="Abs20l"),$F1326="Flankers",$F1329="Flankers"),$T1329,"")</f>
        <v/>
      </c>
      <c r="CP1326" t="str">
        <f t="shared" ref="CP1326" si="6643">IF(AND(OR($B1326="Incon60l",$B1326="Incon60r"),OR($B1329="Abs60r",$B1329="Abs60l"),$F1326="Flankers",$F1329="Flankers"),$T1329,"")</f>
        <v/>
      </c>
      <c r="CQ1326" t="str">
        <f t="shared" ref="CQ1326" si="6644">IF(AND(OR($B1326="Incon20l",$B1326="Incon20r"),OR($B1329="con20r",$B1329="con20l"),$F1326="Flankers",$F1329="Flankers"),$T1329,"")</f>
        <v/>
      </c>
      <c r="CR1326" t="str">
        <f t="shared" ref="CR1326" si="6645">IF(AND(OR($B1326="Incon60l",$B1326="Incon60r"),OR($B1329="con60r",$B1329="con60l"),$F1326="Flankers",$F1329="Flankers"),$T1329,"")</f>
        <v/>
      </c>
    </row>
    <row r="1327" spans="1:96" x14ac:dyDescent="0.25">
      <c r="A1327" t="s">
        <v>488</v>
      </c>
      <c r="B1327" t="s">
        <v>477</v>
      </c>
      <c r="C1327">
        <v>0</v>
      </c>
      <c r="D1327">
        <v>700</v>
      </c>
      <c r="E1327" t="s">
        <v>696</v>
      </c>
      <c r="F1327" t="s">
        <v>84</v>
      </c>
      <c r="G1327" t="s">
        <v>30</v>
      </c>
      <c r="H1327" t="s">
        <v>30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 t="s">
        <v>30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</row>
    <row r="1328" spans="1:96" x14ac:dyDescent="0.25">
      <c r="A1328" t="s">
        <v>489</v>
      </c>
      <c r="B1328" t="s">
        <v>477</v>
      </c>
      <c r="C1328">
        <v>0</v>
      </c>
      <c r="D1328">
        <v>700</v>
      </c>
      <c r="E1328" t="s">
        <v>696</v>
      </c>
      <c r="F1328" t="s">
        <v>84</v>
      </c>
      <c r="G1328" t="s">
        <v>30</v>
      </c>
      <c r="H1328" t="s">
        <v>30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 t="s">
        <v>30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BV1328" t="str">
        <f t="shared" ref="BV1328" si="6646">IF(AND(OR($B1328="Incon20l",$B1328="Incon20r"),OR($B1331="Abs20r",$B1331="Abs20l"),$F1328="Central",$F1331="Central"),$I1331,"")</f>
        <v/>
      </c>
      <c r="BW1328" t="str">
        <f t="shared" ref="BW1328" si="6647">IF(AND(OR($B1328="Incon60l",$B1328="Incon60r"),OR($B1331="Abs60r",$B1331="Abs60l"),$F1328="Central",$F1331="Central"),$I1331,"")</f>
        <v/>
      </c>
      <c r="BX1328" t="str">
        <f t="shared" si="6362"/>
        <v/>
      </c>
      <c r="BY1328" t="str">
        <f t="shared" ref="BY1328" si="6648">IF(AND(OR($B1328="Incon60l",$B1328="Incon60r"),OR($B1331="con60r",$B1331="con60l"),$F1328="Central",$F1331="Central"),$I1331,"")</f>
        <v/>
      </c>
      <c r="CI1328" t="str">
        <f t="shared" ref="CI1328" si="6649">IF(AND(OR($B1328="Incon20l",$B1328="Incon20r"),OR($B1331="Abs20r",$B1331="Abs20l"),$F1328="Central",$F1331="Central"),$T1331,"")</f>
        <v/>
      </c>
      <c r="CJ1328" t="str">
        <f t="shared" ref="CJ1328" si="6650">IF(AND(OR($B1328="Incon60l",$B1328="Incon60r"),OR($B1331="Abs60r",$B1331="Abs60l"),$F1328="Central",$F1331="Central"),$T1331,"")</f>
        <v/>
      </c>
      <c r="CK1328" t="str">
        <f t="shared" ref="CK1328" si="6651">IF(AND(OR($B1328="Incon20l",$B1328="Incon20r"),OR($B1331="con20r",$B1331="con20l"),$F1328="Central",$F1331="Central"),$T1331,"")</f>
        <v/>
      </c>
      <c r="CL1328" t="str">
        <f t="shared" ref="CL1328" si="6652">IF(AND(OR($B1328="Incon60l",$B1328="Incon60r"),OR($B1331="con60r",$B1331="con60l"),$F1328="Central",$F1331="Central"),$T1331,"")</f>
        <v/>
      </c>
    </row>
    <row r="1329" spans="1:96" x14ac:dyDescent="0.25">
      <c r="A1329" t="s">
        <v>490</v>
      </c>
      <c r="B1329" t="s">
        <v>477</v>
      </c>
      <c r="C1329">
        <v>0</v>
      </c>
      <c r="D1329">
        <v>700</v>
      </c>
      <c r="E1329" t="s">
        <v>696</v>
      </c>
      <c r="F1329" t="s">
        <v>84</v>
      </c>
      <c r="G1329" t="s">
        <v>30</v>
      </c>
      <c r="H1329" t="s">
        <v>30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 t="s">
        <v>30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CB1329" t="str">
        <f t="shared" ref="CB1329" si="6653">IF(AND(OR($B1329="Incon20l",$B1329="Incon20r"),OR($B1332="Abs20r",$B1332="Abs20l"),$F1329="Flankers",$F1332="Flankers"),$I1332,"")</f>
        <v/>
      </c>
      <c r="CC1329" t="str">
        <f t="shared" ref="CC1329" si="6654">IF(AND(OR($B1329="Incon60l",$B1329="Incon60r"),OR($B1332="Abs60r",$B1332="Abs60l"),$F1329="Flankers",$F1332="Flankers"),$I1332,"")</f>
        <v/>
      </c>
      <c r="CD1329" t="str">
        <f t="shared" ref="CD1329" si="6655">IF(AND(OR($B1329="Incon20l",$B1329="Incon20r"),OR($B1332="con20r",$B1332="con20l"),$F1329="Flankers",$F1332="Flankers"),$I1332,"")</f>
        <v/>
      </c>
      <c r="CE1329" t="str">
        <f t="shared" ref="CE1329" si="6656">IF(AND(OR($B1329="Incon60l",$B1329="Incon60r"),OR($B1332="con60r",$B1332="con60l"),$F1329="Flankers",$F1332="Flankers"),$I1332,"")</f>
        <v/>
      </c>
      <c r="CO1329" t="str">
        <f t="shared" ref="CO1329" si="6657">IF(AND(OR($B1329="Incon20l",$B1329="Incon20r"),OR($B1332="Abs20r",$B1332="Abs20l"),$F1329="Flankers",$F1332="Flankers"),$T1332,"")</f>
        <v/>
      </c>
      <c r="CP1329" t="str">
        <f t="shared" ref="CP1329" si="6658">IF(AND(OR($B1329="Incon60l",$B1329="Incon60r"),OR($B1332="Abs60r",$B1332="Abs60l"),$F1329="Flankers",$F1332="Flankers"),$T1332,"")</f>
        <v/>
      </c>
      <c r="CQ1329" t="str">
        <f t="shared" ref="CQ1329" si="6659">IF(AND(OR($B1329="Incon20l",$B1329="Incon20r"),OR($B1332="con20r",$B1332="con20l"),$F1329="Flankers",$F1332="Flankers"),$T1332,"")</f>
        <v/>
      </c>
      <c r="CR1329" t="str">
        <f t="shared" ref="CR1329" si="6660">IF(AND(OR($B1329="Incon60l",$B1329="Incon60r"),OR($B1332="con60r",$B1332="con60l"),$F1329="Flankers",$F1332="Flankers"),$T1332,"")</f>
        <v/>
      </c>
    </row>
    <row r="1330" spans="1:96" x14ac:dyDescent="0.25">
      <c r="A1330" t="s">
        <v>491</v>
      </c>
      <c r="B1330" t="s">
        <v>477</v>
      </c>
      <c r="C1330">
        <v>0</v>
      </c>
      <c r="D1330">
        <v>700</v>
      </c>
      <c r="E1330" t="s">
        <v>696</v>
      </c>
      <c r="F1330" t="s">
        <v>84</v>
      </c>
      <c r="G1330" t="s">
        <v>30</v>
      </c>
      <c r="H1330" t="s">
        <v>30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 t="s">
        <v>30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</row>
    <row r="1331" spans="1:96" x14ac:dyDescent="0.25">
      <c r="A1331" t="s">
        <v>492</v>
      </c>
      <c r="B1331" t="s">
        <v>477</v>
      </c>
      <c r="C1331">
        <v>0</v>
      </c>
      <c r="D1331">
        <v>700</v>
      </c>
      <c r="E1331" t="s">
        <v>696</v>
      </c>
      <c r="F1331" t="s">
        <v>84</v>
      </c>
      <c r="G1331" t="s">
        <v>30</v>
      </c>
      <c r="H1331" t="s">
        <v>30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 t="s">
        <v>30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BV1331" t="str">
        <f t="shared" ref="BV1331" si="6661">IF(AND(OR($B1331="Incon20l",$B1331="Incon20r"),OR($B1334="Abs20r",$B1334="Abs20l"),$F1331="Central",$F1334="Central"),$I1334,"")</f>
        <v/>
      </c>
      <c r="BW1331" t="str">
        <f t="shared" ref="BW1331" si="6662">IF(AND(OR($B1331="Incon60l",$B1331="Incon60r"),OR($B1334="Abs60r",$B1334="Abs60l"),$F1331="Central",$F1334="Central"),$I1334,"")</f>
        <v/>
      </c>
      <c r="BX1331" t="str">
        <f t="shared" si="6362"/>
        <v/>
      </c>
      <c r="BY1331" t="str">
        <f t="shared" ref="BY1331" si="6663">IF(AND(OR($B1331="Incon60l",$B1331="Incon60r"),OR($B1334="con60r",$B1334="con60l"),$F1331="Central",$F1334="Central"),$I1334,"")</f>
        <v/>
      </c>
      <c r="CI1331" t="str">
        <f t="shared" ref="CI1331" si="6664">IF(AND(OR($B1331="Incon20l",$B1331="Incon20r"),OR($B1334="Abs20r",$B1334="Abs20l"),$F1331="Central",$F1334="Central"),$T1334,"")</f>
        <v/>
      </c>
      <c r="CJ1331" t="str">
        <f t="shared" ref="CJ1331" si="6665">IF(AND(OR($B1331="Incon60l",$B1331="Incon60r"),OR($B1334="Abs60r",$B1334="Abs60l"),$F1331="Central",$F1334="Central"),$T1334,"")</f>
        <v/>
      </c>
      <c r="CK1331" t="str">
        <f t="shared" ref="CK1331" si="6666">IF(AND(OR($B1331="Incon20l",$B1331="Incon20r"),OR($B1334="con20r",$B1334="con20l"),$F1331="Central",$F1334="Central"),$T1334,"")</f>
        <v/>
      </c>
      <c r="CL1331" t="str">
        <f t="shared" ref="CL1331" si="6667">IF(AND(OR($B1331="Incon60l",$B1331="Incon60r"),OR($B1334="con60r",$B1334="con60l"),$F1331="Central",$F1334="Central"),$T1334,"")</f>
        <v/>
      </c>
    </row>
    <row r="1332" spans="1:96" x14ac:dyDescent="0.25">
      <c r="A1332" t="s">
        <v>493</v>
      </c>
      <c r="B1332" t="s">
        <v>477</v>
      </c>
      <c r="C1332">
        <v>0</v>
      </c>
      <c r="D1332">
        <v>700</v>
      </c>
      <c r="E1332" t="s">
        <v>696</v>
      </c>
      <c r="F1332" t="s">
        <v>84</v>
      </c>
      <c r="G1332" t="s">
        <v>30</v>
      </c>
      <c r="H1332" t="s">
        <v>30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 t="s">
        <v>30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CB1332" t="str">
        <f t="shared" ref="CB1332" si="6668">IF(AND(OR($B1332="Incon20l",$B1332="Incon20r"),OR($B1335="Abs20r",$B1335="Abs20l"),$F1332="Flankers",$F1335="Flankers"),$I1335,"")</f>
        <v/>
      </c>
      <c r="CC1332" t="str">
        <f t="shared" ref="CC1332" si="6669">IF(AND(OR($B1332="Incon60l",$B1332="Incon60r"),OR($B1335="Abs60r",$B1335="Abs60l"),$F1332="Flankers",$F1335="Flankers"),$I1335,"")</f>
        <v/>
      </c>
      <c r="CD1332" t="str">
        <f t="shared" ref="CD1332" si="6670">IF(AND(OR($B1332="Incon20l",$B1332="Incon20r"),OR($B1335="con20r",$B1335="con20l"),$F1332="Flankers",$F1335="Flankers"),$I1335,"")</f>
        <v/>
      </c>
      <c r="CE1332" t="str">
        <f t="shared" ref="CE1332" si="6671">IF(AND(OR($B1332="Incon60l",$B1332="Incon60r"),OR($B1335="con60r",$B1335="con60l"),$F1332="Flankers",$F1335="Flankers"),$I1335,"")</f>
        <v/>
      </c>
      <c r="CO1332" t="str">
        <f t="shared" ref="CO1332" si="6672">IF(AND(OR($B1332="Incon20l",$B1332="Incon20r"),OR($B1335="Abs20r",$B1335="Abs20l"),$F1332="Flankers",$F1335="Flankers"),$T1335,"")</f>
        <v/>
      </c>
      <c r="CP1332" t="str">
        <f t="shared" ref="CP1332" si="6673">IF(AND(OR($B1332="Incon60l",$B1332="Incon60r"),OR($B1335="Abs60r",$B1335="Abs60l"),$F1332="Flankers",$F1335="Flankers"),$T1335,"")</f>
        <v/>
      </c>
      <c r="CQ1332" t="str">
        <f t="shared" ref="CQ1332" si="6674">IF(AND(OR($B1332="Incon20l",$B1332="Incon20r"),OR($B1335="con20r",$B1335="con20l"),$F1332="Flankers",$F1335="Flankers"),$T1335,"")</f>
        <v/>
      </c>
      <c r="CR1332" t="str">
        <f t="shared" ref="CR1332" si="6675">IF(AND(OR($B1332="Incon60l",$B1332="Incon60r"),OR($B1335="con60r",$B1335="con60l"),$F1332="Flankers",$F1335="Flankers"),$T1335,"")</f>
        <v/>
      </c>
    </row>
    <row r="1333" spans="1:96" x14ac:dyDescent="0.25">
      <c r="A1333" t="s">
        <v>494</v>
      </c>
      <c r="B1333" t="s">
        <v>477</v>
      </c>
      <c r="C1333">
        <v>0</v>
      </c>
      <c r="D1333">
        <v>700</v>
      </c>
      <c r="E1333" t="s">
        <v>696</v>
      </c>
      <c r="F1333" t="s">
        <v>84</v>
      </c>
      <c r="G1333" t="s">
        <v>30</v>
      </c>
      <c r="H1333" t="s">
        <v>30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 t="s">
        <v>30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</row>
    <row r="1334" spans="1:96" x14ac:dyDescent="0.25">
      <c r="A1334" t="s">
        <v>476</v>
      </c>
      <c r="B1334" t="s">
        <v>477</v>
      </c>
      <c r="C1334">
        <v>0</v>
      </c>
      <c r="D1334">
        <v>700</v>
      </c>
      <c r="E1334" t="s">
        <v>696</v>
      </c>
      <c r="F1334" t="s">
        <v>85</v>
      </c>
      <c r="G1334" t="s">
        <v>30</v>
      </c>
      <c r="H1334" t="s">
        <v>30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 t="s">
        <v>30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BV1334" t="str">
        <f t="shared" ref="BV1334" si="6676">IF(AND(OR($B1334="Incon20l",$B1334="Incon20r"),OR($B1337="Abs20r",$B1337="Abs20l"),$F1334="Central",$F1337="Central"),$I1337,"")</f>
        <v/>
      </c>
      <c r="BW1334" t="str">
        <f t="shared" ref="BW1334" si="6677">IF(AND(OR($B1334="Incon60l",$B1334="Incon60r"),OR($B1337="Abs60r",$B1337="Abs60l"),$F1334="Central",$F1337="Central"),$I1337,"")</f>
        <v/>
      </c>
      <c r="BX1334" t="str">
        <f t="shared" si="6362"/>
        <v/>
      </c>
      <c r="BY1334" t="str">
        <f t="shared" ref="BY1334" si="6678">IF(AND(OR($B1334="Incon60l",$B1334="Incon60r"),OR($B1337="con60r",$B1337="con60l"),$F1334="Central",$F1337="Central"),$I1337,"")</f>
        <v/>
      </c>
      <c r="CI1334" t="str">
        <f t="shared" ref="CI1334" si="6679">IF(AND(OR($B1334="Incon20l",$B1334="Incon20r"),OR($B1337="Abs20r",$B1337="Abs20l"),$F1334="Central",$F1337="Central"),$T1337,"")</f>
        <v/>
      </c>
      <c r="CJ1334" t="str">
        <f t="shared" ref="CJ1334" si="6680">IF(AND(OR($B1334="Incon60l",$B1334="Incon60r"),OR($B1337="Abs60r",$B1337="Abs60l"),$F1334="Central",$F1337="Central"),$T1337,"")</f>
        <v/>
      </c>
      <c r="CK1334" t="str">
        <f t="shared" ref="CK1334" si="6681">IF(AND(OR($B1334="Incon20l",$B1334="Incon20r"),OR($B1337="con20r",$B1337="con20l"),$F1334="Central",$F1337="Central"),$T1337,"")</f>
        <v/>
      </c>
      <c r="CL1334" t="str">
        <f t="shared" ref="CL1334" si="6682">IF(AND(OR($B1334="Incon60l",$B1334="Incon60r"),OR($B1337="con60r",$B1337="con60l"),$F1334="Central",$F1337="Central"),$T1337,"")</f>
        <v/>
      </c>
    </row>
    <row r="1335" spans="1:96" x14ac:dyDescent="0.25">
      <c r="A1335" t="s">
        <v>478</v>
      </c>
      <c r="B1335" t="s">
        <v>477</v>
      </c>
      <c r="C1335">
        <v>0</v>
      </c>
      <c r="D1335">
        <v>700</v>
      </c>
      <c r="E1335" t="s">
        <v>696</v>
      </c>
      <c r="F1335" t="s">
        <v>85</v>
      </c>
      <c r="G1335" t="s">
        <v>30</v>
      </c>
      <c r="H1335" t="s">
        <v>30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 t="s">
        <v>30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CB1335" t="str">
        <f t="shared" ref="CB1335" si="6683">IF(AND(OR($B1335="Incon20l",$B1335="Incon20r"),OR($B1338="Abs20r",$B1338="Abs20l"),$F1335="Flankers",$F1338="Flankers"),$I1338,"")</f>
        <v/>
      </c>
      <c r="CC1335" t="str">
        <f t="shared" ref="CC1335" si="6684">IF(AND(OR($B1335="Incon60l",$B1335="Incon60r"),OR($B1338="Abs60r",$B1338="Abs60l"),$F1335="Flankers",$F1338="Flankers"),$I1338,"")</f>
        <v/>
      </c>
      <c r="CD1335" t="str">
        <f t="shared" ref="CD1335" si="6685">IF(AND(OR($B1335="Incon20l",$B1335="Incon20r"),OR($B1338="con20r",$B1338="con20l"),$F1335="Flankers",$F1338="Flankers"),$I1338,"")</f>
        <v/>
      </c>
      <c r="CE1335" t="str">
        <f t="shared" ref="CE1335" si="6686">IF(AND(OR($B1335="Incon60l",$B1335="Incon60r"),OR($B1338="con60r",$B1338="con60l"),$F1335="Flankers",$F1338="Flankers"),$I1338,"")</f>
        <v/>
      </c>
      <c r="CO1335" t="str">
        <f t="shared" ref="CO1335" si="6687">IF(AND(OR($B1335="Incon20l",$B1335="Incon20r"),OR($B1338="Abs20r",$B1338="Abs20l"),$F1335="Flankers",$F1338="Flankers"),$T1338,"")</f>
        <v/>
      </c>
      <c r="CP1335" t="str">
        <f t="shared" ref="CP1335" si="6688">IF(AND(OR($B1335="Incon60l",$B1335="Incon60r"),OR($B1338="Abs60r",$B1338="Abs60l"),$F1335="Flankers",$F1338="Flankers"),$T1338,"")</f>
        <v/>
      </c>
      <c r="CQ1335" t="str">
        <f t="shared" ref="CQ1335" si="6689">IF(AND(OR($B1335="Incon20l",$B1335="Incon20r"),OR($B1338="con20r",$B1338="con20l"),$F1335="Flankers",$F1338="Flankers"),$T1338,"")</f>
        <v/>
      </c>
      <c r="CR1335" t="str">
        <f t="shared" ref="CR1335" si="6690">IF(AND(OR($B1335="Incon60l",$B1335="Incon60r"),OR($B1338="con60r",$B1338="con60l"),$F1335="Flankers",$F1338="Flankers"),$T1338,"")</f>
        <v/>
      </c>
    </row>
    <row r="1336" spans="1:96" x14ac:dyDescent="0.25">
      <c r="A1336" t="s">
        <v>479</v>
      </c>
      <c r="B1336" t="s">
        <v>477</v>
      </c>
      <c r="C1336">
        <v>0</v>
      </c>
      <c r="D1336">
        <v>700</v>
      </c>
      <c r="E1336" t="s">
        <v>696</v>
      </c>
      <c r="F1336" t="s">
        <v>85</v>
      </c>
      <c r="G1336" t="s">
        <v>30</v>
      </c>
      <c r="H1336" t="s">
        <v>30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 t="s">
        <v>30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</row>
    <row r="1337" spans="1:96" x14ac:dyDescent="0.25">
      <c r="A1337" t="s">
        <v>480</v>
      </c>
      <c r="B1337" t="s">
        <v>477</v>
      </c>
      <c r="C1337">
        <v>0</v>
      </c>
      <c r="D1337">
        <v>700</v>
      </c>
      <c r="E1337" t="s">
        <v>696</v>
      </c>
      <c r="F1337" t="s">
        <v>85</v>
      </c>
      <c r="G1337" t="s">
        <v>30</v>
      </c>
      <c r="H1337" t="s">
        <v>30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 t="s">
        <v>30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BV1337" t="str">
        <f t="shared" ref="BV1337" si="6691">IF(AND(OR($B1337="Incon20l",$B1337="Incon20r"),OR($B1340="Abs20r",$B1340="Abs20l"),$F1337="Central",$F1340="Central"),$I1340,"")</f>
        <v/>
      </c>
      <c r="BW1337" t="str">
        <f t="shared" ref="BW1337" si="6692">IF(AND(OR($B1337="Incon60l",$B1337="Incon60r"),OR($B1340="Abs60r",$B1340="Abs60l"),$F1337="Central",$F1340="Central"),$I1340,"")</f>
        <v/>
      </c>
      <c r="BX1337" t="str">
        <f t="shared" ref="BX1337:BX1369" si="6693">IF(AND(OR($B1337="Incon20l",$B1337="Incon20r"),OR($B1340="con20r",$B1340="con20l"),$F1337="Central",$F1340="Central"),$I1340,"")</f>
        <v/>
      </c>
      <c r="BY1337" t="str">
        <f t="shared" ref="BY1337" si="6694">IF(AND(OR($B1337="Incon60l",$B1337="Incon60r"),OR($B1340="con60r",$B1340="con60l"),$F1337="Central",$F1340="Central"),$I1340,"")</f>
        <v/>
      </c>
      <c r="CI1337" t="str">
        <f t="shared" ref="CI1337" si="6695">IF(AND(OR($B1337="Incon20l",$B1337="Incon20r"),OR($B1340="Abs20r",$B1340="Abs20l"),$F1337="Central",$F1340="Central"),$T1340,"")</f>
        <v/>
      </c>
      <c r="CJ1337" t="str">
        <f t="shared" ref="CJ1337" si="6696">IF(AND(OR($B1337="Incon60l",$B1337="Incon60r"),OR($B1340="Abs60r",$B1340="Abs60l"),$F1337="Central",$F1340="Central"),$T1340,"")</f>
        <v/>
      </c>
      <c r="CK1337" t="str">
        <f t="shared" ref="CK1337" si="6697">IF(AND(OR($B1337="Incon20l",$B1337="Incon20r"),OR($B1340="con20r",$B1340="con20l"),$F1337="Central",$F1340="Central"),$T1340,"")</f>
        <v/>
      </c>
      <c r="CL1337" t="str">
        <f t="shared" ref="CL1337" si="6698">IF(AND(OR($B1337="Incon60l",$B1337="Incon60r"),OR($B1340="con60r",$B1340="con60l"),$F1337="Central",$F1340="Central"),$T1340,"")</f>
        <v/>
      </c>
    </row>
    <row r="1338" spans="1:96" x14ac:dyDescent="0.25">
      <c r="A1338" t="s">
        <v>481</v>
      </c>
      <c r="B1338" t="s">
        <v>477</v>
      </c>
      <c r="C1338">
        <v>0</v>
      </c>
      <c r="D1338">
        <v>700</v>
      </c>
      <c r="E1338" t="s">
        <v>696</v>
      </c>
      <c r="F1338" t="s">
        <v>85</v>
      </c>
      <c r="G1338" t="s">
        <v>30</v>
      </c>
      <c r="H1338" t="s">
        <v>30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 t="s">
        <v>30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CB1338" t="str">
        <f t="shared" ref="CB1338" si="6699">IF(AND(OR($B1338="Incon20l",$B1338="Incon20r"),OR($B1341="Abs20r",$B1341="Abs20l"),$F1338="Flankers",$F1341="Flankers"),$I1341,"")</f>
        <v/>
      </c>
      <c r="CC1338" t="str">
        <f t="shared" ref="CC1338" si="6700">IF(AND(OR($B1338="Incon60l",$B1338="Incon60r"),OR($B1341="Abs60r",$B1341="Abs60l"),$F1338="Flankers",$F1341="Flankers"),$I1341,"")</f>
        <v/>
      </c>
      <c r="CD1338" t="str">
        <f t="shared" ref="CD1338" si="6701">IF(AND(OR($B1338="Incon20l",$B1338="Incon20r"),OR($B1341="con20r",$B1341="con20l"),$F1338="Flankers",$F1341="Flankers"),$I1341,"")</f>
        <v/>
      </c>
      <c r="CE1338" t="str">
        <f t="shared" ref="CE1338" si="6702">IF(AND(OR($B1338="Incon60l",$B1338="Incon60r"),OR($B1341="con60r",$B1341="con60l"),$F1338="Flankers",$F1341="Flankers"),$I1341,"")</f>
        <v/>
      </c>
      <c r="CO1338" t="str">
        <f t="shared" ref="CO1338" si="6703">IF(AND(OR($B1338="Incon20l",$B1338="Incon20r"),OR($B1341="Abs20r",$B1341="Abs20l"),$F1338="Flankers",$F1341="Flankers"),$T1341,"")</f>
        <v/>
      </c>
      <c r="CP1338" t="str">
        <f t="shared" ref="CP1338" si="6704">IF(AND(OR($B1338="Incon60l",$B1338="Incon60r"),OR($B1341="Abs60r",$B1341="Abs60l"),$F1338="Flankers",$F1341="Flankers"),$T1341,"")</f>
        <v/>
      </c>
      <c r="CQ1338" t="str">
        <f t="shared" ref="CQ1338" si="6705">IF(AND(OR($B1338="Incon20l",$B1338="Incon20r"),OR($B1341="con20r",$B1341="con20l"),$F1338="Flankers",$F1341="Flankers"),$T1341,"")</f>
        <v/>
      </c>
      <c r="CR1338" t="str">
        <f t="shared" ref="CR1338" si="6706">IF(AND(OR($B1338="Incon60l",$B1338="Incon60r"),OR($B1341="con60r",$B1341="con60l"),$F1338="Flankers",$F1341="Flankers"),$T1341,"")</f>
        <v/>
      </c>
    </row>
    <row r="1339" spans="1:96" x14ac:dyDescent="0.25">
      <c r="A1339" t="s">
        <v>482</v>
      </c>
      <c r="B1339" t="s">
        <v>477</v>
      </c>
      <c r="C1339">
        <v>0</v>
      </c>
      <c r="D1339">
        <v>700</v>
      </c>
      <c r="E1339" t="s">
        <v>696</v>
      </c>
      <c r="F1339" t="s">
        <v>85</v>
      </c>
      <c r="G1339" t="s">
        <v>30</v>
      </c>
      <c r="H1339" t="s">
        <v>30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 t="s">
        <v>30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</row>
    <row r="1340" spans="1:96" x14ac:dyDescent="0.25">
      <c r="A1340" t="s">
        <v>483</v>
      </c>
      <c r="B1340" t="s">
        <v>477</v>
      </c>
      <c r="C1340">
        <v>0</v>
      </c>
      <c r="D1340">
        <v>700</v>
      </c>
      <c r="E1340" t="s">
        <v>696</v>
      </c>
      <c r="F1340" t="s">
        <v>85</v>
      </c>
      <c r="G1340" t="s">
        <v>30</v>
      </c>
      <c r="H1340" t="s">
        <v>30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 t="s">
        <v>30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BV1340" t="str">
        <f t="shared" ref="BV1340" si="6707">IF(AND(OR($B1340="Incon20l",$B1340="Incon20r"),OR($B1343="Abs20r",$B1343="Abs20l"),$F1340="Central",$F1343="Central"),$I1343,"")</f>
        <v/>
      </c>
      <c r="BW1340" t="str">
        <f t="shared" ref="BW1340" si="6708">IF(AND(OR($B1340="Incon60l",$B1340="Incon60r"),OR($B1343="Abs60r",$B1343="Abs60l"),$F1340="Central",$F1343="Central"),$I1343,"")</f>
        <v/>
      </c>
      <c r="BX1340" t="str">
        <f t="shared" si="6693"/>
        <v/>
      </c>
      <c r="BY1340" t="str">
        <f t="shared" ref="BY1340" si="6709">IF(AND(OR($B1340="Incon60l",$B1340="Incon60r"),OR($B1343="con60r",$B1343="con60l"),$F1340="Central",$F1343="Central"),$I1343,"")</f>
        <v/>
      </c>
      <c r="CI1340" t="str">
        <f t="shared" ref="CI1340" si="6710">IF(AND(OR($B1340="Incon20l",$B1340="Incon20r"),OR($B1343="Abs20r",$B1343="Abs20l"),$F1340="Central",$F1343="Central"),$T1343,"")</f>
        <v/>
      </c>
      <c r="CJ1340" t="str">
        <f t="shared" ref="CJ1340" si="6711">IF(AND(OR($B1340="Incon60l",$B1340="Incon60r"),OR($B1343="Abs60r",$B1343="Abs60l"),$F1340="Central",$F1343="Central"),$T1343,"")</f>
        <v/>
      </c>
      <c r="CK1340" t="str">
        <f t="shared" ref="CK1340" si="6712">IF(AND(OR($B1340="Incon20l",$B1340="Incon20r"),OR($B1343="con20r",$B1343="con20l"),$F1340="Central",$F1343="Central"),$T1343,"")</f>
        <v/>
      </c>
      <c r="CL1340" t="str">
        <f t="shared" ref="CL1340" si="6713">IF(AND(OR($B1340="Incon60l",$B1340="Incon60r"),OR($B1343="con60r",$B1343="con60l"),$F1340="Central",$F1343="Central"),$T1343,"")</f>
        <v/>
      </c>
    </row>
    <row r="1341" spans="1:96" x14ac:dyDescent="0.25">
      <c r="A1341" t="s">
        <v>484</v>
      </c>
      <c r="B1341" t="s">
        <v>477</v>
      </c>
      <c r="C1341">
        <v>0</v>
      </c>
      <c r="D1341">
        <v>700</v>
      </c>
      <c r="E1341" t="s">
        <v>696</v>
      </c>
      <c r="F1341" t="s">
        <v>85</v>
      </c>
      <c r="G1341" t="s">
        <v>30</v>
      </c>
      <c r="H1341" t="s">
        <v>30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 t="s">
        <v>30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CB1341" t="str">
        <f t="shared" ref="CB1341" si="6714">IF(AND(OR($B1341="Incon20l",$B1341="Incon20r"),OR($B1344="Abs20r",$B1344="Abs20l"),$F1341="Flankers",$F1344="Flankers"),$I1344,"")</f>
        <v/>
      </c>
      <c r="CC1341" t="str">
        <f t="shared" ref="CC1341" si="6715">IF(AND(OR($B1341="Incon60l",$B1341="Incon60r"),OR($B1344="Abs60r",$B1344="Abs60l"),$F1341="Flankers",$F1344="Flankers"),$I1344,"")</f>
        <v/>
      </c>
      <c r="CD1341" t="str">
        <f t="shared" ref="CD1341" si="6716">IF(AND(OR($B1341="Incon20l",$B1341="Incon20r"),OR($B1344="con20r",$B1344="con20l"),$F1341="Flankers",$F1344="Flankers"),$I1344,"")</f>
        <v/>
      </c>
      <c r="CE1341" t="str">
        <f t="shared" ref="CE1341" si="6717">IF(AND(OR($B1341="Incon60l",$B1341="Incon60r"),OR($B1344="con60r",$B1344="con60l"),$F1341="Flankers",$F1344="Flankers"),$I1344,"")</f>
        <v/>
      </c>
      <c r="CO1341" t="str">
        <f t="shared" ref="CO1341" si="6718">IF(AND(OR($B1341="Incon20l",$B1341="Incon20r"),OR($B1344="Abs20r",$B1344="Abs20l"),$F1341="Flankers",$F1344="Flankers"),$T1344,"")</f>
        <v/>
      </c>
      <c r="CP1341" t="str">
        <f t="shared" ref="CP1341" si="6719">IF(AND(OR($B1341="Incon60l",$B1341="Incon60r"),OR($B1344="Abs60r",$B1344="Abs60l"),$F1341="Flankers",$F1344="Flankers"),$T1344,"")</f>
        <v/>
      </c>
      <c r="CQ1341" t="str">
        <f t="shared" ref="CQ1341" si="6720">IF(AND(OR($B1341="Incon20l",$B1341="Incon20r"),OR($B1344="con20r",$B1344="con20l"),$F1341="Flankers",$F1344="Flankers"),$T1344,"")</f>
        <v/>
      </c>
      <c r="CR1341" t="str">
        <f t="shared" ref="CR1341" si="6721">IF(AND(OR($B1341="Incon60l",$B1341="Incon60r"),OR($B1344="con60r",$B1344="con60l"),$F1341="Flankers",$F1344="Flankers"),$T1344,"")</f>
        <v/>
      </c>
    </row>
    <row r="1342" spans="1:96" x14ac:dyDescent="0.25">
      <c r="A1342" t="s">
        <v>485</v>
      </c>
      <c r="B1342" t="s">
        <v>477</v>
      </c>
      <c r="C1342">
        <v>0</v>
      </c>
      <c r="D1342">
        <v>700</v>
      </c>
      <c r="E1342" t="s">
        <v>696</v>
      </c>
      <c r="F1342" t="s">
        <v>85</v>
      </c>
      <c r="G1342" t="s">
        <v>30</v>
      </c>
      <c r="H1342" t="s">
        <v>30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 t="s">
        <v>30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</row>
    <row r="1343" spans="1:96" x14ac:dyDescent="0.25">
      <c r="A1343" t="s">
        <v>486</v>
      </c>
      <c r="B1343" t="s">
        <v>477</v>
      </c>
      <c r="C1343">
        <v>0</v>
      </c>
      <c r="D1343">
        <v>700</v>
      </c>
      <c r="E1343" t="s">
        <v>696</v>
      </c>
      <c r="F1343" t="s">
        <v>85</v>
      </c>
      <c r="G1343" t="s">
        <v>30</v>
      </c>
      <c r="H1343" t="s">
        <v>30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 t="s">
        <v>30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BV1343" t="str">
        <f t="shared" ref="BV1343" si="6722">IF(AND(OR($B1343="Incon20l",$B1343="Incon20r"),OR($B1346="Abs20r",$B1346="Abs20l"),$F1343="Central",$F1346="Central"),$I1346,"")</f>
        <v/>
      </c>
      <c r="BW1343" t="str">
        <f t="shared" ref="BW1343" si="6723">IF(AND(OR($B1343="Incon60l",$B1343="Incon60r"),OR($B1346="Abs60r",$B1346="Abs60l"),$F1343="Central",$F1346="Central"),$I1346,"")</f>
        <v/>
      </c>
      <c r="BX1343" t="str">
        <f t="shared" si="6693"/>
        <v/>
      </c>
      <c r="BY1343" t="str">
        <f t="shared" ref="BY1343" si="6724">IF(AND(OR($B1343="Incon60l",$B1343="Incon60r"),OR($B1346="con60r",$B1346="con60l"),$F1343="Central",$F1346="Central"),$I1346,"")</f>
        <v/>
      </c>
      <c r="CI1343" t="str">
        <f t="shared" ref="CI1343" si="6725">IF(AND(OR($B1343="Incon20l",$B1343="Incon20r"),OR($B1346="Abs20r",$B1346="Abs20l"),$F1343="Central",$F1346="Central"),$T1346,"")</f>
        <v/>
      </c>
      <c r="CJ1343" t="str">
        <f t="shared" ref="CJ1343" si="6726">IF(AND(OR($B1343="Incon60l",$B1343="Incon60r"),OR($B1346="Abs60r",$B1346="Abs60l"),$F1343="Central",$F1346="Central"),$T1346,"")</f>
        <v/>
      </c>
      <c r="CK1343" t="str">
        <f t="shared" ref="CK1343" si="6727">IF(AND(OR($B1343="Incon20l",$B1343="Incon20r"),OR($B1346="con20r",$B1346="con20l"),$F1343="Central",$F1346="Central"),$T1346,"")</f>
        <v/>
      </c>
      <c r="CL1343" t="str">
        <f t="shared" ref="CL1343" si="6728">IF(AND(OR($B1343="Incon60l",$B1343="Incon60r"),OR($B1346="con60r",$B1346="con60l"),$F1343="Central",$F1346="Central"),$T1346,"")</f>
        <v/>
      </c>
    </row>
    <row r="1344" spans="1:96" x14ac:dyDescent="0.25">
      <c r="A1344" t="s">
        <v>487</v>
      </c>
      <c r="B1344" t="s">
        <v>477</v>
      </c>
      <c r="C1344">
        <v>0</v>
      </c>
      <c r="D1344">
        <v>700</v>
      </c>
      <c r="E1344" t="s">
        <v>696</v>
      </c>
      <c r="F1344" t="s">
        <v>85</v>
      </c>
      <c r="G1344" t="s">
        <v>30</v>
      </c>
      <c r="H1344" t="s">
        <v>30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 t="s">
        <v>30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CB1344" t="str">
        <f t="shared" ref="CB1344" si="6729">IF(AND(OR($B1344="Incon20l",$B1344="Incon20r"),OR($B1347="Abs20r",$B1347="Abs20l"),$F1344="Flankers",$F1347="Flankers"),$I1347,"")</f>
        <v/>
      </c>
      <c r="CC1344" t="str">
        <f t="shared" ref="CC1344" si="6730">IF(AND(OR($B1344="Incon60l",$B1344="Incon60r"),OR($B1347="Abs60r",$B1347="Abs60l"),$F1344="Flankers",$F1347="Flankers"),$I1347,"")</f>
        <v/>
      </c>
      <c r="CD1344" t="str">
        <f t="shared" ref="CD1344" si="6731">IF(AND(OR($B1344="Incon20l",$B1344="Incon20r"),OR($B1347="con20r",$B1347="con20l"),$F1344="Flankers",$F1347="Flankers"),$I1347,"")</f>
        <v/>
      </c>
      <c r="CE1344" t="str">
        <f t="shared" ref="CE1344" si="6732">IF(AND(OR($B1344="Incon60l",$B1344="Incon60r"),OR($B1347="con60r",$B1347="con60l"),$F1344="Flankers",$F1347="Flankers"),$I1347,"")</f>
        <v/>
      </c>
      <c r="CO1344" t="str">
        <f t="shared" ref="CO1344" si="6733">IF(AND(OR($B1344="Incon20l",$B1344="Incon20r"),OR($B1347="Abs20r",$B1347="Abs20l"),$F1344="Flankers",$F1347="Flankers"),$T1347,"")</f>
        <v/>
      </c>
      <c r="CP1344" t="str">
        <f t="shared" ref="CP1344" si="6734">IF(AND(OR($B1344="Incon60l",$B1344="Incon60r"),OR($B1347="Abs60r",$B1347="Abs60l"),$F1344="Flankers",$F1347="Flankers"),$T1347,"")</f>
        <v/>
      </c>
      <c r="CQ1344" t="str">
        <f t="shared" ref="CQ1344" si="6735">IF(AND(OR($B1344="Incon20l",$B1344="Incon20r"),OR($B1347="con20r",$B1347="con20l"),$F1344="Flankers",$F1347="Flankers"),$T1347,"")</f>
        <v/>
      </c>
      <c r="CR1344" t="str">
        <f t="shared" ref="CR1344" si="6736">IF(AND(OR($B1344="Incon60l",$B1344="Incon60r"),OR($B1347="con60r",$B1347="con60l"),$F1344="Flankers",$F1347="Flankers"),$T1347,"")</f>
        <v/>
      </c>
    </row>
    <row r="1345" spans="1:96" x14ac:dyDescent="0.25">
      <c r="A1345" t="s">
        <v>488</v>
      </c>
      <c r="B1345" t="s">
        <v>477</v>
      </c>
      <c r="C1345">
        <v>0</v>
      </c>
      <c r="D1345">
        <v>700</v>
      </c>
      <c r="E1345" t="s">
        <v>696</v>
      </c>
      <c r="F1345" t="s">
        <v>85</v>
      </c>
      <c r="G1345" t="s">
        <v>30</v>
      </c>
      <c r="H1345" t="s">
        <v>30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 t="s">
        <v>30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</row>
    <row r="1346" spans="1:96" x14ac:dyDescent="0.25">
      <c r="A1346" t="s">
        <v>489</v>
      </c>
      <c r="B1346" t="s">
        <v>477</v>
      </c>
      <c r="C1346">
        <v>0</v>
      </c>
      <c r="D1346">
        <v>700</v>
      </c>
      <c r="E1346" t="s">
        <v>696</v>
      </c>
      <c r="F1346" t="s">
        <v>85</v>
      </c>
      <c r="G1346" t="s">
        <v>30</v>
      </c>
      <c r="H1346" t="s">
        <v>30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 t="s">
        <v>30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BV1346" t="str">
        <f t="shared" ref="BV1346" si="6737">IF(AND(OR($B1346="Incon20l",$B1346="Incon20r"),OR($B1349="Abs20r",$B1349="Abs20l"),$F1346="Central",$F1349="Central"),$I1349,"")</f>
        <v/>
      </c>
      <c r="BW1346" t="str">
        <f t="shared" ref="BW1346" si="6738">IF(AND(OR($B1346="Incon60l",$B1346="Incon60r"),OR($B1349="Abs60r",$B1349="Abs60l"),$F1346="Central",$F1349="Central"),$I1349,"")</f>
        <v/>
      </c>
      <c r="BX1346" t="str">
        <f t="shared" si="6693"/>
        <v/>
      </c>
      <c r="BY1346" t="str">
        <f t="shared" ref="BY1346" si="6739">IF(AND(OR($B1346="Incon60l",$B1346="Incon60r"),OR($B1349="con60r",$B1349="con60l"),$F1346="Central",$F1349="Central"),$I1349,"")</f>
        <v/>
      </c>
      <c r="CI1346" t="str">
        <f t="shared" ref="CI1346" si="6740">IF(AND(OR($B1346="Incon20l",$B1346="Incon20r"),OR($B1349="Abs20r",$B1349="Abs20l"),$F1346="Central",$F1349="Central"),$T1349,"")</f>
        <v/>
      </c>
      <c r="CJ1346" t="str">
        <f t="shared" ref="CJ1346" si="6741">IF(AND(OR($B1346="Incon60l",$B1346="Incon60r"),OR($B1349="Abs60r",$B1349="Abs60l"),$F1346="Central",$F1349="Central"),$T1349,"")</f>
        <v/>
      </c>
      <c r="CK1346" t="str">
        <f t="shared" ref="CK1346" si="6742">IF(AND(OR($B1346="Incon20l",$B1346="Incon20r"),OR($B1349="con20r",$B1349="con20l"),$F1346="Central",$F1349="Central"),$T1349,"")</f>
        <v/>
      </c>
      <c r="CL1346" t="str">
        <f t="shared" ref="CL1346" si="6743">IF(AND(OR($B1346="Incon60l",$B1346="Incon60r"),OR($B1349="con60r",$B1349="con60l"),$F1346="Central",$F1349="Central"),$T1349,"")</f>
        <v/>
      </c>
    </row>
    <row r="1347" spans="1:96" x14ac:dyDescent="0.25">
      <c r="A1347" t="s">
        <v>490</v>
      </c>
      <c r="B1347" t="s">
        <v>477</v>
      </c>
      <c r="C1347">
        <v>0</v>
      </c>
      <c r="D1347">
        <v>700</v>
      </c>
      <c r="E1347" t="s">
        <v>696</v>
      </c>
      <c r="F1347" t="s">
        <v>85</v>
      </c>
      <c r="G1347" t="s">
        <v>30</v>
      </c>
      <c r="H1347" t="s">
        <v>30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 t="s">
        <v>30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CB1347" t="str">
        <f t="shared" ref="CB1347" si="6744">IF(AND(OR($B1347="Incon20l",$B1347="Incon20r"),OR($B1350="Abs20r",$B1350="Abs20l"),$F1347="Flankers",$F1350="Flankers"),$I1350,"")</f>
        <v/>
      </c>
      <c r="CC1347" t="str">
        <f t="shared" ref="CC1347" si="6745">IF(AND(OR($B1347="Incon60l",$B1347="Incon60r"),OR($B1350="Abs60r",$B1350="Abs60l"),$F1347="Flankers",$F1350="Flankers"),$I1350,"")</f>
        <v/>
      </c>
      <c r="CD1347" t="str">
        <f t="shared" ref="CD1347" si="6746">IF(AND(OR($B1347="Incon20l",$B1347="Incon20r"),OR($B1350="con20r",$B1350="con20l"),$F1347="Flankers",$F1350="Flankers"),$I1350,"")</f>
        <v/>
      </c>
      <c r="CE1347" t="str">
        <f t="shared" ref="CE1347" si="6747">IF(AND(OR($B1347="Incon60l",$B1347="Incon60r"),OR($B1350="con60r",$B1350="con60l"),$F1347="Flankers",$F1350="Flankers"),$I1350,"")</f>
        <v/>
      </c>
      <c r="CO1347" t="str">
        <f t="shared" ref="CO1347" si="6748">IF(AND(OR($B1347="Incon20l",$B1347="Incon20r"),OR($B1350="Abs20r",$B1350="Abs20l"),$F1347="Flankers",$F1350="Flankers"),$T1350,"")</f>
        <v/>
      </c>
      <c r="CP1347" t="str">
        <f t="shared" ref="CP1347" si="6749">IF(AND(OR($B1347="Incon60l",$B1347="Incon60r"),OR($B1350="Abs60r",$B1350="Abs60l"),$F1347="Flankers",$F1350="Flankers"),$T1350,"")</f>
        <v/>
      </c>
      <c r="CQ1347" t="str">
        <f t="shared" ref="CQ1347" si="6750">IF(AND(OR($B1347="Incon20l",$B1347="Incon20r"),OR($B1350="con20r",$B1350="con20l"),$F1347="Flankers",$F1350="Flankers"),$T1350,"")</f>
        <v/>
      </c>
      <c r="CR1347" t="str">
        <f t="shared" ref="CR1347" si="6751">IF(AND(OR($B1347="Incon60l",$B1347="Incon60r"),OR($B1350="con60r",$B1350="con60l"),$F1347="Flankers",$F1350="Flankers"),$T1350,"")</f>
        <v/>
      </c>
    </row>
    <row r="1348" spans="1:96" x14ac:dyDescent="0.25">
      <c r="A1348" t="s">
        <v>491</v>
      </c>
      <c r="B1348" t="s">
        <v>477</v>
      </c>
      <c r="C1348">
        <v>0</v>
      </c>
      <c r="D1348">
        <v>700</v>
      </c>
      <c r="E1348" t="s">
        <v>696</v>
      </c>
      <c r="F1348" t="s">
        <v>85</v>
      </c>
      <c r="G1348" t="s">
        <v>30</v>
      </c>
      <c r="H1348" t="s">
        <v>30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 t="s">
        <v>30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</row>
    <row r="1349" spans="1:96" x14ac:dyDescent="0.25">
      <c r="A1349" t="s">
        <v>492</v>
      </c>
      <c r="B1349" t="s">
        <v>477</v>
      </c>
      <c r="C1349">
        <v>0</v>
      </c>
      <c r="D1349">
        <v>700</v>
      </c>
      <c r="E1349" t="s">
        <v>696</v>
      </c>
      <c r="F1349" t="s">
        <v>85</v>
      </c>
      <c r="G1349" t="s">
        <v>30</v>
      </c>
      <c r="H1349" t="s">
        <v>30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 t="s">
        <v>30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BV1349" t="str">
        <f t="shared" ref="BV1349" si="6752">IF(AND(OR($B1349="Incon20l",$B1349="Incon20r"),OR($B1352="Abs20r",$B1352="Abs20l"),$F1349="Central",$F1352="Central"),$I1352,"")</f>
        <v/>
      </c>
      <c r="BW1349" t="str">
        <f t="shared" ref="BW1349" si="6753">IF(AND(OR($B1349="Incon60l",$B1349="Incon60r"),OR($B1352="Abs60r",$B1352="Abs60l"),$F1349="Central",$F1352="Central"),$I1352,"")</f>
        <v/>
      </c>
      <c r="BX1349" t="str">
        <f t="shared" si="6693"/>
        <v/>
      </c>
      <c r="BY1349" t="str">
        <f t="shared" ref="BY1349" si="6754">IF(AND(OR($B1349="Incon60l",$B1349="Incon60r"),OR($B1352="con60r",$B1352="con60l"),$F1349="Central",$F1352="Central"),$I1352,"")</f>
        <v/>
      </c>
      <c r="CI1349" t="str">
        <f t="shared" ref="CI1349" si="6755">IF(AND(OR($B1349="Incon20l",$B1349="Incon20r"),OR($B1352="Abs20r",$B1352="Abs20l"),$F1349="Central",$F1352="Central"),$T1352,"")</f>
        <v/>
      </c>
      <c r="CJ1349" t="str">
        <f t="shared" ref="CJ1349" si="6756">IF(AND(OR($B1349="Incon60l",$B1349="Incon60r"),OR($B1352="Abs60r",$B1352="Abs60l"),$F1349="Central",$F1352="Central"),$T1352,"")</f>
        <v/>
      </c>
      <c r="CK1349" t="str">
        <f t="shared" ref="CK1349" si="6757">IF(AND(OR($B1349="Incon20l",$B1349="Incon20r"),OR($B1352="con20r",$B1352="con20l"),$F1349="Central",$F1352="Central"),$T1352,"")</f>
        <v/>
      </c>
      <c r="CL1349" t="str">
        <f t="shared" ref="CL1349" si="6758">IF(AND(OR($B1349="Incon60l",$B1349="Incon60r"),OR($B1352="con60r",$B1352="con60l"),$F1349="Central",$F1352="Central"),$T1352,"")</f>
        <v/>
      </c>
    </row>
    <row r="1350" spans="1:96" x14ac:dyDescent="0.25">
      <c r="A1350" t="s">
        <v>493</v>
      </c>
      <c r="B1350" t="s">
        <v>477</v>
      </c>
      <c r="C1350">
        <v>0</v>
      </c>
      <c r="D1350">
        <v>700</v>
      </c>
      <c r="E1350" t="s">
        <v>696</v>
      </c>
      <c r="F1350" t="s">
        <v>85</v>
      </c>
      <c r="G1350" t="s">
        <v>30</v>
      </c>
      <c r="H1350" t="s">
        <v>30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 t="s">
        <v>30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CB1350" t="str">
        <f t="shared" ref="CB1350" si="6759">IF(AND(OR($B1350="Incon20l",$B1350="Incon20r"),OR($B1353="Abs20r",$B1353="Abs20l"),$F1350="Flankers",$F1353="Flankers"),$I1353,"")</f>
        <v/>
      </c>
      <c r="CC1350" t="str">
        <f t="shared" ref="CC1350" si="6760">IF(AND(OR($B1350="Incon60l",$B1350="Incon60r"),OR($B1353="Abs60r",$B1353="Abs60l"),$F1350="Flankers",$F1353="Flankers"),$I1353,"")</f>
        <v/>
      </c>
      <c r="CD1350" t="str">
        <f t="shared" ref="CD1350" si="6761">IF(AND(OR($B1350="Incon20l",$B1350="Incon20r"),OR($B1353="con20r",$B1353="con20l"),$F1350="Flankers",$F1353="Flankers"),$I1353,"")</f>
        <v/>
      </c>
      <c r="CE1350" t="str">
        <f t="shared" ref="CE1350" si="6762">IF(AND(OR($B1350="Incon60l",$B1350="Incon60r"),OR($B1353="con60r",$B1353="con60l"),$F1350="Flankers",$F1353="Flankers"),$I1353,"")</f>
        <v/>
      </c>
      <c r="CO1350" t="str">
        <f t="shared" ref="CO1350" si="6763">IF(AND(OR($B1350="Incon20l",$B1350="Incon20r"),OR($B1353="Abs20r",$B1353="Abs20l"),$F1350="Flankers",$F1353="Flankers"),$T1353,"")</f>
        <v/>
      </c>
      <c r="CP1350" t="str">
        <f t="shared" ref="CP1350" si="6764">IF(AND(OR($B1350="Incon60l",$B1350="Incon60r"),OR($B1353="Abs60r",$B1353="Abs60l"),$F1350="Flankers",$F1353="Flankers"),$T1353,"")</f>
        <v/>
      </c>
      <c r="CQ1350" t="str">
        <f t="shared" ref="CQ1350" si="6765">IF(AND(OR($B1350="Incon20l",$B1350="Incon20r"),OR($B1353="con20r",$B1353="con20l"),$F1350="Flankers",$F1353="Flankers"),$T1353,"")</f>
        <v/>
      </c>
      <c r="CR1350" t="str">
        <f t="shared" ref="CR1350" si="6766">IF(AND(OR($B1350="Incon60l",$B1350="Incon60r"),OR($B1353="con60r",$B1353="con60l"),$F1350="Flankers",$F1353="Flankers"),$T1353,"")</f>
        <v/>
      </c>
    </row>
    <row r="1351" spans="1:96" s="3" customFormat="1" x14ac:dyDescent="0.25">
      <c r="A1351" t="s">
        <v>494</v>
      </c>
      <c r="B1351" t="s">
        <v>477</v>
      </c>
      <c r="C1351">
        <v>0</v>
      </c>
      <c r="D1351">
        <v>700</v>
      </c>
      <c r="E1351" t="s">
        <v>696</v>
      </c>
      <c r="F1351" t="s">
        <v>85</v>
      </c>
      <c r="G1351" t="s">
        <v>30</v>
      </c>
      <c r="H1351" t="s">
        <v>30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 t="s">
        <v>30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</row>
    <row r="1352" spans="1:96" x14ac:dyDescent="0.25">
      <c r="BV1352" t="str">
        <f t="shared" ref="BV1352" si="6767">IF(AND(OR($B1352="Incon20l",$B1352="Incon20r"),OR($B1355="Abs20r",$B1355="Abs20l"),$F1352="Central",$F1355="Central"),$I1355,"")</f>
        <v/>
      </c>
      <c r="BW1352" t="str">
        <f t="shared" ref="BW1352" si="6768">IF(AND(OR($B1352="Incon60l",$B1352="Incon60r"),OR($B1355="Abs60r",$B1355="Abs60l"),$F1352="Central",$F1355="Central"),$I1355,"")</f>
        <v/>
      </c>
      <c r="BX1352" t="str">
        <f t="shared" si="6693"/>
        <v/>
      </c>
      <c r="BY1352" t="str">
        <f t="shared" ref="BY1352" si="6769">IF(AND(OR($B1352="Incon60l",$B1352="Incon60r"),OR($B1355="con60r",$B1355="con60l"),$F1352="Central",$F1355="Central"),$I1355,"")</f>
        <v/>
      </c>
      <c r="CI1352" t="str">
        <f t="shared" ref="CI1352" si="6770">IF(AND(OR($B1352="Incon20l",$B1352="Incon20r"),OR($B1355="Abs20r",$B1355="Abs20l"),$F1352="Central",$F1355="Central"),$T1355,"")</f>
        <v/>
      </c>
      <c r="CJ1352" t="str">
        <f t="shared" ref="CJ1352" si="6771">IF(AND(OR($B1352="Incon60l",$B1352="Incon60r"),OR($B1355="Abs60r",$B1355="Abs60l"),$F1352="Central",$F1355="Central"),$T1355,"")</f>
        <v/>
      </c>
      <c r="CK1352" t="str">
        <f t="shared" ref="CK1352" si="6772">IF(AND(OR($B1352="Incon20l",$B1352="Incon20r"),OR($B1355="con20r",$B1355="con20l"),$F1352="Central",$F1355="Central"),$T1355,"")</f>
        <v/>
      </c>
      <c r="CL1352" t="str">
        <f t="shared" ref="CL1352" si="6773">IF(AND(OR($B1352="Incon60l",$B1352="Incon60r"),OR($B1355="con60r",$B1355="con60l"),$F1352="Central",$F1355="Central"),$T1355,"")</f>
        <v/>
      </c>
    </row>
    <row r="1353" spans="1:96" x14ac:dyDescent="0.25">
      <c r="CB1353" t="str">
        <f t="shared" ref="CB1353" si="6774">IF(AND(OR($B1353="Incon20l",$B1353="Incon20r"),OR($B1356="Abs20r",$B1356="Abs20l"),$F1353="Flankers",$F1356="Flankers"),$I1356,"")</f>
        <v/>
      </c>
      <c r="CC1353" t="str">
        <f t="shared" ref="CC1353" si="6775">IF(AND(OR($B1353="Incon60l",$B1353="Incon60r"),OR($B1356="Abs60r",$B1356="Abs60l"),$F1353="Flankers",$F1356="Flankers"),$I1356,"")</f>
        <v/>
      </c>
      <c r="CD1353" t="str">
        <f t="shared" ref="CD1353" si="6776">IF(AND(OR($B1353="Incon20l",$B1353="Incon20r"),OR($B1356="con20r",$B1356="con20l"),$F1353="Flankers",$F1356="Flankers"),$I1356,"")</f>
        <v/>
      </c>
      <c r="CE1353" t="str">
        <f t="shared" ref="CE1353" si="6777">IF(AND(OR($B1353="Incon60l",$B1353="Incon60r"),OR($B1356="con60r",$B1356="con60l"),$F1353="Flankers",$F1356="Flankers"),$I1356,"")</f>
        <v/>
      </c>
      <c r="CO1353" t="str">
        <f t="shared" ref="CO1353" si="6778">IF(AND(OR($B1353="Incon20l",$B1353="Incon20r"),OR($B1356="Abs20r",$B1356="Abs20l"),$F1353="Flankers",$F1356="Flankers"),$T1356,"")</f>
        <v/>
      </c>
      <c r="CP1353" t="str">
        <f t="shared" ref="CP1353" si="6779">IF(AND(OR($B1353="Incon60l",$B1353="Incon60r"),OR($B1356="Abs60r",$B1356="Abs60l"),$F1353="Flankers",$F1356="Flankers"),$T1356,"")</f>
        <v/>
      </c>
      <c r="CQ1353" t="str">
        <f t="shared" ref="CQ1353" si="6780">IF(AND(OR($B1353="Incon20l",$B1353="Incon20r"),OR($B1356="con20r",$B1356="con20l"),$F1353="Flankers",$F1356="Flankers"),$T1356,"")</f>
        <v/>
      </c>
      <c r="CR1353" t="str">
        <f t="shared" ref="CR1353" si="6781">IF(AND(OR($B1353="Incon60l",$B1353="Incon60r"),OR($B1356="con60r",$B1356="con60l"),$F1353="Flankers",$F1356="Flankers"),$T1356,"")</f>
        <v/>
      </c>
    </row>
    <row r="1355" spans="1:96" x14ac:dyDescent="0.25">
      <c r="BV1355" t="str">
        <f t="shared" ref="BV1355" si="6782">IF(AND(OR($B1355="Incon20l",$B1355="Incon20r"),OR($B1358="Abs20r",$B1358="Abs20l"),$F1355="Central",$F1358="Central"),$I1358,"")</f>
        <v/>
      </c>
      <c r="BW1355" t="str">
        <f t="shared" ref="BW1355" si="6783">IF(AND(OR($B1355="Incon60l",$B1355="Incon60r"),OR($B1358="Abs60r",$B1358="Abs60l"),$F1355="Central",$F1358="Central"),$I1358,"")</f>
        <v/>
      </c>
      <c r="BX1355" t="str">
        <f t="shared" si="6693"/>
        <v/>
      </c>
      <c r="BY1355" t="str">
        <f t="shared" ref="BY1355" si="6784">IF(AND(OR($B1355="Incon60l",$B1355="Incon60r"),OR($B1358="con60r",$B1358="con60l"),$F1355="Central",$F1358="Central"),$I1358,"")</f>
        <v/>
      </c>
      <c r="CI1355" t="str">
        <f t="shared" ref="CI1355" si="6785">IF(AND(OR($B1355="Incon20l",$B1355="Incon20r"),OR($B1358="Abs20r",$B1358="Abs20l"),$F1355="Central",$F1358="Central"),$T1358,"")</f>
        <v/>
      </c>
      <c r="CJ1355" t="str">
        <f t="shared" ref="CJ1355" si="6786">IF(AND(OR($B1355="Incon60l",$B1355="Incon60r"),OR($B1358="Abs60r",$B1358="Abs60l"),$F1355="Central",$F1358="Central"),$T1358,"")</f>
        <v/>
      </c>
      <c r="CK1355" t="str">
        <f t="shared" ref="CK1355" si="6787">IF(AND(OR($B1355="Incon20l",$B1355="Incon20r"),OR($B1358="con20r",$B1358="con20l"),$F1355="Central",$F1358="Central"),$T1358,"")</f>
        <v/>
      </c>
      <c r="CL1355" t="str">
        <f t="shared" ref="CL1355" si="6788">IF(AND(OR($B1355="Incon60l",$B1355="Incon60r"),OR($B1358="con60r",$B1358="con60l"),$F1355="Central",$F1358="Central"),$T1358,"")</f>
        <v/>
      </c>
    </row>
    <row r="1356" spans="1:96" x14ac:dyDescent="0.25">
      <c r="CB1356" t="str">
        <f t="shared" ref="CB1356" si="6789">IF(AND(OR($B1356="Incon20l",$B1356="Incon20r"),OR($B1359="Abs20r",$B1359="Abs20l"),$F1356="Flankers",$F1359="Flankers"),$I1359,"")</f>
        <v/>
      </c>
      <c r="CC1356" t="str">
        <f t="shared" ref="CC1356" si="6790">IF(AND(OR($B1356="Incon60l",$B1356="Incon60r"),OR($B1359="Abs60r",$B1359="Abs60l"),$F1356="Flankers",$F1359="Flankers"),$I1359,"")</f>
        <v/>
      </c>
      <c r="CD1356" t="str">
        <f t="shared" ref="CD1356" si="6791">IF(AND(OR($B1356="Incon20l",$B1356="Incon20r"),OR($B1359="con20r",$B1359="con20l"),$F1356="Flankers",$F1359="Flankers"),$I1359,"")</f>
        <v/>
      </c>
      <c r="CE1356" t="str">
        <f t="shared" ref="CE1356" si="6792">IF(AND(OR($B1356="Incon60l",$B1356="Incon60r"),OR($B1359="con60r",$B1359="con60l"),$F1356="Flankers",$F1359="Flankers"),$I1359,"")</f>
        <v/>
      </c>
      <c r="CO1356" t="str">
        <f t="shared" ref="CO1356" si="6793">IF(AND(OR($B1356="Incon20l",$B1356="Incon20r"),OR($B1359="Abs20r",$B1359="Abs20l"),$F1356="Flankers",$F1359="Flankers"),$T1359,"")</f>
        <v/>
      </c>
      <c r="CP1356" t="str">
        <f t="shared" ref="CP1356" si="6794">IF(AND(OR($B1356="Incon60l",$B1356="Incon60r"),OR($B1359="Abs60r",$B1359="Abs60l"),$F1356="Flankers",$F1359="Flankers"),$T1359,"")</f>
        <v/>
      </c>
      <c r="CQ1356" t="str">
        <f t="shared" ref="CQ1356" si="6795">IF(AND(OR($B1356="Incon20l",$B1356="Incon20r"),OR($B1359="con20r",$B1359="con20l"),$F1356="Flankers",$F1359="Flankers"),$T1359,"")</f>
        <v/>
      </c>
      <c r="CR1356" t="str">
        <f t="shared" ref="CR1356" si="6796">IF(AND(OR($B1356="Incon60l",$B1356="Incon60r"),OR($B1359="con60r",$B1359="con60l"),$F1356="Flankers",$F1359="Flankers"),$T1359,"")</f>
        <v/>
      </c>
    </row>
    <row r="1358" spans="1:96" x14ac:dyDescent="0.25">
      <c r="BV1358" t="str">
        <f t="shared" ref="BV1358" si="6797">IF(AND(OR($B1358="Incon20l",$B1358="Incon20r"),OR($B1361="Abs20r",$B1361="Abs20l"),$F1358="Central",$F1361="Central"),$I1361,"")</f>
        <v/>
      </c>
      <c r="BW1358" t="str">
        <f t="shared" ref="BW1358" si="6798">IF(AND(OR($B1358="Incon60l",$B1358="Incon60r"),OR($B1361="Abs60r",$B1361="Abs60l"),$F1358="Central",$F1361="Central"),$I1361,"")</f>
        <v/>
      </c>
      <c r="BX1358" t="str">
        <f t="shared" si="6693"/>
        <v/>
      </c>
      <c r="BY1358" t="str">
        <f t="shared" ref="BY1358" si="6799">IF(AND(OR($B1358="Incon60l",$B1358="Incon60r"),OR($B1361="con60r",$B1361="con60l"),$F1358="Central",$F1361="Central"),$I1361,"")</f>
        <v/>
      </c>
      <c r="CI1358" t="str">
        <f t="shared" ref="CI1358" si="6800">IF(AND(OR($B1358="Incon20l",$B1358="Incon20r"),OR($B1361="Abs20r",$B1361="Abs20l"),$F1358="Central",$F1361="Central"),$T1361,"")</f>
        <v/>
      </c>
      <c r="CJ1358" t="str">
        <f t="shared" ref="CJ1358" si="6801">IF(AND(OR($B1358="Incon60l",$B1358="Incon60r"),OR($B1361="Abs60r",$B1361="Abs60l"),$F1358="Central",$F1361="Central"),$T1361,"")</f>
        <v/>
      </c>
      <c r="CK1358" t="str">
        <f t="shared" ref="CK1358" si="6802">IF(AND(OR($B1358="Incon20l",$B1358="Incon20r"),OR($B1361="con20r",$B1361="con20l"),$F1358="Central",$F1361="Central"),$T1361,"")</f>
        <v/>
      </c>
      <c r="CL1358" t="str">
        <f t="shared" ref="CL1358" si="6803">IF(AND(OR($B1358="Incon60l",$B1358="Incon60r"),OR($B1361="con60r",$B1361="con60l"),$F1358="Central",$F1361="Central"),$T1361,"")</f>
        <v/>
      </c>
    </row>
    <row r="1359" spans="1:96" x14ac:dyDescent="0.25">
      <c r="CB1359" t="str">
        <f t="shared" ref="CB1359:CB1366" si="6804">IF(AND(OR($B1359="Incon20l",$B1359="Incon20r"),OR($B1362="Abs20r",$B1362="Abs20l"),$F1359="Flankers",$F1362="Flankers"),$I1362,"")</f>
        <v/>
      </c>
      <c r="CC1359" t="str">
        <f t="shared" ref="CC1359:CC1366" si="6805">IF(AND(OR($B1359="Incon60l",$B1359="Incon60r"),OR($B1362="Abs60r",$B1362="Abs60l"),$F1359="Flankers",$F1362="Flankers"),$I1362,"")</f>
        <v/>
      </c>
      <c r="CD1359" t="str">
        <f t="shared" ref="CD1359:CD1366" si="6806">IF(AND(OR($B1359="Incon20l",$B1359="Incon20r"),OR($B1362="con20r",$B1362="con20l"),$F1359="Flankers",$F1362="Flankers"),$I1362,"")</f>
        <v/>
      </c>
      <c r="CE1359" t="str">
        <f t="shared" ref="CE1359:CE1366" si="6807">IF(AND(OR($B1359="Incon60l",$B1359="Incon60r"),OR($B1362="con60r",$B1362="con60l"),$F1359="Flankers",$F1362="Flankers"),$I1362,"")</f>
        <v/>
      </c>
      <c r="CO1359" t="str">
        <f t="shared" ref="CO1359" si="6808">IF(AND(OR($B1359="Incon20l",$B1359="Incon20r"),OR($B1362="Abs20r",$B1362="Abs20l"),$F1359="Flankers",$F1362="Flankers"),$T1362,"")</f>
        <v/>
      </c>
      <c r="CP1359" t="str">
        <f t="shared" ref="CP1359" si="6809">IF(AND(OR($B1359="Incon60l",$B1359="Incon60r"),OR($B1362="Abs60r",$B1362="Abs60l"),$F1359="Flankers",$F1362="Flankers"),$T1362,"")</f>
        <v/>
      </c>
      <c r="CQ1359" t="str">
        <f t="shared" ref="CQ1359" si="6810">IF(AND(OR($B1359="Incon20l",$B1359="Incon20r"),OR($B1362="con20r",$B1362="con20l"),$F1359="Flankers",$F1362="Flankers"),$T1362,"")</f>
        <v/>
      </c>
      <c r="CR1359" t="str">
        <f t="shared" ref="CR1359" si="6811">IF(AND(OR($B1359="Incon60l",$B1359="Incon60r"),OR($B1362="con60r",$B1362="con60l"),$F1359="Flankers",$F1362="Flankers"),$T1362,"")</f>
        <v/>
      </c>
    </row>
    <row r="1360" spans="1:96" x14ac:dyDescent="0.25">
      <c r="CB1360" t="str">
        <f t="shared" si="6804"/>
        <v/>
      </c>
      <c r="CC1360" t="str">
        <f t="shared" si="6805"/>
        <v/>
      </c>
      <c r="CD1360" t="str">
        <f t="shared" si="6806"/>
        <v/>
      </c>
      <c r="CE1360" t="str">
        <f t="shared" si="6807"/>
        <v/>
      </c>
    </row>
    <row r="1361" spans="74:96" x14ac:dyDescent="0.25">
      <c r="BV1361" t="str">
        <f t="shared" ref="BV1361" si="6812">IF(AND(OR($B1361="Incon20l",$B1361="Incon20r"),OR($B1364="Abs20r",$B1364="Abs20l"),$F1361="Central",$F1364="Central"),$I1364,"")</f>
        <v/>
      </c>
      <c r="BW1361" t="str">
        <f t="shared" ref="BW1361" si="6813">IF(AND(OR($B1361="Incon60l",$B1361="Incon60r"),OR($B1364="Abs60r",$B1364="Abs60l"),$F1361="Central",$F1364="Central"),$I1364,"")</f>
        <v/>
      </c>
      <c r="BX1361" t="str">
        <f t="shared" si="6693"/>
        <v/>
      </c>
      <c r="BY1361" t="str">
        <f t="shared" ref="BY1361" si="6814">IF(AND(OR($B1361="Incon60l",$B1361="Incon60r"),OR($B1364="con60r",$B1364="con60l"),$F1361="Central",$F1364="Central"),$I1364,"")</f>
        <v/>
      </c>
      <c r="CB1361" t="str">
        <f t="shared" si="6804"/>
        <v/>
      </c>
      <c r="CC1361" t="str">
        <f t="shared" si="6805"/>
        <v/>
      </c>
      <c r="CD1361" t="str">
        <f t="shared" si="6806"/>
        <v/>
      </c>
      <c r="CE1361" t="str">
        <f t="shared" si="6807"/>
        <v/>
      </c>
      <c r="CI1361" t="str">
        <f t="shared" ref="CI1361" si="6815">IF(AND(OR($B1361="Incon20l",$B1361="Incon20r"),OR($B1364="Abs20r",$B1364="Abs20l"),$F1361="Central",$F1364="Central"),$T1364,"")</f>
        <v/>
      </c>
      <c r="CJ1361" t="str">
        <f t="shared" ref="CJ1361" si="6816">IF(AND(OR($B1361="Incon60l",$B1361="Incon60r"),OR($B1364="Abs60r",$B1364="Abs60l"),$F1361="Central",$F1364="Central"),$T1364,"")</f>
        <v/>
      </c>
      <c r="CK1361" t="str">
        <f t="shared" ref="CK1361" si="6817">IF(AND(OR($B1361="Incon20l",$B1361="Incon20r"),OR($B1364="con20r",$B1364="con20l"),$F1361="Central",$F1364="Central"),$T1364,"")</f>
        <v/>
      </c>
      <c r="CL1361" t="str">
        <f t="shared" ref="CL1361" si="6818">IF(AND(OR($B1361="Incon60l",$B1361="Incon60r"),OR($B1364="con60r",$B1364="con60l"),$F1361="Central",$F1364="Central"),$T1364,"")</f>
        <v/>
      </c>
    </row>
    <row r="1362" spans="74:96" x14ac:dyDescent="0.25">
      <c r="CB1362" t="str">
        <f t="shared" si="6804"/>
        <v/>
      </c>
      <c r="CC1362" t="str">
        <f t="shared" si="6805"/>
        <v/>
      </c>
      <c r="CD1362" t="str">
        <f t="shared" si="6806"/>
        <v/>
      </c>
      <c r="CE1362" t="str">
        <f t="shared" si="6807"/>
        <v/>
      </c>
      <c r="CO1362" t="str">
        <f t="shared" ref="CO1362" si="6819">IF(AND(OR($B1362="Incon20l",$B1362="Incon20r"),OR($B1365="Abs20r",$B1365="Abs20l"),$F1362="Flankers",$F1365="Flankers"),$T1365,"")</f>
        <v/>
      </c>
      <c r="CP1362" t="str">
        <f t="shared" ref="CP1362" si="6820">IF(AND(OR($B1362="Incon60l",$B1362="Incon60r"),OR($B1365="Abs60r",$B1365="Abs60l"),$F1362="Flankers",$F1365="Flankers"),$T1365,"")</f>
        <v/>
      </c>
      <c r="CQ1362" t="str">
        <f t="shared" ref="CQ1362" si="6821">IF(AND(OR($B1362="Incon20l",$B1362="Incon20r"),OR($B1365="con20r",$B1365="con20l"),$F1362="Flankers",$F1365="Flankers"),$T1365,"")</f>
        <v/>
      </c>
      <c r="CR1362" t="str">
        <f t="shared" ref="CR1362" si="6822">IF(AND(OR($B1362="Incon60l",$B1362="Incon60r"),OR($B1365="con60r",$B1365="con60l"),$F1362="Flankers",$F1365="Flankers"),$T1365,"")</f>
        <v/>
      </c>
    </row>
    <row r="1363" spans="74:96" x14ac:dyDescent="0.25">
      <c r="CB1363" t="str">
        <f t="shared" si="6804"/>
        <v/>
      </c>
      <c r="CC1363" t="str">
        <f t="shared" si="6805"/>
        <v/>
      </c>
      <c r="CD1363" t="str">
        <f t="shared" si="6806"/>
        <v/>
      </c>
      <c r="CE1363" t="str">
        <f t="shared" si="6807"/>
        <v/>
      </c>
    </row>
    <row r="1364" spans="74:96" x14ac:dyDescent="0.25">
      <c r="BV1364" t="str">
        <f t="shared" ref="BV1364:BV1369" si="6823">IF(AND(OR($B1364="Incon20l",$B1364="Incon20r"),OR($B1367="Abs20r",$B1367="Abs20l"),$F1364="Central",$F1367="Central"),$I1367,"")</f>
        <v/>
      </c>
      <c r="BW1364" t="str">
        <f t="shared" ref="BW1364:BW1369" si="6824">IF(AND(OR($B1364="Incon60l",$B1364="Incon60r"),OR($B1367="Abs60r",$B1367="Abs60l"),$F1364="Central",$F1367="Central"),$I1367,"")</f>
        <v/>
      </c>
      <c r="BX1364" t="str">
        <f t="shared" si="6693"/>
        <v/>
      </c>
      <c r="BY1364" t="str">
        <f t="shared" ref="BY1364:BY1369" si="6825">IF(AND(OR($B1364="Incon60l",$B1364="Incon60r"),OR($B1367="con60r",$B1367="con60l"),$F1364="Central",$F1367="Central"),$I1367,"")</f>
        <v/>
      </c>
      <c r="CB1364" t="str">
        <f t="shared" si="6804"/>
        <v/>
      </c>
      <c r="CC1364" t="str">
        <f t="shared" si="6805"/>
        <v/>
      </c>
      <c r="CD1364" t="str">
        <f t="shared" si="6806"/>
        <v/>
      </c>
      <c r="CE1364" t="str">
        <f t="shared" si="6807"/>
        <v/>
      </c>
      <c r="CI1364" t="str">
        <f t="shared" ref="CI1364:CI1369" si="6826">IF(AND(OR($B1364="Incon20l",$B1364="Incon20r"),OR($B1367="Abs20r",$B1367="Abs20l"),$F1364="Central",$F1367="Central"),$I1367,"")</f>
        <v/>
      </c>
      <c r="CJ1364" t="str">
        <f t="shared" ref="CJ1364:CJ1369" si="6827">IF(AND(OR($B1364="Incon60l",$B1364="Incon60r"),OR($B1367="Abs60r",$B1367="Abs60l"),$F1364="Central",$F1367="Central"),$I1367,"")</f>
        <v/>
      </c>
      <c r="CK1364" t="str">
        <f t="shared" ref="CK1364:CK1369" si="6828">IF(AND(OR($B1364="Incon20l",$B1364="Incon20r"),OR($B1367="con20r",$B1367="con20l"),$F1364="Central",$F1367="Central"),$I1367,"")</f>
        <v/>
      </c>
      <c r="CL1364" t="str">
        <f t="shared" ref="CL1364:CL1369" si="6829">IF(AND(OR($B1364="Incon60l",$B1364="Incon60r"),OR($B1367="con60r",$B1367="con60l"),$F1364="Central",$F1367="Central"),$I1367,"")</f>
        <v/>
      </c>
      <c r="CO1364" t="str">
        <f t="shared" ref="CO1364:CO1366" si="6830">IF(AND(OR($B1364="Incon20l",$B1364="Incon20r"),OR($B1367="Abs20r",$B1367="Abs20l"),$F1364="Flankers",$F1367="Flankers"),$I1367,"")</f>
        <v/>
      </c>
      <c r="CP1364" t="str">
        <f t="shared" ref="CP1364:CP1366" si="6831">IF(AND(OR($B1364="Incon60l",$B1364="Incon60r"),OR($B1367="Abs60r",$B1367="Abs60l"),$F1364="Flankers",$F1367="Flankers"),$I1367,"")</f>
        <v/>
      </c>
      <c r="CQ1364" t="str">
        <f t="shared" ref="CQ1364:CQ1366" si="6832">IF(AND(OR($B1364="Incon20l",$B1364="Incon20r"),OR($B1367="con20r",$B1367="con20l"),$F1364="Flankers",$F1367="Flankers"),$I1367,"")</f>
        <v/>
      </c>
      <c r="CR1364" t="str">
        <f t="shared" ref="CR1364:CR1366" si="6833">IF(AND(OR($B1364="Incon60l",$B1364="Incon60r"),OR($B1367="con60r",$B1367="con60l"),$F1364="Flankers",$F1367="Flankers"),$I1367,"")</f>
        <v/>
      </c>
    </row>
    <row r="1365" spans="74:96" x14ac:dyDescent="0.25">
      <c r="BV1365" t="str">
        <f t="shared" si="6823"/>
        <v/>
      </c>
      <c r="BW1365" t="str">
        <f t="shared" si="6824"/>
        <v/>
      </c>
      <c r="BX1365" t="str">
        <f t="shared" si="6693"/>
        <v/>
      </c>
      <c r="BY1365" t="str">
        <f t="shared" si="6825"/>
        <v/>
      </c>
      <c r="CB1365" t="str">
        <f t="shared" si="6804"/>
        <v/>
      </c>
      <c r="CC1365" t="str">
        <f t="shared" si="6805"/>
        <v/>
      </c>
      <c r="CD1365" t="str">
        <f t="shared" si="6806"/>
        <v/>
      </c>
      <c r="CE1365" t="str">
        <f t="shared" si="6807"/>
        <v/>
      </c>
      <c r="CI1365" t="str">
        <f t="shared" si="6826"/>
        <v/>
      </c>
      <c r="CJ1365" t="str">
        <f t="shared" si="6827"/>
        <v/>
      </c>
      <c r="CK1365" t="str">
        <f t="shared" si="6828"/>
        <v/>
      </c>
      <c r="CL1365" t="str">
        <f t="shared" si="6829"/>
        <v/>
      </c>
      <c r="CO1365" t="str">
        <f t="shared" si="6830"/>
        <v/>
      </c>
      <c r="CP1365" t="str">
        <f t="shared" si="6831"/>
        <v/>
      </c>
      <c r="CQ1365" t="str">
        <f t="shared" si="6832"/>
        <v/>
      </c>
      <c r="CR1365" t="str">
        <f t="shared" si="6833"/>
        <v/>
      </c>
    </row>
    <row r="1366" spans="74:96" x14ac:dyDescent="0.25">
      <c r="BV1366" t="str">
        <f t="shared" si="6823"/>
        <v/>
      </c>
      <c r="BW1366" t="str">
        <f t="shared" si="6824"/>
        <v/>
      </c>
      <c r="BX1366" t="str">
        <f t="shared" si="6693"/>
        <v/>
      </c>
      <c r="BY1366" t="str">
        <f t="shared" si="6825"/>
        <v/>
      </c>
      <c r="CB1366" t="str">
        <f t="shared" si="6804"/>
        <v/>
      </c>
      <c r="CC1366" t="str">
        <f t="shared" si="6805"/>
        <v/>
      </c>
      <c r="CD1366" t="str">
        <f t="shared" si="6806"/>
        <v/>
      </c>
      <c r="CE1366" t="str">
        <f t="shared" si="6807"/>
        <v/>
      </c>
      <c r="CI1366" t="str">
        <f t="shared" si="6826"/>
        <v/>
      </c>
      <c r="CJ1366" t="str">
        <f t="shared" si="6827"/>
        <v/>
      </c>
      <c r="CK1366" t="str">
        <f t="shared" si="6828"/>
        <v/>
      </c>
      <c r="CL1366" t="str">
        <f t="shared" si="6829"/>
        <v/>
      </c>
      <c r="CO1366" t="str">
        <f t="shared" si="6830"/>
        <v/>
      </c>
      <c r="CP1366" t="str">
        <f t="shared" si="6831"/>
        <v/>
      </c>
      <c r="CQ1366" t="str">
        <f t="shared" si="6832"/>
        <v/>
      </c>
      <c r="CR1366" t="str">
        <f t="shared" si="6833"/>
        <v/>
      </c>
    </row>
    <row r="1367" spans="74:96" x14ac:dyDescent="0.25">
      <c r="BV1367" t="str">
        <f t="shared" si="6823"/>
        <v/>
      </c>
      <c r="BW1367" t="str">
        <f t="shared" si="6824"/>
        <v/>
      </c>
      <c r="BX1367" t="str">
        <f t="shared" si="6693"/>
        <v/>
      </c>
      <c r="BY1367" t="str">
        <f t="shared" si="6825"/>
        <v/>
      </c>
      <c r="CB1367" t="str">
        <f t="shared" ref="CB1367:CB1368" si="6834">IF(AND(OR($B1367="Incon20l",$B1367="Incon20r"),OR($B1370="Abs20r",$B1370="Abs20l"),$F1367="Flankers",$F1370="Flankers"),$I1370,"")</f>
        <v/>
      </c>
      <c r="CI1367" t="str">
        <f t="shared" si="6826"/>
        <v/>
      </c>
      <c r="CJ1367" t="str">
        <f t="shared" si="6827"/>
        <v/>
      </c>
      <c r="CK1367" t="str">
        <f t="shared" si="6828"/>
        <v/>
      </c>
      <c r="CL1367" t="str">
        <f t="shared" si="6829"/>
        <v/>
      </c>
      <c r="CO1367" t="str">
        <f t="shared" ref="CO1367" si="6835">IF(AND(OR($B1367="Incon20l",$B1367="Incon20r"),OR($B1370="Abs20r",$B1370="Abs20l"),$F1367="Flankers",$F1370="Flankers"),$I1370,"")</f>
        <v/>
      </c>
    </row>
    <row r="1368" spans="74:96" x14ac:dyDescent="0.25">
      <c r="BV1368" t="str">
        <f t="shared" si="6823"/>
        <v/>
      </c>
      <c r="BW1368" t="str">
        <f t="shared" si="6824"/>
        <v/>
      </c>
      <c r="BX1368" t="str">
        <f t="shared" si="6693"/>
        <v/>
      </c>
      <c r="BY1368" t="str">
        <f t="shared" si="6825"/>
        <v/>
      </c>
      <c r="CB1368" t="str">
        <f t="shared" si="6834"/>
        <v/>
      </c>
      <c r="CC1368" t="str">
        <f>IF(AND(OR($B1368="Incon60l",$B1368="Incon60r"),OR($B1371="Abs60r",$B1371="Abs60l"),$F1368="Flankers",$F1371="Flankers"),$I1371,"")</f>
        <v/>
      </c>
      <c r="CD1368" t="str">
        <f t="shared" ref="CD1368" si="6836">IF(AND(OR($B1368="Incon20l",$B1368="Incon20r"),OR($B1371="con20r",$B1371="con20l"),$F1368="Flankers",$F1371="Flankers"),$I1371,"")</f>
        <v/>
      </c>
      <c r="CE1368" t="str">
        <f t="shared" ref="CE1368" si="6837">IF(AND(OR($B1368="Incon60l",$B1368="Incon60r"),OR($B1371="con60r",$B1371="con60l"),$F1368="Flankers",$F1371="Flankers"),$I1371,"")</f>
        <v/>
      </c>
      <c r="CI1368" t="str">
        <f t="shared" si="6826"/>
        <v/>
      </c>
      <c r="CJ1368" t="str">
        <f t="shared" si="6827"/>
        <v/>
      </c>
      <c r="CK1368" t="str">
        <f t="shared" si="6828"/>
        <v/>
      </c>
      <c r="CL1368" t="str">
        <f t="shared" si="6829"/>
        <v/>
      </c>
      <c r="CO1368" t="str">
        <f t="shared" ref="CO1368" si="6838">IF(AND(OR($B1368="Incon20l",$B1368="Incon20r"),OR($B1371="Abs20r",$B1371="Abs20l"),$F1368="Flankers",$F1371="Flankers"),$I1371,"")</f>
        <v/>
      </c>
      <c r="CP1368" t="str">
        <f>IF(AND(OR($B1368="Incon60l",$B1368="Incon60r"),OR($B1371="Abs60r",$B1371="Abs60l"),$F1368="Flankers",$F1371="Flankers"),$I1371,"")</f>
        <v/>
      </c>
      <c r="CQ1368" t="str">
        <f t="shared" ref="CQ1368" si="6839">IF(AND(OR($B1368="Incon20l",$B1368="Incon20r"),OR($B1371="con20r",$B1371="con20l"),$F1368="Flankers",$F1371="Flankers"),$I1371,"")</f>
        <v/>
      </c>
      <c r="CR1368" t="str">
        <f t="shared" ref="CR1368" si="6840">IF(AND(OR($B1368="Incon60l",$B1368="Incon60r"),OR($B1371="con60r",$B1371="con60l"),$F1368="Flankers",$F1371="Flankers"),$I1371,"")</f>
        <v/>
      </c>
    </row>
    <row r="1369" spans="74:96" x14ac:dyDescent="0.25">
      <c r="BV1369" t="str">
        <f t="shared" si="6823"/>
        <v/>
      </c>
      <c r="BW1369" t="str">
        <f t="shared" si="6824"/>
        <v/>
      </c>
      <c r="BX1369" t="str">
        <f t="shared" si="6693"/>
        <v/>
      </c>
      <c r="BY1369" t="str">
        <f t="shared" si="6825"/>
        <v/>
      </c>
      <c r="CI1369" t="str">
        <f t="shared" si="6826"/>
        <v/>
      </c>
      <c r="CJ1369" t="str">
        <f t="shared" si="6827"/>
        <v/>
      </c>
      <c r="CK1369" t="str">
        <f t="shared" si="6828"/>
        <v/>
      </c>
      <c r="CL1369" t="str">
        <f t="shared" si="6829"/>
        <v/>
      </c>
    </row>
  </sheetData>
  <sortState ref="A2:V1351">
    <sortCondition ref="A2:A1351"/>
    <sortCondition ref="F2:F1351" customList="Central,Flankers,While Space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"/>
  <sheetViews>
    <sheetView workbookViewId="0">
      <selection activeCell="C9" sqref="C9"/>
    </sheetView>
  </sheetViews>
  <sheetFormatPr defaultRowHeight="15" x14ac:dyDescent="0.25"/>
  <cols>
    <col min="1" max="1" width="14.28515625" customWidth="1"/>
    <col min="2" max="2" width="12" customWidth="1"/>
    <col min="3" max="3" width="14.85546875" customWidth="1"/>
    <col min="4" max="4" width="12.42578125" customWidth="1"/>
    <col min="5" max="5" width="12.140625" customWidth="1"/>
  </cols>
  <sheetData>
    <row r="1" spans="1:60" x14ac:dyDescent="0.25">
      <c r="A1" t="s">
        <v>560</v>
      </c>
      <c r="B1" t="s">
        <v>561</v>
      </c>
      <c r="C1" t="s">
        <v>562</v>
      </c>
      <c r="D1" t="s">
        <v>563</v>
      </c>
      <c r="E1" t="s">
        <v>564</v>
      </c>
      <c r="F1" t="s">
        <v>565</v>
      </c>
      <c r="G1" t="s">
        <v>566</v>
      </c>
      <c r="H1" t="s">
        <v>567</v>
      </c>
      <c r="I1" t="s">
        <v>568</v>
      </c>
      <c r="J1" t="s">
        <v>569</v>
      </c>
      <c r="K1" t="s">
        <v>570</v>
      </c>
      <c r="L1" t="s">
        <v>571</v>
      </c>
      <c r="M1" t="s">
        <v>572</v>
      </c>
      <c r="N1" t="s">
        <v>573</v>
      </c>
      <c r="O1" t="s">
        <v>574</v>
      </c>
      <c r="P1" t="s">
        <v>575</v>
      </c>
      <c r="Q1" t="s">
        <v>576</v>
      </c>
      <c r="R1" t="s">
        <v>577</v>
      </c>
      <c r="S1" t="s">
        <v>578</v>
      </c>
      <c r="T1" t="s">
        <v>579</v>
      </c>
      <c r="U1" t="s">
        <v>580</v>
      </c>
      <c r="V1" t="s">
        <v>581</v>
      </c>
      <c r="W1" t="s">
        <v>582</v>
      </c>
      <c r="X1" t="s">
        <v>583</v>
      </c>
      <c r="Y1" t="s">
        <v>584</v>
      </c>
      <c r="Z1" t="s">
        <v>585</v>
      </c>
      <c r="AA1" t="s">
        <v>586</v>
      </c>
      <c r="AB1" t="s">
        <v>587</v>
      </c>
      <c r="AC1" t="s">
        <v>590</v>
      </c>
      <c r="AD1" t="s">
        <v>591</v>
      </c>
      <c r="AE1" t="s">
        <v>592</v>
      </c>
      <c r="AF1" t="s">
        <v>593</v>
      </c>
      <c r="AG1" t="s">
        <v>601</v>
      </c>
      <c r="AH1" t="s">
        <v>598</v>
      </c>
      <c r="AI1" t="s">
        <v>599</v>
      </c>
      <c r="AJ1" t="s">
        <v>600</v>
      </c>
      <c r="AK1" t="s">
        <v>594</v>
      </c>
      <c r="AL1" t="s">
        <v>595</v>
      </c>
      <c r="AM1" t="s">
        <v>596</v>
      </c>
      <c r="AN1" t="s">
        <v>597</v>
      </c>
      <c r="AO1" t="s">
        <v>602</v>
      </c>
      <c r="AP1" t="s">
        <v>603</v>
      </c>
      <c r="AQ1" t="s">
        <v>604</v>
      </c>
      <c r="AR1" t="s">
        <v>605</v>
      </c>
      <c r="AS1" t="s">
        <v>623</v>
      </c>
      <c r="AT1" t="s">
        <v>624</v>
      </c>
      <c r="AU1" t="s">
        <v>625</v>
      </c>
      <c r="AV1" t="s">
        <v>626</v>
      </c>
      <c r="AW1" t="s">
        <v>627</v>
      </c>
      <c r="AX1" t="s">
        <v>628</v>
      </c>
      <c r="AY1" t="s">
        <v>629</v>
      </c>
      <c r="AZ1" t="s">
        <v>630</v>
      </c>
      <c r="BA1" t="s">
        <v>631</v>
      </c>
      <c r="BB1" t="s">
        <v>632</v>
      </c>
      <c r="BC1" t="s">
        <v>633</v>
      </c>
      <c r="BD1" t="s">
        <v>634</v>
      </c>
      <c r="BE1" t="s">
        <v>635</v>
      </c>
      <c r="BF1" t="s">
        <v>636</v>
      </c>
      <c r="BG1" t="s">
        <v>637</v>
      </c>
      <c r="BH1" t="s">
        <v>638</v>
      </c>
    </row>
    <row r="2" spans="1:60" x14ac:dyDescent="0.25">
      <c r="A2">
        <f>Data!Y17</f>
        <v>118.87444444444445</v>
      </c>
      <c r="B2">
        <f>Data!Y18</f>
        <v>194.42222222222222</v>
      </c>
      <c r="C2">
        <f>Data!Z18</f>
        <v>170.9601851851852</v>
      </c>
      <c r="D2">
        <f>Data!AA18</f>
        <v>177.75277777777779</v>
      </c>
      <c r="E2">
        <f>Data!Y19</f>
        <v>12.502777777777778</v>
      </c>
      <c r="F2">
        <f>Data!Z19</f>
        <v>25.930555555555554</v>
      </c>
      <c r="G2">
        <f>Data!AA19</f>
        <v>16.199074074074076</v>
      </c>
      <c r="H2">
        <f>Data!AE17</f>
        <v>65.556666666666672</v>
      </c>
      <c r="I2">
        <f>Data!AE18</f>
        <v>136.55277777777781</v>
      </c>
      <c r="J2">
        <f>Data!AF18</f>
        <v>127.60833333333332</v>
      </c>
      <c r="K2">
        <f>Data!AG18</f>
        <v>55.099999999999994</v>
      </c>
      <c r="L2">
        <f>Data!AE19</f>
        <v>12.497222222222222</v>
      </c>
      <c r="M2">
        <f>Data!AF19</f>
        <v>1.3888888888888888</v>
      </c>
      <c r="N2">
        <f>Data!AG19</f>
        <v>2.0074074074074075</v>
      </c>
      <c r="O2">
        <f>Data!BI17</f>
        <v>68.145555555555546</v>
      </c>
      <c r="P2">
        <f>Data!BI18</f>
        <v>162.94999999999999</v>
      </c>
      <c r="Q2">
        <f>Data!BJ18</f>
        <v>140.4111111111111</v>
      </c>
      <c r="R2">
        <f>Data!BK18</f>
        <v>165.26111111111112</v>
      </c>
      <c r="S2">
        <f>Data!BI19</f>
        <v>12.036111111111111</v>
      </c>
      <c r="T2">
        <f>Data!BJ19</f>
        <v>20.366666666666667</v>
      </c>
      <c r="U2">
        <f>Data!BK19</f>
        <v>10.645370370370371</v>
      </c>
      <c r="V2">
        <f>Data!BO17</f>
        <v>27.775555555555556</v>
      </c>
      <c r="W2">
        <f>Data!BO18</f>
        <v>99.51666666666668</v>
      </c>
      <c r="X2">
        <f>Data!BP18</f>
        <v>62.338888888888903</v>
      </c>
      <c r="Y2">
        <f>Data!BQ18</f>
        <v>40.272222222222226</v>
      </c>
      <c r="Z2">
        <f>Data!BO19</f>
        <v>12.497222222222222</v>
      </c>
      <c r="AA2">
        <f>Data!BP19</f>
        <v>0</v>
      </c>
      <c r="AB2">
        <f>Data!BQ19</f>
        <v>0</v>
      </c>
      <c r="AC2">
        <f>Data!AA26</f>
        <v>6.7925925925925981</v>
      </c>
      <c r="AD2">
        <f>Data!AA27</f>
        <v>-9.7314814814814774</v>
      </c>
      <c r="AE2">
        <f>Data!AB26</f>
        <v>75.547777777777767</v>
      </c>
      <c r="AF2">
        <f>Data!AB27</f>
        <v>-106.37166666666667</v>
      </c>
      <c r="AG2">
        <f>Data!AG26</f>
        <v>-72.508333333333326</v>
      </c>
      <c r="AH2">
        <f>Data!AG27</f>
        <v>0.61851851851851869</v>
      </c>
      <c r="AI2">
        <f>Data!AH26</f>
        <v>70.996111111111134</v>
      </c>
      <c r="AJ2">
        <f>Data!AH27</f>
        <v>-53.059444444444452</v>
      </c>
      <c r="AK2">
        <f>Data!BK26</f>
        <v>24.850000000000023</v>
      </c>
      <c r="AL2">
        <f>Data!BK27</f>
        <v>-9.7212962962962965</v>
      </c>
      <c r="AM2">
        <f>Data!BL26</f>
        <v>94.804444444444442</v>
      </c>
      <c r="AN2">
        <f>Data!BL27</f>
        <v>-56.109444444444435</v>
      </c>
      <c r="AO2">
        <f>Data!BQ26</f>
        <v>-22.066666666666677</v>
      </c>
      <c r="AP2">
        <f>Data!BQ27</f>
        <v>0</v>
      </c>
      <c r="AQ2">
        <f>Data!BR26</f>
        <v>71.741111111111124</v>
      </c>
      <c r="AR2">
        <f>Data!BR27</f>
        <v>-15.278333333333334</v>
      </c>
      <c r="AS2" t="e">
        <f>Data!BU8</f>
        <v>#DIV/0!</v>
      </c>
      <c r="AT2" t="e">
        <f>Data!BU9</f>
        <v>#DIV/0!</v>
      </c>
      <c r="AU2" t="e">
        <f>Data!BU10</f>
        <v>#DIV/0!</v>
      </c>
      <c r="AV2" t="e">
        <f>Data!BU11</f>
        <v>#DIV/0!</v>
      </c>
      <c r="AW2" t="e">
        <f>Data!CA8</f>
        <v>#DIV/0!</v>
      </c>
      <c r="AX2" t="e">
        <f>Data!CA9</f>
        <v>#DIV/0!</v>
      </c>
      <c r="AY2" t="e">
        <f>Data!CA10</f>
        <v>#DIV/0!</v>
      </c>
      <c r="AZ2" t="e">
        <f>Data!CA11</f>
        <v>#DIV/0!</v>
      </c>
      <c r="BA2" t="e">
        <f>Data!CH8</f>
        <v>#DIV/0!</v>
      </c>
      <c r="BB2" t="e">
        <f>Data!CH9</f>
        <v>#DIV/0!</v>
      </c>
      <c r="BC2" t="e">
        <f>Data!CH10</f>
        <v>#DIV/0!</v>
      </c>
      <c r="BD2" t="e">
        <f>Data!CH11</f>
        <v>#DIV/0!</v>
      </c>
      <c r="BE2" t="e">
        <f>Data!CN8</f>
        <v>#DIV/0!</v>
      </c>
      <c r="BF2" t="e">
        <f>Data!CN9</f>
        <v>#DIV/0!</v>
      </c>
      <c r="BG2" t="e">
        <f>Data!CN10</f>
        <v>#DIV/0!</v>
      </c>
      <c r="BH2" t="e">
        <f>Data!CN11</f>
        <v>#DIV/0!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1"/>
  <sheetViews>
    <sheetView topLeftCell="A29" workbookViewId="0">
      <selection activeCell="G59" sqref="G59"/>
    </sheetView>
  </sheetViews>
  <sheetFormatPr defaultRowHeight="15" x14ac:dyDescent="0.25"/>
  <sheetData>
    <row r="1" spans="1:24" x14ac:dyDescent="0.25">
      <c r="A1" t="s">
        <v>557</v>
      </c>
      <c r="B1" t="s">
        <v>556</v>
      </c>
      <c r="C1" t="s">
        <v>549</v>
      </c>
      <c r="D1" t="str">
        <f>CONCATENATE(A1,B1,C1)</f>
        <v>LG_NetDwe_Cen_Pure_Abs</v>
      </c>
      <c r="G1" t="s">
        <v>588</v>
      </c>
      <c r="H1" s="15" t="s">
        <v>541</v>
      </c>
      <c r="J1" t="str">
        <f>CONCATENATE(G1,H1,I1)</f>
        <v>LG_NetDwe_Cen_Conf_20</v>
      </c>
      <c r="M1" t="s">
        <v>588</v>
      </c>
      <c r="N1" t="s">
        <v>622</v>
      </c>
      <c r="O1" s="15" t="s">
        <v>606</v>
      </c>
      <c r="P1" t="str">
        <f>CONCATENATE(M1,N1,O1)</f>
        <v>LG_NetDwe_PrecIncog_Cen_Abs20</v>
      </c>
    </row>
    <row r="2" spans="1:24" x14ac:dyDescent="0.25">
      <c r="A2" t="s">
        <v>557</v>
      </c>
      <c r="B2" t="s">
        <v>556</v>
      </c>
      <c r="C2" t="s">
        <v>550</v>
      </c>
      <c r="D2" t="str">
        <f t="shared" ref="D2:D28" si="0">CONCATENATE(A2,B2,C2)</f>
        <v>LG_NetDwe_Cen_20_Abs</v>
      </c>
      <c r="G2" t="s">
        <v>588</v>
      </c>
      <c r="H2" s="15" t="s">
        <v>542</v>
      </c>
      <c r="J2" t="str">
        <f t="shared" ref="J2:J16" si="1">CONCATENATE(G2,H2,I2)</f>
        <v>LG_NetDwe_Cen_Conf_60</v>
      </c>
      <c r="M2" t="s">
        <v>588</v>
      </c>
      <c r="N2" t="s">
        <v>622</v>
      </c>
      <c r="O2" s="15" t="s">
        <v>607</v>
      </c>
      <c r="P2" t="str">
        <f t="shared" ref="P2:P16" si="2">CONCATENATE(M2,N2,O2)</f>
        <v>LG_NetDwe_PrecIncog_Cen_Abs60</v>
      </c>
    </row>
    <row r="3" spans="1:24" x14ac:dyDescent="0.25">
      <c r="A3" t="s">
        <v>557</v>
      </c>
      <c r="B3" t="s">
        <v>556</v>
      </c>
      <c r="C3" t="s">
        <v>551</v>
      </c>
      <c r="D3" t="str">
        <f t="shared" si="0"/>
        <v>LG_NetDwe_Cen_20_Cong</v>
      </c>
      <c r="G3" t="s">
        <v>588</v>
      </c>
      <c r="H3" s="15" t="s">
        <v>543</v>
      </c>
      <c r="J3" t="str">
        <f t="shared" si="1"/>
        <v>LG_NetDwe_Cen_Filt_20</v>
      </c>
      <c r="M3" t="s">
        <v>588</v>
      </c>
      <c r="N3" t="s">
        <v>622</v>
      </c>
      <c r="O3" s="15" t="s">
        <v>608</v>
      </c>
      <c r="P3" t="str">
        <f t="shared" si="2"/>
        <v>LG_NetDwe_PrecIncog_Cen_Con20</v>
      </c>
    </row>
    <row r="4" spans="1:24" x14ac:dyDescent="0.25">
      <c r="A4" t="s">
        <v>557</v>
      </c>
      <c r="B4" t="s">
        <v>556</v>
      </c>
      <c r="C4" t="s">
        <v>552</v>
      </c>
      <c r="D4" t="str">
        <f t="shared" si="0"/>
        <v>LG_NetDwe_Cen_20_Incog</v>
      </c>
      <c r="G4" t="s">
        <v>588</v>
      </c>
      <c r="H4" s="15" t="s">
        <v>544</v>
      </c>
      <c r="J4" t="str">
        <f t="shared" si="1"/>
        <v>LG_NetDwe_Cen_Filt_60</v>
      </c>
      <c r="M4" t="s">
        <v>588</v>
      </c>
      <c r="N4" t="s">
        <v>622</v>
      </c>
      <c r="O4" s="15" t="s">
        <v>609</v>
      </c>
      <c r="P4" t="str">
        <f t="shared" si="2"/>
        <v>LG_NetDwe_PrecIncog_Cen_Con60</v>
      </c>
    </row>
    <row r="5" spans="1:24" x14ac:dyDescent="0.25">
      <c r="A5" t="s">
        <v>557</v>
      </c>
      <c r="B5" t="s">
        <v>556</v>
      </c>
      <c r="C5" t="s">
        <v>553</v>
      </c>
      <c r="D5" t="str">
        <f t="shared" si="0"/>
        <v>LG_NetDwe_Cen_60_Abs</v>
      </c>
      <c r="G5" t="s">
        <v>588</v>
      </c>
      <c r="H5" s="15" t="s">
        <v>545</v>
      </c>
      <c r="J5" t="str">
        <f t="shared" si="1"/>
        <v>LG_NetDwe_Preph_Conf_20</v>
      </c>
      <c r="M5" t="s">
        <v>588</v>
      </c>
      <c r="N5" t="s">
        <v>622</v>
      </c>
      <c r="O5" s="15" t="s">
        <v>614</v>
      </c>
      <c r="P5" t="str">
        <f t="shared" si="2"/>
        <v>LG_NetDwe_PrecIncog_Pre_Abs20</v>
      </c>
    </row>
    <row r="6" spans="1:24" x14ac:dyDescent="0.25">
      <c r="A6" t="s">
        <v>557</v>
      </c>
      <c r="B6" t="s">
        <v>556</v>
      </c>
      <c r="C6" t="s">
        <v>554</v>
      </c>
      <c r="D6" t="str">
        <f t="shared" si="0"/>
        <v>LG_NetDwe_Cen_60_Cong</v>
      </c>
      <c r="G6" t="s">
        <v>588</v>
      </c>
      <c r="H6" s="19" t="s">
        <v>546</v>
      </c>
      <c r="J6" t="str">
        <f t="shared" si="1"/>
        <v>LG_NetDwe_Preph_Conf_60</v>
      </c>
      <c r="M6" t="s">
        <v>588</v>
      </c>
      <c r="N6" t="s">
        <v>622</v>
      </c>
      <c r="O6" s="19" t="s">
        <v>615</v>
      </c>
      <c r="P6" t="str">
        <f t="shared" si="2"/>
        <v>LG_NetDwe_PrecIncog_Pre_Abs60</v>
      </c>
    </row>
    <row r="7" spans="1:24" x14ac:dyDescent="0.25">
      <c r="A7" t="s">
        <v>557</v>
      </c>
      <c r="B7" t="s">
        <v>556</v>
      </c>
      <c r="C7" t="s">
        <v>555</v>
      </c>
      <c r="D7" t="str">
        <f t="shared" si="0"/>
        <v>LG_NetDwe_Cen_60_Incog</v>
      </c>
      <c r="G7" t="s">
        <v>588</v>
      </c>
      <c r="H7" s="15" t="s">
        <v>547</v>
      </c>
      <c r="J7" t="str">
        <f t="shared" si="1"/>
        <v>LG_NetDwe_Preph_Filt_20</v>
      </c>
      <c r="M7" t="s">
        <v>588</v>
      </c>
      <c r="N7" t="s">
        <v>622</v>
      </c>
      <c r="O7" s="15" t="s">
        <v>616</v>
      </c>
      <c r="P7" t="str">
        <f t="shared" si="2"/>
        <v>LG_NetDwe_PrecIncog_Pre_Con20</v>
      </c>
    </row>
    <row r="8" spans="1:24" x14ac:dyDescent="0.25">
      <c r="A8" t="s">
        <v>557</v>
      </c>
      <c r="B8" t="s">
        <v>559</v>
      </c>
      <c r="C8" t="s">
        <v>549</v>
      </c>
      <c r="D8" t="str">
        <f t="shared" si="0"/>
        <v>LG_NetDwe_Pre_Pure_Abs</v>
      </c>
      <c r="G8" t="s">
        <v>588</v>
      </c>
      <c r="H8" s="15" t="s">
        <v>548</v>
      </c>
      <c r="J8" t="str">
        <f t="shared" si="1"/>
        <v>LG_NetDwe_Preph_Filt_60</v>
      </c>
      <c r="M8" t="s">
        <v>588</v>
      </c>
      <c r="N8" t="s">
        <v>622</v>
      </c>
      <c r="O8" s="15" t="s">
        <v>617</v>
      </c>
      <c r="P8" t="str">
        <f t="shared" si="2"/>
        <v>LG_NetDwe_PrecIncog_Pre_Con60</v>
      </c>
    </row>
    <row r="9" spans="1:24" x14ac:dyDescent="0.25">
      <c r="A9" t="s">
        <v>557</v>
      </c>
      <c r="B9" t="s">
        <v>559</v>
      </c>
      <c r="C9" t="s">
        <v>550</v>
      </c>
      <c r="D9" t="str">
        <f t="shared" si="0"/>
        <v>LG_NetDwe_Pre_20_Abs</v>
      </c>
      <c r="G9" t="s">
        <v>589</v>
      </c>
      <c r="H9" s="17" t="s">
        <v>541</v>
      </c>
      <c r="J9" t="str">
        <f t="shared" si="1"/>
        <v>LG_FixTime_Cen_Conf_20</v>
      </c>
      <c r="M9" t="s">
        <v>589</v>
      </c>
      <c r="N9" t="s">
        <v>622</v>
      </c>
      <c r="O9" s="15" t="s">
        <v>610</v>
      </c>
      <c r="P9" t="str">
        <f t="shared" si="2"/>
        <v>LG_FixTime_PrecIncog_Cen_Abs100</v>
      </c>
    </row>
    <row r="10" spans="1:24" x14ac:dyDescent="0.25">
      <c r="A10" t="s">
        <v>557</v>
      </c>
      <c r="B10" t="s">
        <v>559</v>
      </c>
      <c r="C10" t="s">
        <v>551</v>
      </c>
      <c r="D10" t="str">
        <f t="shared" si="0"/>
        <v>LG_NetDwe_Pre_20_Cong</v>
      </c>
      <c r="G10" t="s">
        <v>589</v>
      </c>
      <c r="H10" s="17" t="s">
        <v>542</v>
      </c>
      <c r="J10" t="str">
        <f t="shared" si="1"/>
        <v>LG_FixTime_Cen_Conf_60</v>
      </c>
      <c r="M10" t="s">
        <v>589</v>
      </c>
      <c r="N10" t="s">
        <v>622</v>
      </c>
      <c r="O10" s="15" t="s">
        <v>611</v>
      </c>
      <c r="P10" t="str">
        <f t="shared" si="2"/>
        <v>LG_FixTime_PrecIncog_Cen_Abs140</v>
      </c>
    </row>
    <row r="11" spans="1:24" x14ac:dyDescent="0.25">
      <c r="A11" t="s">
        <v>557</v>
      </c>
      <c r="B11" t="s">
        <v>559</v>
      </c>
      <c r="C11" t="s">
        <v>552</v>
      </c>
      <c r="D11" t="str">
        <f t="shared" si="0"/>
        <v>LG_NetDwe_Pre_20_Incog</v>
      </c>
      <c r="G11" t="s">
        <v>589</v>
      </c>
      <c r="H11" s="17" t="s">
        <v>543</v>
      </c>
      <c r="I11" s="15"/>
      <c r="J11" t="str">
        <f t="shared" si="1"/>
        <v>LG_FixTime_Cen_Filt_20</v>
      </c>
      <c r="K11" s="15"/>
      <c r="L11" s="15"/>
      <c r="M11" t="s">
        <v>589</v>
      </c>
      <c r="N11" t="s">
        <v>622</v>
      </c>
      <c r="O11" s="15" t="s">
        <v>612</v>
      </c>
      <c r="P11" t="str">
        <f t="shared" si="2"/>
        <v>LG_FixTime_PrecIncog_Cen_Con100</v>
      </c>
      <c r="Q11" s="17"/>
      <c r="R11" s="17"/>
      <c r="S11" s="17"/>
      <c r="T11" s="17"/>
      <c r="U11" s="17"/>
      <c r="V11" s="18"/>
      <c r="W11" s="17"/>
      <c r="X11" s="17"/>
    </row>
    <row r="12" spans="1:24" x14ac:dyDescent="0.25">
      <c r="A12" t="s">
        <v>557</v>
      </c>
      <c r="B12" t="s">
        <v>559</v>
      </c>
      <c r="C12" t="s">
        <v>553</v>
      </c>
      <c r="D12" t="str">
        <f t="shared" si="0"/>
        <v>LG_NetDwe_Pre_60_Abs</v>
      </c>
      <c r="G12" t="s">
        <v>589</v>
      </c>
      <c r="H12" s="17" t="s">
        <v>544</v>
      </c>
      <c r="J12" t="str">
        <f t="shared" si="1"/>
        <v>LG_FixTime_Cen_Filt_60</v>
      </c>
      <c r="M12" t="s">
        <v>589</v>
      </c>
      <c r="N12" t="s">
        <v>622</v>
      </c>
      <c r="O12" s="15" t="s">
        <v>613</v>
      </c>
      <c r="P12" t="str">
        <f t="shared" si="2"/>
        <v>LG_FixTime_PrecIncog_Cen_Con140</v>
      </c>
    </row>
    <row r="13" spans="1:24" x14ac:dyDescent="0.25">
      <c r="A13" t="s">
        <v>557</v>
      </c>
      <c r="B13" t="s">
        <v>559</v>
      </c>
      <c r="C13" t="s">
        <v>554</v>
      </c>
      <c r="D13" t="str">
        <f t="shared" si="0"/>
        <v>LG_NetDwe_Pre_60_Cong</v>
      </c>
      <c r="G13" t="s">
        <v>589</v>
      </c>
      <c r="H13" s="17" t="s">
        <v>545</v>
      </c>
      <c r="J13" t="str">
        <f t="shared" si="1"/>
        <v>LG_FixTime_Preph_Conf_20</v>
      </c>
      <c r="M13" t="s">
        <v>589</v>
      </c>
      <c r="N13" t="s">
        <v>622</v>
      </c>
      <c r="O13" s="15" t="s">
        <v>618</v>
      </c>
      <c r="P13" t="str">
        <f t="shared" si="2"/>
        <v>LG_FixTime_PrecIncog_Pre_Abs100</v>
      </c>
    </row>
    <row r="14" spans="1:24" x14ac:dyDescent="0.25">
      <c r="A14" t="s">
        <v>557</v>
      </c>
      <c r="B14" t="s">
        <v>559</v>
      </c>
      <c r="C14" t="s">
        <v>555</v>
      </c>
      <c r="D14" t="str">
        <f t="shared" si="0"/>
        <v>LG_NetDwe_Pre_60_Incog</v>
      </c>
      <c r="G14" t="s">
        <v>589</v>
      </c>
      <c r="H14" s="18" t="s">
        <v>546</v>
      </c>
      <c r="J14" t="str">
        <f t="shared" si="1"/>
        <v>LG_FixTime_Preph_Conf_60</v>
      </c>
      <c r="M14" t="s">
        <v>589</v>
      </c>
      <c r="N14" t="s">
        <v>622</v>
      </c>
      <c r="O14" s="19" t="s">
        <v>619</v>
      </c>
      <c r="P14" t="str">
        <f t="shared" si="2"/>
        <v>LG_FixTime_PrecIncog_Pre_Abs140</v>
      </c>
    </row>
    <row r="15" spans="1:24" x14ac:dyDescent="0.25">
      <c r="A15" t="s">
        <v>558</v>
      </c>
      <c r="B15" t="s">
        <v>556</v>
      </c>
      <c r="C15" t="s">
        <v>549</v>
      </c>
      <c r="D15" t="str">
        <f t="shared" si="0"/>
        <v>LG_FixTime_Cen_Pure_Abs</v>
      </c>
      <c r="G15" t="s">
        <v>589</v>
      </c>
      <c r="H15" s="17" t="s">
        <v>547</v>
      </c>
      <c r="J15" t="str">
        <f t="shared" si="1"/>
        <v>LG_FixTime_Preph_Filt_20</v>
      </c>
      <c r="M15" t="s">
        <v>589</v>
      </c>
      <c r="N15" t="s">
        <v>622</v>
      </c>
      <c r="O15" s="15" t="s">
        <v>620</v>
      </c>
      <c r="P15" t="str">
        <f t="shared" si="2"/>
        <v>LG_FixTime_PrecIncog_Pre_Con100</v>
      </c>
    </row>
    <row r="16" spans="1:24" x14ac:dyDescent="0.25">
      <c r="A16" t="s">
        <v>558</v>
      </c>
      <c r="B16" t="s">
        <v>556</v>
      </c>
      <c r="C16" t="s">
        <v>550</v>
      </c>
      <c r="D16" t="str">
        <f t="shared" si="0"/>
        <v>LG_FixTime_Cen_20_Abs</v>
      </c>
      <c r="G16" t="s">
        <v>589</v>
      </c>
      <c r="H16" s="17" t="s">
        <v>548</v>
      </c>
      <c r="J16" t="str">
        <f t="shared" si="1"/>
        <v>LG_FixTime_Preph_Filt_60</v>
      </c>
      <c r="M16" t="s">
        <v>589</v>
      </c>
      <c r="N16" t="s">
        <v>622</v>
      </c>
      <c r="O16" s="15" t="s">
        <v>621</v>
      </c>
      <c r="P16" t="str">
        <f t="shared" si="2"/>
        <v>LG_FixTime_PrecIncog_Pre_Con140</v>
      </c>
    </row>
    <row r="17" spans="1:4" x14ac:dyDescent="0.25">
      <c r="A17" t="s">
        <v>558</v>
      </c>
      <c r="B17" t="s">
        <v>556</v>
      </c>
      <c r="C17" t="s">
        <v>551</v>
      </c>
      <c r="D17" t="str">
        <f t="shared" si="0"/>
        <v>LG_FixTime_Cen_20_Cong</v>
      </c>
    </row>
    <row r="18" spans="1:4" x14ac:dyDescent="0.25">
      <c r="A18" t="s">
        <v>558</v>
      </c>
      <c r="B18" t="s">
        <v>556</v>
      </c>
      <c r="C18" t="s">
        <v>552</v>
      </c>
      <c r="D18" t="str">
        <f t="shared" si="0"/>
        <v>LG_FixTime_Cen_20_Incog</v>
      </c>
    </row>
    <row r="19" spans="1:4" x14ac:dyDescent="0.25">
      <c r="A19" t="s">
        <v>558</v>
      </c>
      <c r="B19" t="s">
        <v>556</v>
      </c>
      <c r="C19" t="s">
        <v>553</v>
      </c>
      <c r="D19" t="str">
        <f t="shared" si="0"/>
        <v>LG_FixTime_Cen_60_Abs</v>
      </c>
    </row>
    <row r="20" spans="1:4" x14ac:dyDescent="0.25">
      <c r="A20" t="s">
        <v>558</v>
      </c>
      <c r="B20" t="s">
        <v>556</v>
      </c>
      <c r="C20" t="s">
        <v>554</v>
      </c>
      <c r="D20" t="str">
        <f t="shared" si="0"/>
        <v>LG_FixTime_Cen_60_Cong</v>
      </c>
    </row>
    <row r="21" spans="1:4" x14ac:dyDescent="0.25">
      <c r="A21" t="s">
        <v>558</v>
      </c>
      <c r="B21" t="s">
        <v>556</v>
      </c>
      <c r="C21" t="s">
        <v>555</v>
      </c>
      <c r="D21" t="str">
        <f t="shared" si="0"/>
        <v>LG_FixTime_Cen_60_Incog</v>
      </c>
    </row>
    <row r="22" spans="1:4" x14ac:dyDescent="0.25">
      <c r="A22" t="s">
        <v>558</v>
      </c>
      <c r="B22" t="s">
        <v>559</v>
      </c>
      <c r="C22" t="s">
        <v>549</v>
      </c>
      <c r="D22" t="str">
        <f t="shared" si="0"/>
        <v>LG_FixTime_Pre_Pure_Abs</v>
      </c>
    </row>
    <row r="23" spans="1:4" x14ac:dyDescent="0.25">
      <c r="A23" t="s">
        <v>558</v>
      </c>
      <c r="B23" t="s">
        <v>559</v>
      </c>
      <c r="C23" t="s">
        <v>550</v>
      </c>
      <c r="D23" t="str">
        <f t="shared" si="0"/>
        <v>LG_FixTime_Pre_20_Abs</v>
      </c>
    </row>
    <row r="24" spans="1:4" x14ac:dyDescent="0.25">
      <c r="A24" t="s">
        <v>558</v>
      </c>
      <c r="B24" t="s">
        <v>559</v>
      </c>
      <c r="C24" t="s">
        <v>551</v>
      </c>
      <c r="D24" t="str">
        <f t="shared" si="0"/>
        <v>LG_FixTime_Pre_20_Cong</v>
      </c>
    </row>
    <row r="25" spans="1:4" x14ac:dyDescent="0.25">
      <c r="A25" t="s">
        <v>558</v>
      </c>
      <c r="B25" t="s">
        <v>559</v>
      </c>
      <c r="C25" t="s">
        <v>552</v>
      </c>
      <c r="D25" t="str">
        <f t="shared" si="0"/>
        <v>LG_FixTime_Pre_20_Incog</v>
      </c>
    </row>
    <row r="26" spans="1:4" x14ac:dyDescent="0.25">
      <c r="A26" t="s">
        <v>558</v>
      </c>
      <c r="B26" t="s">
        <v>559</v>
      </c>
      <c r="C26" t="s">
        <v>553</v>
      </c>
      <c r="D26" t="str">
        <f t="shared" si="0"/>
        <v>LG_FixTime_Pre_60_Abs</v>
      </c>
    </row>
    <row r="27" spans="1:4" x14ac:dyDescent="0.25">
      <c r="A27" t="s">
        <v>558</v>
      </c>
      <c r="B27" t="s">
        <v>559</v>
      </c>
      <c r="C27" t="s">
        <v>554</v>
      </c>
      <c r="D27" t="str">
        <f t="shared" si="0"/>
        <v>LG_FixTime_Pre_60_Cong</v>
      </c>
    </row>
    <row r="28" spans="1:4" x14ac:dyDescent="0.25">
      <c r="A28" t="s">
        <v>558</v>
      </c>
      <c r="B28" t="s">
        <v>559</v>
      </c>
      <c r="C28" t="s">
        <v>555</v>
      </c>
      <c r="D28" t="str">
        <f t="shared" si="0"/>
        <v>LG_FixTime_Pre_60_Incog</v>
      </c>
    </row>
    <row r="32" spans="1:4" x14ac:dyDescent="0.25">
      <c r="A32" t="s">
        <v>560</v>
      </c>
      <c r="D32" t="s">
        <v>639</v>
      </c>
    </row>
    <row r="33" spans="1:4" x14ac:dyDescent="0.25">
      <c r="A33" t="s">
        <v>561</v>
      </c>
      <c r="D33" t="s">
        <v>640</v>
      </c>
    </row>
    <row r="34" spans="1:4" x14ac:dyDescent="0.25">
      <c r="A34" t="s">
        <v>562</v>
      </c>
      <c r="D34" t="s">
        <v>641</v>
      </c>
    </row>
    <row r="35" spans="1:4" x14ac:dyDescent="0.25">
      <c r="A35" t="s">
        <v>563</v>
      </c>
      <c r="D35" t="s">
        <v>642</v>
      </c>
    </row>
    <row r="36" spans="1:4" x14ac:dyDescent="0.25">
      <c r="A36" t="s">
        <v>564</v>
      </c>
      <c r="D36" t="s">
        <v>643</v>
      </c>
    </row>
    <row r="37" spans="1:4" x14ac:dyDescent="0.25">
      <c r="A37" t="s">
        <v>565</v>
      </c>
      <c r="D37" t="s">
        <v>644</v>
      </c>
    </row>
    <row r="38" spans="1:4" x14ac:dyDescent="0.25">
      <c r="A38" t="s">
        <v>566</v>
      </c>
      <c r="D38" t="s">
        <v>645</v>
      </c>
    </row>
    <row r="39" spans="1:4" x14ac:dyDescent="0.25">
      <c r="A39" t="s">
        <v>567</v>
      </c>
      <c r="D39" t="s">
        <v>646</v>
      </c>
    </row>
    <row r="40" spans="1:4" x14ac:dyDescent="0.25">
      <c r="A40" t="s">
        <v>568</v>
      </c>
      <c r="D40" t="s">
        <v>647</v>
      </c>
    </row>
    <row r="41" spans="1:4" x14ac:dyDescent="0.25">
      <c r="A41" t="s">
        <v>569</v>
      </c>
      <c r="D41" t="s">
        <v>648</v>
      </c>
    </row>
    <row r="42" spans="1:4" x14ac:dyDescent="0.25">
      <c r="A42" t="s">
        <v>570</v>
      </c>
      <c r="D42" t="s">
        <v>649</v>
      </c>
    </row>
    <row r="43" spans="1:4" x14ac:dyDescent="0.25">
      <c r="A43" t="s">
        <v>571</v>
      </c>
      <c r="D43" t="s">
        <v>650</v>
      </c>
    </row>
    <row r="44" spans="1:4" x14ac:dyDescent="0.25">
      <c r="A44" t="s">
        <v>572</v>
      </c>
      <c r="D44" t="s">
        <v>651</v>
      </c>
    </row>
    <row r="45" spans="1:4" x14ac:dyDescent="0.25">
      <c r="A45" t="s">
        <v>573</v>
      </c>
      <c r="D45" t="s">
        <v>652</v>
      </c>
    </row>
    <row r="46" spans="1:4" x14ac:dyDescent="0.25">
      <c r="A46" t="s">
        <v>574</v>
      </c>
      <c r="D46" t="s">
        <v>653</v>
      </c>
    </row>
    <row r="47" spans="1:4" x14ac:dyDescent="0.25">
      <c r="A47" t="s">
        <v>575</v>
      </c>
      <c r="D47" t="s">
        <v>654</v>
      </c>
    </row>
    <row r="48" spans="1:4" x14ac:dyDescent="0.25">
      <c r="A48" t="s">
        <v>576</v>
      </c>
      <c r="D48" t="s">
        <v>655</v>
      </c>
    </row>
    <row r="49" spans="1:4" x14ac:dyDescent="0.25">
      <c r="A49" t="s">
        <v>577</v>
      </c>
      <c r="D49" t="s">
        <v>656</v>
      </c>
    </row>
    <row r="50" spans="1:4" x14ac:dyDescent="0.25">
      <c r="A50" t="s">
        <v>578</v>
      </c>
      <c r="D50" t="s">
        <v>657</v>
      </c>
    </row>
    <row r="51" spans="1:4" x14ac:dyDescent="0.25">
      <c r="A51" t="s">
        <v>579</v>
      </c>
      <c r="D51" t="s">
        <v>658</v>
      </c>
    </row>
    <row r="52" spans="1:4" x14ac:dyDescent="0.25">
      <c r="A52" t="s">
        <v>580</v>
      </c>
      <c r="D52" t="s">
        <v>659</v>
      </c>
    </row>
    <row r="53" spans="1:4" x14ac:dyDescent="0.25">
      <c r="A53" t="s">
        <v>581</v>
      </c>
      <c r="D53" t="s">
        <v>660</v>
      </c>
    </row>
    <row r="54" spans="1:4" x14ac:dyDescent="0.25">
      <c r="A54" t="s">
        <v>582</v>
      </c>
      <c r="D54" t="s">
        <v>661</v>
      </c>
    </row>
    <row r="55" spans="1:4" x14ac:dyDescent="0.25">
      <c r="A55" t="s">
        <v>583</v>
      </c>
      <c r="D55" t="s">
        <v>662</v>
      </c>
    </row>
    <row r="56" spans="1:4" x14ac:dyDescent="0.25">
      <c r="A56" t="s">
        <v>584</v>
      </c>
      <c r="D56" t="s">
        <v>663</v>
      </c>
    </row>
    <row r="57" spans="1:4" x14ac:dyDescent="0.25">
      <c r="A57" t="s">
        <v>585</v>
      </c>
      <c r="D57" t="s">
        <v>664</v>
      </c>
    </row>
    <row r="58" spans="1:4" x14ac:dyDescent="0.25">
      <c r="A58" t="s">
        <v>586</v>
      </c>
      <c r="D58" t="s">
        <v>665</v>
      </c>
    </row>
    <row r="59" spans="1:4" x14ac:dyDescent="0.25">
      <c r="A59" t="s">
        <v>587</v>
      </c>
      <c r="D59" t="s">
        <v>666</v>
      </c>
    </row>
    <row r="60" spans="1:4" x14ac:dyDescent="0.25">
      <c r="A60" t="s">
        <v>590</v>
      </c>
      <c r="D60" t="s">
        <v>667</v>
      </c>
    </row>
    <row r="61" spans="1:4" x14ac:dyDescent="0.25">
      <c r="A61" t="s">
        <v>591</v>
      </c>
      <c r="D61" t="s">
        <v>668</v>
      </c>
    </row>
    <row r="62" spans="1:4" x14ac:dyDescent="0.25">
      <c r="A62" t="s">
        <v>592</v>
      </c>
      <c r="D62" t="s">
        <v>669</v>
      </c>
    </row>
    <row r="63" spans="1:4" x14ac:dyDescent="0.25">
      <c r="A63" t="s">
        <v>593</v>
      </c>
      <c r="D63" t="s">
        <v>670</v>
      </c>
    </row>
    <row r="64" spans="1:4" x14ac:dyDescent="0.25">
      <c r="A64" t="s">
        <v>601</v>
      </c>
      <c r="D64" t="s">
        <v>671</v>
      </c>
    </row>
    <row r="65" spans="1:4" x14ac:dyDescent="0.25">
      <c r="A65" t="s">
        <v>598</v>
      </c>
      <c r="D65" t="s">
        <v>672</v>
      </c>
    </row>
    <row r="66" spans="1:4" x14ac:dyDescent="0.25">
      <c r="A66" t="s">
        <v>599</v>
      </c>
      <c r="D66" t="s">
        <v>673</v>
      </c>
    </row>
    <row r="67" spans="1:4" x14ac:dyDescent="0.25">
      <c r="A67" t="s">
        <v>600</v>
      </c>
      <c r="D67" t="s">
        <v>674</v>
      </c>
    </row>
    <row r="68" spans="1:4" x14ac:dyDescent="0.25">
      <c r="A68" t="s">
        <v>594</v>
      </c>
      <c r="D68" t="s">
        <v>675</v>
      </c>
    </row>
    <row r="69" spans="1:4" x14ac:dyDescent="0.25">
      <c r="A69" t="s">
        <v>595</v>
      </c>
      <c r="D69" t="s">
        <v>676</v>
      </c>
    </row>
    <row r="70" spans="1:4" x14ac:dyDescent="0.25">
      <c r="A70" t="s">
        <v>596</v>
      </c>
      <c r="D70" t="s">
        <v>677</v>
      </c>
    </row>
    <row r="71" spans="1:4" x14ac:dyDescent="0.25">
      <c r="A71" t="s">
        <v>597</v>
      </c>
      <c r="D71" t="s">
        <v>678</v>
      </c>
    </row>
    <row r="72" spans="1:4" x14ac:dyDescent="0.25">
      <c r="A72" t="s">
        <v>602</v>
      </c>
      <c r="D72" t="s">
        <v>679</v>
      </c>
    </row>
    <row r="73" spans="1:4" x14ac:dyDescent="0.25">
      <c r="A73" t="s">
        <v>603</v>
      </c>
      <c r="D73" t="s">
        <v>680</v>
      </c>
    </row>
    <row r="74" spans="1:4" x14ac:dyDescent="0.25">
      <c r="A74" t="s">
        <v>604</v>
      </c>
      <c r="D74" t="s">
        <v>681</v>
      </c>
    </row>
    <row r="75" spans="1:4" x14ac:dyDescent="0.25">
      <c r="A75" t="s">
        <v>605</v>
      </c>
      <c r="D75" t="s">
        <v>682</v>
      </c>
    </row>
    <row r="76" spans="1:4" x14ac:dyDescent="0.25">
      <c r="A76" t="s">
        <v>623</v>
      </c>
      <c r="D76" t="s">
        <v>683</v>
      </c>
    </row>
    <row r="77" spans="1:4" x14ac:dyDescent="0.25">
      <c r="A77" t="s">
        <v>624</v>
      </c>
      <c r="D77" t="s">
        <v>684</v>
      </c>
    </row>
    <row r="78" spans="1:4" x14ac:dyDescent="0.25">
      <c r="A78" t="s">
        <v>625</v>
      </c>
      <c r="D78" t="s">
        <v>685</v>
      </c>
    </row>
    <row r="79" spans="1:4" x14ac:dyDescent="0.25">
      <c r="A79" t="s">
        <v>626</v>
      </c>
      <c r="D79" t="s">
        <v>686</v>
      </c>
    </row>
    <row r="80" spans="1:4" x14ac:dyDescent="0.25">
      <c r="A80" t="s">
        <v>627</v>
      </c>
      <c r="D80" t="s">
        <v>687</v>
      </c>
    </row>
    <row r="81" spans="1:4" x14ac:dyDescent="0.25">
      <c r="A81" t="s">
        <v>628</v>
      </c>
      <c r="D81" t="s">
        <v>688</v>
      </c>
    </row>
    <row r="82" spans="1:4" x14ac:dyDescent="0.25">
      <c r="A82" t="s">
        <v>629</v>
      </c>
      <c r="D82" t="s">
        <v>689</v>
      </c>
    </row>
    <row r="83" spans="1:4" x14ac:dyDescent="0.25">
      <c r="A83" t="s">
        <v>630</v>
      </c>
      <c r="D83" t="s">
        <v>690</v>
      </c>
    </row>
    <row r="84" spans="1:4" x14ac:dyDescent="0.25">
      <c r="A84" t="s">
        <v>631</v>
      </c>
      <c r="D84" t="s">
        <v>691</v>
      </c>
    </row>
    <row r="85" spans="1:4" x14ac:dyDescent="0.25">
      <c r="A85" t="s">
        <v>632</v>
      </c>
      <c r="D85" t="s">
        <v>692</v>
      </c>
    </row>
    <row r="86" spans="1:4" x14ac:dyDescent="0.25">
      <c r="A86" t="s">
        <v>633</v>
      </c>
      <c r="D86" t="s">
        <v>693</v>
      </c>
    </row>
    <row r="87" spans="1:4" x14ac:dyDescent="0.25">
      <c r="A87" t="s">
        <v>634</v>
      </c>
      <c r="D87" t="s">
        <v>694</v>
      </c>
    </row>
    <row r="88" spans="1:4" x14ac:dyDescent="0.25">
      <c r="A88" t="s">
        <v>635</v>
      </c>
      <c r="D88" t="s">
        <v>695</v>
      </c>
    </row>
    <row r="89" spans="1:4" x14ac:dyDescent="0.25">
      <c r="A89" t="s">
        <v>636</v>
      </c>
    </row>
    <row r="90" spans="1:4" x14ac:dyDescent="0.25">
      <c r="A90" t="s">
        <v>637</v>
      </c>
    </row>
    <row r="91" spans="1:4" x14ac:dyDescent="0.25">
      <c r="A91" t="s">
        <v>638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gotoSPSS</vt:lpstr>
      <vt:lpstr>VariableName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Salahadin Lotfi</cp:lastModifiedBy>
  <dcterms:created xsi:type="dcterms:W3CDTF">2018-11-05T19:51:55Z</dcterms:created>
  <dcterms:modified xsi:type="dcterms:W3CDTF">2019-02-04T17:45:13Z</dcterms:modified>
</cp:coreProperties>
</file>